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tables/table6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7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8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9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10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11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12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3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4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5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6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7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8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9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1993\"/>
    </mc:Choice>
  </mc:AlternateContent>
  <bookViews>
    <workbookView xWindow="0" yWindow="0" windowWidth="2160" windowHeight="0" tabRatio="837"/>
  </bookViews>
  <sheets>
    <sheet name="TOP(まとめ)（行政区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行政区コード※削除禁止" sheetId="42" r:id="rId15"/>
    <sheet name="チェック表※削除禁止" sheetId="57" r:id="rId16"/>
  </sheets>
  <definedNames>
    <definedName name="_xlnm.Print_Area" localSheetId="0">'TOP(まとめ)（行政区別人口)'!$A$1:$S$103</definedName>
    <definedName name="スライサー_地域">#N/A</definedName>
    <definedName name="スライサー_地域_行政区別">#N/A</definedName>
    <definedName name="スライサー_地域_行政区別1">#N/A</definedName>
    <definedName name="スライサー_地域_行政区別10">#N/A</definedName>
    <definedName name="スライサー_地域_行政区別11">#N/A</definedName>
    <definedName name="スライサー_地域_行政区別12">#N/A</definedName>
    <definedName name="スライサー_地域_行政区別2">#N/A</definedName>
    <definedName name="スライサー_地域_行政区別3">#N/A</definedName>
    <definedName name="スライサー_地域_行政区別4">#N/A</definedName>
    <definedName name="スライサー_地域_行政区別5">#N/A</definedName>
    <definedName name="スライサー_地域_行政区別6">#N/A</definedName>
    <definedName name="スライサー_地域_行政区別7">#N/A</definedName>
    <definedName name="スライサー_地域_行政区別8">#N/A</definedName>
    <definedName name="スライサー_地域_行政区別9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0" i="1" l="1"/>
  <c r="L50" i="1"/>
  <c r="K50" i="1"/>
  <c r="J50" i="1"/>
  <c r="L2" i="48" l="1"/>
  <c r="J2" i="48"/>
  <c r="H2" i="48"/>
  <c r="F2" i="48"/>
  <c r="A3" i="43" l="1"/>
  <c r="B3" i="43"/>
  <c r="A3" i="52" l="1"/>
  <c r="B3" i="52"/>
  <c r="A3" i="18" l="1"/>
  <c r="B3" i="18"/>
  <c r="A4" i="18"/>
  <c r="B4" i="18"/>
  <c r="A5" i="18"/>
  <c r="B5" i="18"/>
  <c r="A6" i="18"/>
  <c r="B6" i="18"/>
  <c r="A7" i="18"/>
  <c r="B7" i="18"/>
  <c r="A8" i="18"/>
  <c r="B8" i="18"/>
  <c r="A9" i="18"/>
  <c r="B9" i="18"/>
  <c r="A10" i="18"/>
  <c r="B10" i="18"/>
  <c r="A11" i="18"/>
  <c r="B11" i="18"/>
  <c r="A12" i="18"/>
  <c r="B12" i="18"/>
  <c r="A13" i="18"/>
  <c r="B13" i="18"/>
  <c r="A14" i="18"/>
  <c r="B14" i="18"/>
  <c r="A15" i="18"/>
  <c r="B15" i="18"/>
  <c r="A16" i="18"/>
  <c r="B16" i="18"/>
  <c r="A17" i="18"/>
  <c r="B17" i="18"/>
  <c r="A18" i="18"/>
  <c r="B18" i="18"/>
  <c r="A19" i="18"/>
  <c r="B19" i="18"/>
  <c r="A20" i="18"/>
  <c r="B20" i="18"/>
  <c r="A21" i="18"/>
  <c r="B21" i="18"/>
  <c r="A22" i="18"/>
  <c r="B22" i="18"/>
  <c r="A23" i="18"/>
  <c r="B23" i="18"/>
  <c r="A24" i="18"/>
  <c r="B24" i="18"/>
  <c r="A25" i="18"/>
  <c r="B25" i="18"/>
  <c r="A26" i="18"/>
  <c r="B26" i="18"/>
  <c r="A27" i="18"/>
  <c r="B27" i="18"/>
  <c r="A28" i="18"/>
  <c r="B28" i="18"/>
  <c r="A29" i="18"/>
  <c r="B29" i="18"/>
  <c r="A30" i="18"/>
  <c r="B30" i="18"/>
  <c r="A31" i="18"/>
  <c r="B31" i="18"/>
  <c r="A32" i="18"/>
  <c r="B32" i="18"/>
  <c r="A33" i="18"/>
  <c r="B33" i="18"/>
  <c r="A34" i="18"/>
  <c r="B34" i="18"/>
  <c r="A35" i="18"/>
  <c r="B35" i="18"/>
  <c r="A36" i="18"/>
  <c r="B36" i="18"/>
  <c r="A37" i="18"/>
  <c r="B37" i="18"/>
  <c r="A38" i="18"/>
  <c r="B38" i="18"/>
  <c r="A39" i="18"/>
  <c r="B39" i="18"/>
  <c r="A40" i="18"/>
  <c r="B40" i="18"/>
  <c r="A41" i="18"/>
  <c r="B41" i="18"/>
  <c r="A42" i="18"/>
  <c r="B42" i="18"/>
  <c r="A43" i="18"/>
  <c r="B43" i="18"/>
  <c r="A44" i="18"/>
  <c r="B44" i="18"/>
  <c r="A45" i="18"/>
  <c r="B45" i="18"/>
  <c r="A46" i="18"/>
  <c r="B46" i="18"/>
  <c r="A47" i="18"/>
  <c r="B47" i="18"/>
  <c r="A48" i="18"/>
  <c r="B48" i="18"/>
  <c r="A49" i="18"/>
  <c r="B49" i="18"/>
  <c r="A50" i="18"/>
  <c r="B50" i="18"/>
  <c r="A51" i="18"/>
  <c r="B51" i="18"/>
  <c r="A52" i="18"/>
  <c r="B52" i="18"/>
  <c r="A53" i="18"/>
  <c r="B53" i="18"/>
  <c r="A54" i="18"/>
  <c r="B54" i="18"/>
  <c r="A55" i="18"/>
  <c r="B55" i="18"/>
  <c r="A56" i="18"/>
  <c r="B56" i="18"/>
  <c r="A57" i="18"/>
  <c r="B57" i="18"/>
  <c r="A58" i="18"/>
  <c r="B58" i="18"/>
  <c r="A59" i="18"/>
  <c r="B59" i="18"/>
  <c r="A60" i="18"/>
  <c r="B60" i="18"/>
  <c r="A61" i="18"/>
  <c r="B61" i="18"/>
  <c r="A62" i="18"/>
  <c r="B62" i="18"/>
  <c r="A63" i="18"/>
  <c r="B63" i="18"/>
  <c r="A64" i="18"/>
  <c r="B64" i="18"/>
  <c r="A65" i="18"/>
  <c r="B65" i="18"/>
  <c r="A66" i="18"/>
  <c r="B66" i="18"/>
  <c r="A67" i="18"/>
  <c r="B67" i="18"/>
  <c r="A68" i="18"/>
  <c r="B68" i="18"/>
  <c r="A69" i="18"/>
  <c r="B69" i="18"/>
  <c r="A70" i="18"/>
  <c r="B70" i="18"/>
  <c r="A71" i="18"/>
  <c r="B71" i="18"/>
  <c r="A72" i="18"/>
  <c r="B72" i="18"/>
  <c r="A73" i="18"/>
  <c r="B73" i="18"/>
  <c r="A74" i="18"/>
  <c r="B74" i="18"/>
  <c r="A75" i="18"/>
  <c r="B75" i="18"/>
  <c r="A76" i="18"/>
  <c r="B76" i="18"/>
  <c r="A77" i="18"/>
  <c r="B77" i="18"/>
  <c r="A78" i="18"/>
  <c r="B78" i="18"/>
  <c r="A79" i="18"/>
  <c r="B79" i="18"/>
  <c r="A80" i="18"/>
  <c r="B80" i="18"/>
  <c r="A81" i="18"/>
  <c r="B81" i="18"/>
  <c r="A82" i="18"/>
  <c r="B82" i="18"/>
  <c r="A83" i="18"/>
  <c r="B83" i="18"/>
  <c r="A84" i="18"/>
  <c r="B84" i="18"/>
  <c r="A85" i="18"/>
  <c r="B85" i="18"/>
  <c r="A86" i="18"/>
  <c r="B86" i="18"/>
  <c r="A87" i="18"/>
  <c r="B87" i="18"/>
  <c r="A88" i="18"/>
  <c r="B88" i="18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A89" i="18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B4" i="43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A4" i="43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B4" i="52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A4" i="52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D83" i="1" l="1"/>
  <c r="D82" i="1"/>
  <c r="D81" i="1"/>
  <c r="D80" i="1"/>
  <c r="D79" i="1"/>
  <c r="D78" i="1"/>
  <c r="D77" i="1"/>
  <c r="D76" i="1"/>
  <c r="D75" i="1"/>
  <c r="D74" i="1"/>
  <c r="D73" i="1"/>
  <c r="G73" i="1"/>
  <c r="M34" i="1" l="1"/>
  <c r="L34" i="1"/>
  <c r="K34" i="1"/>
  <c r="J34" i="1"/>
  <c r="H34" i="1"/>
  <c r="G34" i="1"/>
  <c r="E34" i="1"/>
  <c r="F34" i="1"/>
  <c r="H50" i="1" l="1"/>
  <c r="G50" i="1"/>
  <c r="L2" i="54" l="1"/>
  <c r="K2" i="54"/>
  <c r="J2" i="54"/>
  <c r="I2" i="54"/>
  <c r="H2" i="54"/>
  <c r="G2" i="54"/>
  <c r="F2" i="54"/>
  <c r="L2" i="53"/>
  <c r="K2" i="53"/>
  <c r="J2" i="53"/>
  <c r="I2" i="53"/>
  <c r="H2" i="53"/>
  <c r="G2" i="53"/>
  <c r="F2" i="53"/>
  <c r="L2" i="52"/>
  <c r="K2" i="52"/>
  <c r="J2" i="52"/>
  <c r="I2" i="52"/>
  <c r="H2" i="52"/>
  <c r="G2" i="52"/>
  <c r="F2" i="52"/>
  <c r="L2" i="51"/>
  <c r="K2" i="51"/>
  <c r="J2" i="51"/>
  <c r="I2" i="51"/>
  <c r="H2" i="51"/>
  <c r="G2" i="51"/>
  <c r="F2" i="51"/>
  <c r="L2" i="50"/>
  <c r="K2" i="50"/>
  <c r="J2" i="50"/>
  <c r="I2" i="50"/>
  <c r="H2" i="50"/>
  <c r="G2" i="50"/>
  <c r="F2" i="50"/>
  <c r="L2" i="49"/>
  <c r="K2" i="49"/>
  <c r="J2" i="49"/>
  <c r="I2" i="49"/>
  <c r="H2" i="49"/>
  <c r="G2" i="49"/>
  <c r="F2" i="49"/>
  <c r="K2" i="48"/>
  <c r="I2" i="48"/>
  <c r="G2" i="48"/>
  <c r="L2" i="47"/>
  <c r="K2" i="47"/>
  <c r="J2" i="47"/>
  <c r="I2" i="47"/>
  <c r="H2" i="47"/>
  <c r="G2" i="47"/>
  <c r="F2" i="47"/>
  <c r="L2" i="44"/>
  <c r="K2" i="44"/>
  <c r="J2" i="44"/>
  <c r="I2" i="44"/>
  <c r="H2" i="44"/>
  <c r="G2" i="44"/>
  <c r="F2" i="44"/>
  <c r="F50" i="1" l="1"/>
  <c r="E50" i="1"/>
  <c r="F84" i="1"/>
  <c r="D84" i="1"/>
  <c r="G74" i="1"/>
  <c r="G75" i="1" s="1"/>
  <c r="G76" i="1" s="1"/>
  <c r="G77" i="1" s="1"/>
  <c r="G78" i="1" s="1"/>
  <c r="G79" i="1" s="1"/>
  <c r="G80" i="1" s="1"/>
  <c r="G81" i="1" s="1"/>
  <c r="G82" i="1" s="1"/>
  <c r="G83" i="1" s="1"/>
  <c r="E73" i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C73" i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D49" i="1"/>
  <c r="D48" i="1"/>
  <c r="D47" i="1"/>
  <c r="D46" i="1"/>
  <c r="D45" i="1"/>
  <c r="D44" i="1"/>
  <c r="D43" i="1"/>
  <c r="I42" i="1"/>
  <c r="D42" i="1"/>
  <c r="I41" i="1"/>
  <c r="D41" i="1"/>
  <c r="I40" i="1"/>
  <c r="D40" i="1"/>
  <c r="I39" i="1"/>
  <c r="D39" i="1"/>
  <c r="I38" i="1"/>
  <c r="D38" i="1"/>
  <c r="I33" i="1"/>
  <c r="D33" i="1"/>
  <c r="I32" i="1"/>
  <c r="D32" i="1"/>
  <c r="I31" i="1"/>
  <c r="D31" i="1"/>
  <c r="I30" i="1"/>
  <c r="D30" i="1"/>
  <c r="I29" i="1"/>
  <c r="D29" i="1"/>
  <c r="I28" i="1"/>
  <c r="D28" i="1"/>
  <c r="I27" i="1"/>
  <c r="D27" i="1"/>
  <c r="I26" i="1"/>
  <c r="D26" i="1"/>
  <c r="I25" i="1"/>
  <c r="D25" i="1"/>
  <c r="I24" i="1"/>
  <c r="D24" i="1"/>
  <c r="I23" i="1"/>
  <c r="D23" i="1"/>
  <c r="I22" i="1"/>
  <c r="D22" i="1"/>
  <c r="I44" i="1" l="1"/>
  <c r="C44" i="1" s="1"/>
  <c r="I43" i="1"/>
  <c r="C43" i="1" s="1"/>
  <c r="C30" i="1"/>
  <c r="C29" i="1"/>
  <c r="C27" i="1"/>
  <c r="C41" i="1"/>
  <c r="C40" i="1"/>
  <c r="C24" i="1"/>
  <c r="C38" i="1"/>
  <c r="I34" i="1"/>
  <c r="D34" i="1"/>
  <c r="C25" i="1"/>
  <c r="C32" i="1"/>
  <c r="C33" i="1"/>
  <c r="C22" i="1"/>
  <c r="C23" i="1"/>
  <c r="C26" i="1"/>
  <c r="C28" i="1"/>
  <c r="C31" i="1"/>
  <c r="C39" i="1"/>
  <c r="C42" i="1"/>
  <c r="D50" i="1"/>
  <c r="I45" i="1" l="1"/>
  <c r="C34" i="1"/>
  <c r="I46" i="1" l="1"/>
  <c r="C46" i="1" s="1"/>
  <c r="I47" i="1"/>
  <c r="C47" i="1" s="1"/>
  <c r="C45" i="1"/>
  <c r="G2" i="56"/>
  <c r="I2" i="56"/>
  <c r="K2" i="56"/>
  <c r="L2" i="56"/>
  <c r="H2" i="56"/>
  <c r="F2" i="56"/>
  <c r="I2" i="55"/>
  <c r="K2" i="55"/>
  <c r="L2" i="55"/>
  <c r="J2" i="55"/>
  <c r="H2" i="55"/>
  <c r="G2" i="55"/>
  <c r="F2" i="55"/>
  <c r="I49" i="1" l="1"/>
  <c r="C49" i="1" s="1"/>
  <c r="I48" i="1"/>
  <c r="F2" i="18"/>
  <c r="G2" i="18"/>
  <c r="H2" i="18"/>
  <c r="I2" i="18"/>
  <c r="K2" i="18"/>
  <c r="L2" i="18"/>
  <c r="C48" i="1" l="1"/>
  <c r="C50" i="1" s="1"/>
  <c r="I50" i="1"/>
  <c r="J2" i="18"/>
  <c r="J2" i="56" l="1"/>
  <c r="B101" i="1"/>
  <c r="K103" i="1"/>
  <c r="K102" i="1"/>
  <c r="H103" i="1"/>
  <c r="H102" i="1"/>
  <c r="I103" i="1"/>
  <c r="I102" i="1"/>
  <c r="D2" i="57" l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E56" i="1"/>
  <c r="F56" i="1"/>
  <c r="G56" i="1"/>
  <c r="H56" i="1"/>
  <c r="I56" i="1"/>
  <c r="J56" i="1"/>
  <c r="K56" i="1"/>
  <c r="L56" i="1"/>
  <c r="M56" i="1"/>
  <c r="N56" i="1"/>
  <c r="O56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67" i="1"/>
  <c r="D66" i="1"/>
  <c r="D65" i="1"/>
  <c r="D64" i="1"/>
  <c r="D63" i="1"/>
  <c r="D62" i="1"/>
  <c r="D61" i="1"/>
  <c r="D60" i="1"/>
  <c r="D59" i="1"/>
  <c r="D57" i="1"/>
  <c r="R56" i="1"/>
  <c r="Q56" i="1"/>
  <c r="P56" i="1"/>
  <c r="C57" i="1" l="1"/>
  <c r="C59" i="1"/>
  <c r="C60" i="1"/>
  <c r="C61" i="1"/>
  <c r="C62" i="1"/>
  <c r="C63" i="1"/>
  <c r="C64" i="1"/>
  <c r="C65" i="1"/>
  <c r="C66" i="1"/>
  <c r="C67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C17" i="1"/>
  <c r="E17" i="1"/>
  <c r="K17" i="1"/>
  <c r="J17" i="1"/>
  <c r="H17" i="1"/>
  <c r="G17" i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C16" i="1"/>
  <c r="E16" i="1"/>
  <c r="K16" i="1"/>
  <c r="J16" i="1"/>
  <c r="H16" i="1"/>
  <c r="G16" i="1"/>
  <c r="C15" i="1"/>
  <c r="E15" i="1"/>
  <c r="K15" i="1"/>
  <c r="J15" i="1"/>
  <c r="H15" i="1"/>
  <c r="G15" i="1"/>
  <c r="C14" i="1"/>
  <c r="E14" i="1"/>
  <c r="K14" i="1"/>
  <c r="J14" i="1"/>
  <c r="H14" i="1"/>
  <c r="G14" i="1"/>
  <c r="C13" i="1"/>
  <c r="E13" i="1"/>
  <c r="K13" i="1"/>
  <c r="J13" i="1"/>
  <c r="H13" i="1"/>
  <c r="G13" i="1"/>
  <c r="C12" i="1"/>
  <c r="E12" i="1"/>
  <c r="K12" i="1"/>
  <c r="J12" i="1"/>
  <c r="H12" i="1"/>
  <c r="G12" i="1"/>
  <c r="C11" i="1"/>
  <c r="E11" i="1"/>
  <c r="K11" i="1"/>
  <c r="J11" i="1"/>
  <c r="H11" i="1"/>
  <c r="G11" i="1"/>
  <c r="C10" i="1"/>
  <c r="E10" i="1"/>
  <c r="K10" i="1"/>
  <c r="J10" i="1"/>
  <c r="H10" i="1"/>
  <c r="G10" i="1"/>
  <c r="C9" i="1"/>
  <c r="E9" i="1"/>
  <c r="K9" i="1"/>
  <c r="J9" i="1"/>
  <c r="H9" i="1"/>
  <c r="G9" i="1"/>
  <c r="C8" i="1"/>
  <c r="K8" i="1"/>
  <c r="J8" i="1"/>
  <c r="H8" i="1"/>
  <c r="G8" i="1"/>
  <c r="C7" i="1"/>
  <c r="E7" i="1"/>
  <c r="K7" i="1"/>
  <c r="J7" i="1"/>
  <c r="H7" i="1"/>
  <c r="G7" i="1"/>
  <c r="L2" i="43"/>
  <c r="C6" i="1" s="1"/>
  <c r="D6" i="1" s="1"/>
  <c r="K2" i="43"/>
  <c r="I2" i="43"/>
  <c r="K6" i="1" s="1"/>
  <c r="H2" i="43"/>
  <c r="J6" i="1" s="1"/>
  <c r="G2" i="43"/>
  <c r="H6" i="1" s="1"/>
  <c r="F2" i="43"/>
  <c r="G6" i="1" s="1"/>
  <c r="I16" i="1" l="1"/>
  <c r="L16" i="1"/>
  <c r="F16" i="1"/>
  <c r="D16" i="1"/>
  <c r="I17" i="1"/>
  <c r="L17" i="1"/>
  <c r="F17" i="1"/>
  <c r="D17" i="1"/>
  <c r="I15" i="1"/>
  <c r="L15" i="1"/>
  <c r="F15" i="1"/>
  <c r="D15" i="1"/>
  <c r="I14" i="1"/>
  <c r="L14" i="1"/>
  <c r="F14" i="1"/>
  <c r="I9" i="1"/>
  <c r="D9" i="1"/>
  <c r="I11" i="1"/>
  <c r="D11" i="1"/>
  <c r="I13" i="1"/>
  <c r="D13" i="1"/>
  <c r="I10" i="1"/>
  <c r="D10" i="1"/>
  <c r="C13" i="57"/>
  <c r="C12" i="57"/>
  <c r="C11" i="57"/>
  <c r="C10" i="57"/>
  <c r="C9" i="57"/>
  <c r="I12" i="1"/>
  <c r="D12" i="1"/>
  <c r="C8" i="57"/>
  <c r="C7" i="57"/>
  <c r="C6" i="57"/>
  <c r="C5" i="57"/>
  <c r="I8" i="1"/>
  <c r="D8" i="1"/>
  <c r="C3" i="57"/>
  <c r="L7" i="1"/>
  <c r="I7" i="1"/>
  <c r="F10" i="1"/>
  <c r="B6" i="57" s="1"/>
  <c r="F12" i="1"/>
  <c r="B8" i="57" s="1"/>
  <c r="L9" i="1"/>
  <c r="L11" i="1"/>
  <c r="L13" i="1"/>
  <c r="F11" i="1"/>
  <c r="B7" i="57" s="1"/>
  <c r="F13" i="1"/>
  <c r="B9" i="57" s="1"/>
  <c r="L8" i="1"/>
  <c r="L10" i="1"/>
  <c r="L12" i="1"/>
  <c r="L6" i="1"/>
  <c r="I6" i="1"/>
  <c r="H84" i="1" l="1"/>
  <c r="B11" i="57"/>
  <c r="B12" i="57"/>
  <c r="B13" i="57"/>
  <c r="B10" i="57"/>
  <c r="D7" i="1" l="1"/>
  <c r="D14" i="1"/>
  <c r="D3" i="57" l="1"/>
  <c r="D4" i="57" l="1"/>
  <c r="D5" i="57" l="1"/>
  <c r="D6" i="57" l="1"/>
  <c r="D7" i="57" l="1"/>
  <c r="D8" i="57" l="1"/>
  <c r="D9" i="57" l="1"/>
  <c r="D10" i="57" l="1"/>
  <c r="D11" i="57" l="1"/>
  <c r="D12" i="57" l="1"/>
  <c r="D13" i="57"/>
  <c r="D58" i="1"/>
  <c r="C58" i="1" s="1"/>
  <c r="E8" i="1"/>
  <c r="F8" i="1" l="1"/>
  <c r="B4" i="57" s="1"/>
  <c r="F9" i="1"/>
  <c r="B5" i="57" s="1"/>
  <c r="C4" i="57"/>
  <c r="D56" i="1"/>
  <c r="C56" i="1" s="1"/>
  <c r="J2" i="43"/>
  <c r="E6" i="1" s="1"/>
  <c r="F7" i="1" s="1"/>
  <c r="B3" i="57" s="1"/>
  <c r="C2" i="57" l="1"/>
  <c r="F6" i="1"/>
  <c r="B2" i="57" s="1"/>
</calcChain>
</file>

<file path=xl/sharedStrings.xml><?xml version="1.0" encoding="utf-8"?>
<sst xmlns="http://schemas.openxmlformats.org/spreadsheetml/2006/main" count="7753" uniqueCount="497">
  <si>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</si>
  <si>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</si>
  <si>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</si>
  <si>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</si>
  <si>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</si>
  <si>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</si>
  <si>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</si>
  <si>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</si>
  <si>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</si>
  <si>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</si>
  <si>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</si>
  <si>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</si>
  <si>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</si>
  <si>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</si>
  <si>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</si>
  <si>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行政区</t>
  </si>
  <si>
    <t>行政区名称</t>
  </si>
  <si>
    <t>男性人数</t>
  </si>
  <si>
    <t>女性人数</t>
  </si>
  <si>
    <t>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</si>
  <si>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</si>
  <si>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</si>
  <si>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</si>
  <si>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</si>
  <si>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</si>
  <si>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</si>
  <si>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</si>
  <si>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</si>
  <si>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</si>
  <si>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</si>
  <si>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</si>
  <si>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</si>
  <si>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</si>
  <si>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</si>
  <si>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</si>
  <si>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</si>
  <si>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</si>
  <si>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</si>
  <si>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</si>
  <si>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</si>
  <si>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</si>
  <si>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</si>
  <si>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</si>
  <si>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</si>
  <si>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</si>
  <si>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</si>
  <si>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</si>
  <si>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</si>
  <si>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</si>
  <si>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</si>
  <si>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</si>
  <si>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</si>
  <si>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</si>
  <si>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</si>
  <si>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</si>
  <si>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</si>
  <si>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</si>
  <si>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</si>
  <si>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</si>
  <si>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</si>
  <si>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</si>
  <si>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</si>
  <si>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</si>
  <si>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</si>
  <si>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</si>
  <si>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</si>
  <si>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しおかぜ荘</t>
  </si>
  <si>
    <t>ケアしおかぜ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</si>
  <si>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</si>
  <si>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</si>
  <si>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</si>
  <si>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</si>
  <si>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</si>
  <si>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</si>
  <si>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</si>
  <si>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半田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</si>
  <si>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</si>
  <si>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</si>
  <si>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</si>
  <si>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</si>
  <si>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</si>
  <si>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</si>
  <si>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</si>
  <si>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</si>
  <si>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</si>
  <si>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</si>
  <si>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</si>
  <si>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</si>
  <si>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</si>
  <si>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</si>
  <si>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</si>
  <si>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</si>
  <si>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鯨波</t>
  </si>
  <si>
    <t>川内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</si>
  <si>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</si>
  <si>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</si>
  <si>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</si>
  <si>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</si>
  <si>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</si>
  <si>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</si>
  <si>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</si>
  <si>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</si>
  <si>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</si>
  <si>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</si>
  <si>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</si>
  <si>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</si>
  <si>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</si>
  <si>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</si>
  <si>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</si>
  <si>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</si>
  <si>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</si>
  <si>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枇杷島</t>
  </si>
  <si>
    <t>劔野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</si>
  <si>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</si>
  <si>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</si>
  <si>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</si>
  <si>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</si>
  <si>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</si>
  <si>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</si>
  <si>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</si>
  <si>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</si>
  <si>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</si>
  <si>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</si>
  <si>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</si>
  <si>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</si>
  <si>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</si>
  <si>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</si>
  <si>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</si>
  <si>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</si>
  <si>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</si>
  <si>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</si>
  <si>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</si>
  <si>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</si>
  <si>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</si>
  <si>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</si>
  <si>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</si>
  <si>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</si>
  <si>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</si>
  <si>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くじらなみ</t>
  </si>
  <si>
    <t>ペペ・メメール</t>
  </si>
  <si>
    <t>橋場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</si>
  <si>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</si>
  <si>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</si>
  <si>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</si>
  <si>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</si>
  <si>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</si>
  <si>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</si>
  <si>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</si>
  <si>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</si>
  <si>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</si>
  <si>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</si>
  <si>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</si>
  <si>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</si>
  <si>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</si>
  <si>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</si>
  <si>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</si>
  <si>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</si>
  <si>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</si>
  <si>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</si>
  <si>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上原</t>
  </si>
  <si>
    <t>山本</t>
  </si>
  <si>
    <t>土合</t>
  </si>
  <si>
    <t>劔</t>
  </si>
  <si>
    <t>下大新田</t>
  </si>
  <si>
    <t>土合新田</t>
  </si>
  <si>
    <t>長崎</t>
  </si>
  <si>
    <t>長崎新田</t>
  </si>
  <si>
    <t>なごみ荘</t>
  </si>
  <si>
    <t>東柳田</t>
  </si>
  <si>
    <t>下藤井</t>
  </si>
  <si>
    <t>上藤井</t>
  </si>
  <si>
    <t>中田</t>
  </si>
  <si>
    <t>畔屋</t>
  </si>
  <si>
    <t>与三</t>
  </si>
  <si>
    <t>南田塚</t>
  </si>
  <si>
    <t>かしわ荘</t>
  </si>
  <si>
    <t>むつみ荘</t>
  </si>
  <si>
    <t>御山荘</t>
  </si>
  <si>
    <t>佐藤池新田</t>
  </si>
  <si>
    <t>下軽井川</t>
  </si>
  <si>
    <t>上軽井川</t>
  </si>
  <si>
    <t>城之組</t>
  </si>
  <si>
    <t>明神</t>
  </si>
  <si>
    <t>鳥越</t>
  </si>
  <si>
    <t>安田町</t>
  </si>
  <si>
    <t>中道</t>
  </si>
  <si>
    <t>三ツ家</t>
  </si>
  <si>
    <t>上田尻</t>
  </si>
  <si>
    <t>平井</t>
  </si>
  <si>
    <t>下田尻</t>
  </si>
  <si>
    <t>両田尻</t>
  </si>
  <si>
    <t>城塚</t>
  </si>
  <si>
    <t>御山町</t>
  </si>
  <si>
    <t>池の峰</t>
  </si>
  <si>
    <t>緑が丘ニュータウン</t>
  </si>
  <si>
    <t>今熊</t>
  </si>
  <si>
    <t>黒滝</t>
  </si>
  <si>
    <t>貝渕</t>
  </si>
  <si>
    <t>大河内新田</t>
  </si>
  <si>
    <t>新道</t>
  </si>
  <si>
    <t>上方</t>
  </si>
  <si>
    <t>下方</t>
  </si>
  <si>
    <t>横山</t>
  </si>
  <si>
    <t>藤橋</t>
  </si>
  <si>
    <t>堀</t>
  </si>
  <si>
    <t>南下</t>
  </si>
  <si>
    <t>長峰町</t>
  </si>
  <si>
    <t>ゆりが丘</t>
  </si>
  <si>
    <t>向陽町</t>
  </si>
  <si>
    <t>上条</t>
  </si>
  <si>
    <t>宮之窪</t>
  </si>
  <si>
    <t>山口</t>
  </si>
  <si>
    <t>佐水</t>
  </si>
  <si>
    <t>古町</t>
  </si>
  <si>
    <t>芋川</t>
  </si>
  <si>
    <t>小田山新田</t>
  </si>
  <si>
    <t>いこいの里</t>
  </si>
  <si>
    <t>谷根</t>
  </si>
  <si>
    <t>小杉</t>
  </si>
  <si>
    <t>吉尾</t>
  </si>
  <si>
    <t>たんねの里</t>
  </si>
  <si>
    <t>青海川</t>
  </si>
  <si>
    <t>笠島</t>
  </si>
  <si>
    <t>上輪新田</t>
  </si>
  <si>
    <t>米山町</t>
  </si>
  <si>
    <t>大平</t>
  </si>
  <si>
    <t>大清水</t>
  </si>
  <si>
    <t>上輪</t>
  </si>
  <si>
    <t>高畔</t>
  </si>
  <si>
    <t>蕨野</t>
  </si>
  <si>
    <t>大湊</t>
  </si>
  <si>
    <t>宮川</t>
  </si>
  <si>
    <t>椎谷</t>
  </si>
  <si>
    <t>曽地新田</t>
  </si>
  <si>
    <t>花田</t>
  </si>
  <si>
    <t>飯塚</t>
  </si>
  <si>
    <t>曽地</t>
  </si>
  <si>
    <t>吉井</t>
  </si>
  <si>
    <t>矢田</t>
  </si>
  <si>
    <t>飯寺</t>
  </si>
  <si>
    <t>菊尾</t>
  </si>
  <si>
    <t>笹小屋</t>
  </si>
  <si>
    <t>成沢</t>
  </si>
  <si>
    <t>五十土</t>
  </si>
  <si>
    <t>小黒須</t>
  </si>
  <si>
    <t>南条</t>
  </si>
  <si>
    <t>十日市</t>
  </si>
  <si>
    <t>鹿島</t>
  </si>
  <si>
    <t>赤尾</t>
  </si>
  <si>
    <t>四日町</t>
  </si>
  <si>
    <t>荒町</t>
  </si>
  <si>
    <t>家近</t>
  </si>
  <si>
    <t>深沢</t>
  </si>
  <si>
    <t>東条</t>
  </si>
  <si>
    <t>小島</t>
  </si>
  <si>
    <t>山澗</t>
  </si>
  <si>
    <t>旧広田</t>
  </si>
  <si>
    <t>大広田</t>
  </si>
  <si>
    <t>中村</t>
  </si>
  <si>
    <t>鼻岳</t>
  </si>
  <si>
    <t>岩之入</t>
  </si>
  <si>
    <t>大角間</t>
  </si>
  <si>
    <t>鷹之巣</t>
  </si>
  <si>
    <t>夏渡</t>
  </si>
  <si>
    <t>峠</t>
  </si>
  <si>
    <t>吉井黒川</t>
  </si>
  <si>
    <t>杉平</t>
  </si>
  <si>
    <t>五分一</t>
  </si>
  <si>
    <t>下加納</t>
  </si>
  <si>
    <t>中加納</t>
  </si>
  <si>
    <t>上加納</t>
  </si>
  <si>
    <t>与板</t>
  </si>
  <si>
    <t>宮平</t>
  </si>
  <si>
    <t>石川</t>
  </si>
  <si>
    <t>飛岡</t>
  </si>
  <si>
    <t>森近</t>
  </si>
  <si>
    <t>笹崎</t>
  </si>
  <si>
    <t>行兼</t>
  </si>
  <si>
    <t>宮之下</t>
  </si>
  <si>
    <t>西之入</t>
  </si>
  <si>
    <t>小清水</t>
  </si>
  <si>
    <t>田島</t>
  </si>
  <si>
    <t>山室</t>
  </si>
  <si>
    <t>大沢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</si>
  <si>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</si>
  <si>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</si>
  <si>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</si>
  <si>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</si>
  <si>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</si>
  <si>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</si>
  <si>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</si>
  <si>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</si>
  <si>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</si>
  <si>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</si>
  <si>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</si>
  <si>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</si>
  <si>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</si>
  <si>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</si>
  <si>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</si>
  <si>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</si>
  <si>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</si>
  <si>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</si>
  <si>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住民基本台帳からみる柏崎市の人口推移（行政区別）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2">
      <t>ギョウセイク</t>
    </rPh>
    <rPh sb="22" eb="23">
      <t>ベツ</t>
    </rPh>
    <phoneticPr fontId="2"/>
  </si>
  <si>
    <t>① 旧柏崎</t>
    <rPh sb="2" eb="3">
      <t>キュウ</t>
    </rPh>
    <rPh sb="3" eb="5">
      <t>カシワザキ</t>
    </rPh>
    <phoneticPr fontId="3"/>
  </si>
  <si>
    <t>② 荒浜</t>
    <rPh sb="2" eb="4">
      <t>アラハマ</t>
    </rPh>
    <phoneticPr fontId="3"/>
  </si>
  <si>
    <t>③ 西中通</t>
    <rPh sb="2" eb="4">
      <t>ニシナカ</t>
    </rPh>
    <rPh sb="4" eb="5">
      <t>ツウ</t>
    </rPh>
    <phoneticPr fontId="3"/>
  </si>
  <si>
    <t>④ 北鯖石</t>
    <rPh sb="2" eb="3">
      <t>キタ</t>
    </rPh>
    <rPh sb="3" eb="5">
      <t>サバイシ</t>
    </rPh>
    <phoneticPr fontId="3"/>
  </si>
  <si>
    <t>⑤ 田尻</t>
    <rPh sb="2" eb="4">
      <t>タジリ</t>
    </rPh>
    <phoneticPr fontId="3"/>
  </si>
  <si>
    <t>⑥ 高田</t>
    <rPh sb="2" eb="4">
      <t>タカダ</t>
    </rPh>
    <phoneticPr fontId="3"/>
  </si>
  <si>
    <t>⑦ 上条</t>
    <rPh sb="2" eb="3">
      <t>ウエ</t>
    </rPh>
    <rPh sb="3" eb="4">
      <t>ジョウ</t>
    </rPh>
    <phoneticPr fontId="3"/>
  </si>
  <si>
    <t>⑧ 上米山</t>
    <rPh sb="2" eb="3">
      <t>ウエ</t>
    </rPh>
    <rPh sb="3" eb="5">
      <t>ヨネヤマ</t>
    </rPh>
    <phoneticPr fontId="3"/>
  </si>
  <si>
    <t>⑨ 米山</t>
    <rPh sb="2" eb="4">
      <t>ヨネヤマ</t>
    </rPh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</si>
  <si>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</si>
  <si>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</si>
  <si>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</si>
  <si>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</si>
  <si>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</si>
  <si>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</si>
  <si>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</si>
  <si>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</si>
  <si>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</si>
  <si>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</si>
  <si>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</si>
  <si>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</si>
  <si>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</si>
  <si>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</si>
  <si>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</si>
  <si>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</si>
  <si>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</si>
  <si>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</si>
  <si>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</si>
  <si>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</si>
  <si>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</si>
  <si>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地域（行政区別）</t>
    <rPh sb="0" eb="2">
      <t>チイキ</t>
    </rPh>
    <rPh sb="3" eb="6">
      <t>ギョウセイク</t>
    </rPh>
    <rPh sb="6" eb="7">
      <t>ベツ</t>
    </rPh>
    <phoneticPr fontId="3"/>
  </si>
  <si>
    <t>⑨ 米山</t>
    <phoneticPr fontId="3"/>
  </si>
  <si>
    <t>水上</t>
    <phoneticPr fontId="3"/>
  </si>
  <si>
    <t>細越</t>
    <phoneticPr fontId="3"/>
  </si>
  <si>
    <t>下野田</t>
    <phoneticPr fontId="3"/>
  </si>
  <si>
    <t>野田</t>
    <phoneticPr fontId="3"/>
  </si>
  <si>
    <t>中組</t>
    <phoneticPr fontId="3"/>
  </si>
  <si>
    <t>上組</t>
    <phoneticPr fontId="3"/>
  </si>
  <si>
    <t>木沢</t>
    <phoneticPr fontId="3"/>
  </si>
  <si>
    <t>石払</t>
    <phoneticPr fontId="3"/>
  </si>
  <si>
    <t>諏訪</t>
    <phoneticPr fontId="3"/>
  </si>
  <si>
    <t>田屋</t>
    <phoneticPr fontId="3"/>
  </si>
  <si>
    <t>高原田</t>
    <phoneticPr fontId="3"/>
  </si>
  <si>
    <t>上野</t>
    <phoneticPr fontId="3"/>
  </si>
  <si>
    <t>下野</t>
    <phoneticPr fontId="3"/>
  </si>
  <si>
    <t>宮原</t>
    <phoneticPr fontId="3"/>
  </si>
  <si>
    <t>駒之間</t>
    <phoneticPr fontId="3"/>
  </si>
  <si>
    <t>餅粮</t>
    <phoneticPr fontId="3"/>
  </si>
  <si>
    <t>拝庭</t>
    <phoneticPr fontId="3"/>
  </si>
  <si>
    <t>北向</t>
    <phoneticPr fontId="3"/>
  </si>
  <si>
    <t>上向</t>
    <phoneticPr fontId="3"/>
  </si>
  <si>
    <t>阿相島</t>
    <phoneticPr fontId="3"/>
  </si>
  <si>
    <t>市野新田</t>
    <phoneticPr fontId="3"/>
  </si>
  <si>
    <t>清水谷</t>
    <phoneticPr fontId="3"/>
  </si>
  <si>
    <t>谷川新田</t>
    <phoneticPr fontId="3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</si>
  <si>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</si>
  <si>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</si>
  <si>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</si>
  <si>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</si>
  <si>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</si>
  <si>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</si>
  <si>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</si>
  <si>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</si>
  <si>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</si>
  <si>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</si>
  <si>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</si>
  <si>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</si>
  <si>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</si>
  <si>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</si>
  <si>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うち外国人男性人数</t>
    <phoneticPr fontId="2"/>
  </si>
  <si>
    <t>うち外国人女性人数</t>
    <phoneticPr fontId="2"/>
  </si>
  <si>
    <t>うち外国人合計人数</t>
    <phoneticPr fontId="2"/>
  </si>
  <si>
    <t>１　人口と世帯数（住民基本台帳（各月末現在））</t>
  </si>
  <si>
    <t>久木太</t>
  </si>
  <si>
    <t>佐之久</t>
  </si>
  <si>
    <t>久之木</t>
  </si>
  <si>
    <t>久米</t>
  </si>
  <si>
    <t>水上</t>
  </si>
  <si>
    <t>細越</t>
  </si>
  <si>
    <t>２　自然動態と社会動態（住民基本台帳（各月末現在））</t>
    <rPh sb="2" eb="4">
      <t>シゼン</t>
    </rPh>
    <rPh sb="4" eb="6">
      <t>ドウタイ</t>
    </rPh>
    <rPh sb="7" eb="9">
      <t>シャカイ</t>
    </rPh>
    <rPh sb="9" eb="11">
      <t>ドウタイ</t>
    </rPh>
    <rPh sb="12" eb="14">
      <t>ジュウミン</t>
    </rPh>
    <rPh sb="14" eb="16">
      <t>キホン</t>
    </rPh>
    <rPh sb="16" eb="18">
      <t>ダイチョウ</t>
    </rPh>
    <rPh sb="19" eb="20">
      <t>カク</t>
    </rPh>
    <rPh sb="20" eb="22">
      <t>ゲツマツ</t>
    </rPh>
    <rPh sb="22" eb="24">
      <t>ゲンザイ</t>
    </rPh>
    <phoneticPr fontId="2"/>
  </si>
  <si>
    <t>　(１)自然動態</t>
    <rPh sb="4" eb="6">
      <t>シゼン</t>
    </rPh>
    <rPh sb="6" eb="8">
      <t>ドウタイ</t>
    </rPh>
    <phoneticPr fontId="2"/>
  </si>
  <si>
    <t>自然動態</t>
    <rPh sb="0" eb="2">
      <t>シゼン</t>
    </rPh>
    <rPh sb="2" eb="4">
      <t>ドウタイ</t>
    </rPh>
    <phoneticPr fontId="2"/>
  </si>
  <si>
    <t>出生</t>
    <rPh sb="0" eb="2">
      <t>シュッショウ</t>
    </rPh>
    <phoneticPr fontId="2"/>
  </si>
  <si>
    <t>出生（日本人男）</t>
    <rPh sb="0" eb="2">
      <t>シュッショウ</t>
    </rPh>
    <rPh sb="3" eb="6">
      <t>ニホンジン</t>
    </rPh>
    <rPh sb="6" eb="7">
      <t>オトコ</t>
    </rPh>
    <phoneticPr fontId="2"/>
  </si>
  <si>
    <t>出生（日本人女）</t>
    <rPh sb="0" eb="2">
      <t>シュッショウ</t>
    </rPh>
    <rPh sb="3" eb="6">
      <t>ニホンジン</t>
    </rPh>
    <rPh sb="6" eb="7">
      <t>オンナ</t>
    </rPh>
    <phoneticPr fontId="2"/>
  </si>
  <si>
    <t>出生（外国人男）</t>
    <rPh sb="0" eb="2">
      <t>シュッショウ</t>
    </rPh>
    <rPh sb="3" eb="5">
      <t>ガイコク</t>
    </rPh>
    <rPh sb="5" eb="6">
      <t>ジン</t>
    </rPh>
    <rPh sb="6" eb="7">
      <t>オトコ</t>
    </rPh>
    <phoneticPr fontId="2"/>
  </si>
  <si>
    <t>出生（外国人女）</t>
    <rPh sb="0" eb="2">
      <t>シュッショウ</t>
    </rPh>
    <rPh sb="3" eb="5">
      <t>ガイコク</t>
    </rPh>
    <rPh sb="5" eb="6">
      <t>ジン</t>
    </rPh>
    <rPh sb="6" eb="7">
      <t>オンナ</t>
    </rPh>
    <phoneticPr fontId="2"/>
  </si>
  <si>
    <t>死亡</t>
    <rPh sb="0" eb="2">
      <t>シボウ</t>
    </rPh>
    <phoneticPr fontId="2"/>
  </si>
  <si>
    <t>死亡（日本人男）</t>
    <rPh sb="0" eb="2">
      <t>シボウ</t>
    </rPh>
    <rPh sb="3" eb="6">
      <t>ニホンジン</t>
    </rPh>
    <rPh sb="6" eb="7">
      <t>オトコ</t>
    </rPh>
    <phoneticPr fontId="2"/>
  </si>
  <si>
    <t>死亡（日本人女）</t>
    <rPh sb="0" eb="2">
      <t>シボウ</t>
    </rPh>
    <rPh sb="3" eb="6">
      <t>ニホンジン</t>
    </rPh>
    <rPh sb="6" eb="7">
      <t>オンナ</t>
    </rPh>
    <phoneticPr fontId="2"/>
  </si>
  <si>
    <t>死亡（外国人男）</t>
    <rPh sb="0" eb="2">
      <t>シボウ</t>
    </rPh>
    <rPh sb="3" eb="5">
      <t>ガイコク</t>
    </rPh>
    <rPh sb="5" eb="6">
      <t>ジン</t>
    </rPh>
    <rPh sb="6" eb="7">
      <t>オトコ</t>
    </rPh>
    <phoneticPr fontId="2"/>
  </si>
  <si>
    <t>死亡（外国人女）</t>
    <rPh sb="0" eb="2">
      <t>シボウ</t>
    </rPh>
    <rPh sb="3" eb="5">
      <t>ガイコク</t>
    </rPh>
    <rPh sb="5" eb="6">
      <t>ジン</t>
    </rPh>
    <rPh sb="6" eb="7">
      <t>オンナ</t>
    </rPh>
    <phoneticPr fontId="2"/>
  </si>
  <si>
    <t>　(２)社会動態</t>
    <rPh sb="4" eb="6">
      <t>シャカイ</t>
    </rPh>
    <rPh sb="6" eb="8">
      <t>ドウタイ</t>
    </rPh>
    <phoneticPr fontId="2"/>
  </si>
  <si>
    <t>社会動態</t>
    <rPh sb="0" eb="2">
      <t>シャカイ</t>
    </rPh>
    <rPh sb="2" eb="4">
      <t>ドウタイ</t>
    </rPh>
    <phoneticPr fontId="2"/>
  </si>
  <si>
    <t>転入</t>
    <rPh sb="0" eb="2">
      <t>テンニュウ</t>
    </rPh>
    <phoneticPr fontId="2"/>
  </si>
  <si>
    <t>転入（日本人男）</t>
    <rPh sb="3" eb="6">
      <t>ニホンジン</t>
    </rPh>
    <rPh sb="6" eb="7">
      <t>オトコ</t>
    </rPh>
    <phoneticPr fontId="2"/>
  </si>
  <si>
    <t>転入（日本人女）</t>
    <rPh sb="3" eb="6">
      <t>ニホンジン</t>
    </rPh>
    <rPh sb="6" eb="7">
      <t>オンナ</t>
    </rPh>
    <phoneticPr fontId="2"/>
  </si>
  <si>
    <t>転入（外国人男）</t>
    <rPh sb="3" eb="5">
      <t>ガイコク</t>
    </rPh>
    <rPh sb="5" eb="6">
      <t>ジン</t>
    </rPh>
    <rPh sb="6" eb="7">
      <t>オトコ</t>
    </rPh>
    <phoneticPr fontId="2"/>
  </si>
  <si>
    <t>転入（外国人女）</t>
    <rPh sb="3" eb="5">
      <t>ガイコク</t>
    </rPh>
    <rPh sb="5" eb="6">
      <t>ジン</t>
    </rPh>
    <rPh sb="6" eb="7">
      <t>オンナ</t>
    </rPh>
    <phoneticPr fontId="2"/>
  </si>
  <si>
    <t>転出</t>
    <rPh sb="0" eb="2">
      <t>テンシュツ</t>
    </rPh>
    <phoneticPr fontId="2"/>
  </si>
  <si>
    <t>転出（日本人男）</t>
    <rPh sb="3" eb="6">
      <t>ニホンジン</t>
    </rPh>
    <rPh sb="6" eb="7">
      <t>オトコ</t>
    </rPh>
    <phoneticPr fontId="2"/>
  </si>
  <si>
    <t>転出（日本人女）</t>
    <rPh sb="3" eb="6">
      <t>ニホンジン</t>
    </rPh>
    <rPh sb="6" eb="7">
      <t>オンナ</t>
    </rPh>
    <phoneticPr fontId="2"/>
  </si>
  <si>
    <t>転出（外国人男）</t>
    <rPh sb="3" eb="5">
      <t>ガイコク</t>
    </rPh>
    <rPh sb="5" eb="6">
      <t>ジン</t>
    </rPh>
    <rPh sb="6" eb="7">
      <t>オトコ</t>
    </rPh>
    <phoneticPr fontId="2"/>
  </si>
  <si>
    <t>転出（外国人女）</t>
    <rPh sb="3" eb="5">
      <t>ガイコク</t>
    </rPh>
    <rPh sb="5" eb="6">
      <t>ジン</t>
    </rPh>
    <rPh sb="6" eb="7">
      <t>オンナ</t>
    </rPh>
    <phoneticPr fontId="2"/>
  </si>
  <si>
    <t>4　推計人口（各月１日現在）　※国勢調査人口　+　住民基本台帳の増減数</t>
    <rPh sb="2" eb="4">
      <t>スイケイ</t>
    </rPh>
    <rPh sb="4" eb="6">
      <t>ジンコウ</t>
    </rPh>
    <rPh sb="7" eb="9">
      <t>カクツキ</t>
    </rPh>
    <rPh sb="10" eb="11">
      <t>ニチ</t>
    </rPh>
    <rPh sb="11" eb="13">
      <t>ゲンザイ</t>
    </rPh>
    <rPh sb="16" eb="18">
      <t>コクセイ</t>
    </rPh>
    <rPh sb="18" eb="20">
      <t>チョウサ</t>
    </rPh>
    <rPh sb="20" eb="22">
      <t>ジンコウ</t>
    </rPh>
    <rPh sb="25" eb="27">
      <t>ジュウミン</t>
    </rPh>
    <rPh sb="27" eb="29">
      <t>キホン</t>
    </rPh>
    <rPh sb="29" eb="31">
      <t>ダイチョウ</t>
    </rPh>
    <rPh sb="32" eb="34">
      <t>ゾウゲン</t>
    </rPh>
    <rPh sb="34" eb="35">
      <t>スウ</t>
    </rPh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</si>
  <si>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</si>
  <si>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</si>
  <si>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</si>
  <si>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</si>
  <si>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</si>
  <si>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【お知らせ】</t>
    <rPh sb="2" eb="3">
      <t>シ</t>
    </rPh>
    <phoneticPr fontId="2"/>
  </si>
  <si>
    <t>３　地区別人口（行政区別）　（住民基本台帳（各月末現在））</t>
    <rPh sb="2" eb="4">
      <t>チク</t>
    </rPh>
    <rPh sb="4" eb="5">
      <t>ベツ</t>
    </rPh>
    <rPh sb="5" eb="7">
      <t>ジンコウ</t>
    </rPh>
    <rPh sb="8" eb="11">
      <t>ギョウセイク</t>
    </rPh>
    <rPh sb="11" eb="12">
      <t>ベツ</t>
    </rPh>
    <rPh sb="15" eb="17">
      <t>ジュウミン</t>
    </rPh>
    <rPh sb="17" eb="19">
      <t>キホン</t>
    </rPh>
    <rPh sb="19" eb="21">
      <t>ダイチョウ</t>
    </rPh>
    <rPh sb="22" eb="23">
      <t>カク</t>
    </rPh>
    <rPh sb="23" eb="25">
      <t>ゲツマツ</t>
    </rPh>
    <rPh sb="25" eb="27">
      <t>ゲンザイ</t>
    </rPh>
    <phoneticPr fontId="2"/>
  </si>
  <si>
    <t>大久保一丁目</t>
  </si>
  <si>
    <t>大久保二丁目</t>
  </si>
  <si>
    <t>大久保</t>
  </si>
  <si>
    <t>松美一丁目</t>
    <rPh sb="0" eb="1">
      <t>マツ</t>
    </rPh>
    <phoneticPr fontId="20"/>
  </si>
  <si>
    <t>槇原町</t>
  </si>
  <si>
    <t>茨目</t>
  </si>
  <si>
    <t>茨目一丁目</t>
  </si>
  <si>
    <t>茨目二丁目</t>
  </si>
  <si>
    <t>茨目三丁目</t>
  </si>
  <si>
    <t>下野田</t>
  </si>
  <si>
    <t>野田</t>
  </si>
  <si>
    <t>中組</t>
  </si>
  <si>
    <t>上組</t>
  </si>
  <si>
    <t>木沢</t>
  </si>
  <si>
    <t>石払</t>
  </si>
  <si>
    <t>諏訪</t>
  </si>
  <si>
    <t>田屋</t>
  </si>
  <si>
    <t>高原田</t>
  </si>
  <si>
    <t>上野</t>
  </si>
  <si>
    <t>下野</t>
  </si>
  <si>
    <t>宮原</t>
  </si>
  <si>
    <t>駒之間</t>
  </si>
  <si>
    <t>拝庭</t>
  </si>
  <si>
    <t>北向</t>
  </si>
  <si>
    <t>上向</t>
  </si>
  <si>
    <t>阿相島</t>
  </si>
  <si>
    <t>市野新田</t>
  </si>
  <si>
    <t>清水谷</t>
  </si>
  <si>
    <t>谷川新田</t>
  </si>
  <si>
    <t>月初</t>
  </si>
  <si>
    <t>総数</t>
  </si>
  <si>
    <t>総数当月増減</t>
  </si>
  <si>
    <t>男</t>
  </si>
  <si>
    <t>男当月増減</t>
  </si>
  <si>
    <t>女</t>
  </si>
  <si>
    <t>女当月増減</t>
  </si>
  <si>
    <t>1993/12末</t>
    <rPh sb="7" eb="8">
      <t>マツ</t>
    </rPh>
    <phoneticPr fontId="2"/>
  </si>
  <si>
    <t>平成5年</t>
    <rPh sb="0" eb="2">
      <t>ヘイセイ</t>
    </rPh>
    <rPh sb="3" eb="4">
      <t>ネン</t>
    </rPh>
    <phoneticPr fontId="2"/>
  </si>
  <si>
    <t>1992/12末</t>
    <rPh sb="7" eb="8">
      <t>マツ</t>
    </rPh>
    <phoneticPr fontId="2"/>
  </si>
  <si>
    <t>平成4/12末</t>
    <rPh sb="0" eb="2">
      <t>ヘイセイ</t>
    </rPh>
    <rPh sb="6" eb="7">
      <t>マツ</t>
    </rPh>
    <phoneticPr fontId="2"/>
  </si>
  <si>
    <t>1993/3末</t>
    <rPh sb="6" eb="7">
      <t>マツ</t>
    </rPh>
    <phoneticPr fontId="2"/>
  </si>
  <si>
    <t>1993/4末</t>
    <rPh sb="6" eb="7">
      <t>マツ</t>
    </rPh>
    <phoneticPr fontId="2"/>
  </si>
  <si>
    <t>1993/5末</t>
    <rPh sb="6" eb="7">
      <t>マツ</t>
    </rPh>
    <phoneticPr fontId="2"/>
  </si>
  <si>
    <t>1993/6末</t>
    <rPh sb="6" eb="7">
      <t>マツ</t>
    </rPh>
    <phoneticPr fontId="2"/>
  </si>
  <si>
    <t>1993/7末</t>
    <rPh sb="6" eb="7">
      <t>マツ</t>
    </rPh>
    <phoneticPr fontId="2"/>
  </si>
  <si>
    <t>1993/8末</t>
    <rPh sb="6" eb="7">
      <t>マツ</t>
    </rPh>
    <phoneticPr fontId="2"/>
  </si>
  <si>
    <t>1993/9末</t>
    <rPh sb="6" eb="7">
      <t>マツ</t>
    </rPh>
    <phoneticPr fontId="2"/>
  </si>
  <si>
    <t>1993/10末</t>
    <rPh sb="7" eb="8">
      <t>マツ</t>
    </rPh>
    <phoneticPr fontId="2"/>
  </si>
  <si>
    <t>1993/11末</t>
    <rPh sb="7" eb="8">
      <t>マツ</t>
    </rPh>
    <phoneticPr fontId="2"/>
  </si>
  <si>
    <t>平成5/12末</t>
    <rPh sb="6" eb="7">
      <t>マツ</t>
    </rPh>
    <phoneticPr fontId="2"/>
  </si>
  <si>
    <t>平成5/11末</t>
    <rPh sb="6" eb="7">
      <t>マツ</t>
    </rPh>
    <phoneticPr fontId="2"/>
  </si>
  <si>
    <t>平成5/10末</t>
    <rPh sb="6" eb="7">
      <t>マツ</t>
    </rPh>
    <phoneticPr fontId="2"/>
  </si>
  <si>
    <t>平成5/9末</t>
    <rPh sb="5" eb="6">
      <t>マツ</t>
    </rPh>
    <phoneticPr fontId="2"/>
  </si>
  <si>
    <t>平成5/8末</t>
    <rPh sb="5" eb="6">
      <t>マツ</t>
    </rPh>
    <phoneticPr fontId="2"/>
  </si>
  <si>
    <t>平成5/7末</t>
    <rPh sb="5" eb="6">
      <t>マツ</t>
    </rPh>
    <phoneticPr fontId="2"/>
  </si>
  <si>
    <t>平成5/6末</t>
    <rPh sb="5" eb="6">
      <t>マツ</t>
    </rPh>
    <phoneticPr fontId="2"/>
  </si>
  <si>
    <t>平成5/5末</t>
    <rPh sb="5" eb="6">
      <t>マツ</t>
    </rPh>
    <phoneticPr fontId="2"/>
  </si>
  <si>
    <t>平成5/4末</t>
    <rPh sb="5" eb="6">
      <t>マツ</t>
    </rPh>
    <phoneticPr fontId="2"/>
  </si>
  <si>
    <t>平成5/3末</t>
    <rPh sb="5" eb="6">
      <t>マツ</t>
    </rPh>
    <phoneticPr fontId="2"/>
  </si>
  <si>
    <t>平成5/2末</t>
    <rPh sb="5" eb="6">
      <t>マツ</t>
    </rPh>
    <phoneticPr fontId="2"/>
  </si>
  <si>
    <t>平成5/1末</t>
    <rPh sb="5" eb="6">
      <t>マツ</t>
    </rPh>
    <phoneticPr fontId="2"/>
  </si>
  <si>
    <t>1993/2末</t>
    <rPh sb="6" eb="7">
      <t>マツ</t>
    </rPh>
    <phoneticPr fontId="2"/>
  </si>
  <si>
    <t>1993/1末</t>
    <rPh sb="6" eb="7">
      <t>マツ</t>
    </rPh>
    <phoneticPr fontId="2"/>
  </si>
  <si>
    <t>餅粮</t>
    <rPh sb="1" eb="2">
      <t>リョウ</t>
    </rPh>
    <phoneticPr fontId="2"/>
  </si>
  <si>
    <t>拝庭</t>
    <phoneticPr fontId="2"/>
  </si>
  <si>
    <t>五十土</t>
    <rPh sb="2" eb="3">
      <t>ド</t>
    </rPh>
    <phoneticPr fontId="2"/>
  </si>
  <si>
    <t>槇原町</t>
    <rPh sb="0" eb="1">
      <t>マキ</t>
    </rPh>
    <phoneticPr fontId="2"/>
  </si>
  <si>
    <t>劔</t>
    <phoneticPr fontId="2"/>
  </si>
  <si>
    <t>劔野</t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</si>
  <si>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</si>
  <si>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</si>
  <si>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劔野</t>
    <phoneticPr fontId="2"/>
  </si>
  <si>
    <t>劔野</t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</si>
  <si>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</si>
  <si>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</si>
  <si>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劔野</t>
    <phoneticPr fontId="2"/>
  </si>
  <si>
    <t>劔野</t>
    <phoneticPr fontId="2"/>
  </si>
  <si>
    <t>劔</t>
    <phoneticPr fontId="2"/>
  </si>
  <si>
    <t>劔野</t>
    <phoneticPr fontId="2"/>
  </si>
  <si>
    <t>劔野</t>
    <phoneticPr fontId="2"/>
  </si>
  <si>
    <t>・外国人は住民基本台帳人口に含まれていない為、住民基本台帳人口と推計人口の増減は一致しない。</t>
    <rPh sb="1" eb="4">
      <t>ガイコクジン</t>
    </rPh>
    <rPh sb="5" eb="11">
      <t>ジュウミンキホンダイチョウ</t>
    </rPh>
    <rPh sb="11" eb="13">
      <t>ジンコウ</t>
    </rPh>
    <rPh sb="14" eb="15">
      <t>フク</t>
    </rPh>
    <rPh sb="21" eb="22">
      <t>タメ</t>
    </rPh>
    <rPh sb="23" eb="29">
      <t>ジュウミンキホンダイチョウ</t>
    </rPh>
    <rPh sb="29" eb="31">
      <t>ジンコウ</t>
    </rPh>
    <rPh sb="32" eb="36">
      <t>スイケイジンコウ</t>
    </rPh>
    <rPh sb="37" eb="39">
      <t>ゾウゲン</t>
    </rPh>
    <rPh sb="40" eb="42">
      <t>イッチ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</si>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</sst>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,##0&quot;人&quot;"/>
    <numFmt numFmtId="177" formatCode="#,##0;&quot;△ &quot;#,##0"/>
    <numFmt numFmtId="178" formatCode="#,##0\ &quot;人&quot;;&quot;△ &quot;#,##0\ &quot;人&quot;"/>
    <numFmt numFmtId="179" formatCode="#,##0\ &quot;世&quot;&quot;帯&quot;"/>
    <numFmt numFmtId="180" formatCode="#,##0&quot;世&quot;&quot;帯&quot;;&quot;△ &quot;#,##0&quot;世&quot;&quot;帯&quot;"/>
    <numFmt numFmtId="181" formatCode="#,###\ &quot;人&quot;"/>
    <numFmt numFmtId="182" formatCode="#,###&quot;世&quot;&quot;帯&quot;"/>
    <numFmt numFmtId="183" formatCode="#,##0\ &quot;人&quot;"/>
    <numFmt numFmtId="184" formatCode="#,###&quot;人&quot;;&quot;△ &quot;#,###\ &quot;人&quot;"/>
    <numFmt numFmtId="185" formatCode="#,###&quot;人&quot;"/>
  </numFmts>
  <fonts count="3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4" tint="0.3999755851924192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auto="1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21" fillId="0" borderId="0" applyNumberFormat="0" applyFill="0" applyBorder="0" applyAlignment="0" applyProtection="0">
      <alignment vertical="center"/>
    </xf>
  </cellStyleXfs>
  <cellXfs count="134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6" fillId="3" borderId="2" xfId="0" applyFont="1" applyFill="1" applyBorder="1" applyAlignment="1" applyProtection="1">
      <alignment horizontal="center" vertical="center" shrinkToFit="1"/>
    </xf>
    <xf numFmtId="0" fontId="5" fillId="0" borderId="1" xfId="0" applyFont="1" applyFill="1" applyBorder="1" applyAlignment="1" applyProtection="1">
      <alignment horizontal="right" vertical="center" shrinkToFit="1"/>
      <protection locked="0"/>
    </xf>
    <xf numFmtId="0" fontId="5" fillId="0" borderId="1" xfId="0" applyFont="1" applyFill="1" applyBorder="1" applyAlignment="1" applyProtection="1">
      <alignment vertical="center" shrinkToFit="1"/>
      <protection locked="0"/>
    </xf>
    <xf numFmtId="17" fontId="5" fillId="2" borderId="10" xfId="0" applyNumberFormat="1" applyFont="1" applyFill="1" applyBorder="1" applyAlignment="1">
      <alignment horizontal="right" vertical="center" shrinkToFit="1"/>
    </xf>
    <xf numFmtId="0" fontId="0" fillId="2" borderId="11" xfId="0" applyFont="1" applyFill="1" applyBorder="1" applyAlignment="1">
      <alignment shrinkToFit="1"/>
    </xf>
    <xf numFmtId="17" fontId="5" fillId="0" borderId="12" xfId="0" applyNumberFormat="1" applyFont="1" applyBorder="1" applyAlignment="1">
      <alignment horizontal="right" vertical="center" shrinkToFit="1"/>
    </xf>
    <xf numFmtId="0" fontId="0" fillId="0" borderId="11" xfId="0" applyFont="1" applyBorder="1" applyAlignment="1">
      <alignment shrinkToFit="1"/>
    </xf>
    <xf numFmtId="17" fontId="5" fillId="2" borderId="12" xfId="0" applyNumberFormat="1" applyFont="1" applyFill="1" applyBorder="1" applyAlignment="1">
      <alignment horizontal="right" vertical="center" shrinkToFit="1"/>
    </xf>
    <xf numFmtId="0" fontId="0" fillId="2" borderId="13" xfId="0" applyFont="1" applyFill="1" applyBorder="1" applyAlignment="1">
      <alignment shrinkToFit="1"/>
    </xf>
    <xf numFmtId="0" fontId="6" fillId="3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right" vertical="center" shrinkToFit="1"/>
      <protection locked="0"/>
    </xf>
    <xf numFmtId="0" fontId="5" fillId="2" borderId="10" xfId="0" applyFont="1" applyFill="1" applyBorder="1" applyAlignment="1" applyProtection="1">
      <alignment vertical="center" shrinkToFit="1"/>
      <protection locked="0"/>
    </xf>
    <xf numFmtId="0" fontId="5" fillId="0" borderId="12" xfId="0" applyFont="1" applyBorder="1" applyAlignment="1" applyProtection="1">
      <alignment horizontal="right" vertical="center" shrinkToFit="1"/>
      <protection locked="0"/>
    </xf>
    <xf numFmtId="0" fontId="5" fillId="0" borderId="12" xfId="0" applyFont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right" vertical="center" shrinkToFit="1"/>
      <protection locked="0"/>
    </xf>
    <xf numFmtId="0" fontId="5" fillId="2" borderId="12" xfId="0" applyFont="1" applyFill="1" applyBorder="1" applyAlignment="1" applyProtection="1">
      <alignment vertical="center" shrinkToFit="1"/>
      <protection locked="0"/>
    </xf>
    <xf numFmtId="0" fontId="6" fillId="3" borderId="2" xfId="0" applyFont="1" applyFill="1" applyBorder="1" applyAlignment="1" applyProtection="1">
      <alignment horizontal="center" vertical="center" shrinkToFit="1"/>
      <protection locked="0"/>
    </xf>
    <xf numFmtId="0" fontId="6" fillId="3" borderId="3" xfId="0" applyFont="1" applyFill="1" applyBorder="1" applyAlignment="1" applyProtection="1">
      <alignment horizontal="center" vertical="center" shrinkToFit="1"/>
      <protection locked="0"/>
    </xf>
    <xf numFmtId="17" fontId="8" fillId="4" borderId="10" xfId="0" applyNumberFormat="1" applyFont="1" applyFill="1" applyBorder="1" applyAlignment="1" applyProtection="1">
      <alignment horizontal="right" vertical="center" shrinkToFit="1"/>
      <protection locked="0"/>
    </xf>
    <xf numFmtId="0" fontId="8" fillId="4" borderId="5" xfId="0" applyFont="1" applyFill="1" applyBorder="1" applyAlignment="1">
      <alignment horizontal="center" vertical="center" shrinkToFit="1"/>
    </xf>
    <xf numFmtId="38" fontId="8" fillId="4" borderId="5" xfId="1" applyNumberFormat="1" applyFont="1" applyFill="1" applyBorder="1" applyAlignment="1">
      <alignment horizontal="right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10" fillId="0" borderId="23" xfId="0" applyFont="1" applyBorder="1" applyAlignment="1">
      <alignment horizontal="right" vertical="center" shrinkToFit="1"/>
    </xf>
    <xf numFmtId="180" fontId="10" fillId="0" borderId="20" xfId="1" applyNumberFormat="1" applyFont="1" applyBorder="1" applyAlignment="1">
      <alignment horizontal="right" vertical="center" shrinkToFit="1"/>
    </xf>
    <xf numFmtId="178" fontId="10" fillId="0" borderId="20" xfId="1" applyNumberFormat="1" applyFont="1" applyFill="1" applyBorder="1" applyAlignment="1">
      <alignment horizontal="right" vertical="center" shrinkToFit="1"/>
    </xf>
    <xf numFmtId="181" fontId="10" fillId="0" borderId="2" xfId="1" applyNumberFormat="1" applyFont="1" applyFill="1" applyBorder="1" applyAlignment="1">
      <alignment horizontal="right" vertical="center" shrinkToFit="1"/>
    </xf>
    <xf numFmtId="0" fontId="10" fillId="0" borderId="24" xfId="0" applyFont="1" applyBorder="1" applyAlignment="1">
      <alignment horizontal="right" vertical="center" shrinkToFit="1"/>
    </xf>
    <xf numFmtId="0" fontId="10" fillId="0" borderId="25" xfId="0" applyFont="1" applyBorder="1" applyAlignment="1">
      <alignment horizontal="right" vertical="center" shrinkToFit="1"/>
    </xf>
    <xf numFmtId="0" fontId="10" fillId="0" borderId="0" xfId="0" applyFont="1" applyBorder="1" applyAlignment="1">
      <alignment horizontal="right" vertical="center" shrinkToFit="1"/>
    </xf>
    <xf numFmtId="179" fontId="10" fillId="0" borderId="0" xfId="1" applyNumberFormat="1" applyFont="1" applyBorder="1" applyAlignment="1">
      <alignment horizontal="center" vertical="center" shrinkToFit="1"/>
    </xf>
    <xf numFmtId="38" fontId="10" fillId="0" borderId="0" xfId="1" applyFont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center" vertical="center" shrinkToFit="1"/>
    </xf>
    <xf numFmtId="177" fontId="10" fillId="0" borderId="0" xfId="1" applyNumberFormat="1" applyFont="1" applyFill="1" applyBorder="1" applyAlignment="1">
      <alignment horizontal="right" vertical="center" shrinkToFit="1"/>
    </xf>
    <xf numFmtId="0" fontId="14" fillId="0" borderId="9" xfId="0" applyFont="1" applyFill="1" applyBorder="1" applyAlignment="1">
      <alignment horizontal="right" vertical="center" shrinkToFit="1"/>
    </xf>
    <xf numFmtId="184" fontId="4" fillId="0" borderId="0" xfId="0" applyNumberFormat="1" applyFont="1" applyAlignment="1">
      <alignment vertical="center" shrinkToFit="1"/>
    </xf>
    <xf numFmtId="0" fontId="14" fillId="0" borderId="0" xfId="0" applyFont="1" applyFill="1" applyBorder="1" applyAlignment="1">
      <alignment horizontal="right" vertical="center" shrinkToFit="1"/>
    </xf>
    <xf numFmtId="184" fontId="14" fillId="0" borderId="0" xfId="0" applyNumberFormat="1" applyFont="1" applyFill="1" applyBorder="1" applyAlignment="1">
      <alignment horizontal="right" vertical="center" shrinkToFit="1"/>
    </xf>
    <xf numFmtId="185" fontId="14" fillId="0" borderId="0" xfId="1" applyNumberFormat="1" applyFont="1" applyFill="1" applyBorder="1" applyAlignment="1">
      <alignment horizontal="right" vertical="center" shrinkToFit="1"/>
    </xf>
    <xf numFmtId="183" fontId="14" fillId="0" borderId="0" xfId="1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vertical="center" shrinkToFit="1"/>
    </xf>
    <xf numFmtId="176" fontId="10" fillId="0" borderId="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shrinkToFit="1"/>
    </xf>
    <xf numFmtId="182" fontId="16" fillId="0" borderId="19" xfId="1" applyNumberFormat="1" applyFont="1" applyBorder="1" applyAlignment="1">
      <alignment horizontal="right" vertical="center" shrinkToFit="1"/>
    </xf>
    <xf numFmtId="182" fontId="16" fillId="0" borderId="21" xfId="1" applyNumberFormat="1" applyFont="1" applyBorder="1" applyAlignment="1">
      <alignment horizontal="right" vertical="center" shrinkToFit="1"/>
    </xf>
    <xf numFmtId="181" fontId="16" fillId="0" borderId="19" xfId="1" applyNumberFormat="1" applyFont="1" applyFill="1" applyBorder="1" applyAlignment="1">
      <alignment horizontal="right" vertical="center" shrinkToFit="1"/>
    </xf>
    <xf numFmtId="181" fontId="16" fillId="0" borderId="21" xfId="1" applyNumberFormat="1" applyFont="1" applyFill="1" applyBorder="1" applyAlignment="1">
      <alignment horizontal="right" vertical="center" shrinkToFit="1"/>
    </xf>
    <xf numFmtId="0" fontId="14" fillId="0" borderId="14" xfId="0" applyFont="1" applyFill="1" applyBorder="1" applyAlignment="1">
      <alignment horizontal="right" vertical="center" shrinkToFit="1"/>
    </xf>
    <xf numFmtId="181" fontId="14" fillId="0" borderId="2" xfId="0" applyNumberFormat="1" applyFont="1" applyFill="1" applyBorder="1" applyAlignment="1">
      <alignment vertical="center" shrinkToFit="1"/>
    </xf>
    <xf numFmtId="181" fontId="14" fillId="0" borderId="7" xfId="0" applyNumberFormat="1" applyFont="1" applyFill="1" applyBorder="1" applyAlignment="1">
      <alignment vertical="center" shrinkToFit="1"/>
    </xf>
    <xf numFmtId="0" fontId="13" fillId="0" borderId="0" xfId="0" applyFont="1">
      <alignment vertical="center"/>
    </xf>
    <xf numFmtId="184" fontId="14" fillId="0" borderId="2" xfId="0" applyNumberFormat="1" applyFont="1" applyFill="1" applyBorder="1" applyAlignment="1">
      <alignment horizontal="center" vertical="center" shrinkToFit="1"/>
    </xf>
    <xf numFmtId="184" fontId="14" fillId="0" borderId="2" xfId="0" applyNumberFormat="1" applyFont="1" applyFill="1" applyBorder="1" applyAlignment="1">
      <alignment vertical="center" shrinkToFit="1"/>
    </xf>
    <xf numFmtId="184" fontId="14" fillId="0" borderId="8" xfId="0" applyNumberFormat="1" applyFont="1" applyFill="1" applyBorder="1" applyAlignment="1">
      <alignment vertical="center" shrinkToFit="1"/>
    </xf>
    <xf numFmtId="0" fontId="19" fillId="0" borderId="16" xfId="0" applyFont="1" applyFill="1" applyBorder="1" applyAlignment="1">
      <alignment vertical="center" shrinkToFit="1"/>
    </xf>
    <xf numFmtId="0" fontId="19" fillId="0" borderId="4" xfId="0" applyFont="1" applyFill="1" applyBorder="1" applyAlignment="1">
      <alignment vertical="center" shrinkToFit="1"/>
    </xf>
    <xf numFmtId="0" fontId="19" fillId="0" borderId="15" xfId="0" applyFont="1" applyFill="1" applyBorder="1" applyAlignment="1">
      <alignment vertical="center" shrinkToFit="1"/>
    </xf>
    <xf numFmtId="184" fontId="14" fillId="0" borderId="7" xfId="0" applyNumberFormat="1" applyFont="1" applyFill="1" applyBorder="1" applyAlignment="1">
      <alignment horizontal="center" vertical="center" shrinkToFit="1"/>
    </xf>
    <xf numFmtId="184" fontId="14" fillId="0" borderId="7" xfId="0" applyNumberFormat="1" applyFont="1" applyFill="1" applyBorder="1" applyAlignment="1">
      <alignment vertical="center" shrinkToFit="1"/>
    </xf>
    <xf numFmtId="184" fontId="14" fillId="0" borderId="6" xfId="0" applyNumberFormat="1" applyFont="1" applyFill="1" applyBorder="1" applyAlignment="1">
      <alignment vertical="center" shrinkToFit="1"/>
    </xf>
    <xf numFmtId="0" fontId="8" fillId="4" borderId="26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right" vertical="center" shrinkToFit="1"/>
    </xf>
    <xf numFmtId="0" fontId="6" fillId="3" borderId="6" xfId="0" applyFont="1" applyFill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left" vertical="center" shrinkToFit="1"/>
      <protection locked="0"/>
    </xf>
    <xf numFmtId="0" fontId="20" fillId="0" borderId="0" xfId="0" applyFont="1" applyAlignment="1">
      <alignment vertical="center" shrinkToFit="1"/>
    </xf>
    <xf numFmtId="0" fontId="22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0" fontId="24" fillId="0" borderId="0" xfId="0" applyFont="1" applyAlignment="1">
      <alignment vertical="center" shrinkToFit="1"/>
    </xf>
    <xf numFmtId="0" fontId="15" fillId="0" borderId="16" xfId="0" applyFont="1" applyFill="1" applyBorder="1" applyAlignment="1">
      <alignment horizontal="left" vertical="center" shrinkToFit="1"/>
    </xf>
    <xf numFmtId="0" fontId="15" fillId="0" borderId="4" xfId="0" applyFont="1" applyFill="1" applyBorder="1" applyAlignment="1">
      <alignment horizontal="left" vertical="center" shrinkToFit="1"/>
    </xf>
    <xf numFmtId="0" fontId="11" fillId="5" borderId="0" xfId="0" applyFont="1" applyFill="1" applyAlignment="1" applyProtection="1">
      <alignment horizontal="center" vertical="center"/>
      <protection locked="0"/>
    </xf>
    <xf numFmtId="0" fontId="11" fillId="5" borderId="0" xfId="0" applyFont="1" applyFill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9" xfId="0" applyFont="1" applyFill="1" applyBorder="1" applyAlignment="1">
      <alignment horizontal="center" vertical="center" shrinkToFit="1"/>
    </xf>
    <xf numFmtId="0" fontId="26" fillId="0" borderId="8" xfId="0" applyFont="1" applyFill="1" applyBorder="1" applyAlignment="1">
      <alignment horizontal="center" vertical="center" shrinkToFit="1"/>
    </xf>
    <xf numFmtId="179" fontId="13" fillId="0" borderId="23" xfId="1" applyNumberFormat="1" applyFont="1" applyFill="1" applyBorder="1" applyAlignment="1">
      <alignment horizontal="center" vertical="center" shrinkToFit="1"/>
    </xf>
    <xf numFmtId="38" fontId="13" fillId="0" borderId="27" xfId="1" applyFont="1" applyFill="1" applyBorder="1" applyAlignment="1">
      <alignment horizontal="center" vertical="center" shrinkToFit="1"/>
    </xf>
    <xf numFmtId="38" fontId="13" fillId="0" borderId="18" xfId="1" applyFont="1" applyFill="1" applyBorder="1" applyAlignment="1">
      <alignment horizontal="center" vertical="center" shrinkToFit="1"/>
    </xf>
    <xf numFmtId="38" fontId="13" fillId="0" borderId="28" xfId="1" applyFont="1" applyFill="1" applyBorder="1" applyAlignment="1">
      <alignment horizontal="center" vertical="center" shrinkToFit="1"/>
    </xf>
    <xf numFmtId="177" fontId="13" fillId="0" borderId="23" xfId="1" applyNumberFormat="1" applyFont="1" applyFill="1" applyBorder="1" applyAlignment="1">
      <alignment horizontal="center" vertical="center" shrinkToFit="1"/>
    </xf>
    <xf numFmtId="177" fontId="13" fillId="0" borderId="17" xfId="1" applyNumberFormat="1" applyFont="1" applyFill="1" applyBorder="1" applyAlignment="1">
      <alignment horizontal="center" vertical="center" shrinkToFit="1"/>
    </xf>
    <xf numFmtId="178" fontId="15" fillId="0" borderId="8" xfId="0" applyNumberFormat="1" applyFont="1" applyFill="1" applyBorder="1" applyAlignment="1">
      <alignment horizontal="right" vertical="center" shrinkToFit="1"/>
    </xf>
    <xf numFmtId="185" fontId="15" fillId="0" borderId="24" xfId="1" applyNumberFormat="1" applyFont="1" applyFill="1" applyBorder="1" applyAlignment="1">
      <alignment horizontal="right" vertical="center" shrinkToFit="1"/>
    </xf>
    <xf numFmtId="183" fontId="14" fillId="0" borderId="20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9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8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19" xfId="1" applyNumberFormat="1" applyFont="1" applyFill="1" applyBorder="1" applyAlignment="1" applyProtection="1">
      <alignment horizontal="right" vertical="center" shrinkToFit="1"/>
      <protection locked="0"/>
    </xf>
    <xf numFmtId="185" fontId="15" fillId="0" borderId="25" xfId="1" applyNumberFormat="1" applyFont="1" applyFill="1" applyBorder="1" applyAlignment="1">
      <alignment horizontal="right" vertical="center" shrinkToFit="1"/>
    </xf>
    <xf numFmtId="183" fontId="14" fillId="0" borderId="29" xfId="1" applyNumberFormat="1" applyFont="1" applyFill="1" applyBorder="1" applyAlignment="1">
      <alignment horizontal="right" vertical="center" shrinkToFit="1"/>
    </xf>
    <xf numFmtId="183" fontId="14" fillId="0" borderId="21" xfId="1" applyNumberFormat="1" applyFont="1" applyFill="1" applyBorder="1" applyAlignment="1">
      <alignment horizontal="right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181" fontId="10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10" fillId="0" borderId="2" xfId="1" applyNumberFormat="1" applyFont="1" applyFill="1" applyBorder="1" applyAlignment="1">
      <alignment horizontal="right" vertical="center" shrinkToFit="1"/>
    </xf>
    <xf numFmtId="178" fontId="10" fillId="0" borderId="2" xfId="0" applyNumberFormat="1" applyFont="1" applyBorder="1" applyAlignment="1" applyProtection="1">
      <alignment horizontal="right" vertical="center" shrinkToFit="1"/>
      <protection locked="0"/>
    </xf>
    <xf numFmtId="178" fontId="10" fillId="0" borderId="8" xfId="1" applyNumberFormat="1" applyFont="1" applyFill="1" applyBorder="1" applyAlignment="1">
      <alignment horizontal="right" vertical="center" shrinkToFit="1"/>
    </xf>
    <xf numFmtId="181" fontId="10" fillId="0" borderId="19" xfId="1" applyNumberFormat="1" applyFont="1" applyFill="1" applyBorder="1" applyAlignment="1">
      <alignment horizontal="right" vertical="center" shrinkToFit="1"/>
    </xf>
    <xf numFmtId="0" fontId="10" fillId="0" borderId="14" xfId="0" applyFont="1" applyFill="1" applyBorder="1" applyAlignment="1">
      <alignment horizontal="center" vertical="center" shrinkToFit="1"/>
    </xf>
    <xf numFmtId="178" fontId="10" fillId="0" borderId="7" xfId="1" applyNumberFormat="1" applyFont="1" applyFill="1" applyBorder="1" applyAlignment="1">
      <alignment horizontal="right" vertical="center" shrinkToFit="1"/>
    </xf>
    <xf numFmtId="178" fontId="10" fillId="0" borderId="6" xfId="1" applyNumberFormat="1" applyFont="1" applyFill="1" applyBorder="1" applyAlignment="1">
      <alignment horizontal="right" vertical="center" shrinkToFit="1"/>
    </xf>
    <xf numFmtId="181" fontId="10" fillId="0" borderId="30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Border="1" applyAlignment="1">
      <alignment horizontal="right" vertical="center" shrinkToFit="1"/>
    </xf>
    <xf numFmtId="178" fontId="10" fillId="0" borderId="6" xfId="0" applyNumberFormat="1" applyFont="1" applyFill="1" applyBorder="1" applyAlignment="1">
      <alignment horizontal="right" vertical="center" shrinkToFit="1"/>
    </xf>
    <xf numFmtId="178" fontId="15" fillId="0" borderId="5" xfId="0" applyNumberFormat="1" applyFont="1" applyFill="1" applyBorder="1" applyAlignment="1">
      <alignment horizontal="right" vertical="center" shrinkToFit="1"/>
    </xf>
    <xf numFmtId="185" fontId="15" fillId="0" borderId="0" xfId="1" applyNumberFormat="1" applyFont="1" applyFill="1" applyBorder="1" applyAlignment="1">
      <alignment horizontal="right" vertical="center" shrinkToFit="1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183" fontId="14" fillId="0" borderId="31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32" xfId="1" applyNumberFormat="1" applyFont="1" applyFill="1" applyBorder="1" applyAlignment="1">
      <alignment horizontal="right" vertical="center" shrinkToFit="1"/>
    </xf>
    <xf numFmtId="183" fontId="14" fillId="0" borderId="34" xfId="1" applyNumberFormat="1" applyFont="1" applyFill="1" applyBorder="1" applyAlignment="1">
      <alignment horizontal="right" vertical="center" shrinkToFit="1"/>
    </xf>
    <xf numFmtId="183" fontId="14" fillId="0" borderId="33" xfId="1" applyNumberFormat="1" applyFont="1" applyFill="1" applyBorder="1" applyAlignment="1">
      <alignment horizontal="right" vertical="center" shrinkToFit="1"/>
    </xf>
    <xf numFmtId="38" fontId="0" fillId="0" borderId="0" xfId="0" applyNumberFormat="1">
      <alignment vertical="center"/>
    </xf>
    <xf numFmtId="0" fontId="29" fillId="4" borderId="35" xfId="0" applyFont="1" applyFill="1" applyBorder="1" applyAlignment="1" applyProtection="1">
      <alignment horizontal="right" vertical="center" shrinkToFit="1"/>
      <protection locked="0"/>
    </xf>
    <xf numFmtId="0" fontId="30" fillId="2" borderId="12" xfId="0" applyFont="1" applyFill="1" applyBorder="1" applyAlignment="1" applyProtection="1">
      <alignment horizontal="right" vertical="center" shrinkToFit="1"/>
      <protection locked="0"/>
    </xf>
    <xf numFmtId="0" fontId="30" fillId="2" borderId="12" xfId="0" applyFont="1" applyFill="1" applyBorder="1" applyAlignment="1" applyProtection="1">
      <alignment vertical="center" shrinkToFit="1"/>
      <protection locked="0"/>
    </xf>
    <xf numFmtId="0" fontId="30" fillId="0" borderId="12" xfId="0" applyFont="1" applyBorder="1" applyAlignment="1" applyProtection="1">
      <alignment horizontal="right" vertical="center" shrinkToFit="1"/>
      <protection locked="0"/>
    </xf>
    <xf numFmtId="0" fontId="30" fillId="0" borderId="12" xfId="0" applyFont="1" applyBorder="1" applyAlignment="1" applyProtection="1">
      <alignment vertical="center" shrinkToFit="1"/>
      <protection locked="0"/>
    </xf>
    <xf numFmtId="0" fontId="28" fillId="0" borderId="0" xfId="0" applyFont="1" applyAlignment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7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vertical="center" textRotation="0" wrapTex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2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906125" y="1228723"/>
    <xdr:ext cx="1933576" cy="5086352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228723"/>
              <a:ext cx="1933576" cy="50863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257175</xdr:colOff>
      <xdr:row>7</xdr:row>
      <xdr:rowOff>152399</xdr:rowOff>
    </xdr:from>
    <xdr:to>
      <xdr:col>15</xdr:col>
      <xdr:colOff>676275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28700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7061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733424</xdr:colOff>
      <xdr:row>37</xdr:row>
      <xdr:rowOff>142874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0</xdr:rowOff>
    </xdr:from>
    <xdr:to>
      <xdr:col>15</xdr:col>
      <xdr:colOff>1285875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9524</xdr:colOff>
      <xdr:row>7</xdr:row>
      <xdr:rowOff>171449</xdr:rowOff>
    </xdr:from>
    <xdr:to>
      <xdr:col>15</xdr:col>
      <xdr:colOff>704849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19224"/>
              <a:ext cx="1990725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19050</xdr:rowOff>
    </xdr:from>
    <xdr:to>
      <xdr:col>15</xdr:col>
      <xdr:colOff>1276350</xdr:colOff>
      <xdr:row>6</xdr:row>
      <xdr:rowOff>104775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524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28575</xdr:colOff>
      <xdr:row>8</xdr:row>
      <xdr:rowOff>9525</xdr:rowOff>
    </xdr:from>
    <xdr:to>
      <xdr:col>15</xdr:col>
      <xdr:colOff>771525</xdr:colOff>
      <xdr:row>38</xdr:row>
      <xdr:rowOff>9525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15650" y="1428750"/>
              <a:ext cx="20383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676275</xdr:colOff>
      <xdr:row>4</xdr:row>
      <xdr:rowOff>0</xdr:rowOff>
    </xdr:from>
    <xdr:to>
      <xdr:col>8</xdr:col>
      <xdr:colOff>228600</xdr:colOff>
      <xdr:row>32</xdr:row>
      <xdr:rowOff>47625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95725" y="695324"/>
              <a:ext cx="2295525" cy="48387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5</xdr:col>
      <xdr:colOff>9525</xdr:colOff>
      <xdr:row>1</xdr:row>
      <xdr:rowOff>9525</xdr:rowOff>
    </xdr:from>
    <xdr:to>
      <xdr:col>8</xdr:col>
      <xdr:colOff>523875</xdr:colOff>
      <xdr:row>3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3914775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514350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9523</xdr:colOff>
      <xdr:row>8</xdr:row>
      <xdr:rowOff>1904</xdr:rowOff>
    </xdr:from>
    <xdr:to>
      <xdr:col>15</xdr:col>
      <xdr:colOff>609600</xdr:colOff>
      <xdr:row>37</xdr:row>
      <xdr:rowOff>167639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5" name="地域（行政区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3" y="1419224"/>
              <a:ext cx="1895477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47625</xdr:colOff>
      <xdr:row>7</xdr:row>
      <xdr:rowOff>171449</xdr:rowOff>
    </xdr:from>
    <xdr:to>
      <xdr:col>15</xdr:col>
      <xdr:colOff>704851</xdr:colOff>
      <xdr:row>37</xdr:row>
      <xdr:rowOff>85724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19224"/>
              <a:ext cx="1952626" cy="5057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12455</xdr:colOff>
      <xdr:row>7</xdr:row>
      <xdr:rowOff>161924</xdr:rowOff>
    </xdr:from>
    <xdr:to>
      <xdr:col>15</xdr:col>
      <xdr:colOff>652096</xdr:colOff>
      <xdr:row>37</xdr:row>
      <xdr:rowOff>161925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09699"/>
              <a:ext cx="1933575" cy="5143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38099</xdr:colOff>
      <xdr:row>7</xdr:row>
      <xdr:rowOff>152399</xdr:rowOff>
    </xdr:from>
    <xdr:to>
      <xdr:col>15</xdr:col>
      <xdr:colOff>695324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00174"/>
              <a:ext cx="19526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7</xdr:row>
      <xdr:rowOff>152400</xdr:rowOff>
    </xdr:from>
    <xdr:to>
      <xdr:col>15</xdr:col>
      <xdr:colOff>685800</xdr:colOff>
      <xdr:row>37</xdr:row>
      <xdr:rowOff>133350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00175"/>
              <a:ext cx="198120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29665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0877550" y="1400174"/>
    <xdr:ext cx="1981200" cy="51149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7755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123825</xdr:rowOff>
    </xdr:from>
    <xdr:to>
      <xdr:col>15</xdr:col>
      <xdr:colOff>695324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71600"/>
              <a:ext cx="1990725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3</xdr:row>
      <xdr:rowOff>161925</xdr:rowOff>
    </xdr:from>
    <xdr:to>
      <xdr:col>16</xdr:col>
      <xdr:colOff>0</xdr:colOff>
      <xdr:row>6</xdr:row>
      <xdr:rowOff>76200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2390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142875</xdr:rowOff>
    </xdr:from>
    <xdr:to>
      <xdr:col>15</xdr:col>
      <xdr:colOff>733424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90650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行政区別）">
  <extLst>
    <x:ext xmlns:x15="http://schemas.microsoft.com/office/spreadsheetml/2010/11/main" uri="{2F2917AC-EB37-4324-AD4E-5DD8C200BD13}">
      <x15:tableSlicerCache tableId="31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1" sourceName="地域（行政区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2" sourceName="地域（行政区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" sourceName="地域（行政区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6" sourceName="地域（行政区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" sourceName="地域（行政区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2" sourceName="地域（行政区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3" sourceName="地域（行政区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4" sourceName="地域（行政区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5" sourceName="地域（行政区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7" sourceName="地域（行政区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8" sourceName="地域（行政区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9" sourceName="地域（行政区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0" sourceName="地域（行政区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" cache="スライサー_地域_行政区別" caption="地域（行政区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9" cache="スライサー_地域_行政区別9" caption="地域（行政区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0" cache="スライサー_地域_行政区別10" caption="地域（行政区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1" cache="スライサー_地域_行政区別11" caption="地域（行政区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2" cache="スライサー_地域_行政区別12" caption="地域（行政区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行政区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" cache="スライサー_地域_行政区別1" caption="地域（行政区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2" cache="スライサー_地域_行政区別2" caption="地域（行政区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3" cache="スライサー_地域_行政区別3" caption="地域（行政区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4" cache="スライサー_地域_行政区別4" caption="地域（行政区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5" cache="スライサー_地域_行政区別5" caption="地域（行政区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6" cache="スライサー_地域_行政区別6" caption="地域（行政区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7" cache="スライサー_地域_行政区別7" caption="地域（行政区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8" cache="スライサー_地域_行政区別8" caption="地域（行政区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69" dataDxfId="467" headerRowBorderDxfId="468" tableBorderDxfId="466" totalsRowBorderDxfId="465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64"/>
    <tableColumn id="2" name="世帯数" dataDxfId="463" dataCellStyle="桁区切り"/>
    <tableColumn id="3" name="世帯数前月差" dataDxfId="462" dataCellStyle="桁区切り">
      <calculatedColumnFormula>C6-C5</calculatedColumnFormula>
    </tableColumn>
    <tableColumn id="4" name="総人口" dataDxfId="461" dataCellStyle="桁区切り"/>
    <tableColumn id="5" name="総人口前月差" dataDxfId="460" dataCellStyle="桁区切り">
      <calculatedColumnFormula>E6-E5</calculatedColumnFormula>
    </tableColumn>
    <tableColumn id="6" name="男" dataDxfId="459" dataCellStyle="桁区切り">
      <calculatedColumnFormula>'2月'!F1</calculatedColumnFormula>
    </tableColumn>
    <tableColumn id="7" name="うち外国人男" dataDxfId="458" dataCellStyle="桁区切り">
      <calculatedColumnFormula>'1月'!$G$2</calculatedColumnFormula>
    </tableColumn>
    <tableColumn id="8" name="男　前月差" dataDxfId="457" dataCellStyle="桁区切り"/>
    <tableColumn id="9" name="女" dataDxfId="456" dataCellStyle="桁区切り">
      <calculatedColumnFormula>'1月'!$H$2</calculatedColumnFormula>
    </tableColumn>
    <tableColumn id="10" name="うち外国人女" dataDxfId="455" dataCellStyle="桁区切り">
      <calculatedColumnFormula>'1月'!$I$2</calculatedColumnFormula>
    </tableColumn>
    <tableColumn id="11" name="女　前月差" dataDxfId="454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7" name="人口４月" displayName="人口４月" ref="A1:M265" headerRowDxfId="266" dataDxfId="265">
  <autoFilter ref="A1:M265"/>
  <tableColumns count="13">
    <tableColumn id="1" name="年月" totalsRowLabel="集計" dataDxfId="264" totalsRowDxfId="263"/>
    <tableColumn id="2" name="和暦" dataDxfId="262" totalsRowDxfId="261"/>
    <tableColumn id="3" name="No" dataDxfId="260" totalsRowDxfId="259"/>
    <tableColumn id="4" name="行政区" dataDxfId="258" totalsRowDxfId="257"/>
    <tableColumn id="5" name="行政区名称" dataDxfId="256" totalsRowDxfId="255"/>
    <tableColumn id="6" name="男性人数" dataDxfId="254" totalsRowDxfId="253"/>
    <tableColumn id="7" name="うち外国人男性人数" dataDxfId="252" totalsRowDxfId="251"/>
    <tableColumn id="8" name="女性人数" dataDxfId="250" totalsRowDxfId="249"/>
    <tableColumn id="9" name="うち外国人女性人数" dataDxfId="248" totalsRowDxfId="247"/>
    <tableColumn id="10" name="合計人数" dataDxfId="246" totalsRowDxfId="245"/>
    <tableColumn id="11" name="うち外国人合計人数" dataDxfId="244" totalsRowDxfId="243"/>
    <tableColumn id="12" name="世帯数" dataDxfId="242" totalsRowDxfId="241"/>
    <tableColumn id="13" name="地域（行政区別）" totalsRowFunction="count" dataDxfId="240" totalsRowDxfId="239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8" name="人口５月" displayName="人口５月" ref="A1:M265" headerRowDxfId="238" dataDxfId="237">
  <autoFilter ref="A1:M265"/>
  <tableColumns count="13">
    <tableColumn id="1" name="年月" totalsRowLabel="集計" dataDxfId="236" totalsRowDxfId="235"/>
    <tableColumn id="2" name="和暦" dataDxfId="234" totalsRowDxfId="233"/>
    <tableColumn id="3" name="No" dataDxfId="232" totalsRowDxfId="231"/>
    <tableColumn id="4" name="行政区" dataDxfId="230" totalsRowDxfId="229"/>
    <tableColumn id="5" name="行政区名称" dataDxfId="228" totalsRowDxfId="227"/>
    <tableColumn id="6" name="男性人数" dataDxfId="226" totalsRowDxfId="225"/>
    <tableColumn id="7" name="うち外国人男性人数" dataDxfId="224" totalsRowDxfId="223"/>
    <tableColumn id="8" name="女性人数" dataDxfId="222" totalsRowDxfId="221"/>
    <tableColumn id="9" name="うち外国人女性人数" dataDxfId="220" totalsRowDxfId="219"/>
    <tableColumn id="10" name="合計人数" dataDxfId="218" totalsRowDxfId="217"/>
    <tableColumn id="11" name="うち外国人合計人数" dataDxfId="216" totalsRowDxfId="215"/>
    <tableColumn id="12" name="世帯数" dataDxfId="214" totalsRowDxfId="213"/>
    <tableColumn id="13" name="地域（行政区別）" totalsRowFunction="count" dataDxfId="212" totalsRowDxfId="211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9" name="人口６月" displayName="人口６月" ref="A1:M265" headerRowDxfId="210" dataDxfId="209">
  <autoFilter ref="A1:M265"/>
  <tableColumns count="13">
    <tableColumn id="1" name="年月" totalsRowLabel="集計" dataDxfId="208" totalsRowDxfId="207"/>
    <tableColumn id="2" name="和暦" dataDxfId="206" totalsRowDxfId="205"/>
    <tableColumn id="3" name="No" dataDxfId="204" totalsRowDxfId="203"/>
    <tableColumn id="4" name="行政区" dataDxfId="202" totalsRowDxfId="201"/>
    <tableColumn id="5" name="行政区名称" dataDxfId="200" totalsRowDxfId="199"/>
    <tableColumn id="6" name="男性人数" dataDxfId="198" totalsRowDxfId="197"/>
    <tableColumn id="7" name="うち外国人男性人数" dataDxfId="196" totalsRowDxfId="195"/>
    <tableColumn id="8" name="女性人数" dataDxfId="194" totalsRowDxfId="193"/>
    <tableColumn id="9" name="うち外国人女性人数" dataDxfId="192" totalsRowDxfId="191"/>
    <tableColumn id="10" name="合計人数" dataDxfId="190" totalsRowDxfId="189"/>
    <tableColumn id="11" name="うち外国人合計人数" dataDxfId="188" totalsRowDxfId="187"/>
    <tableColumn id="12" name="世帯数" dataDxfId="186" totalsRowDxfId="185"/>
    <tableColumn id="13" name="地域（行政区別）" totalsRowFunction="count" dataDxfId="184" totalsRowDxfId="183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0" name="人口７月" displayName="人口７月" ref="A1:M265" headerRowDxfId="182" dataDxfId="181">
  <autoFilter ref="A1:M265"/>
  <tableColumns count="13">
    <tableColumn id="1" name="年月" totalsRowLabel="集計" dataDxfId="180" totalsRowDxfId="179"/>
    <tableColumn id="2" name="和暦" dataDxfId="178" totalsRowDxfId="177"/>
    <tableColumn id="3" name="No" dataDxfId="176" totalsRowDxfId="175"/>
    <tableColumn id="4" name="行政区" dataDxfId="174" totalsRowDxfId="173"/>
    <tableColumn id="5" name="行政区名称" dataDxfId="172" totalsRowDxfId="171"/>
    <tableColumn id="6" name="男性人数" dataDxfId="170" totalsRowDxfId="169"/>
    <tableColumn id="7" name="うち外国人男性人数" dataDxfId="168" totalsRowDxfId="167"/>
    <tableColumn id="8" name="女性人数" dataDxfId="166" totalsRowDxfId="165"/>
    <tableColumn id="9" name="うち外国人女性人数" dataDxfId="164" totalsRowDxfId="163"/>
    <tableColumn id="10" name="合計人数" dataDxfId="162" totalsRowDxfId="161"/>
    <tableColumn id="11" name="うち外国人合計人数" dataDxfId="160" totalsRowDxfId="159"/>
    <tableColumn id="12" name="世帯数" dataDxfId="158" totalsRowDxfId="157"/>
    <tableColumn id="13" name="地域（行政区別）" totalsRowFunction="count" dataDxfId="156" totalsRowDxfId="155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1" name="人口８月" displayName="人口８月" ref="A1:M265" headerRowDxfId="154" dataDxfId="153">
  <autoFilter ref="A1:M265"/>
  <tableColumns count="13">
    <tableColumn id="1" name="年月" totalsRowLabel="集計" dataDxfId="152" totalsRowDxfId="151"/>
    <tableColumn id="2" name="和暦" dataDxfId="150" totalsRowDxfId="149"/>
    <tableColumn id="3" name="No" dataDxfId="148" totalsRowDxfId="147"/>
    <tableColumn id="4" name="行政区" dataDxfId="146" totalsRowDxfId="145"/>
    <tableColumn id="5" name="行政区名称" dataDxfId="144" totalsRowDxfId="143"/>
    <tableColumn id="6" name="男性人数" dataDxfId="142" totalsRowDxfId="141"/>
    <tableColumn id="7" name="うち外国人男性人数" dataDxfId="140" totalsRowDxfId="139"/>
    <tableColumn id="8" name="女性人数" dataDxfId="138" totalsRowDxfId="137"/>
    <tableColumn id="9" name="うち外国人女性人数" dataDxfId="136" totalsRowDxfId="135"/>
    <tableColumn id="10" name="合計人数" dataDxfId="134" totalsRowDxfId="133"/>
    <tableColumn id="11" name="うち外国人合計人数" dataDxfId="132" totalsRowDxfId="131"/>
    <tableColumn id="12" name="世帯数" dataDxfId="130" totalsRowDxfId="129"/>
    <tableColumn id="13" name="地域（行政区別）" totalsRowFunction="count" dataDxfId="128" totalsRowDxfId="127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2" name="人口９月" displayName="人口９月" ref="A1:M265" headerRowDxfId="126" dataDxfId="125">
  <autoFilter ref="A1:M265"/>
  <tableColumns count="13">
    <tableColumn id="1" name="年月" totalsRowLabel="集計" dataDxfId="124" totalsRowDxfId="123"/>
    <tableColumn id="2" name="和暦" dataDxfId="122" totalsRowDxfId="121"/>
    <tableColumn id="3" name="No" dataDxfId="120" totalsRowDxfId="119"/>
    <tableColumn id="4" name="行政区" dataDxfId="118" totalsRowDxfId="117"/>
    <tableColumn id="5" name="行政区名称" dataDxfId="116" totalsRowDxfId="115"/>
    <tableColumn id="6" name="男性人数" dataDxfId="114" totalsRowDxfId="113"/>
    <tableColumn id="7" name="うち外国人男性人数" dataDxfId="112" totalsRowDxfId="111"/>
    <tableColumn id="8" name="女性人数" dataDxfId="110" totalsRowDxfId="109"/>
    <tableColumn id="9" name="うち外国人女性人数" dataDxfId="108" totalsRowDxfId="107"/>
    <tableColumn id="10" name="合計人数" dataDxfId="106" totalsRowDxfId="105"/>
    <tableColumn id="11" name="うち外国人合計人数" dataDxfId="104" totalsRowDxfId="103"/>
    <tableColumn id="12" name="世帯数" dataDxfId="102" totalsRowDxfId="101"/>
    <tableColumn id="13" name="地域（行政区別）" totalsRowFunction="count" dataDxfId="100" totalsRowDxfId="99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13" name="人口10月" displayName="人口10月" ref="A1:M265" headerRowDxfId="98" dataDxfId="97">
  <autoFilter ref="A1:M265"/>
  <tableColumns count="13">
    <tableColumn id="1" name="年月" totalsRowLabel="集計" dataDxfId="96" totalsRowDxfId="95"/>
    <tableColumn id="2" name="和暦" dataDxfId="94" totalsRowDxfId="93"/>
    <tableColumn id="3" name="No" dataDxfId="92" totalsRowDxfId="91"/>
    <tableColumn id="4" name="行政区" dataDxfId="90" totalsRowDxfId="89"/>
    <tableColumn id="5" name="行政区名称" dataDxfId="88" totalsRowDxfId="87"/>
    <tableColumn id="6" name="男性人数" dataDxfId="86" totalsRowDxfId="85"/>
    <tableColumn id="7" name="うち外国人男性人数" dataDxfId="84" totalsRowDxfId="83"/>
    <tableColumn id="8" name="女性人数" dataDxfId="82" totalsRowDxfId="81"/>
    <tableColumn id="9" name="うち外国人女性人数" dataDxfId="80" totalsRowDxfId="79"/>
    <tableColumn id="10" name="合計人数" dataDxfId="78" totalsRowDxfId="77"/>
    <tableColumn id="11" name="うち外国人合計人数" dataDxfId="76" totalsRowDxfId="75"/>
    <tableColumn id="12" name="世帯数" dataDxfId="74" totalsRowDxfId="73"/>
    <tableColumn id="13" name="地域（行政区別）" totalsRowFunction="count" dataDxfId="72" totalsRowDxfId="71"/>
  </tableColumns>
  <tableStyleInfo name="TableStyleMedium2" showFirstColumn="0" showLastColumn="0" showRowStripes="0" showColumnStripes="0"/>
</table>
</file>

<file path=xl/tables/table17.xml><?xml version="1.0" encoding="utf-8"?>
<table xmlns="http://schemas.openxmlformats.org/spreadsheetml/2006/main" id="14" name="人口11月" displayName="人口11月" ref="A1:M265" headerRowDxfId="70" dataDxfId="69">
  <autoFilter ref="A1:M265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行政区" dataDxfId="62" totalsRowDxfId="61"/>
    <tableColumn id="5" name="行政区名称" dataDxfId="60" totalsRowDxfId="59"/>
    <tableColumn id="6" name="男性人数" dataDxfId="58" totalsRowDxfId="57"/>
    <tableColumn id="7" name="うち外国人男性人数" dataDxfId="56" totalsRowDxfId="55">
      <calculatedColumnFormula>SUM(G3:G265)</calculatedColumnFormula>
    </tableColumn>
    <tableColumn id="8" name="女性人数" dataDxfId="54" totalsRowDxfId="53"/>
    <tableColumn id="9" name="うち外国人女性人数" dataDxfId="52" totalsRowDxfId="51">
      <calculatedColumnFormula>SUM(I3:I265)</calculatedColumnFormula>
    </tableColumn>
    <tableColumn id="10" name="合計人数" dataDxfId="50" totalsRowDxfId="49"/>
    <tableColumn id="11" name="うち外国人合計人数" dataDxfId="48" totalsRowDxfId="47">
      <calculatedColumnFormula>SUM(K3:K265)</calculatedColumnFormula>
    </tableColumn>
    <tableColumn id="12" name="世帯数" dataDxfId="46" totalsRowDxfId="45"/>
    <tableColumn id="13" name="地域（行政区別）" totalsRowFunction="count" dataDxfId="44" totalsRowDxfId="43"/>
  </tableColumns>
  <tableStyleInfo name="TableStyleMedium2" showFirstColumn="0" showLastColumn="0" showRowStripes="0" showColumnStripes="0"/>
</table>
</file>

<file path=xl/tables/table18.xml><?xml version="1.0" encoding="utf-8"?>
<table xmlns="http://schemas.openxmlformats.org/spreadsheetml/2006/main" id="15" name="人口12月" displayName="人口12月" ref="A1:M265" headerRowDxfId="42" dataDxfId="41">
  <autoFilter ref="A1:M265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行政区" dataDxfId="34" totalsRowDxfId="33"/>
    <tableColumn id="5" name="行政区名称" dataDxfId="32" totalsRowDxfId="31"/>
    <tableColumn id="6" name="男性人数" dataDxfId="30" totalsRowDxfId="29"/>
    <tableColumn id="7" name="うち外国人男性人数" dataDxfId="28" totalsRowDxfId="27">
      <calculatedColumnFormula>SUM(G3:G265)</calculatedColumnFormula>
    </tableColumn>
    <tableColumn id="8" name="女性人数" dataDxfId="26" totalsRowDxfId="25"/>
    <tableColumn id="9" name="うち外国人女性人数" dataDxfId="24" totalsRowDxfId="23">
      <calculatedColumnFormula>SUM(I3:I265)</calculatedColumnFormula>
    </tableColumn>
    <tableColumn id="10" name="合計人数" dataDxfId="22" totalsRowDxfId="21"/>
    <tableColumn id="11" name="うち外国人合計人数" dataDxfId="20" totalsRowDxfId="19">
      <calculatedColumnFormula>SUM(K3:K265)</calculatedColumnFormula>
    </tableColumn>
    <tableColumn id="12" name="世帯数" dataDxfId="18" totalsRowDxfId="17"/>
    <tableColumn id="13" name="地域（行政区別）" totalsRowFunction="count" dataDxfId="16" totalsRowDxfId="15"/>
  </tableColumns>
  <tableStyleInfo name="TableStyleMedium2" showFirstColumn="0" showLastColumn="0" showRowStripes="0" showColumnStripes="0"/>
</table>
</file>

<file path=xl/tables/table19.xml><?xml version="1.0" encoding="utf-8"?>
<table xmlns="http://schemas.openxmlformats.org/spreadsheetml/2006/main" id="31" name="行政区コード" displayName="行政区コード" ref="A1:D283" totalsRowShown="0" headerRowDxfId="14" dataDxfId="13">
  <autoFilter ref="A1:D283"/>
  <tableColumns count="4">
    <tableColumn id="1" name="No" dataDxfId="12"/>
    <tableColumn id="2" name="行政区" dataDxfId="11"/>
    <tableColumn id="3" name="行政区名称" dataDxfId="10"/>
    <tableColumn id="11" name="地域（行政区別）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55:R67" totalsRowShown="0" headerRowDxfId="453" dataDxfId="451" headerRowBorderDxfId="452" tableBorderDxfId="450" totalsRowBorderDxfId="449">
  <autoFilter ref="B55:R6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区分" dataDxfId="448"/>
    <tableColumn id="2" name="総数" dataDxfId="447">
      <calculatedColumnFormula>SUM('TOP(まとめ)（行政区別人口)'!$D56:$R56)</calculatedColumnFormula>
    </tableColumn>
    <tableColumn id="3" name="① 旧柏崎" dataDxfId="446"/>
    <tableColumn id="4" name="② 荒浜" dataDxfId="445"/>
    <tableColumn id="5" name="③ 西中通" dataDxfId="444"/>
    <tableColumn id="6" name="④ 北鯖石" dataDxfId="443"/>
    <tableColumn id="7" name="⑤ 田尻" dataDxfId="442"/>
    <tableColumn id="8" name="⑥ 高田" dataDxfId="441"/>
    <tableColumn id="9" name="⑦ 上条" dataDxfId="440"/>
    <tableColumn id="10" name="⑧ 上米山" dataDxfId="439"/>
    <tableColumn id="11" name="⑨ 米山" dataDxfId="438"/>
    <tableColumn id="12" name="⑩ 高浜" dataDxfId="437"/>
    <tableColumn id="13" name="⑪ 中通" dataDxfId="436"/>
    <tableColumn id="14" name="⑫ 北条" dataDxfId="435"/>
    <tableColumn id="15" name="⑬ 中鯖石" dataDxfId="434"/>
    <tableColumn id="16" name="⑭ 南鯖石" dataDxfId="433"/>
    <tableColumn id="17" name="⑮ 黒姫" dataDxfId="432"/>
  </tableColumns>
  <tableStyleInfo name="TableStyleMedium7" showFirstColumn="0" showLastColumn="0" showRowStripes="1" showColumnStripes="0"/>
</table>
</file>

<file path=xl/tables/table20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IFERROR(('TOP(まとめ)（行政区別人口)'!#REF!+'TOP(まとめ)（行政区別人口)'!#REF!)='TOP(まとめ)（行政区別人口)'!F6,"×")</calculatedColumnFormula>
    </tableColumn>
    <tableColumn id="3" name="1-3チェック" dataDxfId="1">
      <calculatedColumnFormula>IFERROR('TOP(まとめ)（行政区別人口)'!E6='TOP(まとめ)（行政区別人口)'!C56,"")</calculatedColumnFormula>
    </tableColumn>
    <tableColumn id="4" name="1-4チェック" dataDxfId="0">
      <calculatedColumnFormula>IFERROR('TOP(まとめ)（行政区別人口)'!#REF! = ('TOP(まとめ)（行政区別人口)'!#REF!+'TOP(まとめ)（行政区別人口)'!#REF!),"")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" name="自然動態" displayName="自然動態" ref="B21:M34" totalsRowShown="0" headerRowDxfId="431" dataDxfId="429" headerRowBorderDxfId="430" tableBorderDxfId="428" totalsRowBorderDxfId="427" headerRowCellStyle="桁区切り">
  <autoFilter ref="B21:M34"/>
  <tableColumns count="12">
    <tableColumn id="1" name="区分" dataDxfId="426"/>
    <tableColumn id="2" name="自然動態" dataDxfId="425"/>
    <tableColumn id="3" name="出生" dataDxfId="424" dataCellStyle="桁区切り"/>
    <tableColumn id="4" name="出生（日本人男）" dataDxfId="423" dataCellStyle="桁区切り"/>
    <tableColumn id="5" name="出生（日本人女）" dataDxfId="422" dataCellStyle="桁区切り"/>
    <tableColumn id="6" name="出生（外国人男）" dataDxfId="421" dataCellStyle="桁区切り"/>
    <tableColumn id="7" name="出生（外国人女）" dataDxfId="420" dataCellStyle="桁区切り"/>
    <tableColumn id="8" name="死亡" dataDxfId="419" dataCellStyle="桁区切り"/>
    <tableColumn id="9" name="死亡（日本人男）" dataDxfId="418" dataCellStyle="桁区切り"/>
    <tableColumn id="10" name="死亡（日本人女）" dataDxfId="417" dataCellStyle="桁区切り"/>
    <tableColumn id="11" name="死亡（外国人男）" dataDxfId="416" dataCellStyle="桁区切り"/>
    <tableColumn id="12" name="死亡（外国人女）" dataDxfId="415" dataCellStyle="桁区切り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社会動態" displayName="社会動態" ref="B37:M50" totalsRowShown="0" headerRowDxfId="414" dataDxfId="412" headerRowBorderDxfId="413" tableBorderDxfId="411" totalsRowBorderDxfId="410" headerRowCellStyle="桁区切り">
  <autoFilter ref="B37:M50"/>
  <tableColumns count="12">
    <tableColumn id="1" name="区分" dataDxfId="409"/>
    <tableColumn id="2" name="社会動態" dataDxfId="408"/>
    <tableColumn id="3" name="転入" dataDxfId="407" dataCellStyle="桁区切り"/>
    <tableColumn id="4" name="転入（日本人男）" dataDxfId="406" dataCellStyle="桁区切り">
      <calculatedColumnFormula>SUBTOTAL(109,E26:E37)</calculatedColumnFormula>
    </tableColumn>
    <tableColumn id="5" name="転入（日本人女）" dataDxfId="405" dataCellStyle="桁区切り">
      <calculatedColumnFormula>SUBTOTAL(109,F26:F37)</calculatedColumnFormula>
    </tableColumn>
    <tableColumn id="6" name="転入（外国人男）" dataDxfId="404" dataCellStyle="桁区切り">
      <calculatedColumnFormula>SUM(G26:G37)</calculatedColumnFormula>
    </tableColumn>
    <tableColumn id="7" name="転入（外国人女）" dataDxfId="403" dataCellStyle="桁区切り">
      <calculatedColumnFormula>SUM(H26:H37)</calculatedColumnFormula>
    </tableColumn>
    <tableColumn id="8" name="転出" dataDxfId="402" dataCellStyle="桁区切り"/>
    <tableColumn id="9" name="転出（日本人男）" dataDxfId="401" dataCellStyle="桁区切り">
      <calculatedColumnFormula>SUBTOTAL(109,J26:J37)</calculatedColumnFormula>
    </tableColumn>
    <tableColumn id="10" name="転出（日本人女）" dataDxfId="400" dataCellStyle="桁区切り">
      <calculatedColumnFormula>SUBTOTAL(109,K26:K37)</calculatedColumnFormula>
    </tableColumn>
    <tableColumn id="11" name="転出（外国人男）" dataDxfId="399" dataCellStyle="桁区切り">
      <calculatedColumnFormula>SUM(L26:L37)</calculatedColumnFormula>
    </tableColumn>
    <tableColumn id="12" name="転出（外国人女）" dataDxfId="398" dataCellStyle="桁区切り">
      <calculatedColumnFormula>SUM(M26:M37)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推計人口" displayName="推計人口" ref="B71:H84" totalsRowCount="1" headerRowDxfId="397" dataDxfId="395" headerRowBorderDxfId="396" tableBorderDxfId="394" totalsRowBorderDxfId="393">
  <autoFilter ref="B71:H83"/>
  <tableColumns count="7">
    <tableColumn id="1" name="月初" dataDxfId="392" totalsRowDxfId="391"/>
    <tableColumn id="2" name="総数" dataDxfId="390" totalsRowDxfId="389" dataCellStyle="桁区切り">
      <calculatedColumnFormula>C71+D72</calculatedColumnFormula>
    </tableColumn>
    <tableColumn id="3" name="総数当月増減" totalsRowFunction="sum" dataDxfId="388" totalsRowDxfId="387" dataCellStyle="桁区切り">
      <calculatedColumnFormula>F5</calculatedColumnFormula>
    </tableColumn>
    <tableColumn id="4" name="男" dataDxfId="386" totalsRowDxfId="385">
      <calculatedColumnFormula>E71+F72</calculatedColumnFormula>
    </tableColumn>
    <tableColumn id="5" name="男当月増減" totalsRowFunction="sum" dataDxfId="384" totalsRowDxfId="383" dataCellStyle="桁区切り">
      <calculatedColumnFormula>I5</calculatedColumnFormula>
    </tableColumn>
    <tableColumn id="6" name="女" dataDxfId="382" totalsRowDxfId="381">
      <calculatedColumnFormula>G71+H72</calculatedColumnFormula>
    </tableColumn>
    <tableColumn id="7" name="女当月増減" totalsRowFunction="sum" dataDxfId="380" totalsRowDxfId="379" dataCellStyle="桁区切り">
      <calculatedColumnFormula>L5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38" name="前年１２月" displayName="前年１２月" ref="A1:M252" headerRowDxfId="378" dataDxfId="377">
  <autoFilter ref="A1:M252"/>
  <tableColumns count="13">
    <tableColumn id="1" name="年月" totalsRowLabel="集計" dataDxfId="376" totalsRowDxfId="375">
      <calculatedColumnFormula>A1</calculatedColumnFormula>
    </tableColumn>
    <tableColumn id="2" name="和暦" dataDxfId="374" totalsRowDxfId="373">
      <calculatedColumnFormula>B1</calculatedColumnFormula>
    </tableColumn>
    <tableColumn id="3" name="No" dataDxfId="372" totalsRowDxfId="371"/>
    <tableColumn id="4" name="行政区" dataDxfId="370" totalsRowDxfId="369"/>
    <tableColumn id="5" name="行政区名称" dataDxfId="368" totalsRowDxfId="367"/>
    <tableColumn id="6" name="男性人数" dataDxfId="366" totalsRowDxfId="365"/>
    <tableColumn id="7" name="うち外国人男性人数" dataDxfId="364" totalsRowDxfId="363"/>
    <tableColumn id="8" name="女性人数" dataDxfId="362" totalsRowDxfId="361"/>
    <tableColumn id="9" name="うち外国人女性人数" dataDxfId="360" totalsRowDxfId="359"/>
    <tableColumn id="10" name="合計人数" dataDxfId="358" totalsRowDxfId="357"/>
    <tableColumn id="11" name="うち外国人合計人数" dataDxfId="356" totalsRowDxfId="355"/>
    <tableColumn id="12" name="世帯数" dataDxfId="354" totalsRowDxfId="353"/>
    <tableColumn id="13" name="地域（行政区別）" totalsRowFunction="count" dataDxfId="352" totalsRowDxfId="351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2" name="人口１月" displayName="人口１月" ref="A1:M252" headerRowDxfId="350" dataDxfId="349">
  <autoFilter ref="A1:M252"/>
  <tableColumns count="13">
    <tableColumn id="1" name="年月" totalsRowLabel="集計" dataDxfId="348" totalsRowDxfId="347">
      <calculatedColumnFormula>A1</calculatedColumnFormula>
    </tableColumn>
    <tableColumn id="2" name="和暦" dataDxfId="346" totalsRowDxfId="345">
      <calculatedColumnFormula>B1</calculatedColumnFormula>
    </tableColumn>
    <tableColumn id="3" name="No" dataDxfId="344" totalsRowDxfId="343"/>
    <tableColumn id="4" name="行政区" dataDxfId="342" totalsRowDxfId="341"/>
    <tableColumn id="5" name="行政区名称" dataDxfId="340" totalsRowDxfId="339"/>
    <tableColumn id="6" name="男性人数" dataDxfId="338" totalsRowDxfId="337"/>
    <tableColumn id="7" name="うち外国人男性人数" dataDxfId="336" totalsRowDxfId="335"/>
    <tableColumn id="8" name="女性人数" dataDxfId="334" totalsRowDxfId="333"/>
    <tableColumn id="9" name="うち外国人女性人数" dataDxfId="332" totalsRowDxfId="331"/>
    <tableColumn id="10" name="合計人数" dataDxfId="330" totalsRowDxfId="329"/>
    <tableColumn id="11" name="うち外国人合計人数" dataDxfId="328" totalsRowDxfId="327"/>
    <tableColumn id="12" name="世帯数" dataDxfId="326" totalsRowDxfId="325"/>
    <tableColumn id="13" name="地域（行政区別）" totalsRowFunction="count" dataDxfId="324" totalsRowDxfId="323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3" name="人口２月" displayName="人口２月" ref="A1:M252" headerRowDxfId="322" dataDxfId="321">
  <autoFilter ref="A1:M252"/>
  <tableColumns count="13">
    <tableColumn id="1" name="年月" totalsRowLabel="集計" dataDxfId="320" totalsRowDxfId="319"/>
    <tableColumn id="2" name="和暦" dataDxfId="318" totalsRowDxfId="317"/>
    <tableColumn id="3" name="No" dataDxfId="316" totalsRowDxfId="315"/>
    <tableColumn id="4" name="行政区" dataDxfId="314" totalsRowDxfId="313"/>
    <tableColumn id="5" name="行政区名称" dataDxfId="312" totalsRowDxfId="311"/>
    <tableColumn id="6" name="男性人数" dataDxfId="310" totalsRowDxfId="309"/>
    <tableColumn id="7" name="うち外国人男性人数" dataDxfId="308" totalsRowDxfId="307"/>
    <tableColumn id="8" name="女性人数" dataDxfId="306" totalsRowDxfId="305"/>
    <tableColumn id="9" name="うち外国人女性人数" dataDxfId="304" totalsRowDxfId="303"/>
    <tableColumn id="10" name="合計人数" dataDxfId="302" totalsRowDxfId="301"/>
    <tableColumn id="11" name="うち外国人合計人数" dataDxfId="300" totalsRowDxfId="299"/>
    <tableColumn id="12" name="世帯数" dataDxfId="298" totalsRowDxfId="297"/>
    <tableColumn id="13" name="地域（行政区別）" totalsRowFunction="count" dataDxfId="296" totalsRowDxfId="295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6" name="人口３月" displayName="人口３月" ref="A1:M252" headerRowDxfId="294" dataDxfId="293">
  <autoFilter ref="A1:M252"/>
  <tableColumns count="13">
    <tableColumn id="1" name="年月" totalsRowLabel="集計" dataDxfId="292" totalsRowDxfId="291"/>
    <tableColumn id="2" name="和暦" dataDxfId="290" totalsRowDxfId="289"/>
    <tableColumn id="3" name="No" dataDxfId="288" totalsRowDxfId="287"/>
    <tableColumn id="4" name="行政区" dataDxfId="286" totalsRowDxfId="285"/>
    <tableColumn id="5" name="行政区名称" dataDxfId="284" totalsRowDxfId="283"/>
    <tableColumn id="6" name="男性人数" dataDxfId="282" totalsRowDxfId="281"/>
    <tableColumn id="7" name="うち外国人男性人数" dataDxfId="280" totalsRowDxfId="279"/>
    <tableColumn id="8" name="女性人数" dataDxfId="278" totalsRowDxfId="277"/>
    <tableColumn id="9" name="うち外国人女性人数" dataDxfId="276" totalsRowDxfId="275"/>
    <tableColumn id="10" name="合計人数" dataDxfId="274" totalsRowDxfId="273"/>
    <tableColumn id="11" name="うち外国人合計人数" dataDxfId="272" totalsRowDxfId="271"/>
    <tableColumn id="12" name="世帯数" dataDxfId="270" totalsRowDxfId="269"/>
    <tableColumn id="13" name="地域（行政区別）" totalsRowFunction="count" dataDxfId="268" totalsRowDxfId="267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B1:V103"/>
  <sheetViews>
    <sheetView tabSelected="1" view="pageBreakPreview" zoomScaleNormal="100" zoomScaleSheetLayoutView="100" workbookViewId="0">
      <selection activeCell="B1" sqref="B1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52" t="s">
        <v>302</v>
      </c>
      <c r="C1" s="53"/>
      <c r="D1" s="54"/>
      <c r="E1" s="54"/>
      <c r="F1" s="54"/>
    </row>
    <row r="2" spans="2:14" x14ac:dyDescent="0.2">
      <c r="D2" s="85"/>
      <c r="H2" s="49" t="s">
        <v>294</v>
      </c>
      <c r="I2" s="82">
        <v>1993</v>
      </c>
      <c r="J2" s="48"/>
      <c r="K2" s="48" t="s">
        <v>296</v>
      </c>
      <c r="L2" s="48"/>
      <c r="M2" s="48"/>
    </row>
    <row r="3" spans="2:14" x14ac:dyDescent="0.2">
      <c r="H3" s="51" t="s">
        <v>295</v>
      </c>
      <c r="I3" s="83" t="s">
        <v>452</v>
      </c>
      <c r="K3" s="48" t="s">
        <v>297</v>
      </c>
    </row>
    <row r="4" spans="2:14" ht="16.8" thickBot="1" x14ac:dyDescent="0.25">
      <c r="B4" s="47" t="s">
        <v>375</v>
      </c>
      <c r="N4" s="76"/>
    </row>
    <row r="5" spans="2:14" ht="16.8" thickBot="1" x14ac:dyDescent="0.25">
      <c r="B5" s="23" t="s">
        <v>37</v>
      </c>
      <c r="C5" s="24" t="s">
        <v>21</v>
      </c>
      <c r="D5" s="25" t="s">
        <v>288</v>
      </c>
      <c r="E5" s="24" t="s">
        <v>290</v>
      </c>
      <c r="F5" s="25" t="s">
        <v>289</v>
      </c>
      <c r="G5" s="24" t="s">
        <v>22</v>
      </c>
      <c r="H5" s="26" t="s">
        <v>33</v>
      </c>
      <c r="I5" s="25" t="s">
        <v>291</v>
      </c>
      <c r="J5" s="24" t="s">
        <v>35</v>
      </c>
      <c r="K5" s="26" t="s">
        <v>36</v>
      </c>
      <c r="L5" s="25" t="s">
        <v>292</v>
      </c>
      <c r="M5" s="73" t="s">
        <v>370</v>
      </c>
      <c r="N5" s="77" t="s">
        <v>371</v>
      </c>
    </row>
    <row r="6" spans="2:14" ht="16.2" x14ac:dyDescent="0.2">
      <c r="B6" s="28" t="s">
        <v>23</v>
      </c>
      <c r="C6" s="55">
        <f>'1月'!$L$2</f>
        <v>26942</v>
      </c>
      <c r="D6" s="29">
        <f>IF(人口世帯[[#This Row],[世帯数]]&gt;=1,'TOP(まとめ)（行政区別人口)'!C6-前年12月!L2,"")</f>
        <v>3</v>
      </c>
      <c r="E6" s="57">
        <f>'1月'!$J$2</f>
        <v>88189</v>
      </c>
      <c r="F6" s="30">
        <f>IF(人口世帯[[#This Row],[総人口]]&gt;=1,E6-前年12月!J2,"")</f>
        <v>6</v>
      </c>
      <c r="G6" s="57">
        <f>'1月'!$F$2</f>
        <v>43054</v>
      </c>
      <c r="H6" s="31">
        <f>'1月'!$G$2</f>
        <v>0</v>
      </c>
      <c r="I6" s="30">
        <f>IF(人口世帯[[#This Row],[男]]&gt;=1,人口世帯[[#This Row],[男]]-前年12月!F2,"")</f>
        <v>6</v>
      </c>
      <c r="J6" s="57">
        <f>'1月'!$H$2</f>
        <v>45135</v>
      </c>
      <c r="K6" s="31">
        <f>'1月'!$I$2</f>
        <v>0</v>
      </c>
      <c r="L6" s="30">
        <f>IF(人口世帯[[#This Row],[女]]&gt;=1,人口世帯[[#This Row],[女]]-前年12月!H2,"")</f>
        <v>0</v>
      </c>
      <c r="M6" s="73" t="s">
        <v>370</v>
      </c>
      <c r="N6" s="78" t="s">
        <v>358</v>
      </c>
    </row>
    <row r="7" spans="2:14" ht="16.2" x14ac:dyDescent="0.2">
      <c r="B7" s="32" t="s">
        <v>1</v>
      </c>
      <c r="C7" s="55">
        <f>'2月'!$L$2</f>
        <v>26943</v>
      </c>
      <c r="D7" s="29">
        <f>IF(人口世帯[[#This Row],[世帯数]]&gt;=1,C7-C6,"")</f>
        <v>1</v>
      </c>
      <c r="E7" s="57">
        <f>'2月'!$J$2</f>
        <v>88193</v>
      </c>
      <c r="F7" s="30">
        <f>IF(人口世帯[[#This Row],[総人口]]&gt;=1,E7-E6,"")</f>
        <v>4</v>
      </c>
      <c r="G7" s="57">
        <f>'2月'!$F$2</f>
        <v>43060</v>
      </c>
      <c r="H7" s="31">
        <f>'2月'!$G$2</f>
        <v>0</v>
      </c>
      <c r="I7" s="30">
        <f>IF(人口世帯[[#This Row],[男]]&gt;=1,人口世帯[[#This Row],[男]]-G6,"")</f>
        <v>6</v>
      </c>
      <c r="J7" s="57">
        <f>'2月'!$H$2</f>
        <v>45133</v>
      </c>
      <c r="K7" s="31">
        <f>'2月'!$I$2</f>
        <v>0</v>
      </c>
      <c r="L7" s="30">
        <f>IF(人口世帯[[#This Row],[女]]&gt;=1,人口世帯[[#This Row],[女]]-J6,"")</f>
        <v>-2</v>
      </c>
      <c r="M7" s="73" t="s">
        <v>370</v>
      </c>
      <c r="N7" s="78" t="s">
        <v>359</v>
      </c>
    </row>
    <row r="8" spans="2:14" ht="16.2" x14ac:dyDescent="0.2">
      <c r="B8" s="32" t="s">
        <v>3</v>
      </c>
      <c r="C8" s="55">
        <f>'3月'!$L$2</f>
        <v>26898</v>
      </c>
      <c r="D8" s="29">
        <f>IF(人口世帯[[#This Row],[世帯数]]&gt;=1,C8-C7,"")</f>
        <v>-45</v>
      </c>
      <c r="E8" s="57">
        <f>'3月'!$J$2</f>
        <v>88127</v>
      </c>
      <c r="F8" s="30">
        <f>IF(人口世帯[[#This Row],[総人口]]&gt;=1,E8-E7,"")</f>
        <v>-66</v>
      </c>
      <c r="G8" s="57">
        <f>'3月'!$F$2</f>
        <v>43043</v>
      </c>
      <c r="H8" s="31">
        <f>'3月'!$G$2</f>
        <v>0</v>
      </c>
      <c r="I8" s="30">
        <f>IF(人口世帯[[#This Row],[男]]&gt;=1,人口世帯[[#This Row],[男]]-G7,"")</f>
        <v>-17</v>
      </c>
      <c r="J8" s="57">
        <f>'3月'!$H$2</f>
        <v>45084</v>
      </c>
      <c r="K8" s="31">
        <f>'3月'!$I$2</f>
        <v>0</v>
      </c>
      <c r="L8" s="30">
        <f>IF(人口世帯[[#This Row],[女]]&gt;=1,人口世帯[[#This Row],[女]]-J7,"")</f>
        <v>-49</v>
      </c>
      <c r="M8" s="73" t="s">
        <v>370</v>
      </c>
      <c r="N8" s="78" t="s">
        <v>360</v>
      </c>
    </row>
    <row r="9" spans="2:14" ht="16.2" x14ac:dyDescent="0.2">
      <c r="B9" s="32" t="s">
        <v>24</v>
      </c>
      <c r="C9" s="55">
        <f>'4月'!$L$2</f>
        <v>27180</v>
      </c>
      <c r="D9" s="29">
        <f>IF(人口世帯[[#This Row],[世帯数]]&gt;=1,C9-C8,"")</f>
        <v>282</v>
      </c>
      <c r="E9" s="57">
        <f>'4月'!$J$2</f>
        <v>88228</v>
      </c>
      <c r="F9" s="30">
        <f>IF(人口世帯[[#This Row],[総人口]]&gt;=1,E9-E8,"")</f>
        <v>101</v>
      </c>
      <c r="G9" s="57">
        <f>'4月'!$F$2</f>
        <v>43162</v>
      </c>
      <c r="H9" s="31">
        <f>'4月'!$G$2</f>
        <v>0</v>
      </c>
      <c r="I9" s="30">
        <f>IF(人口世帯[[#This Row],[男]]&gt;=1,人口世帯[[#This Row],[男]]-G8,"")</f>
        <v>119</v>
      </c>
      <c r="J9" s="57">
        <f>'4月'!$H$2</f>
        <v>45066</v>
      </c>
      <c r="K9" s="31">
        <f>'4月'!$I$2</f>
        <v>0</v>
      </c>
      <c r="L9" s="30">
        <f>IF(人口世帯[[#This Row],[女]]&gt;=1,人口世帯[[#This Row],[女]]-J8,"")</f>
        <v>-18</v>
      </c>
      <c r="M9" s="73" t="s">
        <v>370</v>
      </c>
      <c r="N9" s="78" t="s">
        <v>361</v>
      </c>
    </row>
    <row r="10" spans="2:14" ht="16.2" x14ac:dyDescent="0.2">
      <c r="B10" s="32" t="s">
        <v>25</v>
      </c>
      <c r="C10" s="55">
        <f>'5月'!$L$2</f>
        <v>27234</v>
      </c>
      <c r="D10" s="29">
        <f>IF(人口世帯[[#This Row],[世帯数]]&gt;=1,C10-C9,"")</f>
        <v>54</v>
      </c>
      <c r="E10" s="57">
        <f>'5月'!$J$2</f>
        <v>88310</v>
      </c>
      <c r="F10" s="30">
        <f>IF(人口世帯[[#This Row],[総人口]]&gt;=1,E10-E9,"")</f>
        <v>82</v>
      </c>
      <c r="G10" s="57">
        <f>'5月'!$F$2</f>
        <v>43212</v>
      </c>
      <c r="H10" s="31">
        <f>'5月'!$G$2</f>
        <v>0</v>
      </c>
      <c r="I10" s="30">
        <f>IF(人口世帯[[#This Row],[男]]&gt;=1,人口世帯[[#This Row],[男]]-G9,"")</f>
        <v>50</v>
      </c>
      <c r="J10" s="57">
        <f>'5月'!$H$2</f>
        <v>45098</v>
      </c>
      <c r="K10" s="31">
        <f>'5月'!$I$2</f>
        <v>0</v>
      </c>
      <c r="L10" s="30">
        <f>IF(人口世帯[[#This Row],[女]]&gt;=1,人口世帯[[#This Row],[女]]-J9,"")</f>
        <v>32</v>
      </c>
      <c r="M10" s="73" t="s">
        <v>370</v>
      </c>
      <c r="N10" s="78" t="s">
        <v>362</v>
      </c>
    </row>
    <row r="11" spans="2:14" ht="16.2" x14ac:dyDescent="0.2">
      <c r="B11" s="32" t="s">
        <v>26</v>
      </c>
      <c r="C11" s="55">
        <f>'6月'!$L$2</f>
        <v>27296</v>
      </c>
      <c r="D11" s="29">
        <f>IF(人口世帯[[#This Row],[世帯数]]&gt;=1,C11-C10,"")</f>
        <v>62</v>
      </c>
      <c r="E11" s="57">
        <f>'6月'!$J$2</f>
        <v>88432</v>
      </c>
      <c r="F11" s="30">
        <f>IF(人口世帯[[#This Row],[総人口]]&gt;=1,E11-E10,"")</f>
        <v>122</v>
      </c>
      <c r="G11" s="57">
        <f>'6月'!$F$2</f>
        <v>43280</v>
      </c>
      <c r="H11" s="31">
        <f>'6月'!$G$2</f>
        <v>0</v>
      </c>
      <c r="I11" s="30">
        <f>IF(人口世帯[[#This Row],[男]]&gt;=1,人口世帯[[#This Row],[男]]-G10,"")</f>
        <v>68</v>
      </c>
      <c r="J11" s="57">
        <f>'6月'!$H$2</f>
        <v>45152</v>
      </c>
      <c r="K11" s="31">
        <f>'6月'!$I$2</f>
        <v>0</v>
      </c>
      <c r="L11" s="30">
        <f>IF(人口世帯[[#This Row],[女]]&gt;=1,人口世帯[[#This Row],[女]]-J10,"")</f>
        <v>54</v>
      </c>
      <c r="M11" s="73" t="s">
        <v>370</v>
      </c>
      <c r="N11" s="78" t="s">
        <v>363</v>
      </c>
    </row>
    <row r="12" spans="2:14" ht="16.2" x14ac:dyDescent="0.2">
      <c r="B12" s="32" t="s">
        <v>27</v>
      </c>
      <c r="C12" s="55">
        <f>'7月'!$L$2</f>
        <v>27293</v>
      </c>
      <c r="D12" s="29">
        <f>IF(人口世帯[[#This Row],[世帯数]]&gt;=1,C12-C11,"")</f>
        <v>-3</v>
      </c>
      <c r="E12" s="57">
        <f>'7月'!$J$2</f>
        <v>88453</v>
      </c>
      <c r="F12" s="30">
        <f>IF(人口世帯[[#This Row],[総人口]]&gt;=1,E12-E11,"")</f>
        <v>21</v>
      </c>
      <c r="G12" s="57">
        <f>'7月'!$F$2</f>
        <v>43308</v>
      </c>
      <c r="H12" s="31">
        <f>'7月'!$G$2</f>
        <v>0</v>
      </c>
      <c r="I12" s="30">
        <f>IF(人口世帯[[#This Row],[男]]&gt;=1,人口世帯[[#This Row],[男]]-G11,"")</f>
        <v>28</v>
      </c>
      <c r="J12" s="57">
        <f>'7月'!$H$2</f>
        <v>45145</v>
      </c>
      <c r="K12" s="31">
        <f>'7月'!$I$2</f>
        <v>0</v>
      </c>
      <c r="L12" s="30">
        <f>IF(人口世帯[[#This Row],[女]]&gt;=1,人口世帯[[#This Row],[女]]-J11,"")</f>
        <v>-7</v>
      </c>
      <c r="M12" s="73" t="s">
        <v>370</v>
      </c>
      <c r="N12" s="78" t="s">
        <v>364</v>
      </c>
    </row>
    <row r="13" spans="2:14" ht="16.2" x14ac:dyDescent="0.2">
      <c r="B13" s="32" t="s">
        <v>28</v>
      </c>
      <c r="C13" s="55">
        <f>'8月'!$L$2</f>
        <v>27307</v>
      </c>
      <c r="D13" s="29">
        <f>IF(人口世帯[[#This Row],[世帯数]]&gt;=1,C13-C12,"")</f>
        <v>14</v>
      </c>
      <c r="E13" s="57">
        <f>'8月'!$J$2</f>
        <v>88467</v>
      </c>
      <c r="F13" s="30">
        <f>IF(人口世帯[[#This Row],[総人口]]&gt;=1,E13-E12,"")</f>
        <v>14</v>
      </c>
      <c r="G13" s="57">
        <f>'8月'!$F$2</f>
        <v>43318</v>
      </c>
      <c r="H13" s="31">
        <f>'8月'!$G$2</f>
        <v>0</v>
      </c>
      <c r="I13" s="30">
        <f>IF(人口世帯[[#This Row],[男]]&gt;=1,人口世帯[[#This Row],[男]]-G12,"")</f>
        <v>10</v>
      </c>
      <c r="J13" s="57">
        <f>'8月'!$H$2</f>
        <v>45149</v>
      </c>
      <c r="K13" s="31">
        <f>'8月'!$I$2</f>
        <v>0</v>
      </c>
      <c r="L13" s="30">
        <f>IF(人口世帯[[#This Row],[女]]&gt;=1,人口世帯[[#This Row],[女]]-J12,"")</f>
        <v>4</v>
      </c>
      <c r="M13" s="73" t="s">
        <v>370</v>
      </c>
      <c r="N13" s="78" t="s">
        <v>365</v>
      </c>
    </row>
    <row r="14" spans="2:14" ht="16.2" x14ac:dyDescent="0.2">
      <c r="B14" s="32" t="s">
        <v>29</v>
      </c>
      <c r="C14" s="55">
        <f>'9月'!$L$2</f>
        <v>27332</v>
      </c>
      <c r="D14" s="29">
        <f>IF(人口世帯[[#This Row],[世帯数]]&gt;=1,C14-C13,"")</f>
        <v>25</v>
      </c>
      <c r="E14" s="57">
        <f>'9月'!$J$2</f>
        <v>88436</v>
      </c>
      <c r="F14" s="30">
        <f>IF(人口世帯[[#This Row],[総人口]]&gt;=1,E14-E13,"")</f>
        <v>-31</v>
      </c>
      <c r="G14" s="57">
        <f>'9月'!$F$2</f>
        <v>43299</v>
      </c>
      <c r="H14" s="31">
        <f>'9月'!$G$2</f>
        <v>0</v>
      </c>
      <c r="I14" s="30">
        <f>IF(人口世帯[[#This Row],[男]]&gt;=1,人口世帯[[#This Row],[男]]-G13,"")</f>
        <v>-19</v>
      </c>
      <c r="J14" s="57">
        <f>'9月'!$H$2</f>
        <v>45137</v>
      </c>
      <c r="K14" s="31">
        <f>'9月'!$I$2</f>
        <v>0</v>
      </c>
      <c r="L14" s="30">
        <f>IF(人口世帯[[#This Row],[女]]&gt;=1,人口世帯[[#This Row],[女]]-J13,"")</f>
        <v>-12</v>
      </c>
      <c r="M14" s="73" t="s">
        <v>370</v>
      </c>
      <c r="N14" s="78" t="s">
        <v>366</v>
      </c>
    </row>
    <row r="15" spans="2:14" ht="16.2" x14ac:dyDescent="0.2">
      <c r="B15" s="32" t="s">
        <v>30</v>
      </c>
      <c r="C15" s="55">
        <f>'10月'!$L$2</f>
        <v>27350</v>
      </c>
      <c r="D15" s="29">
        <f>IF(人口世帯[[#This Row],[世帯数]]&gt;=1,C15-C14,"")</f>
        <v>18</v>
      </c>
      <c r="E15" s="57">
        <f>'10月'!$J$2</f>
        <v>88465</v>
      </c>
      <c r="F15" s="30">
        <f>IF(人口世帯[[#This Row],[総人口]]&gt;=1,E15-E14,"")</f>
        <v>29</v>
      </c>
      <c r="G15" s="57">
        <f>'10月'!$F$2</f>
        <v>43314</v>
      </c>
      <c r="H15" s="31">
        <f>'10月'!$G$2</f>
        <v>0</v>
      </c>
      <c r="I15" s="30">
        <f>IF(人口世帯[[#This Row],[男]]&gt;=1,人口世帯[[#This Row],[男]]-G14,"")</f>
        <v>15</v>
      </c>
      <c r="J15" s="57">
        <f>'10月'!$H$2</f>
        <v>45151</v>
      </c>
      <c r="K15" s="31">
        <f>'10月'!$I$2</f>
        <v>0</v>
      </c>
      <c r="L15" s="30">
        <f>IF(人口世帯[[#This Row],[女]]&gt;=1,人口世帯[[#This Row],[女]]-J14,"")</f>
        <v>14</v>
      </c>
      <c r="M15" s="73" t="s">
        <v>370</v>
      </c>
      <c r="N15" s="78" t="s">
        <v>367</v>
      </c>
    </row>
    <row r="16" spans="2:14" ht="16.2" x14ac:dyDescent="0.2">
      <c r="B16" s="32" t="s">
        <v>31</v>
      </c>
      <c r="C16" s="55">
        <f>'11月'!$L$2</f>
        <v>27387</v>
      </c>
      <c r="D16" s="29">
        <f>IF(人口世帯[[#This Row],[世帯数]]&gt;=1,C16-C15,"")</f>
        <v>37</v>
      </c>
      <c r="E16" s="57">
        <f>'11月'!$J$2</f>
        <v>88523</v>
      </c>
      <c r="F16" s="30">
        <f>IF(人口世帯[[#This Row],[総人口]]&gt;=1,E16-E15,"")</f>
        <v>58</v>
      </c>
      <c r="G16" s="57">
        <f>'11月'!$F$2</f>
        <v>43355</v>
      </c>
      <c r="H16" s="31">
        <f>'11月'!$G$2</f>
        <v>0</v>
      </c>
      <c r="I16" s="30">
        <f>IF(人口世帯[[#This Row],[男]]&gt;=1,人口世帯[[#This Row],[男]]-G15,"")</f>
        <v>41</v>
      </c>
      <c r="J16" s="57">
        <f>'11月'!$H$2</f>
        <v>45168</v>
      </c>
      <c r="K16" s="31">
        <f>'11月'!$I$2</f>
        <v>0</v>
      </c>
      <c r="L16" s="30">
        <f>IF(人口世帯[[#This Row],[女]]&gt;=1,人口世帯[[#This Row],[女]]-J15,"")</f>
        <v>17</v>
      </c>
      <c r="M16" s="73" t="s">
        <v>370</v>
      </c>
      <c r="N16" s="78" t="s">
        <v>368</v>
      </c>
    </row>
    <row r="17" spans="2:14" ht="16.8" thickBot="1" x14ac:dyDescent="0.25">
      <c r="B17" s="33" t="s">
        <v>32</v>
      </c>
      <c r="C17" s="56">
        <f>'12月'!$L$2</f>
        <v>27381</v>
      </c>
      <c r="D17" s="29">
        <f>IF(人口世帯[[#This Row],[世帯数]]&gt;=1,C17-C16,"")</f>
        <v>-6</v>
      </c>
      <c r="E17" s="58">
        <f>'12月'!$J$2</f>
        <v>88549</v>
      </c>
      <c r="F17" s="30">
        <f>IF(人口世帯[[#This Row],[総人口]]&gt;=1,E17-E16,"")</f>
        <v>26</v>
      </c>
      <c r="G17" s="57">
        <f>'12月'!$F$2</f>
        <v>43375</v>
      </c>
      <c r="H17" s="31">
        <f>'12月'!$G$2</f>
        <v>0</v>
      </c>
      <c r="I17" s="30">
        <f>IF(人口世帯[[#This Row],[男]]&gt;=1,人口世帯[[#This Row],[男]]-G16,"")</f>
        <v>20</v>
      </c>
      <c r="J17" s="57">
        <f>'12月'!$H$2</f>
        <v>45174</v>
      </c>
      <c r="K17" s="31">
        <f>'12月'!$I$2</f>
        <v>0</v>
      </c>
      <c r="L17" s="30">
        <f>IF(人口世帯[[#This Row],[女]]&gt;=1,人口世帯[[#This Row],[女]]-J16,"")</f>
        <v>6</v>
      </c>
      <c r="M17" s="73" t="s">
        <v>370</v>
      </c>
      <c r="N17" s="78" t="s">
        <v>369</v>
      </c>
    </row>
    <row r="18" spans="2:14" ht="16.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  <c r="N18" s="79"/>
    </row>
    <row r="19" spans="2:14" ht="16.2" x14ac:dyDescent="0.2">
      <c r="B19" s="47" t="s">
        <v>382</v>
      </c>
    </row>
    <row r="20" spans="2:14" ht="16.8" thickBot="1" x14ac:dyDescent="0.25">
      <c r="B20" s="47" t="s">
        <v>383</v>
      </c>
      <c r="C20" s="35"/>
      <c r="D20" s="36"/>
      <c r="E20" s="37"/>
      <c r="F20" s="38"/>
      <c r="G20" s="38"/>
      <c r="H20" s="37"/>
      <c r="I20" s="37"/>
      <c r="J20" s="38"/>
      <c r="K20" s="37"/>
      <c r="L20" s="37"/>
    </row>
    <row r="21" spans="2:14" x14ac:dyDescent="0.2">
      <c r="B21" s="86" t="s">
        <v>34</v>
      </c>
      <c r="C21" s="87" t="s">
        <v>384</v>
      </c>
      <c r="D21" s="88" t="s">
        <v>385</v>
      </c>
      <c r="E21" s="89" t="s">
        <v>386</v>
      </c>
      <c r="F21" s="90" t="s">
        <v>387</v>
      </c>
      <c r="G21" s="89" t="s">
        <v>388</v>
      </c>
      <c r="H21" s="91" t="s">
        <v>389</v>
      </c>
      <c r="I21" s="92" t="s">
        <v>390</v>
      </c>
      <c r="J21" s="93" t="s">
        <v>391</v>
      </c>
      <c r="K21" s="90" t="s">
        <v>392</v>
      </c>
      <c r="L21" s="93" t="s">
        <v>393</v>
      </c>
      <c r="M21" s="91" t="s">
        <v>394</v>
      </c>
    </row>
    <row r="22" spans="2:14" x14ac:dyDescent="0.2">
      <c r="B22" s="39" t="s">
        <v>23</v>
      </c>
      <c r="C22" s="94">
        <f t="shared" ref="C22:C33" si="0">D22-I22</f>
        <v>-14</v>
      </c>
      <c r="D22" s="95">
        <f>SUM(E22:H22)</f>
        <v>72</v>
      </c>
      <c r="E22" s="99">
        <v>42</v>
      </c>
      <c r="F22" s="123">
        <v>30</v>
      </c>
      <c r="G22" s="97">
        <v>0</v>
      </c>
      <c r="H22" s="98">
        <v>0</v>
      </c>
      <c r="I22" s="95">
        <f>SUM(J22:M22)</f>
        <v>86</v>
      </c>
      <c r="J22" s="99">
        <v>45</v>
      </c>
      <c r="K22" s="96">
        <v>41</v>
      </c>
      <c r="L22" s="99">
        <v>0</v>
      </c>
      <c r="M22" s="98">
        <v>0</v>
      </c>
    </row>
    <row r="23" spans="2:14" x14ac:dyDescent="0.2">
      <c r="B23" s="39" t="s">
        <v>1</v>
      </c>
      <c r="C23" s="94">
        <f t="shared" si="0"/>
        <v>2</v>
      </c>
      <c r="D23" s="95">
        <f t="shared" ref="D23:D33" si="1">SUM(E23:H23)</f>
        <v>64</v>
      </c>
      <c r="E23" s="97">
        <v>32</v>
      </c>
      <c r="F23" s="96">
        <v>32</v>
      </c>
      <c r="G23" s="97">
        <v>0</v>
      </c>
      <c r="H23" s="98">
        <v>0</v>
      </c>
      <c r="I23" s="95">
        <f t="shared" ref="I23:I33" si="2">SUM(J23:M23)</f>
        <v>62</v>
      </c>
      <c r="J23" s="99">
        <v>34</v>
      </c>
      <c r="K23" s="96">
        <v>28</v>
      </c>
      <c r="L23" s="99">
        <v>0</v>
      </c>
      <c r="M23" s="98">
        <v>0</v>
      </c>
    </row>
    <row r="24" spans="2:14" x14ac:dyDescent="0.2">
      <c r="B24" s="39" t="s">
        <v>3</v>
      </c>
      <c r="C24" s="94">
        <f t="shared" si="0"/>
        <v>16</v>
      </c>
      <c r="D24" s="95">
        <f t="shared" si="1"/>
        <v>75</v>
      </c>
      <c r="E24" s="97">
        <v>36</v>
      </c>
      <c r="F24" s="96">
        <v>38</v>
      </c>
      <c r="G24" s="97">
        <v>1</v>
      </c>
      <c r="H24" s="98">
        <v>0</v>
      </c>
      <c r="I24" s="95">
        <f t="shared" si="2"/>
        <v>59</v>
      </c>
      <c r="J24" s="99">
        <v>33</v>
      </c>
      <c r="K24" s="96">
        <v>26</v>
      </c>
      <c r="L24" s="99">
        <v>0</v>
      </c>
      <c r="M24" s="98">
        <v>0</v>
      </c>
    </row>
    <row r="25" spans="2:14" x14ac:dyDescent="0.2">
      <c r="B25" s="39" t="s">
        <v>24</v>
      </c>
      <c r="C25" s="94">
        <f t="shared" si="0"/>
        <v>0</v>
      </c>
      <c r="D25" s="95">
        <f t="shared" si="1"/>
        <v>72</v>
      </c>
      <c r="E25" s="97">
        <v>37</v>
      </c>
      <c r="F25" s="96">
        <v>34</v>
      </c>
      <c r="G25" s="97">
        <v>1</v>
      </c>
      <c r="H25" s="98">
        <v>0</v>
      </c>
      <c r="I25" s="95">
        <f t="shared" si="2"/>
        <v>72</v>
      </c>
      <c r="J25" s="99">
        <v>39</v>
      </c>
      <c r="K25" s="96">
        <v>33</v>
      </c>
      <c r="L25" s="99">
        <v>0</v>
      </c>
      <c r="M25" s="98">
        <v>0</v>
      </c>
    </row>
    <row r="26" spans="2:14" x14ac:dyDescent="0.2">
      <c r="B26" s="39" t="s">
        <v>25</v>
      </c>
      <c r="C26" s="94">
        <f t="shared" si="0"/>
        <v>26</v>
      </c>
      <c r="D26" s="95">
        <f t="shared" si="1"/>
        <v>79</v>
      </c>
      <c r="E26" s="97">
        <v>44</v>
      </c>
      <c r="F26" s="96">
        <v>35</v>
      </c>
      <c r="G26" s="97">
        <v>0</v>
      </c>
      <c r="H26" s="98">
        <v>0</v>
      </c>
      <c r="I26" s="95">
        <f t="shared" si="2"/>
        <v>53</v>
      </c>
      <c r="J26" s="99">
        <v>23</v>
      </c>
      <c r="K26" s="96">
        <v>30</v>
      </c>
      <c r="L26" s="99">
        <v>0</v>
      </c>
      <c r="M26" s="98">
        <v>0</v>
      </c>
    </row>
    <row r="27" spans="2:14" x14ac:dyDescent="0.2">
      <c r="B27" s="39" t="s">
        <v>26</v>
      </c>
      <c r="C27" s="94">
        <f t="shared" si="0"/>
        <v>37</v>
      </c>
      <c r="D27" s="95">
        <f t="shared" si="1"/>
        <v>90</v>
      </c>
      <c r="E27" s="97">
        <v>43</v>
      </c>
      <c r="F27" s="96">
        <v>47</v>
      </c>
      <c r="G27" s="97">
        <v>0</v>
      </c>
      <c r="H27" s="98">
        <v>0</v>
      </c>
      <c r="I27" s="95">
        <f t="shared" si="2"/>
        <v>53</v>
      </c>
      <c r="J27" s="99">
        <v>29</v>
      </c>
      <c r="K27" s="96">
        <v>24</v>
      </c>
      <c r="L27" s="99">
        <v>0</v>
      </c>
      <c r="M27" s="98">
        <v>0</v>
      </c>
    </row>
    <row r="28" spans="2:14" x14ac:dyDescent="0.2">
      <c r="B28" s="39" t="s">
        <v>27</v>
      </c>
      <c r="C28" s="94">
        <f t="shared" si="0"/>
        <v>65</v>
      </c>
      <c r="D28" s="95">
        <f t="shared" si="1"/>
        <v>106</v>
      </c>
      <c r="E28" s="97">
        <v>54</v>
      </c>
      <c r="F28" s="96">
        <v>52</v>
      </c>
      <c r="G28" s="97">
        <v>0</v>
      </c>
      <c r="H28" s="98">
        <v>0</v>
      </c>
      <c r="I28" s="95">
        <f t="shared" si="2"/>
        <v>41</v>
      </c>
      <c r="J28" s="99">
        <v>18</v>
      </c>
      <c r="K28" s="96">
        <v>23</v>
      </c>
      <c r="L28" s="99">
        <v>0</v>
      </c>
      <c r="M28" s="98">
        <v>0</v>
      </c>
    </row>
    <row r="29" spans="2:14" x14ac:dyDescent="0.2">
      <c r="B29" s="39" t="s">
        <v>28</v>
      </c>
      <c r="C29" s="94">
        <f t="shared" si="0"/>
        <v>4</v>
      </c>
      <c r="D29" s="95">
        <f t="shared" si="1"/>
        <v>70</v>
      </c>
      <c r="E29" s="97">
        <v>40</v>
      </c>
      <c r="F29" s="96">
        <v>30</v>
      </c>
      <c r="G29" s="97">
        <v>0</v>
      </c>
      <c r="H29" s="98">
        <v>0</v>
      </c>
      <c r="I29" s="95">
        <f t="shared" si="2"/>
        <v>66</v>
      </c>
      <c r="J29" s="99">
        <v>39</v>
      </c>
      <c r="K29" s="96">
        <v>27</v>
      </c>
      <c r="L29" s="99">
        <v>0</v>
      </c>
      <c r="M29" s="98">
        <v>0</v>
      </c>
    </row>
    <row r="30" spans="2:14" x14ac:dyDescent="0.2">
      <c r="B30" s="39" t="s">
        <v>29</v>
      </c>
      <c r="C30" s="94">
        <f t="shared" si="0"/>
        <v>21</v>
      </c>
      <c r="D30" s="95">
        <f t="shared" si="1"/>
        <v>72</v>
      </c>
      <c r="E30" s="97">
        <v>44</v>
      </c>
      <c r="F30" s="96">
        <v>28</v>
      </c>
      <c r="G30" s="97">
        <v>0</v>
      </c>
      <c r="H30" s="98">
        <v>0</v>
      </c>
      <c r="I30" s="95">
        <f t="shared" si="2"/>
        <v>51</v>
      </c>
      <c r="J30" s="99">
        <v>26</v>
      </c>
      <c r="K30" s="96">
        <v>25</v>
      </c>
      <c r="L30" s="99">
        <v>0</v>
      </c>
      <c r="M30" s="98">
        <v>0</v>
      </c>
    </row>
    <row r="31" spans="2:14" x14ac:dyDescent="0.2">
      <c r="B31" s="39" t="s">
        <v>30</v>
      </c>
      <c r="C31" s="94">
        <f t="shared" si="0"/>
        <v>14</v>
      </c>
      <c r="D31" s="95">
        <f t="shared" si="1"/>
        <v>72</v>
      </c>
      <c r="E31" s="97">
        <v>40</v>
      </c>
      <c r="F31" s="96">
        <v>32</v>
      </c>
      <c r="G31" s="97">
        <v>0</v>
      </c>
      <c r="H31" s="98">
        <v>0</v>
      </c>
      <c r="I31" s="95">
        <f t="shared" si="2"/>
        <v>58</v>
      </c>
      <c r="J31" s="99">
        <v>34</v>
      </c>
      <c r="K31" s="96">
        <v>24</v>
      </c>
      <c r="L31" s="99">
        <v>0</v>
      </c>
      <c r="M31" s="98">
        <v>0</v>
      </c>
    </row>
    <row r="32" spans="2:14" x14ac:dyDescent="0.2">
      <c r="B32" s="39" t="s">
        <v>31</v>
      </c>
      <c r="C32" s="94">
        <f t="shared" si="0"/>
        <v>8</v>
      </c>
      <c r="D32" s="95">
        <f t="shared" si="1"/>
        <v>72</v>
      </c>
      <c r="E32" s="97">
        <v>34</v>
      </c>
      <c r="F32" s="96">
        <v>38</v>
      </c>
      <c r="G32" s="97">
        <v>0</v>
      </c>
      <c r="H32" s="98">
        <v>0</v>
      </c>
      <c r="I32" s="95">
        <f t="shared" si="2"/>
        <v>64</v>
      </c>
      <c r="J32" s="99">
        <v>29</v>
      </c>
      <c r="K32" s="96">
        <v>35</v>
      </c>
      <c r="L32" s="99">
        <v>0</v>
      </c>
      <c r="M32" s="98">
        <v>0</v>
      </c>
    </row>
    <row r="33" spans="2:15" x14ac:dyDescent="0.2">
      <c r="B33" s="39" t="s">
        <v>32</v>
      </c>
      <c r="C33" s="94">
        <f t="shared" si="0"/>
        <v>20</v>
      </c>
      <c r="D33" s="95">
        <f t="shared" si="1"/>
        <v>77</v>
      </c>
      <c r="E33" s="97">
        <v>41</v>
      </c>
      <c r="F33" s="96">
        <v>36</v>
      </c>
      <c r="G33" s="97">
        <v>0</v>
      </c>
      <c r="H33" s="98">
        <v>0</v>
      </c>
      <c r="I33" s="95">
        <f t="shared" si="2"/>
        <v>57</v>
      </c>
      <c r="J33" s="99">
        <v>32</v>
      </c>
      <c r="K33" s="96">
        <v>25</v>
      </c>
      <c r="L33" s="99">
        <v>0</v>
      </c>
      <c r="M33" s="98">
        <v>0</v>
      </c>
    </row>
    <row r="34" spans="2:15" ht="15" thickBot="1" x14ac:dyDescent="0.25">
      <c r="B34" s="39" t="s">
        <v>287</v>
      </c>
      <c r="C34" s="94">
        <f t="shared" ref="C34:I34" si="3">SUM(C22:C33)</f>
        <v>199</v>
      </c>
      <c r="D34" s="100">
        <f t="shared" si="3"/>
        <v>921</v>
      </c>
      <c r="E34" s="101">
        <f>SUBTOTAL(109,E22:E33)</f>
        <v>487</v>
      </c>
      <c r="F34" s="124">
        <f>SUBTOTAL(109,F22:F33)</f>
        <v>432</v>
      </c>
      <c r="G34" s="102">
        <f>SUBTOTAL(109,G22:G33)</f>
        <v>2</v>
      </c>
      <c r="H34" s="101">
        <f>SUBTOTAL(109,H22:H33)</f>
        <v>0</v>
      </c>
      <c r="I34" s="100">
        <f t="shared" si="3"/>
        <v>722</v>
      </c>
      <c r="J34" s="125">
        <f>SUBTOTAL(109,J22:J33)</f>
        <v>381</v>
      </c>
      <c r="K34" s="126">
        <f>SUBTOTAL(109,K22:K33)</f>
        <v>341</v>
      </c>
      <c r="L34" s="102">
        <f>SUBTOTAL(109,L22:L33)</f>
        <v>0</v>
      </c>
      <c r="M34" s="101">
        <f>SUBTOTAL(109,M22:M33)</f>
        <v>0</v>
      </c>
    </row>
    <row r="35" spans="2:15" x14ac:dyDescent="0.2">
      <c r="B35" s="34"/>
      <c r="C35" s="119"/>
      <c r="D35" s="120"/>
      <c r="E35" s="37"/>
      <c r="F35" s="38"/>
      <c r="G35" s="38"/>
      <c r="H35" s="37"/>
      <c r="I35" s="37"/>
      <c r="J35" s="38"/>
      <c r="K35" s="37"/>
      <c r="L35" s="37"/>
    </row>
    <row r="36" spans="2:15" ht="16.8" thickBot="1" x14ac:dyDescent="0.25">
      <c r="B36" s="47" t="s">
        <v>395</v>
      </c>
    </row>
    <row r="37" spans="2:15" x14ac:dyDescent="0.2">
      <c r="B37" s="86" t="s">
        <v>34</v>
      </c>
      <c r="C37" s="87" t="s">
        <v>396</v>
      </c>
      <c r="D37" s="88" t="s">
        <v>397</v>
      </c>
      <c r="E37" s="89" t="s">
        <v>398</v>
      </c>
      <c r="F37" s="90" t="s">
        <v>399</v>
      </c>
      <c r="G37" s="89" t="s">
        <v>400</v>
      </c>
      <c r="H37" s="91" t="s">
        <v>401</v>
      </c>
      <c r="I37" s="92" t="s">
        <v>402</v>
      </c>
      <c r="J37" s="93" t="s">
        <v>403</v>
      </c>
      <c r="K37" s="90" t="s">
        <v>404</v>
      </c>
      <c r="L37" s="93" t="s">
        <v>405</v>
      </c>
      <c r="M37" s="91" t="s">
        <v>406</v>
      </c>
    </row>
    <row r="38" spans="2:15" x14ac:dyDescent="0.2">
      <c r="B38" s="39" t="s">
        <v>23</v>
      </c>
      <c r="C38" s="94">
        <f t="shared" ref="C38:C49" si="4">D38-I38</f>
        <v>21</v>
      </c>
      <c r="D38" s="95">
        <f>SUM(E38:H38)</f>
        <v>143</v>
      </c>
      <c r="E38" s="97">
        <v>75</v>
      </c>
      <c r="F38" s="96">
        <v>58</v>
      </c>
      <c r="G38" s="97">
        <v>0</v>
      </c>
      <c r="H38" s="98">
        <v>10</v>
      </c>
      <c r="I38" s="95">
        <f>SUM(J38:M38)</f>
        <v>122</v>
      </c>
      <c r="J38" s="99">
        <v>66</v>
      </c>
      <c r="K38" s="96">
        <v>47</v>
      </c>
      <c r="L38" s="99">
        <v>4</v>
      </c>
      <c r="M38" s="98">
        <v>5</v>
      </c>
      <c r="O38" s="40"/>
    </row>
    <row r="39" spans="2:15" x14ac:dyDescent="0.2">
      <c r="B39" s="39" t="s">
        <v>1</v>
      </c>
      <c r="C39" s="94">
        <f t="shared" si="4"/>
        <v>7</v>
      </c>
      <c r="D39" s="95">
        <f t="shared" ref="D39:D49" si="5">SUM(E39:H39)</f>
        <v>150</v>
      </c>
      <c r="E39" s="97">
        <v>80</v>
      </c>
      <c r="F39" s="96">
        <v>56</v>
      </c>
      <c r="G39" s="97">
        <v>5</v>
      </c>
      <c r="H39" s="98">
        <v>9</v>
      </c>
      <c r="I39" s="95">
        <f t="shared" ref="I39:I49" si="6">SUM(J39:M39)</f>
        <v>143</v>
      </c>
      <c r="J39" s="99">
        <v>72</v>
      </c>
      <c r="K39" s="96">
        <v>62</v>
      </c>
      <c r="L39" s="99">
        <v>5</v>
      </c>
      <c r="M39" s="98">
        <v>4</v>
      </c>
      <c r="O39" s="40"/>
    </row>
    <row r="40" spans="2:15" x14ac:dyDescent="0.2">
      <c r="B40" s="39" t="s">
        <v>3</v>
      </c>
      <c r="C40" s="94">
        <f t="shared" si="4"/>
        <v>-64</v>
      </c>
      <c r="D40" s="95">
        <f t="shared" si="5"/>
        <v>657</v>
      </c>
      <c r="E40" s="97">
        <v>344</v>
      </c>
      <c r="F40" s="96">
        <v>283</v>
      </c>
      <c r="G40" s="97">
        <v>13</v>
      </c>
      <c r="H40" s="98">
        <v>17</v>
      </c>
      <c r="I40" s="95">
        <f t="shared" si="6"/>
        <v>721</v>
      </c>
      <c r="J40" s="99">
        <v>364</v>
      </c>
      <c r="K40" s="96">
        <v>344</v>
      </c>
      <c r="L40" s="99">
        <v>7</v>
      </c>
      <c r="M40" s="98">
        <v>6</v>
      </c>
      <c r="O40" s="40"/>
    </row>
    <row r="41" spans="2:15" x14ac:dyDescent="0.2">
      <c r="B41" s="39" t="s">
        <v>24</v>
      </c>
      <c r="C41" s="94">
        <f t="shared" si="4"/>
        <v>126</v>
      </c>
      <c r="D41" s="95">
        <f t="shared" si="5"/>
        <v>699</v>
      </c>
      <c r="E41" s="97">
        <v>399</v>
      </c>
      <c r="F41" s="96">
        <v>265</v>
      </c>
      <c r="G41" s="97">
        <v>21</v>
      </c>
      <c r="H41" s="98">
        <v>14</v>
      </c>
      <c r="I41" s="95">
        <f t="shared" si="6"/>
        <v>573</v>
      </c>
      <c r="J41" s="99">
        <v>278</v>
      </c>
      <c r="K41" s="96">
        <v>284</v>
      </c>
      <c r="L41" s="99">
        <v>7</v>
      </c>
      <c r="M41" s="98">
        <v>4</v>
      </c>
      <c r="O41" s="40"/>
    </row>
    <row r="42" spans="2:15" x14ac:dyDescent="0.2">
      <c r="B42" s="39" t="s">
        <v>25</v>
      </c>
      <c r="C42" s="94">
        <f t="shared" si="4"/>
        <v>86</v>
      </c>
      <c r="D42" s="95">
        <f t="shared" si="5"/>
        <v>243</v>
      </c>
      <c r="E42" s="97">
        <v>116</v>
      </c>
      <c r="F42" s="96">
        <v>92</v>
      </c>
      <c r="G42" s="97">
        <v>21</v>
      </c>
      <c r="H42" s="98">
        <v>14</v>
      </c>
      <c r="I42" s="95">
        <f t="shared" si="6"/>
        <v>157</v>
      </c>
      <c r="J42" s="99">
        <v>87</v>
      </c>
      <c r="K42" s="96">
        <v>65</v>
      </c>
      <c r="L42" s="99">
        <v>2</v>
      </c>
      <c r="M42" s="98">
        <v>3</v>
      </c>
      <c r="O42" s="40"/>
    </row>
    <row r="43" spans="2:15" x14ac:dyDescent="0.2">
      <c r="B43" s="39" t="s">
        <v>26</v>
      </c>
      <c r="C43" s="94">
        <f t="shared" si="4"/>
        <v>79</v>
      </c>
      <c r="D43" s="95">
        <f t="shared" si="5"/>
        <v>247</v>
      </c>
      <c r="E43" s="97">
        <v>114</v>
      </c>
      <c r="F43" s="96">
        <v>91</v>
      </c>
      <c r="G43" s="97">
        <v>31</v>
      </c>
      <c r="H43" s="98">
        <v>11</v>
      </c>
      <c r="I43" s="95">
        <f t="shared" si="6"/>
        <v>168</v>
      </c>
      <c r="J43" s="99">
        <v>60</v>
      </c>
      <c r="K43" s="96">
        <v>60</v>
      </c>
      <c r="L43" s="99">
        <v>22</v>
      </c>
      <c r="M43" s="98">
        <v>26</v>
      </c>
      <c r="O43" s="40"/>
    </row>
    <row r="44" spans="2:15" x14ac:dyDescent="0.2">
      <c r="B44" s="39" t="s">
        <v>27</v>
      </c>
      <c r="C44" s="94">
        <f t="shared" si="4"/>
        <v>-47</v>
      </c>
      <c r="D44" s="95">
        <f t="shared" si="5"/>
        <v>176</v>
      </c>
      <c r="E44" s="97">
        <v>102</v>
      </c>
      <c r="F44" s="96">
        <v>62</v>
      </c>
      <c r="G44" s="97">
        <v>10</v>
      </c>
      <c r="H44" s="98">
        <v>2</v>
      </c>
      <c r="I44" s="95">
        <f t="shared" si="6"/>
        <v>223</v>
      </c>
      <c r="J44" s="99">
        <v>110</v>
      </c>
      <c r="K44" s="96">
        <v>98</v>
      </c>
      <c r="L44" s="99">
        <v>8</v>
      </c>
      <c r="M44" s="98">
        <v>7</v>
      </c>
      <c r="O44" s="40"/>
    </row>
    <row r="45" spans="2:15" x14ac:dyDescent="0.2">
      <c r="B45" s="39" t="s">
        <v>28</v>
      </c>
      <c r="C45" s="94">
        <f t="shared" si="4"/>
        <v>19</v>
      </c>
      <c r="D45" s="95">
        <f t="shared" si="5"/>
        <v>303</v>
      </c>
      <c r="E45" s="97">
        <v>157</v>
      </c>
      <c r="F45" s="96">
        <v>122</v>
      </c>
      <c r="G45" s="97">
        <v>6</v>
      </c>
      <c r="H45" s="98">
        <v>18</v>
      </c>
      <c r="I45" s="95">
        <f t="shared" si="6"/>
        <v>284</v>
      </c>
      <c r="J45" s="99">
        <v>148</v>
      </c>
      <c r="K45" s="96">
        <v>121</v>
      </c>
      <c r="L45" s="99">
        <v>8</v>
      </c>
      <c r="M45" s="98">
        <v>7</v>
      </c>
      <c r="O45" s="40"/>
    </row>
    <row r="46" spans="2:15" x14ac:dyDescent="0.2">
      <c r="B46" s="39" t="s">
        <v>29</v>
      </c>
      <c r="C46" s="94">
        <f t="shared" si="4"/>
        <v>-35</v>
      </c>
      <c r="D46" s="95">
        <f t="shared" si="5"/>
        <v>219</v>
      </c>
      <c r="E46" s="97">
        <v>118</v>
      </c>
      <c r="F46" s="96">
        <v>79</v>
      </c>
      <c r="G46" s="97">
        <v>6</v>
      </c>
      <c r="H46" s="98">
        <v>16</v>
      </c>
      <c r="I46" s="95">
        <f t="shared" si="6"/>
        <v>254</v>
      </c>
      <c r="J46" s="99">
        <v>155</v>
      </c>
      <c r="K46" s="96">
        <v>94</v>
      </c>
      <c r="L46" s="99">
        <v>2</v>
      </c>
      <c r="M46" s="98">
        <v>3</v>
      </c>
      <c r="O46" s="40"/>
    </row>
    <row r="47" spans="2:15" x14ac:dyDescent="0.2">
      <c r="B47" s="39" t="s">
        <v>30</v>
      </c>
      <c r="C47" s="94">
        <f t="shared" si="4"/>
        <v>-13</v>
      </c>
      <c r="D47" s="95">
        <f t="shared" si="5"/>
        <v>223</v>
      </c>
      <c r="E47" s="97">
        <v>116</v>
      </c>
      <c r="F47" s="96">
        <v>94</v>
      </c>
      <c r="G47" s="97">
        <v>4</v>
      </c>
      <c r="H47" s="98">
        <v>9</v>
      </c>
      <c r="I47" s="95">
        <f t="shared" si="6"/>
        <v>236</v>
      </c>
      <c r="J47" s="99">
        <v>107</v>
      </c>
      <c r="K47" s="96">
        <v>88</v>
      </c>
      <c r="L47" s="99">
        <v>19</v>
      </c>
      <c r="M47" s="98">
        <v>22</v>
      </c>
      <c r="O47" s="40"/>
    </row>
    <row r="48" spans="2:15" x14ac:dyDescent="0.2">
      <c r="B48" s="39" t="s">
        <v>31</v>
      </c>
      <c r="C48" s="94">
        <f t="shared" si="4"/>
        <v>39</v>
      </c>
      <c r="D48" s="95">
        <f t="shared" si="5"/>
        <v>205</v>
      </c>
      <c r="E48" s="97">
        <v>113</v>
      </c>
      <c r="F48" s="96">
        <v>81</v>
      </c>
      <c r="G48" s="97">
        <v>11</v>
      </c>
      <c r="H48" s="98">
        <v>0</v>
      </c>
      <c r="I48" s="95">
        <f t="shared" si="6"/>
        <v>166</v>
      </c>
      <c r="J48" s="99">
        <v>77</v>
      </c>
      <c r="K48" s="96">
        <v>67</v>
      </c>
      <c r="L48" s="99">
        <v>14</v>
      </c>
      <c r="M48" s="98">
        <v>8</v>
      </c>
      <c r="O48" s="40"/>
    </row>
    <row r="49" spans="2:20" x14ac:dyDescent="0.2">
      <c r="B49" s="39" t="s">
        <v>32</v>
      </c>
      <c r="C49" s="94">
        <f t="shared" si="4"/>
        <v>28</v>
      </c>
      <c r="D49" s="95">
        <f t="shared" si="5"/>
        <v>192</v>
      </c>
      <c r="E49" s="97">
        <v>90</v>
      </c>
      <c r="F49" s="96">
        <v>72</v>
      </c>
      <c r="G49" s="97">
        <v>5</v>
      </c>
      <c r="H49" s="98">
        <v>25</v>
      </c>
      <c r="I49" s="95">
        <f t="shared" si="6"/>
        <v>164</v>
      </c>
      <c r="J49" s="99">
        <v>79</v>
      </c>
      <c r="K49" s="96">
        <v>77</v>
      </c>
      <c r="L49" s="99">
        <v>5</v>
      </c>
      <c r="M49" s="98">
        <v>3</v>
      </c>
      <c r="O49" s="40"/>
    </row>
    <row r="50" spans="2:20" ht="15" thickBot="1" x14ac:dyDescent="0.25">
      <c r="B50" s="39" t="s">
        <v>287</v>
      </c>
      <c r="C50" s="94">
        <f t="shared" ref="C50:I50" si="7">SUM(C38:C49)</f>
        <v>246</v>
      </c>
      <c r="D50" s="100">
        <f t="shared" si="7"/>
        <v>3457</v>
      </c>
      <c r="E50" s="101">
        <f>SUBTOTAL(109,E38:E49)</f>
        <v>1824</v>
      </c>
      <c r="F50" s="124">
        <f>SUBTOTAL(109,F38:F49)</f>
        <v>1355</v>
      </c>
      <c r="G50" s="102">
        <f>SUM(G38:G49)</f>
        <v>133</v>
      </c>
      <c r="H50" s="101">
        <f>SUM(H38:H49)</f>
        <v>145</v>
      </c>
      <c r="I50" s="100">
        <f t="shared" si="7"/>
        <v>3211</v>
      </c>
      <c r="J50" s="101">
        <f>SUBTOTAL(109,J38:J49)</f>
        <v>1603</v>
      </c>
      <c r="K50" s="124">
        <f t="shared" ref="K50:M50" si="8">SUBTOTAL(109,K38:K49)</f>
        <v>1407</v>
      </c>
      <c r="L50" s="102">
        <f t="shared" si="8"/>
        <v>103</v>
      </c>
      <c r="M50" s="101">
        <f t="shared" si="8"/>
        <v>98</v>
      </c>
    </row>
    <row r="51" spans="2:20" x14ac:dyDescent="0.2">
      <c r="B51" s="41"/>
      <c r="C51" s="42"/>
      <c r="D51" s="43"/>
      <c r="E51" s="44"/>
      <c r="F51" s="44"/>
      <c r="G51" s="44"/>
      <c r="H51" s="44"/>
      <c r="I51" s="43"/>
      <c r="J51" s="44"/>
      <c r="K51" s="44"/>
      <c r="L51" s="44"/>
      <c r="M51" s="44"/>
    </row>
    <row r="52" spans="2:20" x14ac:dyDescent="0.2">
      <c r="B52" s="41"/>
      <c r="C52" s="42"/>
      <c r="D52" s="43"/>
      <c r="E52" s="44"/>
      <c r="F52" s="44"/>
      <c r="G52" s="44"/>
      <c r="H52" s="44"/>
      <c r="I52" s="43"/>
      <c r="J52" s="44"/>
      <c r="K52" s="44"/>
      <c r="L52" s="44"/>
      <c r="M52" s="44"/>
    </row>
    <row r="53" spans="2:20" ht="16.2" x14ac:dyDescent="0.2">
      <c r="B53" s="47" t="s">
        <v>414</v>
      </c>
    </row>
    <row r="55" spans="2:20" x14ac:dyDescent="0.2">
      <c r="B55" s="80" t="s">
        <v>34</v>
      </c>
      <c r="C55" s="81" t="s">
        <v>293</v>
      </c>
      <c r="D55" s="81" t="s">
        <v>318</v>
      </c>
      <c r="E55" s="81" t="s">
        <v>319</v>
      </c>
      <c r="F55" s="81" t="s">
        <v>320</v>
      </c>
      <c r="G55" s="81" t="s">
        <v>321</v>
      </c>
      <c r="H55" s="81" t="s">
        <v>322</v>
      </c>
      <c r="I55" s="81" t="s">
        <v>323</v>
      </c>
      <c r="J55" s="81" t="s">
        <v>324</v>
      </c>
      <c r="K55" s="81" t="s">
        <v>325</v>
      </c>
      <c r="L55" s="81" t="s">
        <v>326</v>
      </c>
      <c r="M55" s="81" t="s">
        <v>327</v>
      </c>
      <c r="N55" s="81" t="s">
        <v>328</v>
      </c>
      <c r="O55" s="81" t="s">
        <v>329</v>
      </c>
      <c r="P55" s="81" t="s">
        <v>330</v>
      </c>
      <c r="Q55" s="81" t="s">
        <v>331</v>
      </c>
      <c r="R55" s="81" t="s">
        <v>332</v>
      </c>
    </row>
    <row r="56" spans="2:20" x14ac:dyDescent="0.2">
      <c r="B56" s="39" t="s">
        <v>0</v>
      </c>
      <c r="C56" s="60">
        <f>SUM('TOP(まとめ)（行政区別人口)'!$D56:$R56)</f>
        <v>88189</v>
      </c>
      <c r="D56" s="60">
        <f>SUMIF(人口１月[地域（行政区別）],D$55,人口１月[合計人数])</f>
        <v>44814</v>
      </c>
      <c r="E56" s="60">
        <f>SUMIF(人口１月[地域（行政区別）],E$55,人口１月[合計人数])</f>
        <v>5343</v>
      </c>
      <c r="F56" s="60">
        <f>SUMIF(人口１月[地域（行政区別）],F$55,人口１月[合計人数])</f>
        <v>5216</v>
      </c>
      <c r="G56" s="60">
        <f>SUMIF(人口１月[地域（行政区別）],G$55,人口１月[合計人数])</f>
        <v>3149</v>
      </c>
      <c r="H56" s="60">
        <f>SUMIF(人口１月[地域（行政区別）],H$55,人口１月[合計人数])</f>
        <v>7017</v>
      </c>
      <c r="I56" s="60">
        <f>SUMIF(人口１月[地域（行政区別）],I$55,人口１月[合計人数])</f>
        <v>4402</v>
      </c>
      <c r="J56" s="60">
        <f>SUMIF(人口１月[地域（行政区別）],J$55,人口１月[合計人数])</f>
        <v>1236</v>
      </c>
      <c r="K56" s="60">
        <f>SUMIF(人口１月[地域（行政区別）],K$55,人口１月[合計人数])</f>
        <v>411</v>
      </c>
      <c r="L56" s="60">
        <f>SUMIF(人口１月[地域（行政区別）],L$55,人口１月[合計人数])</f>
        <v>1611</v>
      </c>
      <c r="M56" s="60">
        <f>SUMIF(人口１月[地域（行政区別）],M$55,人口１月[合計人数])</f>
        <v>959</v>
      </c>
      <c r="N56" s="60">
        <f>SUMIF(人口１月[地域（行政区別）],N$55,人口１月[合計人数])</f>
        <v>2132</v>
      </c>
      <c r="O56" s="60">
        <f>SUMIF(人口１月[地域（行政区別）],O$55,人口１月[合計人数])</f>
        <v>4929</v>
      </c>
      <c r="P56" s="60">
        <f>SUMIF(人口１月[地域（行政区別）],P$55,人口１月[合計人数])</f>
        <v>2245</v>
      </c>
      <c r="Q56" s="60">
        <f>SUMIF(人口１月[地域（行政区別）],Q$55,人口１月[合計人数])</f>
        <v>2458</v>
      </c>
      <c r="R56" s="60">
        <f>SUMIF(人口１月[地域（行政区別）],R$55,人口１月[合計人数])</f>
        <v>2267</v>
      </c>
      <c r="T56" s="40"/>
    </row>
    <row r="57" spans="2:20" x14ac:dyDescent="0.2">
      <c r="B57" s="39" t="s">
        <v>2</v>
      </c>
      <c r="C57" s="60">
        <f>SUM('TOP(まとめ)（行政区別人口)'!$D57:$R57)</f>
        <v>88193</v>
      </c>
      <c r="D57" s="60">
        <f>SUMIF(人口２月[地域（行政区別）],D$55,人口２月[合計人数])</f>
        <v>44812</v>
      </c>
      <c r="E57" s="60">
        <f>SUMIF(人口２月[地域（行政区別）],E$55,人口２月[合計人数])</f>
        <v>5343</v>
      </c>
      <c r="F57" s="60">
        <f>SUMIF(人口２月[地域（行政区別）],F$55,人口２月[合計人数])</f>
        <v>5225</v>
      </c>
      <c r="G57" s="60">
        <f>SUMIF(人口２月[地域（行政区別）],G$55,人口２月[合計人数])</f>
        <v>3166</v>
      </c>
      <c r="H57" s="60">
        <f>SUMIF(人口２月[地域（行政区別）],H$55,人口２月[合計人数])</f>
        <v>7005</v>
      </c>
      <c r="I57" s="60">
        <f>SUMIF(人口２月[地域（行政区別）],I$55,人口２月[合計人数])</f>
        <v>4403</v>
      </c>
      <c r="J57" s="60">
        <f>SUMIF(人口２月[地域（行政区別）],J$55,人口２月[合計人数])</f>
        <v>1239</v>
      </c>
      <c r="K57" s="60">
        <f>SUMIF(人口２月[地域（行政区別）],K$55,人口２月[合計人数])</f>
        <v>411</v>
      </c>
      <c r="L57" s="60">
        <f>SUMIF(人口２月[地域（行政区別）],L$55,人口２月[合計人数])</f>
        <v>1605</v>
      </c>
      <c r="M57" s="60">
        <f>SUMIF(人口２月[地域（行政区別）],M$55,人口２月[合計人数])</f>
        <v>961</v>
      </c>
      <c r="N57" s="60">
        <f>SUMIF(人口２月[地域（行政区別）],N$55,人口２月[合計人数])</f>
        <v>2125</v>
      </c>
      <c r="O57" s="60">
        <f>SUMIF(人口２月[地域（行政区別）],O$55,人口２月[合計人数])</f>
        <v>4932</v>
      </c>
      <c r="P57" s="60">
        <f>SUMIF(人口２月[地域（行政区別）],P$55,人口２月[合計人数])</f>
        <v>2242</v>
      </c>
      <c r="Q57" s="60">
        <f>SUMIF(人口２月[地域（行政区別）],Q$55,人口２月[合計人数])</f>
        <v>2453</v>
      </c>
      <c r="R57" s="60">
        <f>SUMIF(人口２月[地域（行政区別）],R$55,人口２月[合計人数])</f>
        <v>2271</v>
      </c>
      <c r="T57" s="40"/>
    </row>
    <row r="58" spans="2:20" x14ac:dyDescent="0.2">
      <c r="B58" s="39" t="s">
        <v>4</v>
      </c>
      <c r="C58" s="60">
        <f>SUM('TOP(まとめ)（行政区別人口)'!$D58:$R58)</f>
        <v>88127</v>
      </c>
      <c r="D58" s="60">
        <f>SUMIF(人口３月[地域（行政区別）],D$55,人口３月[合計人数])</f>
        <v>44731</v>
      </c>
      <c r="E58" s="60">
        <f>SUMIF(人口３月[地域（行政区別）],E$55,人口３月[合計人数])</f>
        <v>5348</v>
      </c>
      <c r="F58" s="60">
        <f>SUMIF(人口３月[地域（行政区別）],F$55,人口３月[合計人数])</f>
        <v>5244</v>
      </c>
      <c r="G58" s="60">
        <f>SUMIF(人口３月[地域（行政区別）],G$55,人口３月[合計人数])</f>
        <v>3158</v>
      </c>
      <c r="H58" s="60">
        <f>SUMIF(人口３月[地域（行政区別）],H$55,人口３月[合計人数])</f>
        <v>7026</v>
      </c>
      <c r="I58" s="60">
        <f>SUMIF(人口３月[地域（行政区別）],I$55,人口３月[合計人数])</f>
        <v>4410</v>
      </c>
      <c r="J58" s="60">
        <f>SUMIF(人口３月[地域（行政区別）],J$55,人口３月[合計人数])</f>
        <v>1239</v>
      </c>
      <c r="K58" s="60">
        <f>SUMIF(人口３月[地域（行政区別）],K$55,人口３月[合計人数])</f>
        <v>410</v>
      </c>
      <c r="L58" s="60">
        <f>SUMIF(人口３月[地域（行政区別）],L$55,人口３月[合計人数])</f>
        <v>1601</v>
      </c>
      <c r="M58" s="60">
        <f>SUMIF(人口３月[地域（行政区別）],M$55,人口３月[合計人数])</f>
        <v>961</v>
      </c>
      <c r="N58" s="60">
        <f>SUMIF(人口３月[地域（行政区別）],N$55,人口３月[合計人数])</f>
        <v>2129</v>
      </c>
      <c r="O58" s="60">
        <f>SUMIF(人口３月[地域（行政区別）],O$55,人口３月[合計人数])</f>
        <v>4933</v>
      </c>
      <c r="P58" s="60">
        <f>SUMIF(人口３月[地域（行政区別）],P$55,人口３月[合計人数])</f>
        <v>2252</v>
      </c>
      <c r="Q58" s="60">
        <f>SUMIF(人口３月[地域（行政区別）],Q$55,人口３月[合計人数])</f>
        <v>2441</v>
      </c>
      <c r="R58" s="60">
        <f>SUMIF(人口３月[地域（行政区別）],R$55,人口３月[合計人数])</f>
        <v>2244</v>
      </c>
      <c r="T58" s="40"/>
    </row>
    <row r="59" spans="2:20" x14ac:dyDescent="0.2">
      <c r="B59" s="39" t="s">
        <v>5</v>
      </c>
      <c r="C59" s="60">
        <f>SUM('TOP(まとめ)（行政区別人口)'!$D59:$R59)</f>
        <v>88228</v>
      </c>
      <c r="D59" s="60">
        <f>SUMIF(人口４月[地域（行政区別）],D$55,人口４月[合計人数])</f>
        <v>44795</v>
      </c>
      <c r="E59" s="60">
        <f>SUMIF(人口４月[地域（行政区別）],E$55,人口４月[合計人数])</f>
        <v>5367</v>
      </c>
      <c r="F59" s="60">
        <f>SUMIF(人口４月[地域（行政区別）],F$55,人口４月[合計人数])</f>
        <v>5252</v>
      </c>
      <c r="G59" s="60">
        <f>SUMIF(人口４月[地域（行政区別）],G$55,人口４月[合計人数])</f>
        <v>3165</v>
      </c>
      <c r="H59" s="60">
        <f>SUMIF(人口４月[地域（行政区別）],H$55,人口４月[合計人数])</f>
        <v>7063</v>
      </c>
      <c r="I59" s="60">
        <f>SUMIF(人口４月[地域（行政区別）],I$55,人口４月[合計人数])</f>
        <v>4427</v>
      </c>
      <c r="J59" s="60">
        <f>SUMIF(人口４月[地域（行政区別）],J$55,人口４月[合計人数])</f>
        <v>1236</v>
      </c>
      <c r="K59" s="60">
        <f>SUMIF(人口４月[地域（行政区別）],K$55,人口４月[合計人数])</f>
        <v>409</v>
      </c>
      <c r="L59" s="60">
        <f>SUMIF(人口４月[地域（行政区別）],L$55,人口４月[合計人数])</f>
        <v>1596</v>
      </c>
      <c r="M59" s="60">
        <f>SUMIF(人口４月[地域（行政区別）],M$55,人口４月[合計人数])</f>
        <v>964</v>
      </c>
      <c r="N59" s="60">
        <f>SUMIF(人口４月[地域（行政区別）],N$55,人口４月[合計人数])</f>
        <v>2112</v>
      </c>
      <c r="O59" s="60">
        <f>SUMIF(人口４月[地域（行政区別）],O$55,人口４月[合計人数])</f>
        <v>4923</v>
      </c>
      <c r="P59" s="60">
        <f>SUMIF(人口４月[地域（行政区別）],P$55,人口４月[合計人数])</f>
        <v>2247</v>
      </c>
      <c r="Q59" s="60">
        <f>SUMIF(人口４月[地域（行政区別）],Q$55,人口４月[合計人数])</f>
        <v>2441</v>
      </c>
      <c r="R59" s="60">
        <f>SUMIF(人口４月[地域（行政区別）],R$55,人口４月[合計人数])</f>
        <v>2231</v>
      </c>
      <c r="T59" s="40"/>
    </row>
    <row r="60" spans="2:20" x14ac:dyDescent="0.2">
      <c r="B60" s="39" t="s">
        <v>6</v>
      </c>
      <c r="C60" s="60">
        <f>SUM('TOP(まとめ)（行政区別人口)'!$D60:$R60)</f>
        <v>88310</v>
      </c>
      <c r="D60" s="60">
        <f>SUMIF(人口５月[地域（行政区別）],D$55,人口５月[合計人数])</f>
        <v>44893</v>
      </c>
      <c r="E60" s="60">
        <f>SUMIF(人口５月[地域（行政区別）],E$55,人口５月[合計人数])</f>
        <v>5362</v>
      </c>
      <c r="F60" s="60">
        <f>SUMIF(人口５月[地域（行政区別）],F$55,人口５月[合計人数])</f>
        <v>5258</v>
      </c>
      <c r="G60" s="60">
        <f>SUMIF(人口５月[地域（行政区別）],G$55,人口５月[合計人数])</f>
        <v>3170</v>
      </c>
      <c r="H60" s="60">
        <f>SUMIF(人口５月[地域（行政区別）],H$55,人口５月[合計人数])</f>
        <v>7054</v>
      </c>
      <c r="I60" s="60">
        <f>SUMIF(人口５月[地域（行政区別）],I$55,人口５月[合計人数])</f>
        <v>4439</v>
      </c>
      <c r="J60" s="60">
        <f>SUMIF(人口５月[地域（行政区別）],J$55,人口５月[合計人数])</f>
        <v>1238</v>
      </c>
      <c r="K60" s="60">
        <f>SUMIF(人口５月[地域（行政区別）],K$55,人口５月[合計人数])</f>
        <v>409</v>
      </c>
      <c r="L60" s="60">
        <f>SUMIF(人口５月[地域（行政区別）],L$55,人口５月[合計人数])</f>
        <v>1591</v>
      </c>
      <c r="M60" s="60">
        <f>SUMIF(人口５月[地域（行政区別）],M$55,人口５月[合計人数])</f>
        <v>963</v>
      </c>
      <c r="N60" s="60">
        <f>SUMIF(人口５月[地域（行政区別）],N$55,人口５月[合計人数])</f>
        <v>2112</v>
      </c>
      <c r="O60" s="60">
        <f>SUMIF(人口５月[地域（行政区別）],O$55,人口５月[合計人数])</f>
        <v>4917</v>
      </c>
      <c r="P60" s="60">
        <f>SUMIF(人口５月[地域（行政区別）],P$55,人口５月[合計人数])</f>
        <v>2248</v>
      </c>
      <c r="Q60" s="60">
        <f>SUMIF(人口５月[地域（行政区別）],Q$55,人口５月[合計人数])</f>
        <v>2436</v>
      </c>
      <c r="R60" s="60">
        <f>SUMIF(人口５月[地域（行政区別）],R$55,人口５月[合計人数])</f>
        <v>2220</v>
      </c>
      <c r="T60" s="40"/>
    </row>
    <row r="61" spans="2:20" x14ac:dyDescent="0.2">
      <c r="B61" s="39" t="s">
        <v>7</v>
      </c>
      <c r="C61" s="60">
        <f>SUM('TOP(まとめ)（行政区別人口)'!$D61:$R61)</f>
        <v>88432</v>
      </c>
      <c r="D61" s="60">
        <f>SUMIF(人口６月[地域（行政区別）],D$55,人口６月[合計人数])</f>
        <v>44958</v>
      </c>
      <c r="E61" s="60">
        <f>SUMIF(人口６月[地域（行政区別）],E$55,人口６月[合計人数])</f>
        <v>5396</v>
      </c>
      <c r="F61" s="60">
        <f>SUMIF(人口６月[地域（行政区別）],F$55,人口６月[合計人数])</f>
        <v>5272</v>
      </c>
      <c r="G61" s="60">
        <f>SUMIF(人口６月[地域（行政区別）],G$55,人口６月[合計人数])</f>
        <v>3168</v>
      </c>
      <c r="H61" s="60">
        <f>SUMIF(人口６月[地域（行政区別）],H$55,人口６月[合計人数])</f>
        <v>7084</v>
      </c>
      <c r="I61" s="60">
        <f>SUMIF(人口６月[地域（行政区別）],I$55,人口６月[合計人数])</f>
        <v>4456</v>
      </c>
      <c r="J61" s="60">
        <f>SUMIF(人口６月[地域（行政区別）],J$55,人口６月[合計人数])</f>
        <v>1236</v>
      </c>
      <c r="K61" s="60">
        <f>SUMIF(人口６月[地域（行政区別）],K$55,人口６月[合計人数])</f>
        <v>410</v>
      </c>
      <c r="L61" s="60">
        <f>SUMIF(人口６月[地域（行政区別）],L$55,人口６月[合計人数])</f>
        <v>1583</v>
      </c>
      <c r="M61" s="60">
        <f>SUMIF(人口６月[地域（行政区別）],M$55,人口６月[合計人数])</f>
        <v>964</v>
      </c>
      <c r="N61" s="60">
        <f>SUMIF(人口６月[地域（行政区別）],N$55,人口６月[合計人数])</f>
        <v>2111</v>
      </c>
      <c r="O61" s="60">
        <f>SUMIF(人口６月[地域（行政区別）],O$55,人口６月[合計人数])</f>
        <v>4911</v>
      </c>
      <c r="P61" s="60">
        <f>SUMIF(人口６月[地域（行政区別）],P$55,人口６月[合計人数])</f>
        <v>2246</v>
      </c>
      <c r="Q61" s="60">
        <f>SUMIF(人口６月[地域（行政区別）],Q$55,人口６月[合計人数])</f>
        <v>2429</v>
      </c>
      <c r="R61" s="60">
        <f>SUMIF(人口６月[地域（行政区別）],R$55,人口６月[合計人数])</f>
        <v>2208</v>
      </c>
      <c r="T61" s="40"/>
    </row>
    <row r="62" spans="2:20" x14ac:dyDescent="0.2">
      <c r="B62" s="39" t="s">
        <v>8</v>
      </c>
      <c r="C62" s="60">
        <f>SUM('TOP(まとめ)（行政区別人口)'!$D62:$R62)</f>
        <v>88453</v>
      </c>
      <c r="D62" s="60">
        <f>SUMIF(人口７月[地域（行政区別）],D$55,人口７月[合計人数])</f>
        <v>44946</v>
      </c>
      <c r="E62" s="60">
        <f>SUMIF(人口７月[地域（行政区別）],E$55,人口７月[合計人数])</f>
        <v>5381</v>
      </c>
      <c r="F62" s="60">
        <f>SUMIF(人口７月[地域（行政区別）],F$55,人口７月[合計人数])</f>
        <v>5286</v>
      </c>
      <c r="G62" s="60">
        <f>SUMIF(人口７月[地域（行政区別）],G$55,人口７月[合計人数])</f>
        <v>3176</v>
      </c>
      <c r="H62" s="60">
        <f>SUMIF(人口７月[地域（行政区別）],H$55,人口７月[合計人数])</f>
        <v>7110</v>
      </c>
      <c r="I62" s="60">
        <f>SUMIF(人口７月[地域（行政区別）],I$55,人口７月[合計人数])</f>
        <v>4482</v>
      </c>
      <c r="J62" s="60">
        <f>SUMIF(人口７月[地域（行政区別）],J$55,人口７月[合計人数])</f>
        <v>1236</v>
      </c>
      <c r="K62" s="60">
        <f>SUMIF(人口７月[地域（行政区別）],K$55,人口７月[合計人数])</f>
        <v>408</v>
      </c>
      <c r="L62" s="60">
        <f>SUMIF(人口７月[地域（行政区別）],L$55,人口７月[合計人数])</f>
        <v>1583</v>
      </c>
      <c r="M62" s="60">
        <f>SUMIF(人口７月[地域（行政区別）],M$55,人口７月[合計人数])</f>
        <v>965</v>
      </c>
      <c r="N62" s="60">
        <f>SUMIF(人口７月[地域（行政区別）],N$55,人口７月[合計人数])</f>
        <v>2117</v>
      </c>
      <c r="O62" s="60">
        <f>SUMIF(人口７月[地域（行政区別）],O$55,人口７月[合計人数])</f>
        <v>4893</v>
      </c>
      <c r="P62" s="60">
        <f>SUMIF(人口７月[地域（行政区別）],P$55,人口７月[合計人数])</f>
        <v>2247</v>
      </c>
      <c r="Q62" s="60">
        <f>SUMIF(人口７月[地域（行政区別）],Q$55,人口７月[合計人数])</f>
        <v>2422</v>
      </c>
      <c r="R62" s="60">
        <f>SUMIF(人口７月[地域（行政区別）],R$55,人口７月[合計人数])</f>
        <v>2201</v>
      </c>
      <c r="T62" s="40"/>
    </row>
    <row r="63" spans="2:20" x14ac:dyDescent="0.2">
      <c r="B63" s="39" t="s">
        <v>9</v>
      </c>
      <c r="C63" s="60">
        <f>SUM('TOP(まとめ)（行政区別人口)'!$D63:$R63)</f>
        <v>88467</v>
      </c>
      <c r="D63" s="60">
        <f>SUMIF(人口８月[地域（行政区別）],D$55,人口８月[合計人数])</f>
        <v>44969</v>
      </c>
      <c r="E63" s="60">
        <f>SUMIF(人口８月[地域（行政区別）],E$55,人口８月[合計人数])</f>
        <v>5363</v>
      </c>
      <c r="F63" s="60">
        <f>SUMIF(人口８月[地域（行政区別）],F$55,人口８月[合計人数])</f>
        <v>5297</v>
      </c>
      <c r="G63" s="60">
        <f>SUMIF(人口８月[地域（行政区別）],G$55,人口８月[合計人数])</f>
        <v>3176</v>
      </c>
      <c r="H63" s="60">
        <f>SUMIF(人口８月[地域（行政区別）],H$55,人口８月[合計人数])</f>
        <v>7127</v>
      </c>
      <c r="I63" s="60">
        <f>SUMIF(人口８月[地域（行政区別）],I$55,人口８月[合計人数])</f>
        <v>4482</v>
      </c>
      <c r="J63" s="60">
        <f>SUMIF(人口８月[地域（行政区別）],J$55,人口８月[合計人数])</f>
        <v>1237</v>
      </c>
      <c r="K63" s="60">
        <f>SUMIF(人口８月[地域（行政区別）],K$55,人口８月[合計人数])</f>
        <v>405</v>
      </c>
      <c r="L63" s="60">
        <f>SUMIF(人口８月[地域（行政区別）],L$55,人口８月[合計人数])</f>
        <v>1587</v>
      </c>
      <c r="M63" s="60">
        <f>SUMIF(人口８月[地域（行政区別）],M$55,人口８月[合計人数])</f>
        <v>964</v>
      </c>
      <c r="N63" s="60">
        <f>SUMIF(人口８月[地域（行政区別）],N$55,人口８月[合計人数])</f>
        <v>2111</v>
      </c>
      <c r="O63" s="60">
        <f>SUMIF(人口８月[地域（行政区別）],O$55,人口８月[合計人数])</f>
        <v>4894</v>
      </c>
      <c r="P63" s="60">
        <f>SUMIF(人口８月[地域（行政区別）],P$55,人口８月[合計人数])</f>
        <v>2245</v>
      </c>
      <c r="Q63" s="60">
        <f>SUMIF(人口８月[地域（行政区別）],Q$55,人口８月[合計人数])</f>
        <v>2411</v>
      </c>
      <c r="R63" s="60">
        <f>SUMIF(人口８月[地域（行政区別）],R$55,人口８月[合計人数])</f>
        <v>2199</v>
      </c>
      <c r="T63" s="40"/>
    </row>
    <row r="64" spans="2:20" x14ac:dyDescent="0.2">
      <c r="B64" s="39" t="s">
        <v>10</v>
      </c>
      <c r="C64" s="60">
        <f>SUM('TOP(まとめ)（行政区別人口)'!$D64:$R64)</f>
        <v>88436</v>
      </c>
      <c r="D64" s="60">
        <f>SUMIF(人口９月[地域（行政区別）],D$55,人口９月[合計人数])</f>
        <v>44979</v>
      </c>
      <c r="E64" s="60">
        <f>SUMIF(人口９月[地域（行政区別）],E$55,人口９月[合計人数])</f>
        <v>5354</v>
      </c>
      <c r="F64" s="60">
        <f>SUMIF(人口９月[地域（行政区別）],F$55,人口９月[合計人数])</f>
        <v>5297</v>
      </c>
      <c r="G64" s="60">
        <f>SUMIF(人口９月[地域（行政区別）],G$55,人口９月[合計人数])</f>
        <v>3185</v>
      </c>
      <c r="H64" s="60">
        <f>SUMIF(人口９月[地域（行政区別）],H$55,人口９月[合計人数])</f>
        <v>7143</v>
      </c>
      <c r="I64" s="60">
        <f>SUMIF(人口９月[地域（行政区別）],I$55,人口９月[合計人数])</f>
        <v>4483</v>
      </c>
      <c r="J64" s="60">
        <f>SUMIF(人口９月[地域（行政区別）],J$55,人口９月[合計人数])</f>
        <v>1231</v>
      </c>
      <c r="K64" s="60">
        <f>SUMIF(人口９月[地域（行政区別）],K$55,人口９月[合計人数])</f>
        <v>404</v>
      </c>
      <c r="L64" s="60">
        <f>SUMIF(人口９月[地域（行政区別）],L$55,人口９月[合計人数])</f>
        <v>1574</v>
      </c>
      <c r="M64" s="60">
        <f>SUMIF(人口９月[地域（行政区別）],M$55,人口９月[合計人数])</f>
        <v>959</v>
      </c>
      <c r="N64" s="60">
        <f>SUMIF(人口９月[地域（行政区別）],N$55,人口９月[合計人数])</f>
        <v>2108</v>
      </c>
      <c r="O64" s="60">
        <f>SUMIF(人口９月[地域（行政区別）],O$55,人口９月[合計人数])</f>
        <v>4877</v>
      </c>
      <c r="P64" s="60">
        <f>SUMIF(人口９月[地域（行政区別）],P$55,人口９月[合計人数])</f>
        <v>2246</v>
      </c>
      <c r="Q64" s="60">
        <f>SUMIF(人口９月[地域（行政区別）],Q$55,人口９月[合計人数])</f>
        <v>2405</v>
      </c>
      <c r="R64" s="60">
        <f>SUMIF(人口９月[地域（行政区別）],R$55,人口９月[合計人数])</f>
        <v>2191</v>
      </c>
      <c r="T64" s="40"/>
    </row>
    <row r="65" spans="2:22" x14ac:dyDescent="0.2">
      <c r="B65" s="39" t="s">
        <v>11</v>
      </c>
      <c r="C65" s="60">
        <f>SUM('TOP(まとめ)（行政区別人口)'!$D65:$R65)</f>
        <v>88465</v>
      </c>
      <c r="D65" s="60">
        <f>SUMIF(人口10月[地域（行政区別）],D$55,人口10月[合計人数])</f>
        <v>44957</v>
      </c>
      <c r="E65" s="60">
        <f>SUMIF(人口10月[地域（行政区別）],E$55,人口10月[合計人数])</f>
        <v>5367</v>
      </c>
      <c r="F65" s="60">
        <f>SUMIF(人口10月[地域（行政区別）],F$55,人口10月[合計人数])</f>
        <v>5313</v>
      </c>
      <c r="G65" s="60">
        <f>SUMIF(人口10月[地域（行政区別）],G$55,人口10月[合計人数])</f>
        <v>3188</v>
      </c>
      <c r="H65" s="60">
        <f>SUMIF(人口10月[地域（行政区別）],H$55,人口10月[合計人数])</f>
        <v>7184</v>
      </c>
      <c r="I65" s="60">
        <f>SUMIF(人口10月[地域（行政区別）],I$55,人口10月[合計人数])</f>
        <v>4504</v>
      </c>
      <c r="J65" s="60">
        <f>SUMIF(人口10月[地域（行政区別）],J$55,人口10月[合計人数])</f>
        <v>1231</v>
      </c>
      <c r="K65" s="60">
        <f>SUMIF(人口10月[地域（行政区別）],K$55,人口10月[合計人数])</f>
        <v>403</v>
      </c>
      <c r="L65" s="60">
        <f>SUMIF(人口10月[地域（行政区別）],L$55,人口10月[合計人数])</f>
        <v>1569</v>
      </c>
      <c r="M65" s="60">
        <f>SUMIF(人口10月[地域（行政区別）],M$55,人口10月[合計人数])</f>
        <v>955</v>
      </c>
      <c r="N65" s="60">
        <f>SUMIF(人口10月[地域（行政区別）],N$55,人口10月[合計人数])</f>
        <v>2103</v>
      </c>
      <c r="O65" s="60">
        <f>SUMIF(人口10月[地域（行政区別）],O$55,人口10月[合計人数])</f>
        <v>4866</v>
      </c>
      <c r="P65" s="60">
        <f>SUMIF(人口10月[地域（行政区別）],P$55,人口10月[合計人数])</f>
        <v>2245</v>
      </c>
      <c r="Q65" s="60">
        <f>SUMIF(人口10月[地域（行政区別）],Q$55,人口10月[合計人数])</f>
        <v>2402</v>
      </c>
      <c r="R65" s="60">
        <f>SUMIF(人口10月[地域（行政区別）],R$55,人口10月[合計人数])</f>
        <v>2178</v>
      </c>
      <c r="T65" s="40"/>
    </row>
    <row r="66" spans="2:22" x14ac:dyDescent="0.2">
      <c r="B66" s="39" t="s">
        <v>12</v>
      </c>
      <c r="C66" s="60">
        <f>SUM('TOP(まとめ)（行政区別人口)'!$D66:$R66)</f>
        <v>88523</v>
      </c>
      <c r="D66" s="60">
        <f>SUMIF(人口11月[地域（行政区別）],D$55,人口11月[合計人数])</f>
        <v>44974</v>
      </c>
      <c r="E66" s="60">
        <f>SUMIF(人口11月[地域（行政区別）],E$55,人口11月[合計人数])</f>
        <v>5359</v>
      </c>
      <c r="F66" s="60">
        <f>SUMIF(人口11月[地域（行政区別）],F$55,人口11月[合計人数])</f>
        <v>5336</v>
      </c>
      <c r="G66" s="60">
        <f>SUMIF(人口11月[地域（行政区別）],G$55,人口11月[合計人数])</f>
        <v>3183</v>
      </c>
      <c r="H66" s="60">
        <f>SUMIF(人口11月[地域（行政区別）],H$55,人口11月[合計人数])</f>
        <v>7235</v>
      </c>
      <c r="I66" s="60">
        <f>SUMIF(人口11月[地域（行政区別）],I$55,人口11月[合計人数])</f>
        <v>4524</v>
      </c>
      <c r="J66" s="60">
        <f>SUMIF(人口11月[地域（行政区別）],J$55,人口11月[合計人数])</f>
        <v>1230</v>
      </c>
      <c r="K66" s="60">
        <f>SUMIF(人口11月[地域（行政区別）],K$55,人口11月[合計人数])</f>
        <v>404</v>
      </c>
      <c r="L66" s="60">
        <f>SUMIF(人口11月[地域（行政区別）],L$55,人口11月[合計人数])</f>
        <v>1558</v>
      </c>
      <c r="M66" s="60">
        <f>SUMIF(人口11月[地域（行政区別）],M$55,人口11月[合計人数])</f>
        <v>947</v>
      </c>
      <c r="N66" s="60">
        <f>SUMIF(人口11月[地域（行政区別）],N$55,人口11月[合計人数])</f>
        <v>2103</v>
      </c>
      <c r="O66" s="60">
        <f>SUMIF(人口11月[地域（行政区別）],O$55,人口11月[合計人数])</f>
        <v>4854</v>
      </c>
      <c r="P66" s="60">
        <f>SUMIF(人口11月[地域（行政区別）],P$55,人口11月[合計人数])</f>
        <v>2249</v>
      </c>
      <c r="Q66" s="60">
        <f>SUMIF(人口11月[地域（行政区別）],Q$55,人口11月[合計人数])</f>
        <v>2399</v>
      </c>
      <c r="R66" s="60">
        <f>SUMIF(人口11月[地域（行政区別）],R$55,人口11月[合計人数])</f>
        <v>2168</v>
      </c>
      <c r="T66" s="40"/>
    </row>
    <row r="67" spans="2:22" x14ac:dyDescent="0.2">
      <c r="B67" s="59" t="s">
        <v>13</v>
      </c>
      <c r="C67" s="61">
        <f>SUM('TOP(まとめ)（行政区別人口)'!$D67:$R67)</f>
        <v>88549</v>
      </c>
      <c r="D67" s="61">
        <f>SUMIF(人口12月[地域（行政区別）],D$55,人口12月[合計人数])</f>
        <v>44993</v>
      </c>
      <c r="E67" s="61">
        <f>SUMIF(人口12月[地域（行政区別）],E$55,人口12月[合計人数])</f>
        <v>5357</v>
      </c>
      <c r="F67" s="61">
        <f>SUMIF(人口12月[地域（行政区別）],F$55,人口12月[合計人数])</f>
        <v>5355</v>
      </c>
      <c r="G67" s="61">
        <f>SUMIF(人口12月[地域（行政区別）],G$55,人口12月[合計人数])</f>
        <v>3174</v>
      </c>
      <c r="H67" s="61">
        <f>SUMIF(人口12月[地域（行政区別）],H$55,人口12月[合計人数])</f>
        <v>7228</v>
      </c>
      <c r="I67" s="61">
        <f>SUMIF(人口12月[地域（行政区別）],I$55,人口12月[合計人数])</f>
        <v>4545</v>
      </c>
      <c r="J67" s="61">
        <f>SUMIF(人口12月[地域（行政区別）],J$55,人口12月[合計人数])</f>
        <v>1235</v>
      </c>
      <c r="K67" s="61">
        <f>SUMIF(人口12月[地域（行政区別）],K$55,人口12月[合計人数])</f>
        <v>404</v>
      </c>
      <c r="L67" s="61">
        <f>SUMIF(人口12月[地域（行政区別）],L$55,人口12月[合計人数])</f>
        <v>1561</v>
      </c>
      <c r="M67" s="61">
        <f>SUMIF(人口12月[地域（行政区別）],M$55,人口12月[合計人数])</f>
        <v>943</v>
      </c>
      <c r="N67" s="61">
        <f>SUMIF(人口12月[地域（行政区別）],N$55,人口12月[合計人数])</f>
        <v>2103</v>
      </c>
      <c r="O67" s="61">
        <f>SUMIF(人口12月[地域（行政区別）],O$55,人口12月[合計人数])</f>
        <v>4854</v>
      </c>
      <c r="P67" s="61">
        <f>SUMIF(人口12月[地域（行政区別）],P$55,人口12月[合計人数])</f>
        <v>2248</v>
      </c>
      <c r="Q67" s="61">
        <f>SUMIF(人口12月[地域（行政区別）],Q$55,人口12月[合計人数])</f>
        <v>2403</v>
      </c>
      <c r="R67" s="61">
        <f>SUMIF(人口12月[地域（行政区別）],R$55,人口12月[合計人数])</f>
        <v>2146</v>
      </c>
      <c r="T67" s="40"/>
    </row>
    <row r="68" spans="2:22" x14ac:dyDescent="0.2"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V68" s="40"/>
    </row>
    <row r="69" spans="2:22" ht="16.2" x14ac:dyDescent="0.2">
      <c r="B69" s="47" t="s">
        <v>407</v>
      </c>
    </row>
    <row r="71" spans="2:22" ht="16.2" x14ac:dyDescent="0.2">
      <c r="B71" s="103" t="s">
        <v>444</v>
      </c>
      <c r="C71" s="104" t="s">
        <v>445</v>
      </c>
      <c r="D71" s="104" t="s">
        <v>446</v>
      </c>
      <c r="E71" s="104" t="s">
        <v>447</v>
      </c>
      <c r="F71" s="104" t="s">
        <v>448</v>
      </c>
      <c r="G71" s="104" t="s">
        <v>449</v>
      </c>
      <c r="H71" s="105" t="s">
        <v>450</v>
      </c>
      <c r="K71" s="76"/>
    </row>
    <row r="72" spans="2:22" ht="16.2" x14ac:dyDescent="0.2">
      <c r="B72" s="106" t="s">
        <v>23</v>
      </c>
      <c r="C72" s="107">
        <v>89395</v>
      </c>
      <c r="D72" s="108">
        <v>7</v>
      </c>
      <c r="E72" s="109">
        <v>43942</v>
      </c>
      <c r="F72" s="108">
        <v>2</v>
      </c>
      <c r="G72" s="109">
        <v>45453</v>
      </c>
      <c r="H72" s="110">
        <v>5</v>
      </c>
      <c r="J72" s="73" t="s">
        <v>409</v>
      </c>
      <c r="K72" s="77" t="s">
        <v>371</v>
      </c>
    </row>
    <row r="73" spans="2:22" ht="16.2" x14ac:dyDescent="0.2">
      <c r="B73" s="106" t="s">
        <v>1</v>
      </c>
      <c r="C73" s="111">
        <f>IFERROR(C72+D72,"")</f>
        <v>89402</v>
      </c>
      <c r="D73" s="108">
        <f>推計人口[[#This Row],[男当月増減]]+推計人口[[#This Row],[女当月増減]]</f>
        <v>9</v>
      </c>
      <c r="E73" s="111">
        <f>IFERROR(E72+F72,"")</f>
        <v>43944</v>
      </c>
      <c r="F73" s="108">
        <v>6</v>
      </c>
      <c r="G73" s="111">
        <f>IFERROR(G72+H72,"")</f>
        <v>45458</v>
      </c>
      <c r="H73" s="110">
        <v>3</v>
      </c>
      <c r="J73" s="73" t="s">
        <v>410</v>
      </c>
      <c r="K73" s="78" t="s">
        <v>358</v>
      </c>
    </row>
    <row r="74" spans="2:22" ht="16.2" x14ac:dyDescent="0.2">
      <c r="B74" s="106" t="s">
        <v>3</v>
      </c>
      <c r="C74" s="111">
        <f t="shared" ref="C74:C83" si="9">IFERROR(C73+D73,"")</f>
        <v>89411</v>
      </c>
      <c r="D74" s="108">
        <f>推計人口[[#This Row],[男当月増減]]+推計人口[[#This Row],[女当月増減]]</f>
        <v>-48</v>
      </c>
      <c r="E74" s="111">
        <f t="shared" ref="E74:E83" si="10">IFERROR(E73+F73,"")</f>
        <v>43950</v>
      </c>
      <c r="F74" s="108">
        <v>-10</v>
      </c>
      <c r="G74" s="111">
        <f t="shared" ref="G74:G83" si="11">IFERROR(G73+H73,"")</f>
        <v>45461</v>
      </c>
      <c r="H74" s="110">
        <v>-38</v>
      </c>
      <c r="J74" s="73" t="s">
        <v>411</v>
      </c>
      <c r="K74" s="78" t="s">
        <v>359</v>
      </c>
    </row>
    <row r="75" spans="2:22" ht="16.2" x14ac:dyDescent="0.2">
      <c r="B75" s="106" t="s">
        <v>24</v>
      </c>
      <c r="C75" s="111">
        <f t="shared" si="9"/>
        <v>89363</v>
      </c>
      <c r="D75" s="108">
        <f>推計人口[[#This Row],[男当月増減]]+推計人口[[#This Row],[女当月増減]]</f>
        <v>126</v>
      </c>
      <c r="E75" s="111">
        <f t="shared" si="10"/>
        <v>43940</v>
      </c>
      <c r="F75" s="108">
        <v>134</v>
      </c>
      <c r="G75" s="111">
        <f t="shared" si="11"/>
        <v>45423</v>
      </c>
      <c r="H75" s="110">
        <v>-8</v>
      </c>
      <c r="J75" s="73" t="s">
        <v>410</v>
      </c>
      <c r="K75" s="78" t="s">
        <v>360</v>
      </c>
    </row>
    <row r="76" spans="2:22" ht="16.2" x14ac:dyDescent="0.2">
      <c r="B76" s="106" t="s">
        <v>25</v>
      </c>
      <c r="C76" s="111">
        <f t="shared" si="9"/>
        <v>89489</v>
      </c>
      <c r="D76" s="108">
        <f>推計人口[[#This Row],[男当月増減]]+推計人口[[#This Row],[女当月増減]]</f>
        <v>112</v>
      </c>
      <c r="E76" s="111">
        <f t="shared" si="10"/>
        <v>44074</v>
      </c>
      <c r="F76" s="108">
        <v>69</v>
      </c>
      <c r="G76" s="111">
        <f t="shared" si="11"/>
        <v>45415</v>
      </c>
      <c r="H76" s="110">
        <v>43</v>
      </c>
      <c r="J76" s="73" t="s">
        <v>412</v>
      </c>
      <c r="K76" s="78" t="s">
        <v>361</v>
      </c>
    </row>
    <row r="77" spans="2:22" ht="16.2" x14ac:dyDescent="0.2">
      <c r="B77" s="106" t="s">
        <v>26</v>
      </c>
      <c r="C77" s="111">
        <f t="shared" si="9"/>
        <v>89601</v>
      </c>
      <c r="D77" s="108">
        <f>推計人口[[#This Row],[男当月増減]]+推計人口[[#This Row],[女当月増減]]</f>
        <v>116</v>
      </c>
      <c r="E77" s="111">
        <f t="shared" si="10"/>
        <v>44143</v>
      </c>
      <c r="F77" s="108">
        <v>77</v>
      </c>
      <c r="G77" s="111">
        <f t="shared" si="11"/>
        <v>45458</v>
      </c>
      <c r="H77" s="110">
        <v>39</v>
      </c>
      <c r="J77" s="73" t="s">
        <v>412</v>
      </c>
      <c r="K77" s="78" t="s">
        <v>362</v>
      </c>
    </row>
    <row r="78" spans="2:22" ht="16.2" x14ac:dyDescent="0.2">
      <c r="B78" s="106" t="s">
        <v>27</v>
      </c>
      <c r="C78" s="111">
        <f t="shared" si="9"/>
        <v>89717</v>
      </c>
      <c r="D78" s="108">
        <f>推計人口[[#This Row],[男当月増減]]+推計人口[[#This Row],[女当月増減]]</f>
        <v>18</v>
      </c>
      <c r="E78" s="111">
        <f t="shared" si="10"/>
        <v>44220</v>
      </c>
      <c r="F78" s="108">
        <v>30</v>
      </c>
      <c r="G78" s="111">
        <f t="shared" si="11"/>
        <v>45497</v>
      </c>
      <c r="H78" s="110">
        <v>-12</v>
      </c>
      <c r="J78" s="73" t="s">
        <v>408</v>
      </c>
      <c r="K78" s="78" t="s">
        <v>363</v>
      </c>
    </row>
    <row r="79" spans="2:22" ht="16.2" x14ac:dyDescent="0.2">
      <c r="B79" s="106" t="s">
        <v>28</v>
      </c>
      <c r="C79" s="111">
        <f t="shared" si="9"/>
        <v>89735</v>
      </c>
      <c r="D79" s="108">
        <f>推計人口[[#This Row],[男当月増減]]+推計人口[[#This Row],[女当月増減]]</f>
        <v>23</v>
      </c>
      <c r="E79" s="111">
        <f t="shared" si="10"/>
        <v>44250</v>
      </c>
      <c r="F79" s="108">
        <v>8</v>
      </c>
      <c r="G79" s="111">
        <f t="shared" si="11"/>
        <v>45485</v>
      </c>
      <c r="H79" s="110">
        <v>15</v>
      </c>
      <c r="J79" s="73" t="s">
        <v>409</v>
      </c>
      <c r="K79" s="78" t="s">
        <v>364</v>
      </c>
    </row>
    <row r="80" spans="2:22" ht="16.2" x14ac:dyDescent="0.2">
      <c r="B80" s="106" t="s">
        <v>29</v>
      </c>
      <c r="C80" s="111">
        <f t="shared" si="9"/>
        <v>89758</v>
      </c>
      <c r="D80" s="108">
        <f>推計人口[[#This Row],[男当月増減]]+推計人口[[#This Row],[女当月増減]]</f>
        <v>-14</v>
      </c>
      <c r="E80" s="111">
        <f t="shared" si="10"/>
        <v>44258</v>
      </c>
      <c r="F80" s="108">
        <v>-15</v>
      </c>
      <c r="G80" s="111">
        <f t="shared" si="11"/>
        <v>45500</v>
      </c>
      <c r="H80" s="110">
        <v>1</v>
      </c>
      <c r="J80" s="73" t="s">
        <v>412</v>
      </c>
      <c r="K80" s="78" t="s">
        <v>365</v>
      </c>
    </row>
    <row r="81" spans="2:11" ht="16.2" x14ac:dyDescent="0.2">
      <c r="B81" s="106" t="s">
        <v>30</v>
      </c>
      <c r="C81" s="111">
        <f t="shared" si="9"/>
        <v>89744</v>
      </c>
      <c r="D81" s="108">
        <f>推計人口[[#This Row],[男当月増減]]+推計人口[[#This Row],[女当月増減]]</f>
        <v>1</v>
      </c>
      <c r="E81" s="111">
        <f t="shared" si="10"/>
        <v>44243</v>
      </c>
      <c r="F81" s="108">
        <v>0</v>
      </c>
      <c r="G81" s="111">
        <f t="shared" si="11"/>
        <v>45501</v>
      </c>
      <c r="H81" s="110">
        <v>1</v>
      </c>
      <c r="J81" s="73" t="s">
        <v>411</v>
      </c>
      <c r="K81" s="78" t="s">
        <v>366</v>
      </c>
    </row>
    <row r="82" spans="2:11" ht="16.2" x14ac:dyDescent="0.2">
      <c r="B82" s="106" t="s">
        <v>31</v>
      </c>
      <c r="C82" s="111">
        <f t="shared" si="9"/>
        <v>89745</v>
      </c>
      <c r="D82" s="108">
        <f>推計人口[[#This Row],[男当月増減]]+推計人口[[#This Row],[女当月増減]]</f>
        <v>53</v>
      </c>
      <c r="E82" s="111">
        <f t="shared" si="10"/>
        <v>44243</v>
      </c>
      <c r="F82" s="108">
        <v>38</v>
      </c>
      <c r="G82" s="111">
        <f t="shared" si="11"/>
        <v>45502</v>
      </c>
      <c r="H82" s="110">
        <v>15</v>
      </c>
      <c r="J82" s="73" t="s">
        <v>410</v>
      </c>
      <c r="K82" s="78" t="s">
        <v>367</v>
      </c>
    </row>
    <row r="83" spans="2:11" ht="16.2" x14ac:dyDescent="0.2">
      <c r="B83" s="112" t="s">
        <v>32</v>
      </c>
      <c r="C83" s="111">
        <f t="shared" si="9"/>
        <v>89798</v>
      </c>
      <c r="D83" s="113">
        <f>推計人口[[#This Row],[男当月増減]]+推計人口[[#This Row],[女当月増減]]</f>
        <v>48</v>
      </c>
      <c r="E83" s="111">
        <f t="shared" si="10"/>
        <v>44281</v>
      </c>
      <c r="F83" s="113">
        <v>20</v>
      </c>
      <c r="G83" s="111">
        <f t="shared" si="11"/>
        <v>45517</v>
      </c>
      <c r="H83" s="114">
        <v>28</v>
      </c>
      <c r="J83" s="73" t="s">
        <v>408</v>
      </c>
      <c r="K83" s="78" t="s">
        <v>368</v>
      </c>
    </row>
    <row r="84" spans="2:11" ht="16.2" x14ac:dyDescent="0.2">
      <c r="B84" s="112"/>
      <c r="C84" s="115"/>
      <c r="D84" s="116">
        <f>SUBTOTAL(109,推計人口[総数当月増減])</f>
        <v>451</v>
      </c>
      <c r="E84" s="117"/>
      <c r="F84" s="116">
        <f>SUBTOTAL(109,推計人口[男当月増減])</f>
        <v>359</v>
      </c>
      <c r="G84" s="117"/>
      <c r="H84" s="118">
        <f>SUBTOTAL(109,推計人口[女当月増減])</f>
        <v>92</v>
      </c>
      <c r="J84" s="73" t="s">
        <v>411</v>
      </c>
      <c r="K84" s="78" t="s">
        <v>369</v>
      </c>
    </row>
    <row r="88" spans="2:11" ht="19.2" x14ac:dyDescent="0.2">
      <c r="B88" s="121" t="s">
        <v>413</v>
      </c>
    </row>
    <row r="90" spans="2:11" ht="19.2" x14ac:dyDescent="0.2">
      <c r="B90" s="133" t="s">
        <v>495</v>
      </c>
    </row>
    <row r="91" spans="2:11" ht="19.2" customHeight="1" x14ac:dyDescent="0.2"/>
    <row r="92" spans="2:11" ht="19.2" x14ac:dyDescent="0.2">
      <c r="B92" s="122" t="s">
        <v>496</v>
      </c>
    </row>
    <row r="93" spans="2:11" ht="14.25" customHeight="1" x14ac:dyDescent="0.2">
      <c r="B93" s="122"/>
    </row>
    <row r="94" spans="2:11" ht="14.25" customHeight="1" x14ac:dyDescent="0.2">
      <c r="B94" s="122"/>
    </row>
    <row r="95" spans="2:11" ht="14.25" customHeight="1" x14ac:dyDescent="0.2">
      <c r="B95" s="122"/>
    </row>
    <row r="96" spans="2:11" ht="14.25" customHeight="1" x14ac:dyDescent="0.2">
      <c r="B96" s="122"/>
    </row>
    <row r="97" spans="2:13" ht="14.25" customHeight="1" x14ac:dyDescent="0.2">
      <c r="B97" s="122"/>
    </row>
    <row r="98" spans="2:13" ht="14.25" customHeight="1" x14ac:dyDescent="0.2">
      <c r="B98" s="122"/>
    </row>
    <row r="99" spans="2:13" ht="14.25" customHeight="1" x14ac:dyDescent="0.2">
      <c r="B99" s="122"/>
    </row>
    <row r="100" spans="2:13" ht="14.25" customHeight="1" x14ac:dyDescent="0.2"/>
    <row r="101" spans="2:13" ht="19.2" x14ac:dyDescent="0.2">
      <c r="B101" s="52" t="str">
        <f>B1</f>
        <v>住民基本台帳からみる柏崎市の人口推移（行政区別）　</v>
      </c>
      <c r="C101" s="53"/>
      <c r="D101" s="54"/>
      <c r="E101" s="54"/>
      <c r="F101" s="54"/>
    </row>
    <row r="102" spans="2:13" x14ac:dyDescent="0.2">
      <c r="H102" s="49" t="str">
        <f>H2</f>
        <v>西暦</v>
      </c>
      <c r="I102" s="50">
        <f>I2</f>
        <v>1993</v>
      </c>
      <c r="J102" s="48"/>
      <c r="K102" s="84" t="str">
        <f>K2</f>
        <v>出典：市民課　住民基本台帳</v>
      </c>
      <c r="L102" s="48"/>
      <c r="M102" s="48"/>
    </row>
    <row r="103" spans="2:13" x14ac:dyDescent="0.2">
      <c r="H103" s="49" t="str">
        <f>H3</f>
        <v>和暦</v>
      </c>
      <c r="I103" s="50" t="str">
        <f>I3</f>
        <v>平成5年</v>
      </c>
      <c r="K103" s="84" t="str">
        <f>K3</f>
        <v>作成：企画政策課</v>
      </c>
    </row>
  </sheetData>
  <sheetProtection algorithmName="SHA-512" hashValue="sWF11nGQhmESQafy8pvKGcrwtp8RV9Jj9o4tAtVt96K3hdeYFv1QQQcR5z3av2fWXmO/GYHQKSzyejDPnmQejg==" saltValue="2qVNIhfQasfjjG/EF9MSrw==" spinCount="100000" sheet="1" objects="1" scenarios="1" autoFilter="0"/>
  <phoneticPr fontId="2"/>
  <conditionalFormatting sqref="V68 T56:T67">
    <cfRule type="cellIs" dxfId="472" priority="12" operator="equal">
      <formula>FALSE</formula>
    </cfRule>
  </conditionalFormatting>
  <conditionalFormatting sqref="V68 T57:T67">
    <cfRule type="cellIs" dxfId="471" priority="8" operator="equal">
      <formula>FALSE</formula>
    </cfRule>
  </conditionalFormatting>
  <conditionalFormatting sqref="O38:O49">
    <cfRule type="cellIs" dxfId="470" priority="1" operator="equal">
      <formula>FALSE</formula>
    </cfRule>
  </conditionalFormatting>
  <hyperlinks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  <hyperlink ref="N5" location="前年12月!A1" display="前年12月詳細画面へ"/>
    <hyperlink ref="K73" location="'1月'!A1" display="1月詳細画面へ"/>
    <hyperlink ref="K74" location="'2月'!A1" display="2月詳細画面へ"/>
    <hyperlink ref="K75" location="'3月'!A1" display="3月詳細画面へ"/>
    <hyperlink ref="K76" location="'4月'!A1" display="4月詳細画面へ"/>
    <hyperlink ref="K77" location="'5月'!A1" display="5月詳細画面へ"/>
    <hyperlink ref="K78" location="'6月'!A1" display="6月詳細画面へ"/>
    <hyperlink ref="K79" location="'7月'!A1" display="7月詳細画面へ"/>
    <hyperlink ref="K80" location="'8月'!A1" display="8月詳細画面へ"/>
    <hyperlink ref="K81" location="'9月'!A1" display="9月詳細画面へ"/>
    <hyperlink ref="K82" location="'10月'!A1" display="10月詳細画面へ"/>
    <hyperlink ref="K83" location="'11月'!A1" display="11月詳細画面へ"/>
    <hyperlink ref="K84" location="'12月'!A1" display="12月詳細画面へ"/>
    <hyperlink ref="K72" location="前年12月!A1" display="前年12月詳細画面へ"/>
  </hyperlinks>
  <pageMargins left="0.25" right="0.25" top="0.75" bottom="0.75" header="0.3" footer="0.3"/>
  <pageSetup paperSize="8" scale="73" fitToWidth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460</v>
      </c>
      <c r="B2" s="20" t="s">
        <v>468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43318</v>
      </c>
      <c r="G2" s="22">
        <f t="shared" si="0"/>
        <v>0</v>
      </c>
      <c r="H2" s="22">
        <f t="shared" si="0"/>
        <v>45149</v>
      </c>
      <c r="I2" s="22">
        <f t="shared" si="0"/>
        <v>0</v>
      </c>
      <c r="J2" s="22">
        <f t="shared" si="0"/>
        <v>88467</v>
      </c>
      <c r="K2" s="22">
        <f t="shared" si="0"/>
        <v>0</v>
      </c>
      <c r="L2" s="22">
        <f t="shared" si="0"/>
        <v>27307</v>
      </c>
      <c r="M2" s="72" t="s">
        <v>284</v>
      </c>
    </row>
    <row r="3" spans="1:17" x14ac:dyDescent="0.2">
      <c r="A3" s="5" t="str">
        <f>A2</f>
        <v>1993/8末</v>
      </c>
      <c r="B3" s="5" t="str">
        <f>B2</f>
        <v>平成5/8末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47</v>
      </c>
      <c r="I3" s="12"/>
      <c r="J3" s="12">
        <v>90</v>
      </c>
      <c r="K3" s="12"/>
      <c r="L3" s="12">
        <v>31</v>
      </c>
      <c r="M3" s="10" t="s">
        <v>303</v>
      </c>
    </row>
    <row r="4" spans="1:17" x14ac:dyDescent="0.2">
      <c r="A4" s="7" t="str">
        <f>A3</f>
        <v>1993/8末</v>
      </c>
      <c r="B4" s="7" t="str">
        <f>B3</f>
        <v>平成5/8末</v>
      </c>
      <c r="C4" s="14">
        <v>2</v>
      </c>
      <c r="D4" s="14">
        <v>2</v>
      </c>
      <c r="E4" s="15" t="s">
        <v>39</v>
      </c>
      <c r="F4" s="14">
        <v>119</v>
      </c>
      <c r="G4" s="14"/>
      <c r="H4" s="14">
        <v>119</v>
      </c>
      <c r="I4" s="14"/>
      <c r="J4" s="14">
        <v>238</v>
      </c>
      <c r="K4" s="14"/>
      <c r="L4" s="14">
        <v>85</v>
      </c>
      <c r="M4" s="8" t="s">
        <v>303</v>
      </c>
      <c r="Q4" s="1"/>
    </row>
    <row r="5" spans="1:17" x14ac:dyDescent="0.2">
      <c r="A5" s="9" t="str">
        <f t="shared" ref="A5:B20" si="1">A4</f>
        <v>1993/8末</v>
      </c>
      <c r="B5" s="9" t="str">
        <f t="shared" si="1"/>
        <v>平成5/8末</v>
      </c>
      <c r="C5" s="16">
        <v>3</v>
      </c>
      <c r="D5" s="16">
        <v>3</v>
      </c>
      <c r="E5" s="17" t="s">
        <v>40</v>
      </c>
      <c r="F5" s="16">
        <v>258</v>
      </c>
      <c r="G5" s="16"/>
      <c r="H5" s="16">
        <v>278</v>
      </c>
      <c r="I5" s="16"/>
      <c r="J5" s="16">
        <v>536</v>
      </c>
      <c r="K5" s="16"/>
      <c r="L5" s="16">
        <v>180</v>
      </c>
      <c r="M5" s="6" t="s">
        <v>303</v>
      </c>
    </row>
    <row r="6" spans="1:17" x14ac:dyDescent="0.2">
      <c r="A6" s="7" t="str">
        <f t="shared" si="1"/>
        <v>1993/8末</v>
      </c>
      <c r="B6" s="7" t="str">
        <f t="shared" si="1"/>
        <v>平成5/8末</v>
      </c>
      <c r="C6" s="14">
        <v>4</v>
      </c>
      <c r="D6" s="14">
        <v>4</v>
      </c>
      <c r="E6" s="15" t="s">
        <v>41</v>
      </c>
      <c r="F6" s="14">
        <v>426</v>
      </c>
      <c r="G6" s="14"/>
      <c r="H6" s="14">
        <v>462</v>
      </c>
      <c r="I6" s="14"/>
      <c r="J6" s="14">
        <v>888</v>
      </c>
      <c r="K6" s="14"/>
      <c r="L6" s="14">
        <v>288</v>
      </c>
      <c r="M6" s="8" t="s">
        <v>303</v>
      </c>
    </row>
    <row r="7" spans="1:17" x14ac:dyDescent="0.2">
      <c r="A7" s="9" t="str">
        <f t="shared" si="1"/>
        <v>1993/8末</v>
      </c>
      <c r="B7" s="9" t="str">
        <f t="shared" si="1"/>
        <v>平成5/8末</v>
      </c>
      <c r="C7" s="16">
        <v>5</v>
      </c>
      <c r="D7" s="16">
        <v>5</v>
      </c>
      <c r="E7" s="17" t="s">
        <v>42</v>
      </c>
      <c r="F7" s="16">
        <v>279</v>
      </c>
      <c r="G7" s="16"/>
      <c r="H7" s="16">
        <v>291</v>
      </c>
      <c r="I7" s="16"/>
      <c r="J7" s="16">
        <v>570</v>
      </c>
      <c r="K7" s="16"/>
      <c r="L7" s="16">
        <v>190</v>
      </c>
      <c r="M7" s="6" t="s">
        <v>303</v>
      </c>
    </row>
    <row r="8" spans="1:17" x14ac:dyDescent="0.2">
      <c r="A8" s="7" t="str">
        <f t="shared" si="1"/>
        <v>1993/8末</v>
      </c>
      <c r="B8" s="7" t="str">
        <f t="shared" si="1"/>
        <v>平成5/8末</v>
      </c>
      <c r="C8" s="14">
        <v>6</v>
      </c>
      <c r="D8" s="14">
        <v>6</v>
      </c>
      <c r="E8" s="15" t="s">
        <v>43</v>
      </c>
      <c r="F8" s="14">
        <v>392</v>
      </c>
      <c r="G8" s="14"/>
      <c r="H8" s="14">
        <v>483</v>
      </c>
      <c r="I8" s="14"/>
      <c r="J8" s="14">
        <v>875</v>
      </c>
      <c r="K8" s="14"/>
      <c r="L8" s="14">
        <v>296</v>
      </c>
      <c r="M8" s="8" t="s">
        <v>303</v>
      </c>
    </row>
    <row r="9" spans="1:17" x14ac:dyDescent="0.2">
      <c r="A9" s="9" t="str">
        <f t="shared" si="1"/>
        <v>1993/8末</v>
      </c>
      <c r="B9" s="9" t="str">
        <f t="shared" si="1"/>
        <v>平成5/8末</v>
      </c>
      <c r="C9" s="16">
        <v>7</v>
      </c>
      <c r="D9" s="16">
        <v>7</v>
      </c>
      <c r="E9" s="17" t="s">
        <v>44</v>
      </c>
      <c r="F9" s="16">
        <v>283</v>
      </c>
      <c r="G9" s="16"/>
      <c r="H9" s="16">
        <v>318</v>
      </c>
      <c r="I9" s="16"/>
      <c r="J9" s="16">
        <v>601</v>
      </c>
      <c r="K9" s="16"/>
      <c r="L9" s="16">
        <v>204</v>
      </c>
      <c r="M9" s="6" t="s">
        <v>303</v>
      </c>
    </row>
    <row r="10" spans="1:17" x14ac:dyDescent="0.2">
      <c r="A10" s="7" t="str">
        <f t="shared" si="1"/>
        <v>1993/8末</v>
      </c>
      <c r="B10" s="7" t="str">
        <f t="shared" si="1"/>
        <v>平成5/8末</v>
      </c>
      <c r="C10" s="14">
        <v>8</v>
      </c>
      <c r="D10" s="14">
        <v>8</v>
      </c>
      <c r="E10" s="15" t="s">
        <v>45</v>
      </c>
      <c r="F10" s="14">
        <v>274</v>
      </c>
      <c r="G10" s="14"/>
      <c r="H10" s="14">
        <v>311</v>
      </c>
      <c r="I10" s="14"/>
      <c r="J10" s="14">
        <v>585</v>
      </c>
      <c r="K10" s="14"/>
      <c r="L10" s="14">
        <v>194</v>
      </c>
      <c r="M10" s="8" t="s">
        <v>303</v>
      </c>
    </row>
    <row r="11" spans="1:17" x14ac:dyDescent="0.2">
      <c r="A11" s="9" t="str">
        <f t="shared" si="1"/>
        <v>1993/8末</v>
      </c>
      <c r="B11" s="9" t="str">
        <f t="shared" si="1"/>
        <v>平成5/8末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1993/8末</v>
      </c>
      <c r="B12" s="7" t="str">
        <f t="shared" si="1"/>
        <v>平成5/8末</v>
      </c>
      <c r="C12" s="14">
        <v>10</v>
      </c>
      <c r="D12" s="14">
        <v>11</v>
      </c>
      <c r="E12" s="15" t="s">
        <v>47</v>
      </c>
      <c r="F12" s="14">
        <v>200</v>
      </c>
      <c r="G12" s="14"/>
      <c r="H12" s="14">
        <v>166</v>
      </c>
      <c r="I12" s="14"/>
      <c r="J12" s="14">
        <v>366</v>
      </c>
      <c r="K12" s="14"/>
      <c r="L12" s="14">
        <v>135</v>
      </c>
      <c r="M12" s="8" t="s">
        <v>303</v>
      </c>
    </row>
    <row r="13" spans="1:17" x14ac:dyDescent="0.2">
      <c r="A13" s="9" t="str">
        <f t="shared" si="1"/>
        <v>1993/8末</v>
      </c>
      <c r="B13" s="9" t="str">
        <f t="shared" si="1"/>
        <v>平成5/8末</v>
      </c>
      <c r="C13" s="16">
        <v>11</v>
      </c>
      <c r="D13" s="16">
        <v>12</v>
      </c>
      <c r="E13" s="17" t="s">
        <v>48</v>
      </c>
      <c r="F13" s="16">
        <v>106</v>
      </c>
      <c r="G13" s="16"/>
      <c r="H13" s="16">
        <v>125</v>
      </c>
      <c r="I13" s="16"/>
      <c r="J13" s="16">
        <v>231</v>
      </c>
      <c r="K13" s="16"/>
      <c r="L13" s="16">
        <v>108</v>
      </c>
      <c r="M13" s="6" t="s">
        <v>303</v>
      </c>
    </row>
    <row r="14" spans="1:17" x14ac:dyDescent="0.2">
      <c r="A14" s="7" t="str">
        <f t="shared" si="1"/>
        <v>1993/8末</v>
      </c>
      <c r="B14" s="7" t="str">
        <f t="shared" si="1"/>
        <v>平成5/8末</v>
      </c>
      <c r="C14" s="14">
        <v>12</v>
      </c>
      <c r="D14" s="14">
        <v>13</v>
      </c>
      <c r="E14" s="15" t="s">
        <v>49</v>
      </c>
      <c r="F14" s="14">
        <v>333</v>
      </c>
      <c r="G14" s="14"/>
      <c r="H14" s="14">
        <v>385</v>
      </c>
      <c r="I14" s="14"/>
      <c r="J14" s="14">
        <v>718</v>
      </c>
      <c r="K14" s="14"/>
      <c r="L14" s="14">
        <v>237</v>
      </c>
      <c r="M14" s="8" t="s">
        <v>303</v>
      </c>
    </row>
    <row r="15" spans="1:17" x14ac:dyDescent="0.2">
      <c r="A15" s="9" t="str">
        <f t="shared" si="1"/>
        <v>1993/8末</v>
      </c>
      <c r="B15" s="9" t="str">
        <f t="shared" si="1"/>
        <v>平成5/8末</v>
      </c>
      <c r="C15" s="16">
        <v>13</v>
      </c>
      <c r="D15" s="16">
        <v>14</v>
      </c>
      <c r="E15" s="17" t="s">
        <v>50</v>
      </c>
      <c r="F15" s="16">
        <v>159</v>
      </c>
      <c r="G15" s="16"/>
      <c r="H15" s="16">
        <v>179</v>
      </c>
      <c r="I15" s="16"/>
      <c r="J15" s="16">
        <v>338</v>
      </c>
      <c r="K15" s="16"/>
      <c r="L15" s="16">
        <v>113</v>
      </c>
      <c r="M15" s="6" t="s">
        <v>303</v>
      </c>
    </row>
    <row r="16" spans="1:17" x14ac:dyDescent="0.2">
      <c r="A16" s="7" t="str">
        <f t="shared" si="1"/>
        <v>1993/8末</v>
      </c>
      <c r="B16" s="7" t="str">
        <f t="shared" si="1"/>
        <v>平成5/8末</v>
      </c>
      <c r="C16" s="14">
        <v>14</v>
      </c>
      <c r="D16" s="14">
        <v>15</v>
      </c>
      <c r="E16" s="15" t="s">
        <v>51</v>
      </c>
      <c r="F16" s="14">
        <v>346</v>
      </c>
      <c r="G16" s="14"/>
      <c r="H16" s="14">
        <v>377</v>
      </c>
      <c r="I16" s="14"/>
      <c r="J16" s="14">
        <v>723</v>
      </c>
      <c r="K16" s="14"/>
      <c r="L16" s="14">
        <v>244</v>
      </c>
      <c r="M16" s="8" t="s">
        <v>303</v>
      </c>
    </row>
    <row r="17" spans="1:13" x14ac:dyDescent="0.2">
      <c r="A17" s="9" t="str">
        <f t="shared" si="1"/>
        <v>1993/8末</v>
      </c>
      <c r="B17" s="9" t="str">
        <f t="shared" si="1"/>
        <v>平成5/8末</v>
      </c>
      <c r="C17" s="16">
        <v>15</v>
      </c>
      <c r="D17" s="16">
        <v>16</v>
      </c>
      <c r="E17" s="17" t="s">
        <v>52</v>
      </c>
      <c r="F17" s="16">
        <v>105</v>
      </c>
      <c r="G17" s="16"/>
      <c r="H17" s="16">
        <v>119</v>
      </c>
      <c r="I17" s="16"/>
      <c r="J17" s="16">
        <v>224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1993/8末</v>
      </c>
      <c r="B18" s="7" t="str">
        <f t="shared" si="1"/>
        <v>平成5/8末</v>
      </c>
      <c r="C18" s="14">
        <v>16</v>
      </c>
      <c r="D18" s="14">
        <v>17</v>
      </c>
      <c r="E18" s="15" t="s">
        <v>53</v>
      </c>
      <c r="F18" s="14">
        <v>277</v>
      </c>
      <c r="G18" s="14"/>
      <c r="H18" s="14">
        <v>284</v>
      </c>
      <c r="I18" s="14"/>
      <c r="J18" s="14">
        <v>561</v>
      </c>
      <c r="K18" s="14"/>
      <c r="L18" s="14">
        <v>169</v>
      </c>
      <c r="M18" s="8" t="s">
        <v>303</v>
      </c>
    </row>
    <row r="19" spans="1:13" x14ac:dyDescent="0.2">
      <c r="A19" s="9" t="str">
        <f t="shared" si="1"/>
        <v>1993/8末</v>
      </c>
      <c r="B19" s="9" t="str">
        <f t="shared" si="1"/>
        <v>平成5/8末</v>
      </c>
      <c r="C19" s="16">
        <v>17</v>
      </c>
      <c r="D19" s="16">
        <v>18</v>
      </c>
      <c r="E19" s="17" t="s">
        <v>54</v>
      </c>
      <c r="F19" s="16">
        <v>342</v>
      </c>
      <c r="G19" s="16"/>
      <c r="H19" s="16">
        <v>333</v>
      </c>
      <c r="I19" s="16"/>
      <c r="J19" s="16">
        <v>675</v>
      </c>
      <c r="K19" s="16"/>
      <c r="L19" s="16">
        <v>205</v>
      </c>
      <c r="M19" s="6" t="s">
        <v>303</v>
      </c>
    </row>
    <row r="20" spans="1:13" x14ac:dyDescent="0.2">
      <c r="A20" s="7" t="str">
        <f t="shared" si="1"/>
        <v>1993/8末</v>
      </c>
      <c r="B20" s="7" t="str">
        <f t="shared" si="1"/>
        <v>平成5/8末</v>
      </c>
      <c r="C20" s="14">
        <v>18</v>
      </c>
      <c r="D20" s="14">
        <v>19</v>
      </c>
      <c r="E20" s="15" t="s">
        <v>55</v>
      </c>
      <c r="F20" s="14">
        <v>195</v>
      </c>
      <c r="G20" s="14"/>
      <c r="H20" s="14">
        <v>231</v>
      </c>
      <c r="I20" s="14"/>
      <c r="J20" s="14">
        <v>426</v>
      </c>
      <c r="K20" s="14"/>
      <c r="L20" s="14">
        <v>126</v>
      </c>
      <c r="M20" s="8" t="s">
        <v>303</v>
      </c>
    </row>
    <row r="21" spans="1:13" x14ac:dyDescent="0.2">
      <c r="A21" s="9" t="str">
        <f t="shared" ref="A21:B36" si="2">A20</f>
        <v>1993/8末</v>
      </c>
      <c r="B21" s="9" t="str">
        <f t="shared" si="2"/>
        <v>平成5/8末</v>
      </c>
      <c r="C21" s="16">
        <v>19</v>
      </c>
      <c r="D21" s="16">
        <v>20</v>
      </c>
      <c r="E21" s="17" t="s">
        <v>59</v>
      </c>
      <c r="F21" s="16">
        <v>56</v>
      </c>
      <c r="G21" s="16"/>
      <c r="H21" s="16">
        <v>53</v>
      </c>
      <c r="I21" s="16"/>
      <c r="J21" s="16">
        <v>109</v>
      </c>
      <c r="K21" s="16"/>
      <c r="L21" s="16">
        <v>37</v>
      </c>
      <c r="M21" s="6" t="s">
        <v>303</v>
      </c>
    </row>
    <row r="22" spans="1:13" x14ac:dyDescent="0.2">
      <c r="A22" s="7" t="str">
        <f t="shared" si="2"/>
        <v>1993/8末</v>
      </c>
      <c r="B22" s="7" t="str">
        <f t="shared" si="2"/>
        <v>平成5/8末</v>
      </c>
      <c r="C22" s="14">
        <v>20</v>
      </c>
      <c r="D22" s="14">
        <v>21</v>
      </c>
      <c r="E22" s="15" t="s">
        <v>60</v>
      </c>
      <c r="F22" s="14">
        <v>297</v>
      </c>
      <c r="G22" s="14"/>
      <c r="H22" s="14">
        <v>318</v>
      </c>
      <c r="I22" s="14"/>
      <c r="J22" s="14">
        <v>615</v>
      </c>
      <c r="K22" s="14"/>
      <c r="L22" s="14">
        <v>187</v>
      </c>
      <c r="M22" s="8" t="s">
        <v>303</v>
      </c>
    </row>
    <row r="23" spans="1:13" x14ac:dyDescent="0.2">
      <c r="A23" s="9" t="str">
        <f t="shared" si="2"/>
        <v>1993/8末</v>
      </c>
      <c r="B23" s="9" t="str">
        <f t="shared" si="2"/>
        <v>平成5/8末</v>
      </c>
      <c r="C23" s="16">
        <v>21</v>
      </c>
      <c r="D23" s="16">
        <v>22</v>
      </c>
      <c r="E23" s="17" t="s">
        <v>61</v>
      </c>
      <c r="F23" s="16">
        <v>428</v>
      </c>
      <c r="G23" s="16"/>
      <c r="H23" s="16">
        <v>483</v>
      </c>
      <c r="I23" s="16"/>
      <c r="J23" s="16">
        <v>911</v>
      </c>
      <c r="K23" s="16"/>
      <c r="L23" s="16">
        <v>298</v>
      </c>
      <c r="M23" s="6" t="s">
        <v>303</v>
      </c>
    </row>
    <row r="24" spans="1:13" x14ac:dyDescent="0.2">
      <c r="A24" s="7" t="str">
        <f t="shared" si="2"/>
        <v>1993/8末</v>
      </c>
      <c r="B24" s="7" t="str">
        <f t="shared" si="2"/>
        <v>平成5/8末</v>
      </c>
      <c r="C24" s="14">
        <v>22</v>
      </c>
      <c r="D24" s="14">
        <v>23</v>
      </c>
      <c r="E24" s="15" t="s">
        <v>62</v>
      </c>
      <c r="F24" s="14">
        <v>361</v>
      </c>
      <c r="G24" s="14"/>
      <c r="H24" s="14">
        <v>389</v>
      </c>
      <c r="I24" s="14"/>
      <c r="J24" s="14">
        <v>750</v>
      </c>
      <c r="K24" s="14"/>
      <c r="L24" s="14">
        <v>235</v>
      </c>
      <c r="M24" s="8" t="s">
        <v>303</v>
      </c>
    </row>
    <row r="25" spans="1:13" x14ac:dyDescent="0.2">
      <c r="A25" s="9" t="str">
        <f t="shared" si="2"/>
        <v>1993/8末</v>
      </c>
      <c r="B25" s="9" t="str">
        <f t="shared" si="2"/>
        <v>平成5/8末</v>
      </c>
      <c r="C25" s="16">
        <v>23</v>
      </c>
      <c r="D25" s="16">
        <v>24</v>
      </c>
      <c r="E25" s="17" t="s">
        <v>63</v>
      </c>
      <c r="F25" s="16">
        <v>413</v>
      </c>
      <c r="G25" s="16"/>
      <c r="H25" s="16">
        <v>486</v>
      </c>
      <c r="I25" s="16"/>
      <c r="J25" s="16">
        <v>899</v>
      </c>
      <c r="K25" s="16"/>
      <c r="L25" s="16">
        <v>302</v>
      </c>
      <c r="M25" s="6" t="s">
        <v>303</v>
      </c>
    </row>
    <row r="26" spans="1:13" x14ac:dyDescent="0.2">
      <c r="A26" s="7" t="str">
        <f t="shared" si="2"/>
        <v>1993/8末</v>
      </c>
      <c r="B26" s="7" t="str">
        <f t="shared" si="2"/>
        <v>平成5/8末</v>
      </c>
      <c r="C26" s="14">
        <v>24</v>
      </c>
      <c r="D26" s="14">
        <v>25</v>
      </c>
      <c r="E26" s="15" t="s">
        <v>64</v>
      </c>
      <c r="F26" s="14">
        <v>292</v>
      </c>
      <c r="G26" s="14"/>
      <c r="H26" s="14">
        <v>340</v>
      </c>
      <c r="I26" s="14"/>
      <c r="J26" s="14">
        <v>632</v>
      </c>
      <c r="K26" s="14"/>
      <c r="L26" s="14">
        <v>230</v>
      </c>
      <c r="M26" s="8" t="s">
        <v>303</v>
      </c>
    </row>
    <row r="27" spans="1:13" x14ac:dyDescent="0.2">
      <c r="A27" s="9" t="str">
        <f t="shared" si="2"/>
        <v>1993/8末</v>
      </c>
      <c r="B27" s="9" t="str">
        <f t="shared" si="2"/>
        <v>平成5/8末</v>
      </c>
      <c r="C27" s="16">
        <v>25</v>
      </c>
      <c r="D27" s="16">
        <v>26</v>
      </c>
      <c r="E27" s="17" t="s">
        <v>65</v>
      </c>
      <c r="F27" s="16">
        <v>303</v>
      </c>
      <c r="G27" s="16"/>
      <c r="H27" s="16">
        <v>296</v>
      </c>
      <c r="I27" s="16"/>
      <c r="J27" s="16">
        <v>599</v>
      </c>
      <c r="K27" s="16"/>
      <c r="L27" s="16">
        <v>214</v>
      </c>
      <c r="M27" s="6" t="s">
        <v>303</v>
      </c>
    </row>
    <row r="28" spans="1:13" x14ac:dyDescent="0.2">
      <c r="A28" s="7" t="str">
        <f t="shared" si="2"/>
        <v>1993/8末</v>
      </c>
      <c r="B28" s="7" t="str">
        <f t="shared" si="2"/>
        <v>平成5/8末</v>
      </c>
      <c r="C28" s="14">
        <v>26</v>
      </c>
      <c r="D28" s="14">
        <v>30</v>
      </c>
      <c r="E28" s="15" t="s">
        <v>68</v>
      </c>
      <c r="F28" s="14">
        <v>778</v>
      </c>
      <c r="G28" s="14"/>
      <c r="H28" s="14">
        <v>755</v>
      </c>
      <c r="I28" s="14"/>
      <c r="J28" s="14">
        <v>1533</v>
      </c>
      <c r="K28" s="14"/>
      <c r="L28" s="14">
        <v>532</v>
      </c>
      <c r="M28" s="8" t="s">
        <v>303</v>
      </c>
    </row>
    <row r="29" spans="1:13" x14ac:dyDescent="0.2">
      <c r="A29" s="9" t="str">
        <f t="shared" si="2"/>
        <v>1993/8末</v>
      </c>
      <c r="B29" s="9" t="str">
        <f t="shared" si="2"/>
        <v>平成5/8末</v>
      </c>
      <c r="C29" s="16">
        <v>27</v>
      </c>
      <c r="D29" s="16">
        <v>31</v>
      </c>
      <c r="E29" s="17" t="s">
        <v>69</v>
      </c>
      <c r="F29" s="16">
        <v>927</v>
      </c>
      <c r="G29" s="16"/>
      <c r="H29" s="16">
        <v>942</v>
      </c>
      <c r="I29" s="16"/>
      <c r="J29" s="16">
        <v>1869</v>
      </c>
      <c r="K29" s="16"/>
      <c r="L29" s="16">
        <v>679</v>
      </c>
      <c r="M29" s="6" t="s">
        <v>303</v>
      </c>
    </row>
    <row r="30" spans="1:13" x14ac:dyDescent="0.2">
      <c r="A30" s="7" t="str">
        <f t="shared" si="2"/>
        <v>1993/8末</v>
      </c>
      <c r="B30" s="7" t="str">
        <f t="shared" si="2"/>
        <v>平成5/8末</v>
      </c>
      <c r="C30" s="14">
        <v>28</v>
      </c>
      <c r="D30" s="14">
        <v>32</v>
      </c>
      <c r="E30" s="15" t="s">
        <v>70</v>
      </c>
      <c r="F30" s="14">
        <v>23</v>
      </c>
      <c r="G30" s="14"/>
      <c r="H30" s="14">
        <v>20</v>
      </c>
      <c r="I30" s="14"/>
      <c r="J30" s="14">
        <v>43</v>
      </c>
      <c r="K30" s="14"/>
      <c r="L30" s="14">
        <v>17</v>
      </c>
      <c r="M30" s="8" t="s">
        <v>303</v>
      </c>
    </row>
    <row r="31" spans="1:13" x14ac:dyDescent="0.2">
      <c r="A31" s="9" t="str">
        <f t="shared" si="2"/>
        <v>1993/8末</v>
      </c>
      <c r="B31" s="9" t="str">
        <f t="shared" si="2"/>
        <v>平成5/8末</v>
      </c>
      <c r="C31" s="16">
        <v>29</v>
      </c>
      <c r="D31" s="16">
        <v>33</v>
      </c>
      <c r="E31" s="17" t="s">
        <v>71</v>
      </c>
      <c r="F31" s="16">
        <v>165</v>
      </c>
      <c r="G31" s="16"/>
      <c r="H31" s="16">
        <v>173</v>
      </c>
      <c r="I31" s="16"/>
      <c r="J31" s="16">
        <v>338</v>
      </c>
      <c r="K31" s="16"/>
      <c r="L31" s="16">
        <v>89</v>
      </c>
      <c r="M31" s="6" t="s">
        <v>303</v>
      </c>
    </row>
    <row r="32" spans="1:13" x14ac:dyDescent="0.2">
      <c r="A32" s="7" t="str">
        <f t="shared" si="2"/>
        <v>1993/8末</v>
      </c>
      <c r="B32" s="7" t="str">
        <f t="shared" si="2"/>
        <v>平成5/8末</v>
      </c>
      <c r="C32" s="14">
        <v>30</v>
      </c>
      <c r="D32" s="14">
        <v>34</v>
      </c>
      <c r="E32" s="15" t="s">
        <v>72</v>
      </c>
      <c r="F32" s="14">
        <v>342</v>
      </c>
      <c r="G32" s="14"/>
      <c r="H32" s="14">
        <v>314</v>
      </c>
      <c r="I32" s="14"/>
      <c r="J32" s="14">
        <v>656</v>
      </c>
      <c r="K32" s="14"/>
      <c r="L32" s="14">
        <v>210</v>
      </c>
      <c r="M32" s="8" t="s">
        <v>303</v>
      </c>
    </row>
    <row r="33" spans="1:13" x14ac:dyDescent="0.2">
      <c r="A33" s="9" t="str">
        <f t="shared" si="2"/>
        <v>1993/8末</v>
      </c>
      <c r="B33" s="9" t="str">
        <f t="shared" si="2"/>
        <v>平成5/8末</v>
      </c>
      <c r="C33" s="16">
        <v>31</v>
      </c>
      <c r="D33" s="16">
        <v>35</v>
      </c>
      <c r="E33" s="17" t="s">
        <v>73</v>
      </c>
      <c r="F33" s="16">
        <v>275</v>
      </c>
      <c r="G33" s="16"/>
      <c r="H33" s="16">
        <v>272</v>
      </c>
      <c r="I33" s="16"/>
      <c r="J33" s="16">
        <v>547</v>
      </c>
      <c r="K33" s="16"/>
      <c r="L33" s="16">
        <v>168</v>
      </c>
      <c r="M33" s="6" t="s">
        <v>303</v>
      </c>
    </row>
    <row r="34" spans="1:13" x14ac:dyDescent="0.2">
      <c r="A34" s="7" t="str">
        <f t="shared" si="2"/>
        <v>1993/8末</v>
      </c>
      <c r="B34" s="7" t="str">
        <f t="shared" si="2"/>
        <v>平成5/8末</v>
      </c>
      <c r="C34" s="14">
        <v>32</v>
      </c>
      <c r="D34" s="14">
        <v>36</v>
      </c>
      <c r="E34" s="15" t="s">
        <v>74</v>
      </c>
      <c r="F34" s="14">
        <v>61</v>
      </c>
      <c r="G34" s="14"/>
      <c r="H34" s="14">
        <v>64</v>
      </c>
      <c r="I34" s="14"/>
      <c r="J34" s="14">
        <v>125</v>
      </c>
      <c r="K34" s="14"/>
      <c r="L34" s="14">
        <v>38</v>
      </c>
      <c r="M34" s="8" t="s">
        <v>303</v>
      </c>
    </row>
    <row r="35" spans="1:13" x14ac:dyDescent="0.2">
      <c r="A35" s="9" t="str">
        <f t="shared" si="2"/>
        <v>1993/8末</v>
      </c>
      <c r="B35" s="9" t="str">
        <f t="shared" si="2"/>
        <v>平成5/8末</v>
      </c>
      <c r="C35" s="16">
        <v>33</v>
      </c>
      <c r="D35" s="16">
        <v>37</v>
      </c>
      <c r="E35" s="17" t="s">
        <v>75</v>
      </c>
      <c r="F35" s="16">
        <v>242</v>
      </c>
      <c r="G35" s="16"/>
      <c r="H35" s="16">
        <v>220</v>
      </c>
      <c r="I35" s="16"/>
      <c r="J35" s="16">
        <v>462</v>
      </c>
      <c r="K35" s="16"/>
      <c r="L35" s="16">
        <v>123</v>
      </c>
      <c r="M35" s="6" t="s">
        <v>303</v>
      </c>
    </row>
    <row r="36" spans="1:13" x14ac:dyDescent="0.2">
      <c r="A36" s="7" t="str">
        <f t="shared" si="2"/>
        <v>1993/8末</v>
      </c>
      <c r="B36" s="7" t="str">
        <f t="shared" si="2"/>
        <v>平成5/8末</v>
      </c>
      <c r="C36" s="14">
        <v>34</v>
      </c>
      <c r="D36" s="14">
        <v>38</v>
      </c>
      <c r="E36" s="15" t="s">
        <v>76</v>
      </c>
      <c r="F36" s="14">
        <v>350</v>
      </c>
      <c r="G36" s="14"/>
      <c r="H36" s="14">
        <v>345</v>
      </c>
      <c r="I36" s="14"/>
      <c r="J36" s="14">
        <v>695</v>
      </c>
      <c r="K36" s="14"/>
      <c r="L36" s="14">
        <v>206</v>
      </c>
      <c r="M36" s="8" t="s">
        <v>303</v>
      </c>
    </row>
    <row r="37" spans="1:13" x14ac:dyDescent="0.2">
      <c r="A37" s="9" t="str">
        <f t="shared" ref="A37:B52" si="3">A36</f>
        <v>1993/8末</v>
      </c>
      <c r="B37" s="9" t="str">
        <f t="shared" si="3"/>
        <v>平成5/8末</v>
      </c>
      <c r="C37" s="16">
        <v>35</v>
      </c>
      <c r="D37" s="16">
        <v>39</v>
      </c>
      <c r="E37" s="17" t="s">
        <v>77</v>
      </c>
      <c r="F37" s="16">
        <v>81</v>
      </c>
      <c r="G37" s="16"/>
      <c r="H37" s="16">
        <v>99</v>
      </c>
      <c r="I37" s="16"/>
      <c r="J37" s="16">
        <v>180</v>
      </c>
      <c r="K37" s="16"/>
      <c r="L37" s="16">
        <v>61</v>
      </c>
      <c r="M37" s="6" t="s">
        <v>303</v>
      </c>
    </row>
    <row r="38" spans="1:13" x14ac:dyDescent="0.2">
      <c r="A38" s="7" t="str">
        <f t="shared" si="3"/>
        <v>1993/8末</v>
      </c>
      <c r="B38" s="7" t="str">
        <f t="shared" si="3"/>
        <v>平成5/8末</v>
      </c>
      <c r="C38" s="14">
        <v>36</v>
      </c>
      <c r="D38" s="14">
        <v>40</v>
      </c>
      <c r="E38" s="15" t="s">
        <v>415</v>
      </c>
      <c r="F38" s="14">
        <v>196</v>
      </c>
      <c r="G38" s="14"/>
      <c r="H38" s="14">
        <v>206</v>
      </c>
      <c r="I38" s="14"/>
      <c r="J38" s="14">
        <v>402</v>
      </c>
      <c r="K38" s="14"/>
      <c r="L38" s="14">
        <v>136</v>
      </c>
      <c r="M38" s="8" t="s">
        <v>303</v>
      </c>
    </row>
    <row r="39" spans="1:13" x14ac:dyDescent="0.2">
      <c r="A39" s="9" t="str">
        <f t="shared" si="3"/>
        <v>1993/8末</v>
      </c>
      <c r="B39" s="9" t="str">
        <f t="shared" si="3"/>
        <v>平成5/8末</v>
      </c>
      <c r="C39" s="16">
        <v>37</v>
      </c>
      <c r="D39" s="16">
        <v>41</v>
      </c>
      <c r="E39" s="17" t="s">
        <v>416</v>
      </c>
      <c r="F39" s="16">
        <v>186</v>
      </c>
      <c r="G39" s="16"/>
      <c r="H39" s="16">
        <v>212</v>
      </c>
      <c r="I39" s="16"/>
      <c r="J39" s="16">
        <v>398</v>
      </c>
      <c r="K39" s="16"/>
      <c r="L39" s="16">
        <v>133</v>
      </c>
      <c r="M39" s="6" t="s">
        <v>303</v>
      </c>
    </row>
    <row r="40" spans="1:13" x14ac:dyDescent="0.2">
      <c r="A40" s="7" t="str">
        <f t="shared" si="3"/>
        <v>1993/8末</v>
      </c>
      <c r="B40" s="7" t="str">
        <f t="shared" si="3"/>
        <v>平成5/8末</v>
      </c>
      <c r="C40" s="14">
        <v>38</v>
      </c>
      <c r="D40" s="14">
        <v>42</v>
      </c>
      <c r="E40" s="15" t="s">
        <v>78</v>
      </c>
      <c r="F40" s="14">
        <v>274</v>
      </c>
      <c r="G40" s="14"/>
      <c r="H40" s="14">
        <v>354</v>
      </c>
      <c r="I40" s="14"/>
      <c r="J40" s="14">
        <v>628</v>
      </c>
      <c r="K40" s="14"/>
      <c r="L40" s="14">
        <v>209</v>
      </c>
      <c r="M40" s="8" t="s">
        <v>303</v>
      </c>
    </row>
    <row r="41" spans="1:13" x14ac:dyDescent="0.2">
      <c r="A41" s="9" t="str">
        <f t="shared" si="3"/>
        <v>1993/8末</v>
      </c>
      <c r="B41" s="9" t="str">
        <f t="shared" si="3"/>
        <v>平成5/8末</v>
      </c>
      <c r="C41" s="16">
        <v>39</v>
      </c>
      <c r="D41" s="16">
        <v>43</v>
      </c>
      <c r="E41" s="17" t="s">
        <v>79</v>
      </c>
      <c r="F41" s="16">
        <v>392</v>
      </c>
      <c r="G41" s="16"/>
      <c r="H41" s="16">
        <v>425</v>
      </c>
      <c r="I41" s="16"/>
      <c r="J41" s="16">
        <v>817</v>
      </c>
      <c r="K41" s="16"/>
      <c r="L41" s="16">
        <v>255</v>
      </c>
      <c r="M41" s="6" t="s">
        <v>303</v>
      </c>
    </row>
    <row r="42" spans="1:13" x14ac:dyDescent="0.2">
      <c r="A42" s="7" t="str">
        <f t="shared" si="3"/>
        <v>1993/8末</v>
      </c>
      <c r="B42" s="7" t="str">
        <f t="shared" si="3"/>
        <v>平成5/8末</v>
      </c>
      <c r="C42" s="14">
        <v>40</v>
      </c>
      <c r="D42" s="14">
        <v>44</v>
      </c>
      <c r="E42" s="15" t="s">
        <v>80</v>
      </c>
      <c r="F42" s="14">
        <v>78</v>
      </c>
      <c r="G42" s="14"/>
      <c r="H42" s="14">
        <v>85</v>
      </c>
      <c r="I42" s="14"/>
      <c r="J42" s="14">
        <v>163</v>
      </c>
      <c r="K42" s="14"/>
      <c r="L42" s="14">
        <v>53</v>
      </c>
      <c r="M42" s="8" t="s">
        <v>303</v>
      </c>
    </row>
    <row r="43" spans="1:13" x14ac:dyDescent="0.2">
      <c r="A43" s="9" t="str">
        <f t="shared" si="3"/>
        <v>1993/8末</v>
      </c>
      <c r="B43" s="9" t="str">
        <f t="shared" si="3"/>
        <v>平成5/8末</v>
      </c>
      <c r="C43" s="16">
        <v>41</v>
      </c>
      <c r="D43" s="16">
        <v>45</v>
      </c>
      <c r="E43" s="17" t="s">
        <v>81</v>
      </c>
      <c r="F43" s="16">
        <v>255</v>
      </c>
      <c r="G43" s="16"/>
      <c r="H43" s="16">
        <v>286</v>
      </c>
      <c r="I43" s="16"/>
      <c r="J43" s="16">
        <v>541</v>
      </c>
      <c r="K43" s="16"/>
      <c r="L43" s="16">
        <v>175</v>
      </c>
      <c r="M43" s="6" t="s">
        <v>303</v>
      </c>
    </row>
    <row r="44" spans="1:13" x14ac:dyDescent="0.2">
      <c r="A44" s="7" t="str">
        <f t="shared" si="3"/>
        <v>1993/8末</v>
      </c>
      <c r="B44" s="7" t="str">
        <f t="shared" si="3"/>
        <v>平成5/8末</v>
      </c>
      <c r="C44" s="14">
        <v>42</v>
      </c>
      <c r="D44" s="14">
        <v>46</v>
      </c>
      <c r="E44" s="15" t="s">
        <v>82</v>
      </c>
      <c r="F44" s="14">
        <v>104</v>
      </c>
      <c r="G44" s="14"/>
      <c r="H44" s="14">
        <v>202</v>
      </c>
      <c r="I44" s="14"/>
      <c r="J44" s="14">
        <v>306</v>
      </c>
      <c r="K44" s="14"/>
      <c r="L44" s="14">
        <v>173</v>
      </c>
      <c r="M44" s="8" t="s">
        <v>303</v>
      </c>
    </row>
    <row r="45" spans="1:13" x14ac:dyDescent="0.2">
      <c r="A45" s="9" t="str">
        <f t="shared" si="3"/>
        <v>1993/8末</v>
      </c>
      <c r="B45" s="9" t="str">
        <f t="shared" si="3"/>
        <v>平成5/8末</v>
      </c>
      <c r="C45" s="16">
        <v>43</v>
      </c>
      <c r="D45" s="16">
        <v>47</v>
      </c>
      <c r="E45" s="17" t="s">
        <v>83</v>
      </c>
      <c r="F45" s="16">
        <v>229</v>
      </c>
      <c r="G45" s="16"/>
      <c r="H45" s="16">
        <v>248</v>
      </c>
      <c r="I45" s="16"/>
      <c r="J45" s="16">
        <v>477</v>
      </c>
      <c r="K45" s="16"/>
      <c r="L45" s="16">
        <v>129</v>
      </c>
      <c r="M45" s="6" t="s">
        <v>303</v>
      </c>
    </row>
    <row r="46" spans="1:13" x14ac:dyDescent="0.2">
      <c r="A46" s="7" t="str">
        <f t="shared" si="3"/>
        <v>1993/8末</v>
      </c>
      <c r="B46" s="7" t="str">
        <f t="shared" si="3"/>
        <v>平成5/8末</v>
      </c>
      <c r="C46" s="14">
        <v>44</v>
      </c>
      <c r="D46" s="14">
        <v>48</v>
      </c>
      <c r="E46" s="15" t="s">
        <v>84</v>
      </c>
      <c r="F46" s="14">
        <v>275</v>
      </c>
      <c r="G46" s="14"/>
      <c r="H46" s="14">
        <v>304</v>
      </c>
      <c r="I46" s="14"/>
      <c r="J46" s="14">
        <v>579</v>
      </c>
      <c r="K46" s="14"/>
      <c r="L46" s="14">
        <v>166</v>
      </c>
      <c r="M46" s="8" t="s">
        <v>303</v>
      </c>
    </row>
    <row r="47" spans="1:13" x14ac:dyDescent="0.2">
      <c r="A47" s="9" t="str">
        <f t="shared" si="3"/>
        <v>1993/8末</v>
      </c>
      <c r="B47" s="9" t="str">
        <f t="shared" si="3"/>
        <v>平成5/8末</v>
      </c>
      <c r="C47" s="16">
        <v>45</v>
      </c>
      <c r="D47" s="16">
        <v>49</v>
      </c>
      <c r="E47" s="17" t="s">
        <v>85</v>
      </c>
      <c r="F47" s="16">
        <v>132</v>
      </c>
      <c r="G47" s="16"/>
      <c r="H47" s="16">
        <v>131</v>
      </c>
      <c r="I47" s="16"/>
      <c r="J47" s="16">
        <v>263</v>
      </c>
      <c r="K47" s="16"/>
      <c r="L47" s="16">
        <v>89</v>
      </c>
      <c r="M47" s="6" t="s">
        <v>303</v>
      </c>
    </row>
    <row r="48" spans="1:13" x14ac:dyDescent="0.2">
      <c r="A48" s="7" t="str">
        <f t="shared" si="3"/>
        <v>1993/8末</v>
      </c>
      <c r="B48" s="7" t="str">
        <f t="shared" si="3"/>
        <v>平成5/8末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1993/8末</v>
      </c>
      <c r="B49" s="9" t="str">
        <f t="shared" si="3"/>
        <v>平成5/8末</v>
      </c>
      <c r="C49" s="16">
        <v>47</v>
      </c>
      <c r="D49" s="16">
        <v>51</v>
      </c>
      <c r="E49" s="17" t="s">
        <v>87</v>
      </c>
      <c r="F49" s="16">
        <v>144</v>
      </c>
      <c r="G49" s="16"/>
      <c r="H49" s="16">
        <v>160</v>
      </c>
      <c r="I49" s="16"/>
      <c r="J49" s="16">
        <v>304</v>
      </c>
      <c r="K49" s="16"/>
      <c r="L49" s="16">
        <v>90</v>
      </c>
      <c r="M49" s="6" t="s">
        <v>303</v>
      </c>
    </row>
    <row r="50" spans="1:13" x14ac:dyDescent="0.2">
      <c r="A50" s="7" t="str">
        <f t="shared" si="3"/>
        <v>1993/8末</v>
      </c>
      <c r="B50" s="7" t="str">
        <f t="shared" si="3"/>
        <v>平成5/8末</v>
      </c>
      <c r="C50" s="14">
        <v>48</v>
      </c>
      <c r="D50" s="14">
        <v>52</v>
      </c>
      <c r="E50" s="15" t="s">
        <v>88</v>
      </c>
      <c r="F50" s="14">
        <v>17</v>
      </c>
      <c r="G50" s="14"/>
      <c r="H50" s="14">
        <v>17</v>
      </c>
      <c r="I50" s="14"/>
      <c r="J50" s="14">
        <v>34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1993/8末</v>
      </c>
      <c r="B51" s="9" t="str">
        <f t="shared" si="3"/>
        <v>平成5/8末</v>
      </c>
      <c r="C51" s="16">
        <v>49</v>
      </c>
      <c r="D51" s="16">
        <v>53</v>
      </c>
      <c r="E51" s="17" t="s">
        <v>89</v>
      </c>
      <c r="F51" s="16">
        <v>101</v>
      </c>
      <c r="G51" s="16"/>
      <c r="H51" s="16">
        <v>90</v>
      </c>
      <c r="I51" s="16"/>
      <c r="J51" s="16">
        <v>191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1993/8末</v>
      </c>
      <c r="B52" s="7" t="str">
        <f t="shared" si="3"/>
        <v>平成5/8末</v>
      </c>
      <c r="C52" s="14">
        <v>50</v>
      </c>
      <c r="D52" s="14">
        <v>54</v>
      </c>
      <c r="E52" s="15" t="s">
        <v>90</v>
      </c>
      <c r="F52" s="14">
        <v>241</v>
      </c>
      <c r="G52" s="14"/>
      <c r="H52" s="14">
        <v>276</v>
      </c>
      <c r="I52" s="14"/>
      <c r="J52" s="14">
        <v>517</v>
      </c>
      <c r="K52" s="14"/>
      <c r="L52" s="14">
        <v>140</v>
      </c>
      <c r="M52" s="8" t="s">
        <v>303</v>
      </c>
    </row>
    <row r="53" spans="1:13" x14ac:dyDescent="0.2">
      <c r="A53" s="9" t="str">
        <f t="shared" ref="A53:B68" si="4">A52</f>
        <v>1993/8末</v>
      </c>
      <c r="B53" s="9" t="str">
        <f t="shared" si="4"/>
        <v>平成5/8末</v>
      </c>
      <c r="C53" s="16">
        <v>51</v>
      </c>
      <c r="D53" s="16">
        <v>55</v>
      </c>
      <c r="E53" s="17" t="s">
        <v>91</v>
      </c>
      <c r="F53" s="16">
        <v>348</v>
      </c>
      <c r="G53" s="16"/>
      <c r="H53" s="16">
        <v>345</v>
      </c>
      <c r="I53" s="16"/>
      <c r="J53" s="16">
        <v>693</v>
      </c>
      <c r="K53" s="16"/>
      <c r="L53" s="16">
        <v>228</v>
      </c>
      <c r="M53" s="6" t="s">
        <v>303</v>
      </c>
    </row>
    <row r="54" spans="1:13" x14ac:dyDescent="0.2">
      <c r="A54" s="7" t="str">
        <f t="shared" si="4"/>
        <v>1993/8末</v>
      </c>
      <c r="B54" s="7" t="str">
        <f t="shared" si="4"/>
        <v>平成5/8末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1993/8末</v>
      </c>
      <c r="B55" s="9" t="str">
        <f t="shared" si="4"/>
        <v>平成5/8末</v>
      </c>
      <c r="C55" s="16">
        <v>53</v>
      </c>
      <c r="D55" s="16">
        <v>57</v>
      </c>
      <c r="E55" s="17" t="s">
        <v>92</v>
      </c>
      <c r="F55" s="16">
        <v>211</v>
      </c>
      <c r="G55" s="16"/>
      <c r="H55" s="16">
        <v>223</v>
      </c>
      <c r="I55" s="16"/>
      <c r="J55" s="16">
        <v>434</v>
      </c>
      <c r="K55" s="16"/>
      <c r="L55" s="16">
        <v>127</v>
      </c>
      <c r="M55" s="6" t="s">
        <v>303</v>
      </c>
    </row>
    <row r="56" spans="1:13" x14ac:dyDescent="0.2">
      <c r="A56" s="7" t="str">
        <f t="shared" si="4"/>
        <v>1993/8末</v>
      </c>
      <c r="B56" s="7" t="str">
        <f t="shared" si="4"/>
        <v>平成5/8末</v>
      </c>
      <c r="C56" s="14">
        <v>54</v>
      </c>
      <c r="D56" s="14">
        <v>58</v>
      </c>
      <c r="E56" s="15" t="s">
        <v>93</v>
      </c>
      <c r="F56" s="14">
        <v>165</v>
      </c>
      <c r="G56" s="14"/>
      <c r="H56" s="14">
        <v>147</v>
      </c>
      <c r="I56" s="14"/>
      <c r="J56" s="14">
        <v>312</v>
      </c>
      <c r="K56" s="14"/>
      <c r="L56" s="14">
        <v>82</v>
      </c>
      <c r="M56" s="8" t="s">
        <v>303</v>
      </c>
    </row>
    <row r="57" spans="1:13" x14ac:dyDescent="0.2">
      <c r="A57" s="9" t="str">
        <f t="shared" si="4"/>
        <v>1993/8末</v>
      </c>
      <c r="B57" s="9" t="str">
        <f t="shared" si="4"/>
        <v>平成5/8末</v>
      </c>
      <c r="C57" s="16">
        <v>55</v>
      </c>
      <c r="D57" s="16">
        <v>59</v>
      </c>
      <c r="E57" s="17" t="s">
        <v>94</v>
      </c>
      <c r="F57" s="16">
        <v>154</v>
      </c>
      <c r="G57" s="16"/>
      <c r="H57" s="16">
        <v>174</v>
      </c>
      <c r="I57" s="16"/>
      <c r="J57" s="16">
        <v>328</v>
      </c>
      <c r="K57" s="16"/>
      <c r="L57" s="16">
        <v>87</v>
      </c>
      <c r="M57" s="6" t="s">
        <v>303</v>
      </c>
    </row>
    <row r="58" spans="1:13" x14ac:dyDescent="0.2">
      <c r="A58" s="7" t="str">
        <f t="shared" si="4"/>
        <v>1993/8末</v>
      </c>
      <c r="B58" s="7" t="str">
        <f t="shared" si="4"/>
        <v>平成5/8末</v>
      </c>
      <c r="C58" s="14">
        <v>56</v>
      </c>
      <c r="D58" s="14">
        <v>60</v>
      </c>
      <c r="E58" s="15" t="s">
        <v>95</v>
      </c>
      <c r="F58" s="14">
        <v>384</v>
      </c>
      <c r="G58" s="14"/>
      <c r="H58" s="14">
        <v>406</v>
      </c>
      <c r="I58" s="14"/>
      <c r="J58" s="14">
        <v>790</v>
      </c>
      <c r="K58" s="14"/>
      <c r="L58" s="14">
        <v>278</v>
      </c>
      <c r="M58" s="8" t="s">
        <v>303</v>
      </c>
    </row>
    <row r="59" spans="1:13" x14ac:dyDescent="0.2">
      <c r="A59" s="9" t="str">
        <f t="shared" si="4"/>
        <v>1993/8末</v>
      </c>
      <c r="B59" s="9" t="str">
        <f t="shared" si="4"/>
        <v>平成5/8末</v>
      </c>
      <c r="C59" s="16">
        <v>57</v>
      </c>
      <c r="D59" s="16">
        <v>61</v>
      </c>
      <c r="E59" s="17" t="s">
        <v>96</v>
      </c>
      <c r="F59" s="16">
        <v>295</v>
      </c>
      <c r="G59" s="16"/>
      <c r="H59" s="16">
        <v>303</v>
      </c>
      <c r="I59" s="16"/>
      <c r="J59" s="16">
        <v>598</v>
      </c>
      <c r="K59" s="16"/>
      <c r="L59" s="16">
        <v>209</v>
      </c>
      <c r="M59" s="6" t="s">
        <v>303</v>
      </c>
    </row>
    <row r="60" spans="1:13" x14ac:dyDescent="0.2">
      <c r="A60" s="7" t="str">
        <f t="shared" si="4"/>
        <v>1993/8末</v>
      </c>
      <c r="B60" s="7" t="str">
        <f t="shared" si="4"/>
        <v>平成5/8末</v>
      </c>
      <c r="C60" s="14">
        <v>58</v>
      </c>
      <c r="D60" s="14">
        <v>62</v>
      </c>
      <c r="E60" s="15" t="s">
        <v>97</v>
      </c>
      <c r="F60" s="14">
        <v>60</v>
      </c>
      <c r="G60" s="14"/>
      <c r="H60" s="14">
        <v>51</v>
      </c>
      <c r="I60" s="14"/>
      <c r="J60" s="14">
        <v>111</v>
      </c>
      <c r="K60" s="14"/>
      <c r="L60" s="14">
        <v>50</v>
      </c>
      <c r="M60" s="8" t="s">
        <v>303</v>
      </c>
    </row>
    <row r="61" spans="1:13" x14ac:dyDescent="0.2">
      <c r="A61" s="9" t="str">
        <f t="shared" si="4"/>
        <v>1993/8末</v>
      </c>
      <c r="B61" s="9" t="str">
        <f t="shared" si="4"/>
        <v>平成5/8末</v>
      </c>
      <c r="C61" s="16">
        <v>59</v>
      </c>
      <c r="D61" s="16">
        <v>63</v>
      </c>
      <c r="E61" s="17" t="s">
        <v>98</v>
      </c>
      <c r="F61" s="16">
        <v>541</v>
      </c>
      <c r="G61" s="16"/>
      <c r="H61" s="16">
        <v>475</v>
      </c>
      <c r="I61" s="16"/>
      <c r="J61" s="16">
        <v>1016</v>
      </c>
      <c r="K61" s="16"/>
      <c r="L61" s="16">
        <v>359</v>
      </c>
      <c r="M61" s="6" t="s">
        <v>303</v>
      </c>
    </row>
    <row r="62" spans="1:13" x14ac:dyDescent="0.2">
      <c r="A62" s="7" t="str">
        <f t="shared" si="4"/>
        <v>1993/8末</v>
      </c>
      <c r="B62" s="7" t="str">
        <f t="shared" si="4"/>
        <v>平成5/8末</v>
      </c>
      <c r="C62" s="14">
        <v>60</v>
      </c>
      <c r="D62" s="14">
        <v>64</v>
      </c>
      <c r="E62" s="15" t="s">
        <v>99</v>
      </c>
      <c r="F62" s="14">
        <v>421</v>
      </c>
      <c r="G62" s="14"/>
      <c r="H62" s="14">
        <v>418</v>
      </c>
      <c r="I62" s="14"/>
      <c r="J62" s="14">
        <v>839</v>
      </c>
      <c r="K62" s="14"/>
      <c r="L62" s="14">
        <v>263</v>
      </c>
      <c r="M62" s="8" t="s">
        <v>303</v>
      </c>
    </row>
    <row r="63" spans="1:13" x14ac:dyDescent="0.2">
      <c r="A63" s="9" t="str">
        <f t="shared" si="4"/>
        <v>1993/8末</v>
      </c>
      <c r="B63" s="9" t="str">
        <f t="shared" si="4"/>
        <v>平成5/8末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1993/8末</v>
      </c>
      <c r="B64" s="7" t="str">
        <f t="shared" si="4"/>
        <v>平成5/8末</v>
      </c>
      <c r="C64" s="14">
        <v>62</v>
      </c>
      <c r="D64" s="14">
        <v>66</v>
      </c>
      <c r="E64" s="15" t="s">
        <v>101</v>
      </c>
      <c r="F64" s="14">
        <v>162</v>
      </c>
      <c r="G64" s="14"/>
      <c r="H64" s="14">
        <v>187</v>
      </c>
      <c r="I64" s="14"/>
      <c r="J64" s="14">
        <v>349</v>
      </c>
      <c r="K64" s="14"/>
      <c r="L64" s="14">
        <v>98</v>
      </c>
      <c r="M64" s="8" t="s">
        <v>303</v>
      </c>
    </row>
    <row r="65" spans="1:13" x14ac:dyDescent="0.2">
      <c r="A65" s="9" t="str">
        <f t="shared" si="4"/>
        <v>1993/8末</v>
      </c>
      <c r="B65" s="9" t="str">
        <f t="shared" si="4"/>
        <v>平成5/8末</v>
      </c>
      <c r="C65" s="16">
        <v>63</v>
      </c>
      <c r="D65" s="16">
        <v>67</v>
      </c>
      <c r="E65" s="17" t="s">
        <v>102</v>
      </c>
      <c r="F65" s="16">
        <v>246</v>
      </c>
      <c r="G65" s="16"/>
      <c r="H65" s="16">
        <v>238</v>
      </c>
      <c r="I65" s="16"/>
      <c r="J65" s="16">
        <v>484</v>
      </c>
      <c r="K65" s="16"/>
      <c r="L65" s="16">
        <v>144</v>
      </c>
      <c r="M65" s="6" t="s">
        <v>303</v>
      </c>
    </row>
    <row r="66" spans="1:13" x14ac:dyDescent="0.2">
      <c r="A66" s="7" t="str">
        <f t="shared" si="4"/>
        <v>1993/8末</v>
      </c>
      <c r="B66" s="7" t="str">
        <f t="shared" si="4"/>
        <v>平成5/8末</v>
      </c>
      <c r="C66" s="14">
        <v>64</v>
      </c>
      <c r="D66" s="14">
        <v>68</v>
      </c>
      <c r="E66" s="15" t="s">
        <v>103</v>
      </c>
      <c r="F66" s="14">
        <v>435</v>
      </c>
      <c r="G66" s="14"/>
      <c r="H66" s="14">
        <v>426</v>
      </c>
      <c r="I66" s="14"/>
      <c r="J66" s="14">
        <v>861</v>
      </c>
      <c r="K66" s="14"/>
      <c r="L66" s="14">
        <v>298</v>
      </c>
      <c r="M66" s="8" t="s">
        <v>303</v>
      </c>
    </row>
    <row r="67" spans="1:13" x14ac:dyDescent="0.2">
      <c r="A67" s="9" t="str">
        <f t="shared" si="4"/>
        <v>1993/8末</v>
      </c>
      <c r="B67" s="9" t="str">
        <f t="shared" si="4"/>
        <v>平成5/8末</v>
      </c>
      <c r="C67" s="16">
        <v>65</v>
      </c>
      <c r="D67" s="16">
        <v>69</v>
      </c>
      <c r="E67" s="17" t="s">
        <v>104</v>
      </c>
      <c r="F67" s="16">
        <v>248</v>
      </c>
      <c r="G67" s="16"/>
      <c r="H67" s="16">
        <v>229</v>
      </c>
      <c r="I67" s="16"/>
      <c r="J67" s="16">
        <v>477</v>
      </c>
      <c r="K67" s="16"/>
      <c r="L67" s="16">
        <v>132</v>
      </c>
      <c r="M67" s="6" t="s">
        <v>303</v>
      </c>
    </row>
    <row r="68" spans="1:13" x14ac:dyDescent="0.2">
      <c r="A68" s="7" t="str">
        <f t="shared" si="4"/>
        <v>1993/8末</v>
      </c>
      <c r="B68" s="7" t="str">
        <f t="shared" si="4"/>
        <v>平成5/8末</v>
      </c>
      <c r="C68" s="14">
        <v>66</v>
      </c>
      <c r="D68" s="14">
        <v>70</v>
      </c>
      <c r="E68" s="15" t="s">
        <v>105</v>
      </c>
      <c r="F68" s="14">
        <v>122</v>
      </c>
      <c r="G68" s="14"/>
      <c r="H68" s="14">
        <v>130</v>
      </c>
      <c r="I68" s="14"/>
      <c r="J68" s="14">
        <v>252</v>
      </c>
      <c r="K68" s="14"/>
      <c r="L68" s="14">
        <v>82</v>
      </c>
      <c r="M68" s="8" t="s">
        <v>303</v>
      </c>
    </row>
    <row r="69" spans="1:13" x14ac:dyDescent="0.2">
      <c r="A69" s="9" t="str">
        <f t="shared" ref="A69:B84" si="5">A68</f>
        <v>1993/8末</v>
      </c>
      <c r="B69" s="9" t="str">
        <f t="shared" si="5"/>
        <v>平成5/8末</v>
      </c>
      <c r="C69" s="16">
        <v>67</v>
      </c>
      <c r="D69" s="16">
        <v>71</v>
      </c>
      <c r="E69" s="17" t="s">
        <v>106</v>
      </c>
      <c r="F69" s="16">
        <v>161</v>
      </c>
      <c r="G69" s="16"/>
      <c r="H69" s="16">
        <v>138</v>
      </c>
      <c r="I69" s="16"/>
      <c r="J69" s="16">
        <v>299</v>
      </c>
      <c r="K69" s="16"/>
      <c r="L69" s="16">
        <v>131</v>
      </c>
      <c r="M69" s="6" t="s">
        <v>303</v>
      </c>
    </row>
    <row r="70" spans="1:13" x14ac:dyDescent="0.2">
      <c r="A70" s="7" t="str">
        <f t="shared" si="5"/>
        <v>1993/8末</v>
      </c>
      <c r="B70" s="7" t="str">
        <f t="shared" si="5"/>
        <v>平成5/8末</v>
      </c>
      <c r="C70" s="14">
        <v>68</v>
      </c>
      <c r="D70" s="14">
        <v>72</v>
      </c>
      <c r="E70" s="15" t="s">
        <v>107</v>
      </c>
      <c r="F70" s="14">
        <v>277</v>
      </c>
      <c r="G70" s="14"/>
      <c r="H70" s="14">
        <v>296</v>
      </c>
      <c r="I70" s="14"/>
      <c r="J70" s="14">
        <v>573</v>
      </c>
      <c r="K70" s="14"/>
      <c r="L70" s="14">
        <v>195</v>
      </c>
      <c r="M70" s="8" t="s">
        <v>303</v>
      </c>
    </row>
    <row r="71" spans="1:13" x14ac:dyDescent="0.2">
      <c r="A71" s="9" t="str">
        <f t="shared" si="5"/>
        <v>1993/8末</v>
      </c>
      <c r="B71" s="9" t="str">
        <f t="shared" si="5"/>
        <v>平成5/8末</v>
      </c>
      <c r="C71" s="16">
        <v>69</v>
      </c>
      <c r="D71" s="16">
        <v>73</v>
      </c>
      <c r="E71" s="17" t="s">
        <v>108</v>
      </c>
      <c r="F71" s="16">
        <v>423</v>
      </c>
      <c r="G71" s="16"/>
      <c r="H71" s="16">
        <v>260</v>
      </c>
      <c r="I71" s="16"/>
      <c r="J71" s="16">
        <v>683</v>
      </c>
      <c r="K71" s="16"/>
      <c r="L71" s="16">
        <v>345</v>
      </c>
      <c r="M71" s="6" t="s">
        <v>303</v>
      </c>
    </row>
    <row r="72" spans="1:13" x14ac:dyDescent="0.2">
      <c r="A72" s="7" t="str">
        <f t="shared" si="5"/>
        <v>1993/8末</v>
      </c>
      <c r="B72" s="7" t="str">
        <f t="shared" si="5"/>
        <v>平成5/8末</v>
      </c>
      <c r="C72" s="14">
        <v>70</v>
      </c>
      <c r="D72" s="14">
        <v>74</v>
      </c>
      <c r="E72" s="15" t="s">
        <v>109</v>
      </c>
      <c r="F72" s="14">
        <v>324</v>
      </c>
      <c r="G72" s="14"/>
      <c r="H72" s="14">
        <v>329</v>
      </c>
      <c r="I72" s="14"/>
      <c r="J72" s="14">
        <v>653</v>
      </c>
      <c r="K72" s="14"/>
      <c r="L72" s="14">
        <v>198</v>
      </c>
      <c r="M72" s="8" t="s">
        <v>303</v>
      </c>
    </row>
    <row r="73" spans="1:13" x14ac:dyDescent="0.2">
      <c r="A73" s="9" t="str">
        <f t="shared" si="5"/>
        <v>1993/8末</v>
      </c>
      <c r="B73" s="9" t="str">
        <f t="shared" si="5"/>
        <v>平成5/8末</v>
      </c>
      <c r="C73" s="16">
        <v>71</v>
      </c>
      <c r="D73" s="16">
        <v>75</v>
      </c>
      <c r="E73" s="17" t="s">
        <v>110</v>
      </c>
      <c r="F73" s="16">
        <v>269</v>
      </c>
      <c r="G73" s="16"/>
      <c r="H73" s="16">
        <v>278</v>
      </c>
      <c r="I73" s="16"/>
      <c r="J73" s="16">
        <v>547</v>
      </c>
      <c r="K73" s="16"/>
      <c r="L73" s="16">
        <v>158</v>
      </c>
      <c r="M73" s="6" t="s">
        <v>303</v>
      </c>
    </row>
    <row r="74" spans="1:13" x14ac:dyDescent="0.2">
      <c r="A74" s="7" t="str">
        <f t="shared" si="5"/>
        <v>1993/8末</v>
      </c>
      <c r="B74" s="7" t="str">
        <f t="shared" si="5"/>
        <v>平成5/8末</v>
      </c>
      <c r="C74" s="14">
        <v>72</v>
      </c>
      <c r="D74" s="14">
        <v>76</v>
      </c>
      <c r="E74" s="15" t="s">
        <v>111</v>
      </c>
      <c r="F74" s="14">
        <v>157</v>
      </c>
      <c r="G74" s="14"/>
      <c r="H74" s="14">
        <v>170</v>
      </c>
      <c r="I74" s="14"/>
      <c r="J74" s="14">
        <v>327</v>
      </c>
      <c r="K74" s="14"/>
      <c r="L74" s="14">
        <v>93</v>
      </c>
      <c r="M74" s="8" t="s">
        <v>303</v>
      </c>
    </row>
    <row r="75" spans="1:13" x14ac:dyDescent="0.2">
      <c r="A75" s="9" t="str">
        <f t="shared" si="5"/>
        <v>1993/8末</v>
      </c>
      <c r="B75" s="9" t="str">
        <f t="shared" si="5"/>
        <v>平成5/8末</v>
      </c>
      <c r="C75" s="16">
        <v>73</v>
      </c>
      <c r="D75" s="16">
        <v>77</v>
      </c>
      <c r="E75" s="17" t="s">
        <v>491</v>
      </c>
      <c r="F75" s="16">
        <v>255</v>
      </c>
      <c r="G75" s="16"/>
      <c r="H75" s="16">
        <v>266</v>
      </c>
      <c r="I75" s="16"/>
      <c r="J75" s="16">
        <v>521</v>
      </c>
      <c r="K75" s="16"/>
      <c r="L75" s="16">
        <v>152</v>
      </c>
      <c r="M75" s="6" t="s">
        <v>303</v>
      </c>
    </row>
    <row r="76" spans="1:13" x14ac:dyDescent="0.2">
      <c r="A76" s="7" t="str">
        <f t="shared" si="5"/>
        <v>1993/8末</v>
      </c>
      <c r="B76" s="7" t="str">
        <f t="shared" si="5"/>
        <v>平成5/8末</v>
      </c>
      <c r="C76" s="14">
        <v>74</v>
      </c>
      <c r="D76" s="14">
        <v>80</v>
      </c>
      <c r="E76" s="15" t="s">
        <v>115</v>
      </c>
      <c r="F76" s="14">
        <v>207</v>
      </c>
      <c r="G76" s="14"/>
      <c r="H76" s="14">
        <v>217</v>
      </c>
      <c r="I76" s="14"/>
      <c r="J76" s="14">
        <v>424</v>
      </c>
      <c r="K76" s="14"/>
      <c r="L76" s="14">
        <v>153</v>
      </c>
      <c r="M76" s="8" t="s">
        <v>303</v>
      </c>
    </row>
    <row r="77" spans="1:13" x14ac:dyDescent="0.2">
      <c r="A77" s="9" t="str">
        <f t="shared" si="5"/>
        <v>1993/8末</v>
      </c>
      <c r="B77" s="9" t="str">
        <f t="shared" si="5"/>
        <v>平成5/8末</v>
      </c>
      <c r="C77" s="16">
        <v>75</v>
      </c>
      <c r="D77" s="16">
        <v>81</v>
      </c>
      <c r="E77" s="17" t="s">
        <v>116</v>
      </c>
      <c r="F77" s="16">
        <v>307</v>
      </c>
      <c r="G77" s="16"/>
      <c r="H77" s="16">
        <v>322</v>
      </c>
      <c r="I77" s="16"/>
      <c r="J77" s="16">
        <v>629</v>
      </c>
      <c r="K77" s="16"/>
      <c r="L77" s="16">
        <v>221</v>
      </c>
      <c r="M77" s="6" t="s">
        <v>303</v>
      </c>
    </row>
    <row r="78" spans="1:13" x14ac:dyDescent="0.2">
      <c r="A78" s="7" t="str">
        <f t="shared" si="5"/>
        <v>1993/8末</v>
      </c>
      <c r="B78" s="7" t="str">
        <f t="shared" si="5"/>
        <v>平成5/8末</v>
      </c>
      <c r="C78" s="14">
        <v>76</v>
      </c>
      <c r="D78" s="14">
        <v>82</v>
      </c>
      <c r="E78" s="15" t="s">
        <v>117</v>
      </c>
      <c r="F78" s="14">
        <v>266</v>
      </c>
      <c r="G78" s="14"/>
      <c r="H78" s="14">
        <v>257</v>
      </c>
      <c r="I78" s="14"/>
      <c r="J78" s="14">
        <v>523</v>
      </c>
      <c r="K78" s="14"/>
      <c r="L78" s="14">
        <v>169</v>
      </c>
      <c r="M78" s="8" t="s">
        <v>303</v>
      </c>
    </row>
    <row r="79" spans="1:13" x14ac:dyDescent="0.2">
      <c r="A79" s="9" t="str">
        <f t="shared" si="5"/>
        <v>1993/8末</v>
      </c>
      <c r="B79" s="9" t="str">
        <f t="shared" si="5"/>
        <v>平成5/8末</v>
      </c>
      <c r="C79" s="16">
        <v>77</v>
      </c>
      <c r="D79" s="16">
        <v>83</v>
      </c>
      <c r="E79" s="17" t="s">
        <v>118</v>
      </c>
      <c r="F79" s="16">
        <v>322</v>
      </c>
      <c r="G79" s="16"/>
      <c r="H79" s="16">
        <v>348</v>
      </c>
      <c r="I79" s="16"/>
      <c r="J79" s="16">
        <v>670</v>
      </c>
      <c r="K79" s="16"/>
      <c r="L79" s="16">
        <v>247</v>
      </c>
      <c r="M79" s="6" t="s">
        <v>303</v>
      </c>
    </row>
    <row r="80" spans="1:13" x14ac:dyDescent="0.2">
      <c r="A80" s="7" t="str">
        <f t="shared" si="5"/>
        <v>1993/8末</v>
      </c>
      <c r="B80" s="7" t="str">
        <f t="shared" si="5"/>
        <v>平成5/8末</v>
      </c>
      <c r="C80" s="14">
        <v>78</v>
      </c>
      <c r="D80" s="14">
        <v>84</v>
      </c>
      <c r="E80" s="15" t="s">
        <v>119</v>
      </c>
      <c r="F80" s="14">
        <v>250</v>
      </c>
      <c r="G80" s="14"/>
      <c r="H80" s="14">
        <v>246</v>
      </c>
      <c r="I80" s="14"/>
      <c r="J80" s="14">
        <v>496</v>
      </c>
      <c r="K80" s="14"/>
      <c r="L80" s="14">
        <v>171</v>
      </c>
      <c r="M80" s="8" t="s">
        <v>303</v>
      </c>
    </row>
    <row r="81" spans="1:13" x14ac:dyDescent="0.2">
      <c r="A81" s="9" t="str">
        <f t="shared" si="5"/>
        <v>1993/8末</v>
      </c>
      <c r="B81" s="9" t="str">
        <f t="shared" si="5"/>
        <v>平成5/8末</v>
      </c>
      <c r="C81" s="16">
        <v>79</v>
      </c>
      <c r="D81" s="16">
        <v>85</v>
      </c>
      <c r="E81" s="17" t="s">
        <v>120</v>
      </c>
      <c r="F81" s="16">
        <v>161</v>
      </c>
      <c r="G81" s="16"/>
      <c r="H81" s="16">
        <v>184</v>
      </c>
      <c r="I81" s="16"/>
      <c r="J81" s="16">
        <v>345</v>
      </c>
      <c r="K81" s="16"/>
      <c r="L81" s="16">
        <v>108</v>
      </c>
      <c r="M81" s="6" t="s">
        <v>303</v>
      </c>
    </row>
    <row r="82" spans="1:13" x14ac:dyDescent="0.2">
      <c r="A82" s="7" t="str">
        <f t="shared" si="5"/>
        <v>1993/8末</v>
      </c>
      <c r="B82" s="7" t="str">
        <f t="shared" si="5"/>
        <v>平成5/8末</v>
      </c>
      <c r="C82" s="14">
        <v>80</v>
      </c>
      <c r="D82" s="14">
        <v>86</v>
      </c>
      <c r="E82" s="15" t="s">
        <v>121</v>
      </c>
      <c r="F82" s="14">
        <v>281</v>
      </c>
      <c r="G82" s="14"/>
      <c r="H82" s="14">
        <v>303</v>
      </c>
      <c r="I82" s="14"/>
      <c r="J82" s="14">
        <v>584</v>
      </c>
      <c r="K82" s="14"/>
      <c r="L82" s="14">
        <v>172</v>
      </c>
      <c r="M82" s="8" t="s">
        <v>303</v>
      </c>
    </row>
    <row r="83" spans="1:13" x14ac:dyDescent="0.2">
      <c r="A83" s="9" t="str">
        <f t="shared" si="5"/>
        <v>1993/8末</v>
      </c>
      <c r="B83" s="9" t="str">
        <f t="shared" si="5"/>
        <v>平成5/8末</v>
      </c>
      <c r="C83" s="16">
        <v>81</v>
      </c>
      <c r="D83" s="16">
        <v>87</v>
      </c>
      <c r="E83" s="17" t="s">
        <v>122</v>
      </c>
      <c r="F83" s="16">
        <v>398</v>
      </c>
      <c r="G83" s="16"/>
      <c r="H83" s="16">
        <v>410</v>
      </c>
      <c r="I83" s="16"/>
      <c r="J83" s="16">
        <v>808</v>
      </c>
      <c r="K83" s="16"/>
      <c r="L83" s="16">
        <v>279</v>
      </c>
      <c r="M83" s="6" t="s">
        <v>303</v>
      </c>
    </row>
    <row r="84" spans="1:13" x14ac:dyDescent="0.2">
      <c r="A84" s="7" t="str">
        <f t="shared" si="5"/>
        <v>1993/8末</v>
      </c>
      <c r="B84" s="7" t="str">
        <f t="shared" si="5"/>
        <v>平成5/8末</v>
      </c>
      <c r="C84" s="14">
        <v>82</v>
      </c>
      <c r="D84" s="14">
        <v>88</v>
      </c>
      <c r="E84" s="15" t="s">
        <v>123</v>
      </c>
      <c r="F84" s="14">
        <v>321</v>
      </c>
      <c r="G84" s="14"/>
      <c r="H84" s="14">
        <v>329</v>
      </c>
      <c r="I84" s="14"/>
      <c r="J84" s="14">
        <v>650</v>
      </c>
      <c r="K84" s="14"/>
      <c r="L84" s="14">
        <v>215</v>
      </c>
      <c r="M84" s="8" t="s">
        <v>303</v>
      </c>
    </row>
    <row r="85" spans="1:13" x14ac:dyDescent="0.2">
      <c r="A85" s="9" t="str">
        <f t="shared" ref="A85:B100" si="6">A84</f>
        <v>1993/8末</v>
      </c>
      <c r="B85" s="9" t="str">
        <f t="shared" si="6"/>
        <v>平成5/8末</v>
      </c>
      <c r="C85" s="16">
        <v>83</v>
      </c>
      <c r="D85" s="16">
        <v>89</v>
      </c>
      <c r="E85" s="17" t="s">
        <v>124</v>
      </c>
      <c r="F85" s="16">
        <v>174</v>
      </c>
      <c r="G85" s="16"/>
      <c r="H85" s="16">
        <v>162</v>
      </c>
      <c r="I85" s="16"/>
      <c r="J85" s="16">
        <v>336</v>
      </c>
      <c r="K85" s="16"/>
      <c r="L85" s="16">
        <v>120</v>
      </c>
      <c r="M85" s="6" t="s">
        <v>303</v>
      </c>
    </row>
    <row r="86" spans="1:13" x14ac:dyDescent="0.2">
      <c r="A86" s="7" t="str">
        <f t="shared" si="6"/>
        <v>1993/8末</v>
      </c>
      <c r="B86" s="7" t="str">
        <f t="shared" si="6"/>
        <v>平成5/8末</v>
      </c>
      <c r="C86" s="14">
        <v>84</v>
      </c>
      <c r="D86" s="14">
        <v>90</v>
      </c>
      <c r="E86" s="15" t="s">
        <v>418</v>
      </c>
      <c r="F86" s="14">
        <v>460</v>
      </c>
      <c r="G86" s="14"/>
      <c r="H86" s="14">
        <v>451</v>
      </c>
      <c r="I86" s="14"/>
      <c r="J86" s="14">
        <v>911</v>
      </c>
      <c r="K86" s="14"/>
      <c r="L86" s="14">
        <v>300</v>
      </c>
      <c r="M86" s="8" t="s">
        <v>303</v>
      </c>
    </row>
    <row r="87" spans="1:13" x14ac:dyDescent="0.2">
      <c r="A87" s="9" t="str">
        <f t="shared" si="6"/>
        <v>1993/8末</v>
      </c>
      <c r="B87" s="9" t="str">
        <f t="shared" si="6"/>
        <v>平成5/8末</v>
      </c>
      <c r="C87" s="16">
        <v>85</v>
      </c>
      <c r="D87" s="16">
        <v>91</v>
      </c>
      <c r="E87" s="17" t="s">
        <v>126</v>
      </c>
      <c r="F87" s="16">
        <v>152</v>
      </c>
      <c r="G87" s="16"/>
      <c r="H87" s="16">
        <v>143</v>
      </c>
      <c r="I87" s="16"/>
      <c r="J87" s="16">
        <v>295</v>
      </c>
      <c r="K87" s="16"/>
      <c r="L87" s="16">
        <v>96</v>
      </c>
      <c r="M87" s="6" t="s">
        <v>303</v>
      </c>
    </row>
    <row r="88" spans="1:13" x14ac:dyDescent="0.2">
      <c r="A88" s="7" t="str">
        <f t="shared" si="6"/>
        <v>1993/8末</v>
      </c>
      <c r="B88" s="7" t="str">
        <f t="shared" si="6"/>
        <v>平成5/8末</v>
      </c>
      <c r="C88" s="14">
        <v>86</v>
      </c>
      <c r="D88" s="14">
        <v>92</v>
      </c>
      <c r="E88" s="15" t="s">
        <v>127</v>
      </c>
      <c r="F88" s="14">
        <v>76</v>
      </c>
      <c r="G88" s="14"/>
      <c r="H88" s="14">
        <v>60</v>
      </c>
      <c r="I88" s="14"/>
      <c r="J88" s="14">
        <v>136</v>
      </c>
      <c r="K88" s="14"/>
      <c r="L88" s="14">
        <v>64</v>
      </c>
      <c r="M88" s="8" t="s">
        <v>303</v>
      </c>
    </row>
    <row r="89" spans="1:13" x14ac:dyDescent="0.2">
      <c r="A89" s="9" t="str">
        <f t="shared" si="6"/>
        <v>1993/8末</v>
      </c>
      <c r="B89" s="9" t="str">
        <f t="shared" si="6"/>
        <v>平成5/8末</v>
      </c>
      <c r="C89" s="16">
        <v>87</v>
      </c>
      <c r="D89" s="16">
        <v>93</v>
      </c>
      <c r="E89" s="17" t="s">
        <v>128</v>
      </c>
      <c r="F89" s="16">
        <v>115</v>
      </c>
      <c r="G89" s="16"/>
      <c r="H89" s="16">
        <v>103</v>
      </c>
      <c r="I89" s="16"/>
      <c r="J89" s="16">
        <v>218</v>
      </c>
      <c r="K89" s="16"/>
      <c r="L89" s="16">
        <v>74</v>
      </c>
      <c r="M89" s="6" t="s">
        <v>303</v>
      </c>
    </row>
    <row r="90" spans="1:13" x14ac:dyDescent="0.2">
      <c r="A90" s="7" t="str">
        <f t="shared" si="6"/>
        <v>1993/8末</v>
      </c>
      <c r="B90" s="7" t="str">
        <f t="shared" si="6"/>
        <v>平成5/8末</v>
      </c>
      <c r="C90" s="14">
        <v>88</v>
      </c>
      <c r="D90" s="14">
        <v>95</v>
      </c>
      <c r="E90" s="15" t="s">
        <v>129</v>
      </c>
      <c r="F90" s="14">
        <v>124</v>
      </c>
      <c r="G90" s="14"/>
      <c r="H90" s="14">
        <v>137</v>
      </c>
      <c r="I90" s="14"/>
      <c r="J90" s="14">
        <v>261</v>
      </c>
      <c r="K90" s="14"/>
      <c r="L90" s="14">
        <v>78</v>
      </c>
      <c r="M90" s="8" t="s">
        <v>303</v>
      </c>
    </row>
    <row r="91" spans="1:13" x14ac:dyDescent="0.2">
      <c r="A91" s="9" t="str">
        <f t="shared" si="6"/>
        <v>1993/8末</v>
      </c>
      <c r="B91" s="9" t="str">
        <f t="shared" si="6"/>
        <v>平成5/8末</v>
      </c>
      <c r="C91" s="16">
        <v>89</v>
      </c>
      <c r="D91" s="16">
        <v>96</v>
      </c>
      <c r="E91" s="17" t="s">
        <v>130</v>
      </c>
      <c r="F91" s="16">
        <v>163</v>
      </c>
      <c r="G91" s="16"/>
      <c r="H91" s="16">
        <v>148</v>
      </c>
      <c r="I91" s="16"/>
      <c r="J91" s="16">
        <v>311</v>
      </c>
      <c r="K91" s="16"/>
      <c r="L91" s="16">
        <v>107</v>
      </c>
      <c r="M91" s="6" t="s">
        <v>303</v>
      </c>
    </row>
    <row r="92" spans="1:13" x14ac:dyDescent="0.2">
      <c r="A92" s="7" t="str">
        <f t="shared" si="6"/>
        <v>1993/8末</v>
      </c>
      <c r="B92" s="7" t="str">
        <f t="shared" si="6"/>
        <v>平成5/8末</v>
      </c>
      <c r="C92" s="14">
        <v>90</v>
      </c>
      <c r="D92" s="14">
        <v>97</v>
      </c>
      <c r="E92" s="15" t="s">
        <v>131</v>
      </c>
      <c r="F92" s="14">
        <v>185</v>
      </c>
      <c r="G92" s="14"/>
      <c r="H92" s="14">
        <v>173</v>
      </c>
      <c r="I92" s="14"/>
      <c r="J92" s="14">
        <v>358</v>
      </c>
      <c r="K92" s="14"/>
      <c r="L92" s="14">
        <v>112</v>
      </c>
      <c r="M92" s="8" t="s">
        <v>303</v>
      </c>
    </row>
    <row r="93" spans="1:13" x14ac:dyDescent="0.2">
      <c r="A93" s="9" t="str">
        <f t="shared" si="6"/>
        <v>1993/8末</v>
      </c>
      <c r="B93" s="9" t="str">
        <f t="shared" si="6"/>
        <v>平成5/8末</v>
      </c>
      <c r="C93" s="16">
        <v>91</v>
      </c>
      <c r="D93" s="16">
        <v>98</v>
      </c>
      <c r="E93" s="17" t="s">
        <v>132</v>
      </c>
      <c r="F93" s="16">
        <v>199</v>
      </c>
      <c r="G93" s="16"/>
      <c r="H93" s="16">
        <v>189</v>
      </c>
      <c r="I93" s="16"/>
      <c r="J93" s="16">
        <v>388</v>
      </c>
      <c r="K93" s="16"/>
      <c r="L93" s="16">
        <v>131</v>
      </c>
      <c r="M93" s="6" t="s">
        <v>303</v>
      </c>
    </row>
    <row r="94" spans="1:13" x14ac:dyDescent="0.2">
      <c r="A94" s="7" t="str">
        <f t="shared" si="6"/>
        <v>1993/8末</v>
      </c>
      <c r="B94" s="7" t="str">
        <f t="shared" si="6"/>
        <v>平成5/8末</v>
      </c>
      <c r="C94" s="14">
        <v>92</v>
      </c>
      <c r="D94" s="14">
        <v>99</v>
      </c>
      <c r="E94" s="15" t="s">
        <v>133</v>
      </c>
      <c r="F94" s="14">
        <v>104</v>
      </c>
      <c r="G94" s="14"/>
      <c r="H94" s="14">
        <v>125</v>
      </c>
      <c r="I94" s="14"/>
      <c r="J94" s="14">
        <v>229</v>
      </c>
      <c r="K94" s="14"/>
      <c r="L94" s="14">
        <v>69</v>
      </c>
      <c r="M94" s="8" t="s">
        <v>303</v>
      </c>
    </row>
    <row r="95" spans="1:13" x14ac:dyDescent="0.2">
      <c r="A95" s="9" t="str">
        <f t="shared" si="6"/>
        <v>1993/8末</v>
      </c>
      <c r="B95" s="9" t="str">
        <f t="shared" si="6"/>
        <v>平成5/8末</v>
      </c>
      <c r="C95" s="16">
        <v>93</v>
      </c>
      <c r="D95" s="16">
        <v>120</v>
      </c>
      <c r="E95" s="17" t="s">
        <v>140</v>
      </c>
      <c r="F95" s="16">
        <v>54</v>
      </c>
      <c r="G95" s="16"/>
      <c r="H95" s="16">
        <v>52</v>
      </c>
      <c r="I95" s="16"/>
      <c r="J95" s="16">
        <v>106</v>
      </c>
      <c r="K95" s="16"/>
      <c r="L95" s="16">
        <v>29</v>
      </c>
      <c r="M95" s="6" t="s">
        <v>304</v>
      </c>
    </row>
    <row r="96" spans="1:13" x14ac:dyDescent="0.2">
      <c r="A96" s="7" t="str">
        <f t="shared" si="6"/>
        <v>1993/8末</v>
      </c>
      <c r="B96" s="7" t="str">
        <f t="shared" si="6"/>
        <v>平成5/8末</v>
      </c>
      <c r="C96" s="14">
        <v>94</v>
      </c>
      <c r="D96" s="14">
        <v>140</v>
      </c>
      <c r="E96" s="15" t="s">
        <v>141</v>
      </c>
      <c r="F96" s="14">
        <v>590</v>
      </c>
      <c r="G96" s="14"/>
      <c r="H96" s="14">
        <v>641</v>
      </c>
      <c r="I96" s="14"/>
      <c r="J96" s="14">
        <v>1231</v>
      </c>
      <c r="K96" s="14"/>
      <c r="L96" s="14">
        <v>366</v>
      </c>
      <c r="M96" s="8" t="s">
        <v>304</v>
      </c>
    </row>
    <row r="97" spans="1:13" x14ac:dyDescent="0.2">
      <c r="A97" s="9" t="str">
        <f t="shared" si="6"/>
        <v>1993/8末</v>
      </c>
      <c r="B97" s="9" t="str">
        <f t="shared" si="6"/>
        <v>平成5/8末</v>
      </c>
      <c r="C97" s="16">
        <v>95</v>
      </c>
      <c r="D97" s="16">
        <v>141</v>
      </c>
      <c r="E97" s="17" t="s">
        <v>142</v>
      </c>
      <c r="F97" s="16">
        <v>450</v>
      </c>
      <c r="G97" s="16"/>
      <c r="H97" s="16">
        <v>429</v>
      </c>
      <c r="I97" s="16"/>
      <c r="J97" s="16">
        <v>879</v>
      </c>
      <c r="K97" s="16"/>
      <c r="L97" s="16">
        <v>277</v>
      </c>
      <c r="M97" s="6" t="s">
        <v>304</v>
      </c>
    </row>
    <row r="98" spans="1:13" x14ac:dyDescent="0.2">
      <c r="A98" s="7" t="str">
        <f t="shared" si="6"/>
        <v>1993/8末</v>
      </c>
      <c r="B98" s="7" t="str">
        <f t="shared" si="6"/>
        <v>平成5/8末</v>
      </c>
      <c r="C98" s="14">
        <v>96</v>
      </c>
      <c r="D98" s="14">
        <v>142</v>
      </c>
      <c r="E98" s="15" t="s">
        <v>143</v>
      </c>
      <c r="F98" s="14">
        <v>526</v>
      </c>
      <c r="G98" s="14"/>
      <c r="H98" s="14">
        <v>544</v>
      </c>
      <c r="I98" s="14"/>
      <c r="J98" s="14">
        <v>1070</v>
      </c>
      <c r="K98" s="14"/>
      <c r="L98" s="14">
        <v>370</v>
      </c>
      <c r="M98" s="8" t="s">
        <v>304</v>
      </c>
    </row>
    <row r="99" spans="1:13" x14ac:dyDescent="0.2">
      <c r="A99" s="9" t="str">
        <f t="shared" si="6"/>
        <v>1993/8末</v>
      </c>
      <c r="B99" s="9" t="str">
        <f t="shared" si="6"/>
        <v>平成5/8末</v>
      </c>
      <c r="C99" s="16">
        <v>97</v>
      </c>
      <c r="D99" s="16">
        <v>143</v>
      </c>
      <c r="E99" s="17" t="s">
        <v>144</v>
      </c>
      <c r="F99" s="16">
        <v>299</v>
      </c>
      <c r="G99" s="16"/>
      <c r="H99" s="16">
        <v>297</v>
      </c>
      <c r="I99" s="16"/>
      <c r="J99" s="16">
        <v>596</v>
      </c>
      <c r="K99" s="16"/>
      <c r="L99" s="16">
        <v>270</v>
      </c>
      <c r="M99" s="6" t="s">
        <v>304</v>
      </c>
    </row>
    <row r="100" spans="1:13" x14ac:dyDescent="0.2">
      <c r="A100" s="7" t="str">
        <f t="shared" si="6"/>
        <v>1993/8末</v>
      </c>
      <c r="B100" s="7" t="str">
        <f t="shared" si="6"/>
        <v>平成5/8末</v>
      </c>
      <c r="C100" s="14">
        <v>98</v>
      </c>
      <c r="D100" s="14">
        <v>144</v>
      </c>
      <c r="E100" s="15" t="s">
        <v>145</v>
      </c>
      <c r="F100" s="14">
        <v>112</v>
      </c>
      <c r="G100" s="14"/>
      <c r="H100" s="14">
        <v>47</v>
      </c>
      <c r="I100" s="14"/>
      <c r="J100" s="14">
        <v>159</v>
      </c>
      <c r="K100" s="14"/>
      <c r="L100" s="14">
        <v>100</v>
      </c>
      <c r="M100" s="8" t="s">
        <v>304</v>
      </c>
    </row>
    <row r="101" spans="1:13" x14ac:dyDescent="0.2">
      <c r="A101" s="9" t="str">
        <f t="shared" ref="A101:B116" si="7">A100</f>
        <v>1993/8末</v>
      </c>
      <c r="B101" s="9" t="str">
        <f t="shared" si="7"/>
        <v>平成5/8末</v>
      </c>
      <c r="C101" s="16">
        <v>99</v>
      </c>
      <c r="D101" s="16">
        <v>145</v>
      </c>
      <c r="E101" s="17" t="s">
        <v>146</v>
      </c>
      <c r="F101" s="16">
        <v>261</v>
      </c>
      <c r="G101" s="16"/>
      <c r="H101" s="16">
        <v>257</v>
      </c>
      <c r="I101" s="16"/>
      <c r="J101" s="16">
        <v>518</v>
      </c>
      <c r="K101" s="16"/>
      <c r="L101" s="16">
        <v>164</v>
      </c>
      <c r="M101" s="6" t="s">
        <v>304</v>
      </c>
    </row>
    <row r="102" spans="1:13" x14ac:dyDescent="0.2">
      <c r="A102" s="7" t="str">
        <f t="shared" si="7"/>
        <v>1993/8末</v>
      </c>
      <c r="B102" s="7" t="str">
        <f t="shared" si="7"/>
        <v>平成5/8末</v>
      </c>
      <c r="C102" s="14">
        <v>100</v>
      </c>
      <c r="D102" s="14">
        <v>146</v>
      </c>
      <c r="E102" s="15" t="s">
        <v>147</v>
      </c>
      <c r="F102" s="14">
        <v>228</v>
      </c>
      <c r="G102" s="14"/>
      <c r="H102" s="14">
        <v>267</v>
      </c>
      <c r="I102" s="14"/>
      <c r="J102" s="14">
        <v>495</v>
      </c>
      <c r="K102" s="14"/>
      <c r="L102" s="14">
        <v>148</v>
      </c>
      <c r="M102" s="8" t="s">
        <v>304</v>
      </c>
    </row>
    <row r="103" spans="1:13" x14ac:dyDescent="0.2">
      <c r="A103" s="9" t="str">
        <f t="shared" si="7"/>
        <v>1993/8末</v>
      </c>
      <c r="B103" s="9" t="str">
        <f t="shared" si="7"/>
        <v>平成5/8末</v>
      </c>
      <c r="C103" s="16">
        <v>101</v>
      </c>
      <c r="D103" s="16">
        <v>147</v>
      </c>
      <c r="E103" s="17" t="s">
        <v>148</v>
      </c>
      <c r="F103" s="16">
        <v>152</v>
      </c>
      <c r="G103" s="16"/>
      <c r="H103" s="16">
        <v>157</v>
      </c>
      <c r="I103" s="16"/>
      <c r="J103" s="16">
        <v>309</v>
      </c>
      <c r="K103" s="16"/>
      <c r="L103" s="16">
        <v>88</v>
      </c>
      <c r="M103" s="6" t="s">
        <v>304</v>
      </c>
    </row>
    <row r="104" spans="1:13" x14ac:dyDescent="0.2">
      <c r="A104" s="7" t="str">
        <f t="shared" si="7"/>
        <v>1993/8末</v>
      </c>
      <c r="B104" s="7" t="str">
        <f t="shared" si="7"/>
        <v>平成5/8末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1993/8末</v>
      </c>
      <c r="B105" s="9" t="str">
        <f t="shared" si="7"/>
        <v>平成5/8末</v>
      </c>
      <c r="C105" s="16">
        <v>103</v>
      </c>
      <c r="D105" s="16">
        <v>110</v>
      </c>
      <c r="E105" s="17" t="s">
        <v>150</v>
      </c>
      <c r="F105" s="16">
        <v>288</v>
      </c>
      <c r="G105" s="16"/>
      <c r="H105" s="16">
        <v>312</v>
      </c>
      <c r="I105" s="16"/>
      <c r="J105" s="16">
        <v>600</v>
      </c>
      <c r="K105" s="16"/>
      <c r="L105" s="16">
        <v>185</v>
      </c>
      <c r="M105" s="6" t="s">
        <v>305</v>
      </c>
    </row>
    <row r="106" spans="1:13" x14ac:dyDescent="0.2">
      <c r="A106" s="7" t="str">
        <f t="shared" si="7"/>
        <v>1993/8末</v>
      </c>
      <c r="B106" s="7" t="str">
        <f t="shared" si="7"/>
        <v>平成5/8末</v>
      </c>
      <c r="C106" s="14">
        <v>104</v>
      </c>
      <c r="D106" s="14">
        <v>111</v>
      </c>
      <c r="E106" s="15" t="s">
        <v>151</v>
      </c>
      <c r="F106" s="14">
        <v>218</v>
      </c>
      <c r="G106" s="14"/>
      <c r="H106" s="14">
        <v>225</v>
      </c>
      <c r="I106" s="14"/>
      <c r="J106" s="14">
        <v>443</v>
      </c>
      <c r="K106" s="14"/>
      <c r="L106" s="14">
        <v>125</v>
      </c>
      <c r="M106" s="8" t="s">
        <v>305</v>
      </c>
    </row>
    <row r="107" spans="1:13" x14ac:dyDescent="0.2">
      <c r="A107" s="9" t="str">
        <f t="shared" si="7"/>
        <v>1993/8末</v>
      </c>
      <c r="B107" s="9" t="str">
        <f t="shared" si="7"/>
        <v>平成5/8末</v>
      </c>
      <c r="C107" s="16">
        <v>105</v>
      </c>
      <c r="D107" s="16">
        <v>112</v>
      </c>
      <c r="E107" s="17" t="s">
        <v>152</v>
      </c>
      <c r="F107" s="16">
        <v>114</v>
      </c>
      <c r="G107" s="16"/>
      <c r="H107" s="16">
        <v>117</v>
      </c>
      <c r="I107" s="16"/>
      <c r="J107" s="16">
        <v>231</v>
      </c>
      <c r="K107" s="16"/>
      <c r="L107" s="16">
        <v>57</v>
      </c>
      <c r="M107" s="6" t="s">
        <v>305</v>
      </c>
    </row>
    <row r="108" spans="1:13" x14ac:dyDescent="0.2">
      <c r="A108" s="7" t="str">
        <f t="shared" si="7"/>
        <v>1993/8末</v>
      </c>
      <c r="B108" s="7" t="str">
        <f t="shared" si="7"/>
        <v>平成5/8末</v>
      </c>
      <c r="C108" s="14">
        <v>106</v>
      </c>
      <c r="D108" s="14">
        <v>113</v>
      </c>
      <c r="E108" s="15" t="s">
        <v>419</v>
      </c>
      <c r="F108" s="14">
        <v>77</v>
      </c>
      <c r="G108" s="14"/>
      <c r="H108" s="14">
        <v>92</v>
      </c>
      <c r="I108" s="14"/>
      <c r="J108" s="14">
        <v>169</v>
      </c>
      <c r="K108" s="14"/>
      <c r="L108" s="14">
        <v>46</v>
      </c>
      <c r="M108" s="8" t="s">
        <v>305</v>
      </c>
    </row>
    <row r="109" spans="1:13" x14ac:dyDescent="0.2">
      <c r="A109" s="9" t="str">
        <f t="shared" si="7"/>
        <v>1993/8末</v>
      </c>
      <c r="B109" s="9" t="str">
        <f t="shared" si="7"/>
        <v>平成5/8末</v>
      </c>
      <c r="C109" s="16">
        <v>107</v>
      </c>
      <c r="D109" s="16">
        <v>114</v>
      </c>
      <c r="E109" s="17" t="s">
        <v>153</v>
      </c>
      <c r="F109" s="16">
        <v>238</v>
      </c>
      <c r="G109" s="16"/>
      <c r="H109" s="16">
        <v>239</v>
      </c>
      <c r="I109" s="16"/>
      <c r="J109" s="16">
        <v>477</v>
      </c>
      <c r="K109" s="16"/>
      <c r="L109" s="16">
        <v>139</v>
      </c>
      <c r="M109" s="6" t="s">
        <v>305</v>
      </c>
    </row>
    <row r="110" spans="1:13" x14ac:dyDescent="0.2">
      <c r="A110" s="7" t="str">
        <f t="shared" si="7"/>
        <v>1993/8末</v>
      </c>
      <c r="B110" s="7" t="str">
        <f t="shared" si="7"/>
        <v>平成5/8末</v>
      </c>
      <c r="C110" s="14">
        <v>108</v>
      </c>
      <c r="D110" s="14">
        <v>115</v>
      </c>
      <c r="E110" s="15" t="s">
        <v>154</v>
      </c>
      <c r="F110" s="14">
        <v>290</v>
      </c>
      <c r="G110" s="14"/>
      <c r="H110" s="14">
        <v>259</v>
      </c>
      <c r="I110" s="14"/>
      <c r="J110" s="14">
        <v>549</v>
      </c>
      <c r="K110" s="14"/>
      <c r="L110" s="14">
        <v>191</v>
      </c>
      <c r="M110" s="8" t="s">
        <v>305</v>
      </c>
    </row>
    <row r="111" spans="1:13" x14ac:dyDescent="0.2">
      <c r="A111" s="9" t="str">
        <f t="shared" si="7"/>
        <v>1993/8末</v>
      </c>
      <c r="B111" s="9" t="str">
        <f t="shared" si="7"/>
        <v>平成5/8末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1993/8末</v>
      </c>
      <c r="B112" s="7" t="str">
        <f t="shared" si="7"/>
        <v>平成5/8末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1993/8末</v>
      </c>
      <c r="B113" s="9" t="str">
        <f t="shared" si="7"/>
        <v>平成5/8末</v>
      </c>
      <c r="C113" s="16">
        <v>111</v>
      </c>
      <c r="D113" s="16">
        <v>118</v>
      </c>
      <c r="E113" s="17" t="s">
        <v>157</v>
      </c>
      <c r="F113" s="16">
        <v>197</v>
      </c>
      <c r="G113" s="16"/>
      <c r="H113" s="16">
        <v>186</v>
      </c>
      <c r="I113" s="16"/>
      <c r="J113" s="16">
        <v>383</v>
      </c>
      <c r="K113" s="16"/>
      <c r="L113" s="16">
        <v>105</v>
      </c>
      <c r="M113" s="6" t="s">
        <v>305</v>
      </c>
    </row>
    <row r="114" spans="1:13" x14ac:dyDescent="0.2">
      <c r="A114" s="7" t="str">
        <f t="shared" si="7"/>
        <v>1993/8末</v>
      </c>
      <c r="B114" s="7" t="str">
        <f t="shared" si="7"/>
        <v>平成5/8末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1993/8末</v>
      </c>
      <c r="B115" s="9" t="str">
        <f t="shared" si="7"/>
        <v>平成5/8末</v>
      </c>
      <c r="C115" s="16">
        <v>113</v>
      </c>
      <c r="D115" s="16">
        <v>122</v>
      </c>
      <c r="E115" s="17" t="s">
        <v>159</v>
      </c>
      <c r="F115" s="16">
        <v>60</v>
      </c>
      <c r="G115" s="16"/>
      <c r="H115" s="16">
        <v>78</v>
      </c>
      <c r="I115" s="16"/>
      <c r="J115" s="16">
        <v>138</v>
      </c>
      <c r="K115" s="16"/>
      <c r="L115" s="16">
        <v>36</v>
      </c>
      <c r="M115" s="6" t="s">
        <v>305</v>
      </c>
    </row>
    <row r="116" spans="1:13" x14ac:dyDescent="0.2">
      <c r="A116" s="7" t="str">
        <f t="shared" si="7"/>
        <v>1993/8末</v>
      </c>
      <c r="B116" s="7" t="str">
        <f t="shared" si="7"/>
        <v>平成5/8末</v>
      </c>
      <c r="C116" s="14">
        <v>114</v>
      </c>
      <c r="D116" s="14">
        <v>123</v>
      </c>
      <c r="E116" s="15" t="s">
        <v>160</v>
      </c>
      <c r="F116" s="14">
        <v>317</v>
      </c>
      <c r="G116" s="14"/>
      <c r="H116" s="14">
        <v>342</v>
      </c>
      <c r="I116" s="14"/>
      <c r="J116" s="14">
        <v>659</v>
      </c>
      <c r="K116" s="14"/>
      <c r="L116" s="14">
        <v>187</v>
      </c>
      <c r="M116" s="8" t="s">
        <v>305</v>
      </c>
    </row>
    <row r="117" spans="1:13" x14ac:dyDescent="0.2">
      <c r="A117" s="9" t="str">
        <f t="shared" ref="A117:B132" si="8">A116</f>
        <v>1993/8末</v>
      </c>
      <c r="B117" s="9" t="str">
        <f t="shared" si="8"/>
        <v>平成5/8末</v>
      </c>
      <c r="C117" s="16">
        <v>115</v>
      </c>
      <c r="D117" s="16">
        <v>124</v>
      </c>
      <c r="E117" s="17" t="s">
        <v>161</v>
      </c>
      <c r="F117" s="16">
        <v>157</v>
      </c>
      <c r="G117" s="16"/>
      <c r="H117" s="16">
        <v>165</v>
      </c>
      <c r="I117" s="16"/>
      <c r="J117" s="16">
        <v>322</v>
      </c>
      <c r="K117" s="16"/>
      <c r="L117" s="16">
        <v>88</v>
      </c>
      <c r="M117" s="6" t="s">
        <v>305</v>
      </c>
    </row>
    <row r="118" spans="1:13" x14ac:dyDescent="0.2">
      <c r="A118" s="7" t="str">
        <f t="shared" si="8"/>
        <v>1993/8末</v>
      </c>
      <c r="B118" s="7" t="str">
        <f t="shared" si="8"/>
        <v>平成5/8末</v>
      </c>
      <c r="C118" s="14">
        <v>116</v>
      </c>
      <c r="D118" s="14">
        <v>125</v>
      </c>
      <c r="E118" s="15" t="s">
        <v>162</v>
      </c>
      <c r="F118" s="14">
        <v>249</v>
      </c>
      <c r="G118" s="14"/>
      <c r="H118" s="14">
        <v>238</v>
      </c>
      <c r="I118" s="14"/>
      <c r="J118" s="14">
        <v>487</v>
      </c>
      <c r="K118" s="14"/>
      <c r="L118" s="14">
        <v>144</v>
      </c>
      <c r="M118" s="8" t="s">
        <v>305</v>
      </c>
    </row>
    <row r="119" spans="1:13" x14ac:dyDescent="0.2">
      <c r="A119" s="9" t="str">
        <f t="shared" si="8"/>
        <v>1993/8末</v>
      </c>
      <c r="B119" s="9" t="str">
        <f t="shared" si="8"/>
        <v>平成5/8末</v>
      </c>
      <c r="C119" s="16">
        <v>117</v>
      </c>
      <c r="D119" s="16">
        <v>126</v>
      </c>
      <c r="E119" s="17" t="s">
        <v>163</v>
      </c>
      <c r="F119" s="16">
        <v>136</v>
      </c>
      <c r="G119" s="16"/>
      <c r="H119" s="16">
        <v>152</v>
      </c>
      <c r="I119" s="16"/>
      <c r="J119" s="16">
        <v>288</v>
      </c>
      <c r="K119" s="16"/>
      <c r="L119" s="16">
        <v>61</v>
      </c>
      <c r="M119" s="6" t="s">
        <v>305</v>
      </c>
    </row>
    <row r="120" spans="1:13" x14ac:dyDescent="0.2">
      <c r="A120" s="7" t="str">
        <f t="shared" si="8"/>
        <v>1993/8末</v>
      </c>
      <c r="B120" s="7" t="str">
        <f t="shared" si="8"/>
        <v>平成5/8末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38</v>
      </c>
      <c r="I120" s="14"/>
      <c r="J120" s="14">
        <v>77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1993/8末</v>
      </c>
      <c r="B121" s="9" t="str">
        <f t="shared" si="8"/>
        <v>平成5/8末</v>
      </c>
      <c r="C121" s="16">
        <v>119</v>
      </c>
      <c r="D121" s="16">
        <v>128</v>
      </c>
      <c r="E121" s="17" t="s">
        <v>165</v>
      </c>
      <c r="F121" s="16">
        <v>135</v>
      </c>
      <c r="G121" s="16"/>
      <c r="H121" s="16">
        <v>132</v>
      </c>
      <c r="I121" s="16"/>
      <c r="J121" s="16">
        <v>267</v>
      </c>
      <c r="K121" s="16"/>
      <c r="L121" s="16">
        <v>60</v>
      </c>
      <c r="M121" s="6" t="s">
        <v>305</v>
      </c>
    </row>
    <row r="122" spans="1:13" x14ac:dyDescent="0.2">
      <c r="A122" s="7" t="str">
        <f t="shared" si="8"/>
        <v>1993/8末</v>
      </c>
      <c r="B122" s="7" t="str">
        <f t="shared" si="8"/>
        <v>平成5/8末</v>
      </c>
      <c r="C122" s="14">
        <v>120</v>
      </c>
      <c r="D122" s="14">
        <v>129</v>
      </c>
      <c r="E122" s="15" t="s">
        <v>166</v>
      </c>
      <c r="F122" s="14">
        <v>100</v>
      </c>
      <c r="G122" s="14"/>
      <c r="H122" s="14">
        <v>103</v>
      </c>
      <c r="I122" s="14"/>
      <c r="J122" s="14">
        <v>203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8"/>
        <v>1993/8末</v>
      </c>
      <c r="B123" s="9" t="str">
        <f t="shared" si="8"/>
        <v>平成5/8末</v>
      </c>
      <c r="C123" s="16">
        <v>121</v>
      </c>
      <c r="D123" s="16">
        <v>150</v>
      </c>
      <c r="E123" s="17" t="s">
        <v>169</v>
      </c>
      <c r="F123" s="16">
        <v>195</v>
      </c>
      <c r="G123" s="16"/>
      <c r="H123" s="16">
        <v>207</v>
      </c>
      <c r="I123" s="16"/>
      <c r="J123" s="16">
        <v>402</v>
      </c>
      <c r="K123" s="16"/>
      <c r="L123" s="16">
        <v>90</v>
      </c>
      <c r="M123" s="6" t="s">
        <v>306</v>
      </c>
    </row>
    <row r="124" spans="1:13" x14ac:dyDescent="0.2">
      <c r="A124" s="7" t="str">
        <f t="shared" si="8"/>
        <v>1993/8末</v>
      </c>
      <c r="B124" s="7" t="str">
        <f t="shared" si="8"/>
        <v>平成5/8末</v>
      </c>
      <c r="C124" s="14">
        <v>122</v>
      </c>
      <c r="D124" s="14">
        <v>151</v>
      </c>
      <c r="E124" s="15" t="s">
        <v>170</v>
      </c>
      <c r="F124" s="14">
        <v>315</v>
      </c>
      <c r="G124" s="14"/>
      <c r="H124" s="14">
        <v>314</v>
      </c>
      <c r="I124" s="14"/>
      <c r="J124" s="14">
        <v>629</v>
      </c>
      <c r="K124" s="14"/>
      <c r="L124" s="14">
        <v>166</v>
      </c>
      <c r="M124" s="8" t="s">
        <v>306</v>
      </c>
    </row>
    <row r="125" spans="1:13" x14ac:dyDescent="0.2">
      <c r="A125" s="9" t="str">
        <f t="shared" si="8"/>
        <v>1993/8末</v>
      </c>
      <c r="B125" s="9" t="str">
        <f t="shared" si="8"/>
        <v>平成5/8末</v>
      </c>
      <c r="C125" s="16">
        <v>123</v>
      </c>
      <c r="D125" s="16">
        <v>152</v>
      </c>
      <c r="E125" s="17" t="s">
        <v>171</v>
      </c>
      <c r="F125" s="16">
        <v>415</v>
      </c>
      <c r="G125" s="16"/>
      <c r="H125" s="16">
        <v>421</v>
      </c>
      <c r="I125" s="16"/>
      <c r="J125" s="16">
        <v>836</v>
      </c>
      <c r="K125" s="16"/>
      <c r="L125" s="16">
        <v>215</v>
      </c>
      <c r="M125" s="6" t="s">
        <v>306</v>
      </c>
    </row>
    <row r="126" spans="1:13" x14ac:dyDescent="0.2">
      <c r="A126" s="7" t="str">
        <f t="shared" si="8"/>
        <v>1993/8末</v>
      </c>
      <c r="B126" s="7" t="str">
        <f t="shared" si="8"/>
        <v>平成5/8末</v>
      </c>
      <c r="C126" s="14">
        <v>124</v>
      </c>
      <c r="D126" s="14">
        <v>153</v>
      </c>
      <c r="E126" s="15" t="s">
        <v>172</v>
      </c>
      <c r="F126" s="14">
        <v>192</v>
      </c>
      <c r="G126" s="14"/>
      <c r="H126" s="14">
        <v>210</v>
      </c>
      <c r="I126" s="14"/>
      <c r="J126" s="14">
        <v>402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1993/8末</v>
      </c>
      <c r="B127" s="9" t="str">
        <f t="shared" si="8"/>
        <v>平成5/8末</v>
      </c>
      <c r="C127" s="16">
        <v>125</v>
      </c>
      <c r="D127" s="16">
        <v>154</v>
      </c>
      <c r="E127" s="17" t="s">
        <v>173</v>
      </c>
      <c r="F127" s="16">
        <v>182</v>
      </c>
      <c r="G127" s="16"/>
      <c r="H127" s="16">
        <v>197</v>
      </c>
      <c r="I127" s="16"/>
      <c r="J127" s="16">
        <v>379</v>
      </c>
      <c r="K127" s="16"/>
      <c r="L127" s="16">
        <v>84</v>
      </c>
      <c r="M127" s="6" t="s">
        <v>306</v>
      </c>
    </row>
    <row r="128" spans="1:13" x14ac:dyDescent="0.2">
      <c r="A128" s="7" t="str">
        <f t="shared" si="8"/>
        <v>1993/8末</v>
      </c>
      <c r="B128" s="7" t="str">
        <f t="shared" si="8"/>
        <v>平成5/8末</v>
      </c>
      <c r="C128" s="14">
        <v>126</v>
      </c>
      <c r="D128" s="14">
        <v>155</v>
      </c>
      <c r="E128" s="15" t="s">
        <v>174</v>
      </c>
      <c r="F128" s="14">
        <v>112</v>
      </c>
      <c r="G128" s="14"/>
      <c r="H128" s="14">
        <v>119</v>
      </c>
      <c r="I128" s="14"/>
      <c r="J128" s="14">
        <v>231</v>
      </c>
      <c r="K128" s="14"/>
      <c r="L128" s="14">
        <v>69</v>
      </c>
      <c r="M128" s="8" t="s">
        <v>306</v>
      </c>
    </row>
    <row r="129" spans="1:13" x14ac:dyDescent="0.2">
      <c r="A129" s="9" t="str">
        <f t="shared" si="8"/>
        <v>1993/8末</v>
      </c>
      <c r="B129" s="9" t="str">
        <f t="shared" si="8"/>
        <v>平成5/8末</v>
      </c>
      <c r="C129" s="16">
        <v>127</v>
      </c>
      <c r="D129" s="16">
        <v>157</v>
      </c>
      <c r="E129" s="17" t="s">
        <v>175</v>
      </c>
      <c r="F129" s="16">
        <v>98</v>
      </c>
      <c r="G129" s="16"/>
      <c r="H129" s="16">
        <v>100</v>
      </c>
      <c r="I129" s="16"/>
      <c r="J129" s="16">
        <v>198</v>
      </c>
      <c r="K129" s="16"/>
      <c r="L129" s="16">
        <v>189</v>
      </c>
      <c r="M129" s="6" t="s">
        <v>306</v>
      </c>
    </row>
    <row r="130" spans="1:13" x14ac:dyDescent="0.2">
      <c r="A130" s="7" t="str">
        <f t="shared" si="8"/>
        <v>1993/8末</v>
      </c>
      <c r="B130" s="7" t="str">
        <f t="shared" si="8"/>
        <v>平成5/8末</v>
      </c>
      <c r="C130" s="14">
        <v>128</v>
      </c>
      <c r="D130" s="14">
        <v>158</v>
      </c>
      <c r="E130" s="15" t="s">
        <v>176</v>
      </c>
      <c r="F130" s="14">
        <v>26</v>
      </c>
      <c r="G130" s="14"/>
      <c r="H130" s="14">
        <v>73</v>
      </c>
      <c r="I130" s="14"/>
      <c r="J130" s="14">
        <v>99</v>
      </c>
      <c r="K130" s="14"/>
      <c r="L130" s="14">
        <v>96</v>
      </c>
      <c r="M130" s="8" t="s">
        <v>306</v>
      </c>
    </row>
    <row r="131" spans="1:13" x14ac:dyDescent="0.2">
      <c r="A131" s="9" t="str">
        <f t="shared" si="8"/>
        <v>1993/8末</v>
      </c>
      <c r="B131" s="9" t="str">
        <f t="shared" si="8"/>
        <v>平成5/8末</v>
      </c>
      <c r="C131" s="16">
        <v>129</v>
      </c>
      <c r="D131" s="16">
        <v>159</v>
      </c>
      <c r="E131" s="17" t="s">
        <v>177</v>
      </c>
      <c r="F131" s="16">
        <v>23</v>
      </c>
      <c r="G131" s="16"/>
      <c r="H131" s="16">
        <v>58</v>
      </c>
      <c r="I131" s="16"/>
      <c r="J131" s="16">
        <v>81</v>
      </c>
      <c r="K131" s="16"/>
      <c r="L131" s="16">
        <v>80</v>
      </c>
      <c r="M131" s="6" t="s">
        <v>307</v>
      </c>
    </row>
    <row r="132" spans="1:13" x14ac:dyDescent="0.2">
      <c r="A132" s="7" t="str">
        <f t="shared" si="8"/>
        <v>1993/8末</v>
      </c>
      <c r="B132" s="7" t="str">
        <f t="shared" si="8"/>
        <v>平成5/8末</v>
      </c>
      <c r="C132" s="14">
        <v>130</v>
      </c>
      <c r="D132" s="14">
        <v>160</v>
      </c>
      <c r="E132" s="15" t="s">
        <v>420</v>
      </c>
      <c r="F132" s="14">
        <v>114</v>
      </c>
      <c r="G132" s="14"/>
      <c r="H132" s="14">
        <v>101</v>
      </c>
      <c r="I132" s="14"/>
      <c r="J132" s="14">
        <v>215</v>
      </c>
      <c r="K132" s="14"/>
      <c r="L132" s="14">
        <v>92</v>
      </c>
      <c r="M132" s="8" t="s">
        <v>307</v>
      </c>
    </row>
    <row r="133" spans="1:13" x14ac:dyDescent="0.2">
      <c r="A133" s="9" t="str">
        <f t="shared" ref="A133:B148" si="9">A132</f>
        <v>1993/8末</v>
      </c>
      <c r="B133" s="9" t="str">
        <f t="shared" si="9"/>
        <v>平成5/8末</v>
      </c>
      <c r="C133" s="16">
        <v>131</v>
      </c>
      <c r="D133" s="16">
        <v>161</v>
      </c>
      <c r="E133" s="17" t="s">
        <v>178</v>
      </c>
      <c r="F133" s="16">
        <v>153</v>
      </c>
      <c r="G133" s="16"/>
      <c r="H133" s="16">
        <v>133</v>
      </c>
      <c r="I133" s="16"/>
      <c r="J133" s="16">
        <v>286</v>
      </c>
      <c r="K133" s="16"/>
      <c r="L133" s="16">
        <v>93</v>
      </c>
      <c r="M133" s="6" t="s">
        <v>307</v>
      </c>
    </row>
    <row r="134" spans="1:13" x14ac:dyDescent="0.2">
      <c r="A134" s="7" t="str">
        <f t="shared" si="9"/>
        <v>1993/8末</v>
      </c>
      <c r="B134" s="7" t="str">
        <f t="shared" si="9"/>
        <v>平成5/8末</v>
      </c>
      <c r="C134" s="14">
        <v>132</v>
      </c>
      <c r="D134" s="14">
        <v>162</v>
      </c>
      <c r="E134" s="15" t="s">
        <v>179</v>
      </c>
      <c r="F134" s="14">
        <v>90</v>
      </c>
      <c r="G134" s="14"/>
      <c r="H134" s="14">
        <v>106</v>
      </c>
      <c r="I134" s="14"/>
      <c r="J134" s="14">
        <v>196</v>
      </c>
      <c r="K134" s="14"/>
      <c r="L134" s="14">
        <v>47</v>
      </c>
      <c r="M134" s="8" t="s">
        <v>307</v>
      </c>
    </row>
    <row r="135" spans="1:13" x14ac:dyDescent="0.2">
      <c r="A135" s="9" t="str">
        <f t="shared" si="9"/>
        <v>1993/8末</v>
      </c>
      <c r="B135" s="9" t="str">
        <f t="shared" si="9"/>
        <v>平成5/8末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74</v>
      </c>
      <c r="I135" s="16"/>
      <c r="J135" s="16">
        <v>146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1993/8末</v>
      </c>
      <c r="B136" s="7" t="str">
        <f t="shared" si="9"/>
        <v>平成5/8末</v>
      </c>
      <c r="C136" s="14">
        <v>134</v>
      </c>
      <c r="D136" s="14">
        <v>164</v>
      </c>
      <c r="E136" s="15" t="s">
        <v>181</v>
      </c>
      <c r="F136" s="14">
        <v>95</v>
      </c>
      <c r="G136" s="14"/>
      <c r="H136" s="14">
        <v>97</v>
      </c>
      <c r="I136" s="14"/>
      <c r="J136" s="14">
        <v>192</v>
      </c>
      <c r="K136" s="14"/>
      <c r="L136" s="14">
        <v>53</v>
      </c>
      <c r="M136" s="8" t="s">
        <v>307</v>
      </c>
    </row>
    <row r="137" spans="1:13" x14ac:dyDescent="0.2">
      <c r="A137" s="9" t="str">
        <f t="shared" si="9"/>
        <v>1993/8末</v>
      </c>
      <c r="B137" s="9" t="str">
        <f t="shared" si="9"/>
        <v>平成5/8末</v>
      </c>
      <c r="C137" s="16">
        <v>135</v>
      </c>
      <c r="D137" s="16">
        <v>165</v>
      </c>
      <c r="E137" s="17" t="s">
        <v>182</v>
      </c>
      <c r="F137" s="16">
        <v>76</v>
      </c>
      <c r="G137" s="16"/>
      <c r="H137" s="16">
        <v>81</v>
      </c>
      <c r="I137" s="16"/>
      <c r="J137" s="16">
        <v>157</v>
      </c>
      <c r="K137" s="16"/>
      <c r="L137" s="16">
        <v>42</v>
      </c>
      <c r="M137" s="6" t="s">
        <v>307</v>
      </c>
    </row>
    <row r="138" spans="1:13" x14ac:dyDescent="0.2">
      <c r="A138" s="7" t="str">
        <f t="shared" si="9"/>
        <v>1993/8末</v>
      </c>
      <c r="B138" s="7" t="str">
        <f t="shared" si="9"/>
        <v>平成5/8末</v>
      </c>
      <c r="C138" s="14">
        <v>136</v>
      </c>
      <c r="D138" s="14">
        <v>166</v>
      </c>
      <c r="E138" s="15" t="s">
        <v>183</v>
      </c>
      <c r="F138" s="14">
        <v>189</v>
      </c>
      <c r="G138" s="14"/>
      <c r="H138" s="14">
        <v>205</v>
      </c>
      <c r="I138" s="14"/>
      <c r="J138" s="14">
        <v>394</v>
      </c>
      <c r="K138" s="14"/>
      <c r="L138" s="14">
        <v>108</v>
      </c>
      <c r="M138" s="8" t="s">
        <v>307</v>
      </c>
    </row>
    <row r="139" spans="1:13" x14ac:dyDescent="0.2">
      <c r="A139" s="9" t="str">
        <f t="shared" si="9"/>
        <v>1993/8末</v>
      </c>
      <c r="B139" s="9" t="str">
        <f t="shared" si="9"/>
        <v>平成5/8末</v>
      </c>
      <c r="C139" s="16">
        <v>137</v>
      </c>
      <c r="D139" s="16">
        <v>167</v>
      </c>
      <c r="E139" s="17" t="s">
        <v>184</v>
      </c>
      <c r="F139" s="16">
        <v>204</v>
      </c>
      <c r="G139" s="16"/>
      <c r="H139" s="16">
        <v>210</v>
      </c>
      <c r="I139" s="16"/>
      <c r="J139" s="16">
        <v>414</v>
      </c>
      <c r="K139" s="16"/>
      <c r="L139" s="16">
        <v>122</v>
      </c>
      <c r="M139" s="6" t="s">
        <v>307</v>
      </c>
    </row>
    <row r="140" spans="1:13" x14ac:dyDescent="0.2">
      <c r="A140" s="7" t="str">
        <f t="shared" si="9"/>
        <v>1993/8末</v>
      </c>
      <c r="B140" s="7" t="str">
        <f t="shared" si="9"/>
        <v>平成5/8末</v>
      </c>
      <c r="C140" s="14">
        <v>138</v>
      </c>
      <c r="D140" s="14">
        <v>168</v>
      </c>
      <c r="E140" s="15" t="s">
        <v>185</v>
      </c>
      <c r="F140" s="14">
        <v>306</v>
      </c>
      <c r="G140" s="14"/>
      <c r="H140" s="14">
        <v>274</v>
      </c>
      <c r="I140" s="14"/>
      <c r="J140" s="14">
        <v>580</v>
      </c>
      <c r="K140" s="14"/>
      <c r="L140" s="14">
        <v>173</v>
      </c>
      <c r="M140" s="8" t="s">
        <v>307</v>
      </c>
    </row>
    <row r="141" spans="1:13" x14ac:dyDescent="0.2">
      <c r="A141" s="9" t="str">
        <f t="shared" si="9"/>
        <v>1993/8末</v>
      </c>
      <c r="B141" s="9" t="str">
        <f t="shared" si="9"/>
        <v>平成5/8末</v>
      </c>
      <c r="C141" s="16">
        <v>139</v>
      </c>
      <c r="D141" s="16">
        <v>169</v>
      </c>
      <c r="E141" s="17" t="s">
        <v>186</v>
      </c>
      <c r="F141" s="16">
        <v>173</v>
      </c>
      <c r="G141" s="16"/>
      <c r="H141" s="16">
        <v>187</v>
      </c>
      <c r="I141" s="16"/>
      <c r="J141" s="16">
        <v>360</v>
      </c>
      <c r="K141" s="16"/>
      <c r="L141" s="16">
        <v>110</v>
      </c>
      <c r="M141" s="6" t="s">
        <v>307</v>
      </c>
    </row>
    <row r="142" spans="1:13" x14ac:dyDescent="0.2">
      <c r="A142" s="7" t="str">
        <f t="shared" si="9"/>
        <v>1993/8末</v>
      </c>
      <c r="B142" s="7" t="str">
        <f t="shared" si="9"/>
        <v>平成5/8末</v>
      </c>
      <c r="C142" s="14">
        <v>140</v>
      </c>
      <c r="D142" s="14">
        <v>170</v>
      </c>
      <c r="E142" s="15" t="s">
        <v>187</v>
      </c>
      <c r="F142" s="14">
        <v>557</v>
      </c>
      <c r="G142" s="14"/>
      <c r="H142" s="14">
        <v>565</v>
      </c>
      <c r="I142" s="14"/>
      <c r="J142" s="14">
        <v>1122</v>
      </c>
      <c r="K142" s="14"/>
      <c r="L142" s="14">
        <v>298</v>
      </c>
      <c r="M142" s="8" t="s">
        <v>307</v>
      </c>
    </row>
    <row r="143" spans="1:13" x14ac:dyDescent="0.2">
      <c r="A143" s="9" t="str">
        <f t="shared" si="9"/>
        <v>1993/8末</v>
      </c>
      <c r="B143" s="9" t="str">
        <f t="shared" si="9"/>
        <v>平成5/8末</v>
      </c>
      <c r="C143" s="16">
        <v>141</v>
      </c>
      <c r="D143" s="16">
        <v>171</v>
      </c>
      <c r="E143" s="17" t="s">
        <v>188</v>
      </c>
      <c r="F143" s="16">
        <v>352</v>
      </c>
      <c r="G143" s="16"/>
      <c r="H143" s="16">
        <v>347</v>
      </c>
      <c r="I143" s="16"/>
      <c r="J143" s="16">
        <v>699</v>
      </c>
      <c r="K143" s="16"/>
      <c r="L143" s="16">
        <v>172</v>
      </c>
      <c r="M143" s="6" t="s">
        <v>307</v>
      </c>
    </row>
    <row r="144" spans="1:13" x14ac:dyDescent="0.2">
      <c r="A144" s="7" t="str">
        <f t="shared" si="9"/>
        <v>1993/8末</v>
      </c>
      <c r="B144" s="7" t="str">
        <f t="shared" si="9"/>
        <v>平成5/8末</v>
      </c>
      <c r="C144" s="14">
        <v>142</v>
      </c>
      <c r="D144" s="14">
        <v>172</v>
      </c>
      <c r="E144" s="15" t="s">
        <v>189</v>
      </c>
      <c r="F144" s="14">
        <v>279</v>
      </c>
      <c r="G144" s="14"/>
      <c r="H144" s="14">
        <v>253</v>
      </c>
      <c r="I144" s="14"/>
      <c r="J144" s="14">
        <v>532</v>
      </c>
      <c r="K144" s="14"/>
      <c r="L144" s="14">
        <v>155</v>
      </c>
      <c r="M144" s="8" t="s">
        <v>307</v>
      </c>
    </row>
    <row r="145" spans="1:13" x14ac:dyDescent="0.2">
      <c r="A145" s="9" t="str">
        <f t="shared" si="9"/>
        <v>1993/8末</v>
      </c>
      <c r="B145" s="9" t="str">
        <f t="shared" si="9"/>
        <v>平成5/8末</v>
      </c>
      <c r="C145" s="16">
        <v>143</v>
      </c>
      <c r="D145" s="16">
        <v>173</v>
      </c>
      <c r="E145" s="17" t="s">
        <v>190</v>
      </c>
      <c r="F145" s="16">
        <v>187</v>
      </c>
      <c r="G145" s="16"/>
      <c r="H145" s="16">
        <v>184</v>
      </c>
      <c r="I145" s="16"/>
      <c r="J145" s="16">
        <v>371</v>
      </c>
      <c r="K145" s="16"/>
      <c r="L145" s="16">
        <v>101</v>
      </c>
      <c r="M145" s="6" t="s">
        <v>307</v>
      </c>
    </row>
    <row r="146" spans="1:13" x14ac:dyDescent="0.2">
      <c r="A146" s="7" t="str">
        <f t="shared" si="9"/>
        <v>1993/8末</v>
      </c>
      <c r="B146" s="7" t="str">
        <f t="shared" si="9"/>
        <v>平成5/8末</v>
      </c>
      <c r="C146" s="14">
        <v>144</v>
      </c>
      <c r="D146" s="14">
        <v>174</v>
      </c>
      <c r="E146" s="15" t="s">
        <v>421</v>
      </c>
      <c r="F146" s="14">
        <v>3</v>
      </c>
      <c r="G146" s="14"/>
      <c r="H146" s="14">
        <v>5</v>
      </c>
      <c r="I146" s="14"/>
      <c r="J146" s="14">
        <v>8</v>
      </c>
      <c r="K146" s="14"/>
      <c r="L146" s="14">
        <v>2</v>
      </c>
      <c r="M146" s="8" t="s">
        <v>307</v>
      </c>
    </row>
    <row r="147" spans="1:13" x14ac:dyDescent="0.2">
      <c r="A147" s="9" t="str">
        <f t="shared" si="9"/>
        <v>1993/8末</v>
      </c>
      <c r="B147" s="9" t="str">
        <f t="shared" si="9"/>
        <v>平成5/8末</v>
      </c>
      <c r="C147" s="16">
        <v>145</v>
      </c>
      <c r="D147" s="16">
        <v>175</v>
      </c>
      <c r="E147" s="17" t="s">
        <v>422</v>
      </c>
      <c r="F147" s="16">
        <v>204</v>
      </c>
      <c r="G147" s="16"/>
      <c r="H147" s="16">
        <v>200</v>
      </c>
      <c r="I147" s="16"/>
      <c r="J147" s="16">
        <v>404</v>
      </c>
      <c r="K147" s="16"/>
      <c r="L147" s="16">
        <v>115</v>
      </c>
      <c r="M147" s="6" t="s">
        <v>307</v>
      </c>
    </row>
    <row r="148" spans="1:13" x14ac:dyDescent="0.2">
      <c r="A148" s="7" t="str">
        <f t="shared" si="9"/>
        <v>1993/8末</v>
      </c>
      <c r="B148" s="7" t="str">
        <f t="shared" si="9"/>
        <v>平成5/8末</v>
      </c>
      <c r="C148" s="14">
        <v>146</v>
      </c>
      <c r="D148" s="14">
        <v>176</v>
      </c>
      <c r="E148" s="15" t="s">
        <v>423</v>
      </c>
      <c r="F148" s="14">
        <v>150</v>
      </c>
      <c r="G148" s="14"/>
      <c r="H148" s="14">
        <v>170</v>
      </c>
      <c r="I148" s="14"/>
      <c r="J148" s="14">
        <v>320</v>
      </c>
      <c r="K148" s="14"/>
      <c r="L148" s="14">
        <v>93</v>
      </c>
      <c r="M148" s="8" t="s">
        <v>307</v>
      </c>
    </row>
    <row r="149" spans="1:13" x14ac:dyDescent="0.2">
      <c r="A149" s="9" t="str">
        <f t="shared" ref="A149:B164" si="10">A148</f>
        <v>1993/8末</v>
      </c>
      <c r="B149" s="9" t="str">
        <f t="shared" si="10"/>
        <v>平成5/8末</v>
      </c>
      <c r="C149" s="16">
        <v>147</v>
      </c>
      <c r="D149" s="16">
        <v>177</v>
      </c>
      <c r="E149" s="17" t="s">
        <v>191</v>
      </c>
      <c r="F149" s="16">
        <v>56</v>
      </c>
      <c r="G149" s="16"/>
      <c r="H149" s="16">
        <v>56</v>
      </c>
      <c r="I149" s="16"/>
      <c r="J149" s="16">
        <v>112</v>
      </c>
      <c r="K149" s="16"/>
      <c r="L149" s="16">
        <v>33</v>
      </c>
      <c r="M149" s="6" t="s">
        <v>307</v>
      </c>
    </row>
    <row r="150" spans="1:13" x14ac:dyDescent="0.2">
      <c r="A150" s="7" t="str">
        <f t="shared" si="10"/>
        <v>1993/8末</v>
      </c>
      <c r="B150" s="7" t="str">
        <f t="shared" si="10"/>
        <v>平成5/8末</v>
      </c>
      <c r="C150" s="14">
        <v>148</v>
      </c>
      <c r="D150" s="14">
        <v>178</v>
      </c>
      <c r="E150" s="15" t="s">
        <v>192</v>
      </c>
      <c r="F150" s="14">
        <v>66</v>
      </c>
      <c r="G150" s="14"/>
      <c r="H150" s="14">
        <v>71</v>
      </c>
      <c r="I150" s="14"/>
      <c r="J150" s="14">
        <v>137</v>
      </c>
      <c r="K150" s="14"/>
      <c r="L150" s="14">
        <v>40</v>
      </c>
      <c r="M150" s="8" t="s">
        <v>307</v>
      </c>
    </row>
    <row r="151" spans="1:13" x14ac:dyDescent="0.2">
      <c r="A151" s="9" t="str">
        <f t="shared" si="10"/>
        <v>1993/8末</v>
      </c>
      <c r="B151" s="9" t="str">
        <f t="shared" si="10"/>
        <v>平成5/8末</v>
      </c>
      <c r="C151" s="16">
        <v>149</v>
      </c>
      <c r="D151" s="16">
        <v>179</v>
      </c>
      <c r="E151" s="17" t="s">
        <v>193</v>
      </c>
      <c r="F151" s="16">
        <v>203</v>
      </c>
      <c r="G151" s="16"/>
      <c r="H151" s="16">
        <v>198</v>
      </c>
      <c r="I151" s="16"/>
      <c r="J151" s="16">
        <v>401</v>
      </c>
      <c r="K151" s="16"/>
      <c r="L151" s="16">
        <v>133</v>
      </c>
      <c r="M151" s="6" t="s">
        <v>307</v>
      </c>
    </row>
    <row r="152" spans="1:13" x14ac:dyDescent="0.2">
      <c r="A152" s="7" t="str">
        <f t="shared" si="10"/>
        <v>1993/8末</v>
      </c>
      <c r="B152" s="7" t="str">
        <f t="shared" si="10"/>
        <v>平成5/8末</v>
      </c>
      <c r="C152" s="14">
        <v>150</v>
      </c>
      <c r="D152" s="14">
        <v>180</v>
      </c>
      <c r="E152" s="15" t="s">
        <v>196</v>
      </c>
      <c r="F152" s="14">
        <v>137</v>
      </c>
      <c r="G152" s="14"/>
      <c r="H152" s="14">
        <v>168</v>
      </c>
      <c r="I152" s="14"/>
      <c r="J152" s="14">
        <v>305</v>
      </c>
      <c r="K152" s="14"/>
      <c r="L152" s="14">
        <v>67</v>
      </c>
      <c r="M152" s="8" t="s">
        <v>308</v>
      </c>
    </row>
    <row r="153" spans="1:13" x14ac:dyDescent="0.2">
      <c r="A153" s="9" t="str">
        <f t="shared" si="10"/>
        <v>1993/8末</v>
      </c>
      <c r="B153" s="9" t="str">
        <f t="shared" si="10"/>
        <v>平成5/8末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1993/8末</v>
      </c>
      <c r="B154" s="7" t="str">
        <f t="shared" si="10"/>
        <v>平成5/8末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1993/8末</v>
      </c>
      <c r="B155" s="9" t="str">
        <f t="shared" si="10"/>
        <v>平成5/8末</v>
      </c>
      <c r="C155" s="16">
        <v>153</v>
      </c>
      <c r="D155" s="16">
        <v>183</v>
      </c>
      <c r="E155" s="17" t="s">
        <v>199</v>
      </c>
      <c r="F155" s="16">
        <v>522</v>
      </c>
      <c r="G155" s="16"/>
      <c r="H155" s="16">
        <v>553</v>
      </c>
      <c r="I155" s="16"/>
      <c r="J155" s="16">
        <v>1075</v>
      </c>
      <c r="K155" s="16"/>
      <c r="L155" s="16">
        <v>263</v>
      </c>
      <c r="M155" s="6" t="s">
        <v>308</v>
      </c>
    </row>
    <row r="156" spans="1:13" x14ac:dyDescent="0.2">
      <c r="A156" s="7" t="str">
        <f t="shared" si="10"/>
        <v>1993/8末</v>
      </c>
      <c r="B156" s="7" t="str">
        <f t="shared" si="10"/>
        <v>平成5/8末</v>
      </c>
      <c r="C156" s="14">
        <v>154</v>
      </c>
      <c r="D156" s="14">
        <v>184</v>
      </c>
      <c r="E156" s="15" t="s">
        <v>200</v>
      </c>
      <c r="F156" s="14">
        <v>175</v>
      </c>
      <c r="G156" s="14"/>
      <c r="H156" s="14">
        <v>171</v>
      </c>
      <c r="I156" s="14"/>
      <c r="J156" s="14">
        <v>346</v>
      </c>
      <c r="K156" s="14"/>
      <c r="L156" s="14">
        <v>81</v>
      </c>
      <c r="M156" s="8" t="s">
        <v>308</v>
      </c>
    </row>
    <row r="157" spans="1:13" x14ac:dyDescent="0.2">
      <c r="A157" s="9" t="str">
        <f t="shared" si="10"/>
        <v>1993/8末</v>
      </c>
      <c r="B157" s="9" t="str">
        <f t="shared" si="10"/>
        <v>平成5/8末</v>
      </c>
      <c r="C157" s="16">
        <v>155</v>
      </c>
      <c r="D157" s="16">
        <v>185</v>
      </c>
      <c r="E157" s="17" t="s">
        <v>201</v>
      </c>
      <c r="F157" s="16">
        <v>135</v>
      </c>
      <c r="G157" s="16"/>
      <c r="H157" s="16">
        <v>146</v>
      </c>
      <c r="I157" s="16"/>
      <c r="J157" s="16">
        <v>281</v>
      </c>
      <c r="K157" s="16"/>
      <c r="L157" s="16">
        <v>74</v>
      </c>
      <c r="M157" s="6" t="s">
        <v>308</v>
      </c>
    </row>
    <row r="158" spans="1:13" x14ac:dyDescent="0.2">
      <c r="A158" s="7" t="str">
        <f t="shared" si="10"/>
        <v>1993/8末</v>
      </c>
      <c r="B158" s="7" t="str">
        <f t="shared" si="10"/>
        <v>平成5/8末</v>
      </c>
      <c r="C158" s="14">
        <v>156</v>
      </c>
      <c r="D158" s="14">
        <v>186</v>
      </c>
      <c r="E158" s="15" t="s">
        <v>202</v>
      </c>
      <c r="F158" s="14">
        <v>246</v>
      </c>
      <c r="G158" s="14"/>
      <c r="H158" s="14">
        <v>238</v>
      </c>
      <c r="I158" s="14"/>
      <c r="J158" s="14">
        <v>484</v>
      </c>
      <c r="K158" s="14"/>
      <c r="L158" s="14">
        <v>148</v>
      </c>
      <c r="M158" s="8" t="s">
        <v>308</v>
      </c>
    </row>
    <row r="159" spans="1:13" x14ac:dyDescent="0.2">
      <c r="A159" s="9" t="str">
        <f t="shared" si="10"/>
        <v>1993/8末</v>
      </c>
      <c r="B159" s="9" t="str">
        <f t="shared" si="10"/>
        <v>平成5/8末</v>
      </c>
      <c r="C159" s="16">
        <v>157</v>
      </c>
      <c r="D159" s="16">
        <v>187</v>
      </c>
      <c r="E159" s="17" t="s">
        <v>203</v>
      </c>
      <c r="F159" s="16">
        <v>149</v>
      </c>
      <c r="G159" s="16"/>
      <c r="H159" s="16">
        <v>165</v>
      </c>
      <c r="I159" s="16"/>
      <c r="J159" s="16">
        <v>314</v>
      </c>
      <c r="K159" s="16"/>
      <c r="L159" s="16">
        <v>77</v>
      </c>
      <c r="M159" s="6" t="s">
        <v>308</v>
      </c>
    </row>
    <row r="160" spans="1:13" x14ac:dyDescent="0.2">
      <c r="A160" s="7" t="str">
        <f t="shared" si="10"/>
        <v>1993/8末</v>
      </c>
      <c r="B160" s="7" t="str">
        <f t="shared" si="10"/>
        <v>平成5/8末</v>
      </c>
      <c r="C160" s="14">
        <v>158</v>
      </c>
      <c r="D160" s="14">
        <v>188</v>
      </c>
      <c r="E160" s="15" t="s">
        <v>204</v>
      </c>
      <c r="F160" s="14">
        <v>195</v>
      </c>
      <c r="G160" s="14"/>
      <c r="H160" s="14">
        <v>185</v>
      </c>
      <c r="I160" s="14"/>
      <c r="J160" s="14">
        <v>380</v>
      </c>
      <c r="K160" s="14"/>
      <c r="L160" s="14">
        <v>104</v>
      </c>
      <c r="M160" s="8" t="s">
        <v>308</v>
      </c>
    </row>
    <row r="161" spans="1:13" x14ac:dyDescent="0.2">
      <c r="A161" s="9" t="str">
        <f t="shared" si="10"/>
        <v>1993/8末</v>
      </c>
      <c r="B161" s="9" t="str">
        <f t="shared" si="10"/>
        <v>平成5/8末</v>
      </c>
      <c r="C161" s="16">
        <v>159</v>
      </c>
      <c r="D161" s="16">
        <v>189</v>
      </c>
      <c r="E161" s="17" t="s">
        <v>205</v>
      </c>
      <c r="F161" s="16">
        <v>93</v>
      </c>
      <c r="G161" s="16"/>
      <c r="H161" s="16">
        <v>97</v>
      </c>
      <c r="I161" s="16"/>
      <c r="J161" s="16">
        <v>190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10"/>
        <v>1993/8末</v>
      </c>
      <c r="B162" s="7" t="str">
        <f t="shared" si="10"/>
        <v>平成5/8末</v>
      </c>
      <c r="C162" s="14">
        <v>160</v>
      </c>
      <c r="D162" s="14">
        <v>190</v>
      </c>
      <c r="E162" s="15" t="s">
        <v>206</v>
      </c>
      <c r="F162" s="14">
        <v>165</v>
      </c>
      <c r="G162" s="14"/>
      <c r="H162" s="14">
        <v>162</v>
      </c>
      <c r="I162" s="14"/>
      <c r="J162" s="14">
        <v>327</v>
      </c>
      <c r="K162" s="14"/>
      <c r="L162" s="14">
        <v>94</v>
      </c>
      <c r="M162" s="8" t="s">
        <v>308</v>
      </c>
    </row>
    <row r="163" spans="1:13" x14ac:dyDescent="0.2">
      <c r="A163" s="9" t="str">
        <f t="shared" si="10"/>
        <v>1993/8末</v>
      </c>
      <c r="B163" s="9" t="str">
        <f t="shared" si="10"/>
        <v>平成5/8末</v>
      </c>
      <c r="C163" s="16">
        <v>161</v>
      </c>
      <c r="D163" s="16">
        <v>191</v>
      </c>
      <c r="E163" s="17" t="s">
        <v>208</v>
      </c>
      <c r="F163" s="16">
        <v>345</v>
      </c>
      <c r="G163" s="16"/>
      <c r="H163" s="16">
        <v>365</v>
      </c>
      <c r="I163" s="16"/>
      <c r="J163" s="16">
        <v>710</v>
      </c>
      <c r="K163" s="16"/>
      <c r="L163" s="16">
        <v>227</v>
      </c>
      <c r="M163" s="6" t="s">
        <v>308</v>
      </c>
    </row>
    <row r="164" spans="1:13" x14ac:dyDescent="0.2">
      <c r="A164" s="7" t="str">
        <f t="shared" si="10"/>
        <v>1993/8末</v>
      </c>
      <c r="B164" s="7" t="str">
        <f t="shared" si="10"/>
        <v>平成5/8末</v>
      </c>
      <c r="C164" s="14">
        <v>162</v>
      </c>
      <c r="D164" s="14">
        <v>240</v>
      </c>
      <c r="E164" s="15" t="s">
        <v>209</v>
      </c>
      <c r="F164" s="14">
        <v>106</v>
      </c>
      <c r="G164" s="14"/>
      <c r="H164" s="14">
        <v>128</v>
      </c>
      <c r="I164" s="14"/>
      <c r="J164" s="14">
        <v>234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1993/8末</v>
      </c>
      <c r="B165" s="9" t="str">
        <f t="shared" si="11"/>
        <v>平成5/8末</v>
      </c>
      <c r="C165" s="16">
        <v>163</v>
      </c>
      <c r="D165" s="16">
        <v>241</v>
      </c>
      <c r="E165" s="17" t="s">
        <v>210</v>
      </c>
      <c r="F165" s="16">
        <v>224</v>
      </c>
      <c r="G165" s="16"/>
      <c r="H165" s="16">
        <v>215</v>
      </c>
      <c r="I165" s="16"/>
      <c r="J165" s="16">
        <v>439</v>
      </c>
      <c r="K165" s="16"/>
      <c r="L165" s="16">
        <v>114</v>
      </c>
      <c r="M165" s="6" t="s">
        <v>309</v>
      </c>
    </row>
    <row r="166" spans="1:13" x14ac:dyDescent="0.2">
      <c r="A166" s="7" t="str">
        <f t="shared" si="11"/>
        <v>1993/8末</v>
      </c>
      <c r="B166" s="7" t="str">
        <f t="shared" si="11"/>
        <v>平成5/8末</v>
      </c>
      <c r="C166" s="14">
        <v>164</v>
      </c>
      <c r="D166" s="14">
        <v>242</v>
      </c>
      <c r="E166" s="15" t="s">
        <v>211</v>
      </c>
      <c r="F166" s="14">
        <v>93</v>
      </c>
      <c r="G166" s="14"/>
      <c r="H166" s="14">
        <v>95</v>
      </c>
      <c r="I166" s="14"/>
      <c r="J166" s="14">
        <v>188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1993/8末</v>
      </c>
      <c r="B167" s="9" t="str">
        <f t="shared" si="11"/>
        <v>平成5/8末</v>
      </c>
      <c r="C167" s="16">
        <v>165</v>
      </c>
      <c r="D167" s="16">
        <v>243</v>
      </c>
      <c r="E167" s="17" t="s">
        <v>212</v>
      </c>
      <c r="F167" s="16">
        <v>90</v>
      </c>
      <c r="G167" s="16"/>
      <c r="H167" s="16">
        <v>101</v>
      </c>
      <c r="I167" s="16"/>
      <c r="J167" s="16">
        <v>191</v>
      </c>
      <c r="K167" s="16"/>
      <c r="L167" s="16">
        <v>46</v>
      </c>
      <c r="M167" s="6" t="s">
        <v>309</v>
      </c>
    </row>
    <row r="168" spans="1:13" x14ac:dyDescent="0.2">
      <c r="A168" s="7" t="str">
        <f t="shared" si="11"/>
        <v>1993/8末</v>
      </c>
      <c r="B168" s="7" t="str">
        <f t="shared" si="11"/>
        <v>平成5/8末</v>
      </c>
      <c r="C168" s="14">
        <v>166</v>
      </c>
      <c r="D168" s="14">
        <v>244</v>
      </c>
      <c r="E168" s="15" t="s">
        <v>213</v>
      </c>
      <c r="F168" s="14">
        <v>52</v>
      </c>
      <c r="G168" s="14"/>
      <c r="H168" s="14">
        <v>49</v>
      </c>
      <c r="I168" s="14"/>
      <c r="J168" s="14">
        <v>101</v>
      </c>
      <c r="K168" s="14"/>
      <c r="L168" s="14">
        <v>25</v>
      </c>
      <c r="M168" s="8" t="s">
        <v>309</v>
      </c>
    </row>
    <row r="169" spans="1:13" x14ac:dyDescent="0.2">
      <c r="A169" s="9" t="str">
        <f t="shared" si="11"/>
        <v>1993/8末</v>
      </c>
      <c r="B169" s="9" t="str">
        <f t="shared" si="11"/>
        <v>平成5/8末</v>
      </c>
      <c r="C169" s="16">
        <v>167</v>
      </c>
      <c r="D169" s="16">
        <v>245</v>
      </c>
      <c r="E169" s="17" t="s">
        <v>214</v>
      </c>
      <c r="F169" s="16">
        <v>38</v>
      </c>
      <c r="G169" s="16"/>
      <c r="H169" s="16">
        <v>46</v>
      </c>
      <c r="I169" s="16"/>
      <c r="J169" s="16">
        <v>84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1993/8末</v>
      </c>
      <c r="B170" s="7" t="str">
        <f t="shared" si="11"/>
        <v>平成5/8末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1993/8末</v>
      </c>
      <c r="B171" s="9" t="str">
        <f t="shared" si="11"/>
        <v>平成5/8末</v>
      </c>
      <c r="C171" s="16">
        <v>169</v>
      </c>
      <c r="D171" s="16">
        <v>100</v>
      </c>
      <c r="E171" s="17" t="s">
        <v>217</v>
      </c>
      <c r="F171" s="16">
        <v>187</v>
      </c>
      <c r="G171" s="16"/>
      <c r="H171" s="16">
        <v>208</v>
      </c>
      <c r="I171" s="16"/>
      <c r="J171" s="16">
        <v>395</v>
      </c>
      <c r="K171" s="16"/>
      <c r="L171" s="16">
        <v>99</v>
      </c>
      <c r="M171" s="6" t="s">
        <v>310</v>
      </c>
    </row>
    <row r="172" spans="1:13" x14ac:dyDescent="0.2">
      <c r="A172" s="7" t="str">
        <f t="shared" si="11"/>
        <v>1993/8末</v>
      </c>
      <c r="B172" s="7" t="str">
        <f t="shared" si="11"/>
        <v>平成5/8末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6</v>
      </c>
      <c r="I172" s="14"/>
      <c r="J172" s="14">
        <v>10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1993/8末</v>
      </c>
      <c r="B173" s="9" t="str">
        <f t="shared" si="11"/>
        <v>平成5/8末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1993/8末</v>
      </c>
      <c r="B174" s="7" t="str">
        <f t="shared" si="11"/>
        <v>平成5/8末</v>
      </c>
      <c r="C174" s="14">
        <v>172</v>
      </c>
      <c r="D174" s="14">
        <v>220</v>
      </c>
      <c r="E174" s="15" t="s">
        <v>221</v>
      </c>
      <c r="F174" s="14">
        <v>106</v>
      </c>
      <c r="G174" s="14"/>
      <c r="H174" s="14">
        <v>119</v>
      </c>
      <c r="I174" s="14"/>
      <c r="J174" s="14">
        <v>225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1993/8末</v>
      </c>
      <c r="B175" s="9" t="str">
        <f t="shared" si="11"/>
        <v>平成5/8末</v>
      </c>
      <c r="C175" s="16">
        <v>173</v>
      </c>
      <c r="D175" s="16">
        <v>221</v>
      </c>
      <c r="E175" s="17" t="s">
        <v>222</v>
      </c>
      <c r="F175" s="16">
        <v>193</v>
      </c>
      <c r="G175" s="16"/>
      <c r="H175" s="16">
        <v>248</v>
      </c>
      <c r="I175" s="16"/>
      <c r="J175" s="16">
        <v>441</v>
      </c>
      <c r="K175" s="16"/>
      <c r="L175" s="16">
        <v>114</v>
      </c>
      <c r="M175" s="6" t="s">
        <v>311</v>
      </c>
    </row>
    <row r="176" spans="1:13" x14ac:dyDescent="0.2">
      <c r="A176" s="7" t="str">
        <f t="shared" si="11"/>
        <v>1993/8末</v>
      </c>
      <c r="B176" s="7" t="str">
        <f t="shared" si="11"/>
        <v>平成5/8末</v>
      </c>
      <c r="C176" s="14">
        <v>174</v>
      </c>
      <c r="D176" s="14">
        <v>222</v>
      </c>
      <c r="E176" s="15" t="s">
        <v>223</v>
      </c>
      <c r="F176" s="14">
        <v>53</v>
      </c>
      <c r="G176" s="14"/>
      <c r="H176" s="14">
        <v>56</v>
      </c>
      <c r="I176" s="14"/>
      <c r="J176" s="14">
        <v>109</v>
      </c>
      <c r="K176" s="14"/>
      <c r="L176" s="14">
        <v>29</v>
      </c>
      <c r="M176" s="8" t="s">
        <v>311</v>
      </c>
    </row>
    <row r="177" spans="1:13" x14ac:dyDescent="0.2">
      <c r="A177" s="9" t="str">
        <f t="shared" si="11"/>
        <v>1993/8末</v>
      </c>
      <c r="B177" s="9" t="str">
        <f t="shared" si="11"/>
        <v>平成5/8末</v>
      </c>
      <c r="C177" s="16">
        <v>175</v>
      </c>
      <c r="D177" s="16">
        <v>223</v>
      </c>
      <c r="E177" s="17" t="s">
        <v>224</v>
      </c>
      <c r="F177" s="16">
        <v>297</v>
      </c>
      <c r="G177" s="16"/>
      <c r="H177" s="16">
        <v>350</v>
      </c>
      <c r="I177" s="16"/>
      <c r="J177" s="16">
        <v>647</v>
      </c>
      <c r="K177" s="16"/>
      <c r="L177" s="16">
        <v>178</v>
      </c>
      <c r="M177" s="6" t="s">
        <v>311</v>
      </c>
    </row>
    <row r="178" spans="1:13" x14ac:dyDescent="0.2">
      <c r="A178" s="7" t="str">
        <f t="shared" si="11"/>
        <v>1993/8末</v>
      </c>
      <c r="B178" s="7" t="str">
        <f t="shared" si="11"/>
        <v>平成5/8末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21</v>
      </c>
      <c r="I178" s="14"/>
      <c r="J178" s="14">
        <v>35</v>
      </c>
      <c r="K178" s="14"/>
      <c r="L178" s="14">
        <v>10</v>
      </c>
      <c r="M178" s="8" t="s">
        <v>311</v>
      </c>
    </row>
    <row r="179" spans="1:13" x14ac:dyDescent="0.2">
      <c r="A179" s="9" t="str">
        <f t="shared" si="11"/>
        <v>1993/8末</v>
      </c>
      <c r="B179" s="9" t="str">
        <f t="shared" si="11"/>
        <v>平成5/8末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1993/8末</v>
      </c>
      <c r="B180" s="7" t="str">
        <f t="shared" si="11"/>
        <v>平成5/8末</v>
      </c>
      <c r="C180" s="14">
        <v>178</v>
      </c>
      <c r="D180" s="14">
        <v>226</v>
      </c>
      <c r="E180" s="15" t="s">
        <v>227</v>
      </c>
      <c r="F180" s="14">
        <v>51</v>
      </c>
      <c r="G180" s="14"/>
      <c r="H180" s="14">
        <v>54</v>
      </c>
      <c r="I180" s="14"/>
      <c r="J180" s="14">
        <v>105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1993/8末</v>
      </c>
      <c r="B181" s="9" t="str">
        <f t="shared" si="12"/>
        <v>平成5/8末</v>
      </c>
      <c r="C181" s="16">
        <v>179</v>
      </c>
      <c r="D181" s="16">
        <v>227</v>
      </c>
      <c r="E181" s="17" t="s">
        <v>228</v>
      </c>
      <c r="F181" s="16">
        <v>12</v>
      </c>
      <c r="G181" s="16"/>
      <c r="H181" s="16">
        <v>11</v>
      </c>
      <c r="I181" s="16"/>
      <c r="J181" s="16">
        <v>23</v>
      </c>
      <c r="K181" s="16"/>
      <c r="L181" s="16">
        <v>7</v>
      </c>
      <c r="M181" s="6" t="s">
        <v>311</v>
      </c>
    </row>
    <row r="182" spans="1:13" x14ac:dyDescent="0.2">
      <c r="A182" s="7" t="str">
        <f t="shared" si="12"/>
        <v>1993/8末</v>
      </c>
      <c r="B182" s="7" t="str">
        <f t="shared" si="12"/>
        <v>平成5/8末</v>
      </c>
      <c r="C182" s="14">
        <v>180</v>
      </c>
      <c r="D182" s="14">
        <v>228</v>
      </c>
      <c r="E182" s="15" t="s">
        <v>229</v>
      </c>
      <c r="F182" s="14">
        <v>0</v>
      </c>
      <c r="G182" s="14"/>
      <c r="H182" s="14">
        <v>2</v>
      </c>
      <c r="I182" s="14"/>
      <c r="J182" s="14">
        <v>2</v>
      </c>
      <c r="K182" s="14"/>
      <c r="L182" s="14">
        <v>2</v>
      </c>
      <c r="M182" s="8" t="s">
        <v>311</v>
      </c>
    </row>
    <row r="183" spans="1:13" x14ac:dyDescent="0.2">
      <c r="A183" s="9" t="str">
        <f t="shared" si="12"/>
        <v>1993/8末</v>
      </c>
      <c r="B183" s="9" t="str">
        <f t="shared" si="12"/>
        <v>平成5/8末</v>
      </c>
      <c r="C183" s="16">
        <v>181</v>
      </c>
      <c r="D183" s="16">
        <v>230</v>
      </c>
      <c r="E183" s="17" t="s">
        <v>230</v>
      </c>
      <c r="F183" s="16">
        <v>36</v>
      </c>
      <c r="G183" s="16"/>
      <c r="H183" s="16">
        <v>39</v>
      </c>
      <c r="I183" s="16"/>
      <c r="J183" s="16">
        <v>75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1993/8末</v>
      </c>
      <c r="B184" s="7" t="str">
        <f t="shared" si="12"/>
        <v>平成5/8末</v>
      </c>
      <c r="C184" s="14">
        <v>182</v>
      </c>
      <c r="D184" s="14">
        <v>231</v>
      </c>
      <c r="E184" s="15" t="s">
        <v>231</v>
      </c>
      <c r="F184" s="14">
        <v>276</v>
      </c>
      <c r="G184" s="14"/>
      <c r="H184" s="14">
        <v>316</v>
      </c>
      <c r="I184" s="14"/>
      <c r="J184" s="14">
        <v>592</v>
      </c>
      <c r="K184" s="14"/>
      <c r="L184" s="14">
        <v>175</v>
      </c>
      <c r="M184" s="8" t="s">
        <v>312</v>
      </c>
    </row>
    <row r="185" spans="1:13" x14ac:dyDescent="0.2">
      <c r="A185" s="9" t="str">
        <f t="shared" si="12"/>
        <v>1993/8末</v>
      </c>
      <c r="B185" s="9" t="str">
        <f t="shared" si="12"/>
        <v>平成5/8末</v>
      </c>
      <c r="C185" s="16">
        <v>183</v>
      </c>
      <c r="D185" s="16">
        <v>232</v>
      </c>
      <c r="E185" s="17" t="s">
        <v>232</v>
      </c>
      <c r="F185" s="16">
        <v>127</v>
      </c>
      <c r="G185" s="16"/>
      <c r="H185" s="16">
        <v>170</v>
      </c>
      <c r="I185" s="16"/>
      <c r="J185" s="16">
        <v>297</v>
      </c>
      <c r="K185" s="16"/>
      <c r="L185" s="16">
        <v>106</v>
      </c>
      <c r="M185" s="6" t="s">
        <v>312</v>
      </c>
    </row>
    <row r="186" spans="1:13" x14ac:dyDescent="0.2">
      <c r="A186" s="7" t="str">
        <f t="shared" si="12"/>
        <v>1993/8末</v>
      </c>
      <c r="B186" s="7" t="str">
        <f t="shared" si="12"/>
        <v>平成5/8末</v>
      </c>
      <c r="C186" s="14">
        <v>184</v>
      </c>
      <c r="D186" s="14">
        <v>200</v>
      </c>
      <c r="E186" s="15" t="s">
        <v>488</v>
      </c>
      <c r="F186" s="14">
        <v>42</v>
      </c>
      <c r="G186" s="14"/>
      <c r="H186" s="14">
        <v>42</v>
      </c>
      <c r="I186" s="14"/>
      <c r="J186" s="14">
        <v>84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1993/8末</v>
      </c>
      <c r="B187" s="9" t="str">
        <f t="shared" si="12"/>
        <v>平成5/8末</v>
      </c>
      <c r="C187" s="16">
        <v>185</v>
      </c>
      <c r="D187" s="16">
        <v>201</v>
      </c>
      <c r="E187" s="17" t="s">
        <v>234</v>
      </c>
      <c r="F187" s="16">
        <v>87</v>
      </c>
      <c r="G187" s="16"/>
      <c r="H187" s="16">
        <v>105</v>
      </c>
      <c r="I187" s="16"/>
      <c r="J187" s="16">
        <v>192</v>
      </c>
      <c r="K187" s="16"/>
      <c r="L187" s="16">
        <v>42</v>
      </c>
      <c r="M187" s="6" t="s">
        <v>313</v>
      </c>
    </row>
    <row r="188" spans="1:13" x14ac:dyDescent="0.2">
      <c r="A188" s="7" t="str">
        <f t="shared" si="12"/>
        <v>1993/8末</v>
      </c>
      <c r="B188" s="7" t="str">
        <f t="shared" si="12"/>
        <v>平成5/8末</v>
      </c>
      <c r="C188" s="14">
        <v>186</v>
      </c>
      <c r="D188" s="14">
        <v>202</v>
      </c>
      <c r="E188" s="15" t="s">
        <v>235</v>
      </c>
      <c r="F188" s="14">
        <v>68</v>
      </c>
      <c r="G188" s="14"/>
      <c r="H188" s="14">
        <v>68</v>
      </c>
      <c r="I188" s="14"/>
      <c r="J188" s="14">
        <v>136</v>
      </c>
      <c r="K188" s="14"/>
      <c r="L188" s="14">
        <v>37</v>
      </c>
      <c r="M188" s="8" t="s">
        <v>313</v>
      </c>
    </row>
    <row r="189" spans="1:13" x14ac:dyDescent="0.2">
      <c r="A189" s="9" t="str">
        <f t="shared" si="12"/>
        <v>1993/8末</v>
      </c>
      <c r="B189" s="9" t="str">
        <f t="shared" si="12"/>
        <v>平成5/8末</v>
      </c>
      <c r="C189" s="16">
        <v>187</v>
      </c>
      <c r="D189" s="16">
        <v>203</v>
      </c>
      <c r="E189" s="17" t="s">
        <v>489</v>
      </c>
      <c r="F189" s="16">
        <v>287</v>
      </c>
      <c r="G189" s="16"/>
      <c r="H189" s="16">
        <v>280</v>
      </c>
      <c r="I189" s="16"/>
      <c r="J189" s="16">
        <v>567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12"/>
        <v>1993/8末</v>
      </c>
      <c r="B190" s="7" t="str">
        <f t="shared" si="12"/>
        <v>平成5/8末</v>
      </c>
      <c r="C190" s="14">
        <v>188</v>
      </c>
      <c r="D190" s="14">
        <v>204</v>
      </c>
      <c r="E190" s="15" t="s">
        <v>237</v>
      </c>
      <c r="F190" s="14">
        <v>314</v>
      </c>
      <c r="G190" s="14"/>
      <c r="H190" s="14">
        <v>335</v>
      </c>
      <c r="I190" s="14"/>
      <c r="J190" s="14">
        <v>649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1993/8末</v>
      </c>
      <c r="B191" s="9" t="str">
        <f t="shared" si="12"/>
        <v>平成5/8末</v>
      </c>
      <c r="C191" s="16">
        <v>189</v>
      </c>
      <c r="D191" s="16">
        <v>205</v>
      </c>
      <c r="E191" s="17" t="s">
        <v>238</v>
      </c>
      <c r="F191" s="16">
        <v>157</v>
      </c>
      <c r="G191" s="16"/>
      <c r="H191" s="16">
        <v>154</v>
      </c>
      <c r="I191" s="16"/>
      <c r="J191" s="16">
        <v>311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1993/8末</v>
      </c>
      <c r="B192" s="7" t="str">
        <f t="shared" si="12"/>
        <v>平成5/8末</v>
      </c>
      <c r="C192" s="14">
        <v>190</v>
      </c>
      <c r="D192" s="14">
        <v>206</v>
      </c>
      <c r="E192" s="15" t="s">
        <v>239</v>
      </c>
      <c r="F192" s="14">
        <v>21</v>
      </c>
      <c r="G192" s="14"/>
      <c r="H192" s="14">
        <v>23</v>
      </c>
      <c r="I192" s="14"/>
      <c r="J192" s="14">
        <v>44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1993/8末</v>
      </c>
      <c r="B193" s="9" t="str">
        <f t="shared" si="12"/>
        <v>平成5/8末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1993/8末</v>
      </c>
      <c r="B194" s="7" t="str">
        <f t="shared" si="12"/>
        <v>平成5/8末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1993/8末</v>
      </c>
      <c r="B195" s="9" t="str">
        <f t="shared" si="12"/>
        <v>平成5/8末</v>
      </c>
      <c r="C195" s="16">
        <v>193</v>
      </c>
      <c r="D195" s="16">
        <v>209</v>
      </c>
      <c r="E195" s="17" t="s">
        <v>242</v>
      </c>
      <c r="F195" s="16">
        <v>29</v>
      </c>
      <c r="G195" s="16"/>
      <c r="H195" s="16">
        <v>30</v>
      </c>
      <c r="I195" s="16"/>
      <c r="J195" s="16">
        <v>59</v>
      </c>
      <c r="K195" s="16"/>
      <c r="L195" s="16">
        <v>16</v>
      </c>
      <c r="M195" s="6" t="s">
        <v>313</v>
      </c>
    </row>
    <row r="196" spans="1:13" x14ac:dyDescent="0.2">
      <c r="A196" s="7" t="str">
        <f t="shared" si="12"/>
        <v>1993/8末</v>
      </c>
      <c r="B196" s="7" t="str">
        <f t="shared" si="12"/>
        <v>平成5/8末</v>
      </c>
      <c r="C196" s="14">
        <v>194</v>
      </c>
      <c r="D196" s="14">
        <v>210</v>
      </c>
      <c r="E196" s="15" t="s">
        <v>480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1993/8末</v>
      </c>
      <c r="B197" s="9" t="str">
        <f t="shared" si="13"/>
        <v>平成5/8末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1993/8末</v>
      </c>
      <c r="B198" s="7" t="str">
        <f t="shared" si="13"/>
        <v>平成5/8末</v>
      </c>
      <c r="C198" s="14">
        <v>196</v>
      </c>
      <c r="D198" s="14">
        <v>320</v>
      </c>
      <c r="E198" s="15" t="s">
        <v>245</v>
      </c>
      <c r="F198" s="14">
        <v>295</v>
      </c>
      <c r="G198" s="14"/>
      <c r="H198" s="14">
        <v>295</v>
      </c>
      <c r="I198" s="14"/>
      <c r="J198" s="14">
        <v>590</v>
      </c>
      <c r="K198" s="14"/>
      <c r="L198" s="14">
        <v>145</v>
      </c>
      <c r="M198" s="8" t="s">
        <v>314</v>
      </c>
    </row>
    <row r="199" spans="1:13" x14ac:dyDescent="0.2">
      <c r="A199" s="9" t="str">
        <f t="shared" si="13"/>
        <v>1993/8末</v>
      </c>
      <c r="B199" s="9" t="str">
        <f t="shared" si="13"/>
        <v>平成5/8末</v>
      </c>
      <c r="C199" s="16">
        <v>197</v>
      </c>
      <c r="D199" s="16">
        <v>322</v>
      </c>
      <c r="E199" s="17" t="s">
        <v>195</v>
      </c>
      <c r="F199" s="16">
        <v>42</v>
      </c>
      <c r="G199" s="16"/>
      <c r="H199" s="16">
        <v>49</v>
      </c>
      <c r="I199" s="16"/>
      <c r="J199" s="16">
        <v>91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1993/8末</v>
      </c>
      <c r="B200" s="7" t="str">
        <f t="shared" si="13"/>
        <v>平成5/8末</v>
      </c>
      <c r="C200" s="14">
        <v>198</v>
      </c>
      <c r="D200" s="14">
        <v>323</v>
      </c>
      <c r="E200" s="15" t="s">
        <v>246</v>
      </c>
      <c r="F200" s="14">
        <v>71</v>
      </c>
      <c r="G200" s="14"/>
      <c r="H200" s="14">
        <v>76</v>
      </c>
      <c r="I200" s="14"/>
      <c r="J200" s="14">
        <v>147</v>
      </c>
      <c r="K200" s="14"/>
      <c r="L200" s="14">
        <v>38</v>
      </c>
      <c r="M200" s="8" t="s">
        <v>314</v>
      </c>
    </row>
    <row r="201" spans="1:13" x14ac:dyDescent="0.2">
      <c r="A201" s="9" t="str">
        <f t="shared" si="13"/>
        <v>1993/8末</v>
      </c>
      <c r="B201" s="9" t="str">
        <f t="shared" si="13"/>
        <v>平成5/8末</v>
      </c>
      <c r="C201" s="16">
        <v>199</v>
      </c>
      <c r="D201" s="16">
        <v>324</v>
      </c>
      <c r="E201" s="17" t="s">
        <v>247</v>
      </c>
      <c r="F201" s="16">
        <v>70</v>
      </c>
      <c r="G201" s="16"/>
      <c r="H201" s="16">
        <v>81</v>
      </c>
      <c r="I201" s="16"/>
      <c r="J201" s="16">
        <v>151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1993/8末</v>
      </c>
      <c r="B202" s="7" t="str">
        <f t="shared" si="13"/>
        <v>平成5/8末</v>
      </c>
      <c r="C202" s="14">
        <v>200</v>
      </c>
      <c r="D202" s="14">
        <v>325</v>
      </c>
      <c r="E202" s="15" t="s">
        <v>248</v>
      </c>
      <c r="F202" s="14">
        <v>70</v>
      </c>
      <c r="G202" s="14"/>
      <c r="H202" s="14">
        <v>79</v>
      </c>
      <c r="I202" s="14"/>
      <c r="J202" s="14">
        <v>149</v>
      </c>
      <c r="K202" s="14"/>
      <c r="L202" s="14">
        <v>41</v>
      </c>
      <c r="M202" s="8" t="s">
        <v>314</v>
      </c>
    </row>
    <row r="203" spans="1:13" x14ac:dyDescent="0.2">
      <c r="A203" s="9" t="str">
        <f t="shared" si="13"/>
        <v>1993/8末</v>
      </c>
      <c r="B203" s="9" t="str">
        <f t="shared" si="13"/>
        <v>平成5/8末</v>
      </c>
      <c r="C203" s="16">
        <v>201</v>
      </c>
      <c r="D203" s="16">
        <v>327</v>
      </c>
      <c r="E203" s="17" t="s">
        <v>249</v>
      </c>
      <c r="F203" s="16">
        <v>233</v>
      </c>
      <c r="G203" s="16"/>
      <c r="H203" s="16">
        <v>228</v>
      </c>
      <c r="I203" s="16"/>
      <c r="J203" s="16">
        <v>461</v>
      </c>
      <c r="K203" s="16"/>
      <c r="L203" s="16">
        <v>119</v>
      </c>
      <c r="M203" s="6" t="s">
        <v>314</v>
      </c>
    </row>
    <row r="204" spans="1:13" x14ac:dyDescent="0.2">
      <c r="A204" s="7" t="str">
        <f t="shared" si="13"/>
        <v>1993/8末</v>
      </c>
      <c r="B204" s="7" t="str">
        <f t="shared" si="13"/>
        <v>平成5/8末</v>
      </c>
      <c r="C204" s="14">
        <v>202</v>
      </c>
      <c r="D204" s="14">
        <v>328</v>
      </c>
      <c r="E204" s="15" t="s">
        <v>250</v>
      </c>
      <c r="F204" s="14">
        <v>71</v>
      </c>
      <c r="G204" s="14"/>
      <c r="H204" s="14">
        <v>85</v>
      </c>
      <c r="I204" s="14"/>
      <c r="J204" s="14">
        <v>156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1993/8末</v>
      </c>
      <c r="B205" s="9" t="str">
        <f t="shared" si="13"/>
        <v>平成5/8末</v>
      </c>
      <c r="C205" s="16">
        <v>203</v>
      </c>
      <c r="D205" s="16">
        <v>329</v>
      </c>
      <c r="E205" s="17" t="s">
        <v>251</v>
      </c>
      <c r="F205" s="16">
        <v>63</v>
      </c>
      <c r="G205" s="16"/>
      <c r="H205" s="16">
        <v>72</v>
      </c>
      <c r="I205" s="16"/>
      <c r="J205" s="16">
        <v>135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1993/8末</v>
      </c>
      <c r="B206" s="7" t="str">
        <f t="shared" si="13"/>
        <v>平成5/8末</v>
      </c>
      <c r="C206" s="14">
        <v>204</v>
      </c>
      <c r="D206" s="14">
        <v>331</v>
      </c>
      <c r="E206" s="15" t="s">
        <v>252</v>
      </c>
      <c r="F206" s="14">
        <v>90</v>
      </c>
      <c r="G206" s="14"/>
      <c r="H206" s="14">
        <v>72</v>
      </c>
      <c r="I206" s="14"/>
      <c r="J206" s="14">
        <v>162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1993/8末</v>
      </c>
      <c r="B207" s="9" t="str">
        <f t="shared" si="13"/>
        <v>平成5/8末</v>
      </c>
      <c r="C207" s="16">
        <v>205</v>
      </c>
      <c r="D207" s="16">
        <v>332</v>
      </c>
      <c r="E207" s="17" t="s">
        <v>253</v>
      </c>
      <c r="F207" s="16">
        <v>135</v>
      </c>
      <c r="G207" s="16"/>
      <c r="H207" s="16">
        <v>152</v>
      </c>
      <c r="I207" s="16"/>
      <c r="J207" s="16">
        <v>287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1993/8末</v>
      </c>
      <c r="B208" s="7" t="str">
        <f t="shared" si="13"/>
        <v>平成5/8末</v>
      </c>
      <c r="C208" s="14">
        <v>206</v>
      </c>
      <c r="D208" s="14">
        <v>333</v>
      </c>
      <c r="E208" s="15" t="s">
        <v>254</v>
      </c>
      <c r="F208" s="14">
        <v>175</v>
      </c>
      <c r="G208" s="14"/>
      <c r="H208" s="14">
        <v>183</v>
      </c>
      <c r="I208" s="14"/>
      <c r="J208" s="14">
        <v>358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1993/8末</v>
      </c>
      <c r="B209" s="9" t="str">
        <f t="shared" si="13"/>
        <v>平成5/8末</v>
      </c>
      <c r="C209" s="16">
        <v>207</v>
      </c>
      <c r="D209" s="16">
        <v>334</v>
      </c>
      <c r="E209" s="17" t="s">
        <v>255</v>
      </c>
      <c r="F209" s="16">
        <v>147</v>
      </c>
      <c r="G209" s="16"/>
      <c r="H209" s="16">
        <v>157</v>
      </c>
      <c r="I209" s="16"/>
      <c r="J209" s="16">
        <v>304</v>
      </c>
      <c r="K209" s="16"/>
      <c r="L209" s="16">
        <v>82</v>
      </c>
      <c r="M209" s="6" t="s">
        <v>314</v>
      </c>
    </row>
    <row r="210" spans="1:13" x14ac:dyDescent="0.2">
      <c r="A210" s="7" t="str">
        <f t="shared" si="13"/>
        <v>1993/8末</v>
      </c>
      <c r="B210" s="7" t="str">
        <f t="shared" si="13"/>
        <v>平成5/8末</v>
      </c>
      <c r="C210" s="14">
        <v>208</v>
      </c>
      <c r="D210" s="14">
        <v>335</v>
      </c>
      <c r="E210" s="15" t="s">
        <v>256</v>
      </c>
      <c r="F210" s="14">
        <v>199</v>
      </c>
      <c r="G210" s="14"/>
      <c r="H210" s="14">
        <v>209</v>
      </c>
      <c r="I210" s="14"/>
      <c r="J210" s="14">
        <v>408</v>
      </c>
      <c r="K210" s="14"/>
      <c r="L210" s="14">
        <v>103</v>
      </c>
      <c r="M210" s="8" t="s">
        <v>314</v>
      </c>
    </row>
    <row r="211" spans="1:13" x14ac:dyDescent="0.2">
      <c r="A211" s="9" t="str">
        <f t="shared" si="13"/>
        <v>1993/8末</v>
      </c>
      <c r="B211" s="9" t="str">
        <f t="shared" si="13"/>
        <v>平成5/8末</v>
      </c>
      <c r="C211" s="16">
        <v>209</v>
      </c>
      <c r="D211" s="16">
        <v>336</v>
      </c>
      <c r="E211" s="17" t="s">
        <v>257</v>
      </c>
      <c r="F211" s="16">
        <v>213</v>
      </c>
      <c r="G211" s="16"/>
      <c r="H211" s="16">
        <v>229</v>
      </c>
      <c r="I211" s="16"/>
      <c r="J211" s="16">
        <v>442</v>
      </c>
      <c r="K211" s="16"/>
      <c r="L211" s="16">
        <v>120</v>
      </c>
      <c r="M211" s="6" t="s">
        <v>314</v>
      </c>
    </row>
    <row r="212" spans="1:13" x14ac:dyDescent="0.2">
      <c r="A212" s="7" t="str">
        <f t="shared" si="13"/>
        <v>1993/8末</v>
      </c>
      <c r="B212" s="7" t="str">
        <f t="shared" si="13"/>
        <v>平成5/8末</v>
      </c>
      <c r="C212" s="14">
        <v>210</v>
      </c>
      <c r="D212" s="14">
        <v>338</v>
      </c>
      <c r="E212" s="15" t="s">
        <v>160</v>
      </c>
      <c r="F212" s="14">
        <v>48</v>
      </c>
      <c r="G212" s="14"/>
      <c r="H212" s="14">
        <v>58</v>
      </c>
      <c r="I212" s="14"/>
      <c r="J212" s="14">
        <v>106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1993/8末</v>
      </c>
      <c r="B213" s="9" t="str">
        <f t="shared" si="14"/>
        <v>平成5/8末</v>
      </c>
      <c r="C213" s="16">
        <v>211</v>
      </c>
      <c r="D213" s="16">
        <v>339</v>
      </c>
      <c r="E213" s="17" t="s">
        <v>258</v>
      </c>
      <c r="F213" s="16">
        <v>41</v>
      </c>
      <c r="G213" s="16"/>
      <c r="H213" s="16">
        <v>44</v>
      </c>
      <c r="I213" s="16"/>
      <c r="J213" s="16">
        <v>85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1993/8末</v>
      </c>
      <c r="B214" s="7" t="str">
        <f t="shared" si="14"/>
        <v>平成5/8末</v>
      </c>
      <c r="C214" s="14">
        <v>212</v>
      </c>
      <c r="D214" s="14">
        <v>340</v>
      </c>
      <c r="E214" s="15" t="s">
        <v>259</v>
      </c>
      <c r="F214" s="14">
        <v>133</v>
      </c>
      <c r="G214" s="14"/>
      <c r="H214" s="14">
        <v>136</v>
      </c>
      <c r="I214" s="14"/>
      <c r="J214" s="14">
        <v>269</v>
      </c>
      <c r="K214" s="14"/>
      <c r="L214" s="14">
        <v>62</v>
      </c>
      <c r="M214" s="8" t="s">
        <v>314</v>
      </c>
    </row>
    <row r="215" spans="1:13" x14ac:dyDescent="0.2">
      <c r="A215" s="9" t="str">
        <f t="shared" si="14"/>
        <v>1993/8末</v>
      </c>
      <c r="B215" s="9" t="str">
        <f t="shared" si="14"/>
        <v>平成5/8末</v>
      </c>
      <c r="C215" s="16">
        <v>213</v>
      </c>
      <c r="D215" s="16">
        <v>341</v>
      </c>
      <c r="E215" s="17" t="s">
        <v>260</v>
      </c>
      <c r="F215" s="16">
        <v>106</v>
      </c>
      <c r="G215" s="16"/>
      <c r="H215" s="16">
        <v>120</v>
      </c>
      <c r="I215" s="16"/>
      <c r="J215" s="16">
        <v>226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1993/8末</v>
      </c>
      <c r="B216" s="7" t="str">
        <f t="shared" si="14"/>
        <v>平成5/8末</v>
      </c>
      <c r="C216" s="14">
        <v>214</v>
      </c>
      <c r="D216" s="14">
        <v>343</v>
      </c>
      <c r="E216" s="15" t="s">
        <v>261</v>
      </c>
      <c r="F216" s="14">
        <v>62</v>
      </c>
      <c r="G216" s="14"/>
      <c r="H216" s="14">
        <v>70</v>
      </c>
      <c r="I216" s="14"/>
      <c r="J216" s="14">
        <v>132</v>
      </c>
      <c r="K216" s="14"/>
      <c r="L216" s="14">
        <v>36</v>
      </c>
      <c r="M216" s="8" t="s">
        <v>314</v>
      </c>
    </row>
    <row r="217" spans="1:13" x14ac:dyDescent="0.2">
      <c r="A217" s="9" t="str">
        <f t="shared" si="14"/>
        <v>1993/8末</v>
      </c>
      <c r="B217" s="9" t="str">
        <f t="shared" si="14"/>
        <v>平成5/8末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1993/8末</v>
      </c>
      <c r="B218" s="7" t="str">
        <f t="shared" si="14"/>
        <v>平成5/8末</v>
      </c>
      <c r="C218" s="14">
        <v>216</v>
      </c>
      <c r="D218" s="14">
        <v>345</v>
      </c>
      <c r="E218" s="15" t="s">
        <v>263</v>
      </c>
      <c r="F218" s="14">
        <v>5</v>
      </c>
      <c r="G218" s="14"/>
      <c r="H218" s="14">
        <v>4</v>
      </c>
      <c r="I218" s="14"/>
      <c r="J218" s="14">
        <v>9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1993/8末</v>
      </c>
      <c r="B219" s="9" t="str">
        <f t="shared" si="14"/>
        <v>平成5/8末</v>
      </c>
      <c r="C219" s="16">
        <v>217</v>
      </c>
      <c r="D219" s="16">
        <v>346</v>
      </c>
      <c r="E219" s="17" t="s">
        <v>264</v>
      </c>
      <c r="F219" s="16">
        <v>14</v>
      </c>
      <c r="G219" s="16"/>
      <c r="H219" s="16">
        <v>12</v>
      </c>
      <c r="I219" s="16"/>
      <c r="J219" s="16">
        <v>26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1993/8末</v>
      </c>
      <c r="B220" s="7" t="str">
        <f t="shared" si="14"/>
        <v>平成5/8末</v>
      </c>
      <c r="C220" s="14">
        <v>218</v>
      </c>
      <c r="D220" s="14">
        <v>347</v>
      </c>
      <c r="E220" s="15" t="s">
        <v>265</v>
      </c>
      <c r="F220" s="14">
        <v>6</v>
      </c>
      <c r="G220" s="14"/>
      <c r="H220" s="14">
        <v>10</v>
      </c>
      <c r="I220" s="14"/>
      <c r="J220" s="14">
        <v>16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1993/8末</v>
      </c>
      <c r="B221" s="9" t="str">
        <f t="shared" si="14"/>
        <v>平成5/8末</v>
      </c>
      <c r="C221" s="16">
        <v>219</v>
      </c>
      <c r="D221" s="16">
        <v>348</v>
      </c>
      <c r="E221" s="17" t="s">
        <v>266</v>
      </c>
      <c r="F221" s="16">
        <v>81</v>
      </c>
      <c r="G221" s="16"/>
      <c r="H221" s="16">
        <v>87</v>
      </c>
      <c r="I221" s="16"/>
      <c r="J221" s="16">
        <v>168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1993/8末</v>
      </c>
      <c r="B222" s="7" t="str">
        <f t="shared" si="14"/>
        <v>平成5/8末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1993/8末</v>
      </c>
      <c r="B223" s="9" t="str">
        <f t="shared" si="14"/>
        <v>平成5/8末</v>
      </c>
      <c r="C223" s="16">
        <v>221</v>
      </c>
      <c r="D223" s="16">
        <v>250</v>
      </c>
      <c r="E223" s="17" t="s">
        <v>268</v>
      </c>
      <c r="F223" s="16">
        <v>156</v>
      </c>
      <c r="G223" s="16"/>
      <c r="H223" s="16">
        <v>189</v>
      </c>
      <c r="I223" s="16"/>
      <c r="J223" s="16">
        <v>345</v>
      </c>
      <c r="K223" s="16"/>
      <c r="L223" s="16">
        <v>84</v>
      </c>
      <c r="M223" s="6" t="s">
        <v>315</v>
      </c>
    </row>
    <row r="224" spans="1:13" x14ac:dyDescent="0.2">
      <c r="A224" s="7" t="str">
        <f t="shared" si="14"/>
        <v>1993/8末</v>
      </c>
      <c r="B224" s="7" t="str">
        <f t="shared" si="14"/>
        <v>平成5/8末</v>
      </c>
      <c r="C224" s="14">
        <v>222</v>
      </c>
      <c r="D224" s="14">
        <v>251</v>
      </c>
      <c r="E224" s="15" t="s">
        <v>269</v>
      </c>
      <c r="F224" s="14">
        <v>79</v>
      </c>
      <c r="G224" s="14"/>
      <c r="H224" s="14">
        <v>101</v>
      </c>
      <c r="I224" s="14"/>
      <c r="J224" s="14">
        <v>180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1993/8末</v>
      </c>
      <c r="B225" s="9" t="str">
        <f t="shared" si="14"/>
        <v>平成5/8末</v>
      </c>
      <c r="C225" s="16">
        <v>223</v>
      </c>
      <c r="D225" s="16">
        <v>252</v>
      </c>
      <c r="E225" s="17" t="s">
        <v>270</v>
      </c>
      <c r="F225" s="16">
        <v>149</v>
      </c>
      <c r="G225" s="16"/>
      <c r="H225" s="16">
        <v>169</v>
      </c>
      <c r="I225" s="16"/>
      <c r="J225" s="16">
        <v>318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1993/8末</v>
      </c>
      <c r="B226" s="7" t="str">
        <f t="shared" si="14"/>
        <v>平成5/8末</v>
      </c>
      <c r="C226" s="14">
        <v>224</v>
      </c>
      <c r="D226" s="14">
        <v>253</v>
      </c>
      <c r="E226" s="15" t="s">
        <v>271</v>
      </c>
      <c r="F226" s="14">
        <v>179</v>
      </c>
      <c r="G226" s="14"/>
      <c r="H226" s="14">
        <v>198</v>
      </c>
      <c r="I226" s="14"/>
      <c r="J226" s="14">
        <v>377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1993/8末</v>
      </c>
      <c r="B227" s="9" t="str">
        <f t="shared" si="14"/>
        <v>平成5/8末</v>
      </c>
      <c r="C227" s="16">
        <v>225</v>
      </c>
      <c r="D227" s="16">
        <v>254</v>
      </c>
      <c r="E227" s="17" t="s">
        <v>272</v>
      </c>
      <c r="F227" s="16">
        <v>102</v>
      </c>
      <c r="G227" s="16"/>
      <c r="H227" s="16">
        <v>120</v>
      </c>
      <c r="I227" s="16"/>
      <c r="J227" s="16">
        <v>222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1993/8末</v>
      </c>
      <c r="B228" s="7" t="str">
        <f t="shared" si="14"/>
        <v>平成5/8末</v>
      </c>
      <c r="C228" s="14">
        <v>226</v>
      </c>
      <c r="D228" s="14">
        <v>255</v>
      </c>
      <c r="E228" s="15" t="s">
        <v>376</v>
      </c>
      <c r="F228" s="14">
        <v>47</v>
      </c>
      <c r="G228" s="14"/>
      <c r="H228" s="14">
        <v>56</v>
      </c>
      <c r="I228" s="14"/>
      <c r="J228" s="14">
        <v>103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1993/8末</v>
      </c>
      <c r="B229" s="9" t="str">
        <f t="shared" si="15"/>
        <v>平成5/8末</v>
      </c>
      <c r="C229" s="16">
        <v>227</v>
      </c>
      <c r="D229" s="16">
        <v>256</v>
      </c>
      <c r="E229" s="17" t="s">
        <v>273</v>
      </c>
      <c r="F229" s="16">
        <v>54</v>
      </c>
      <c r="G229" s="16"/>
      <c r="H229" s="16">
        <v>50</v>
      </c>
      <c r="I229" s="16"/>
      <c r="J229" s="16">
        <v>104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1993/8末</v>
      </c>
      <c r="B230" s="7" t="str">
        <f t="shared" si="15"/>
        <v>平成5/8末</v>
      </c>
      <c r="C230" s="14">
        <v>228</v>
      </c>
      <c r="D230" s="14">
        <v>257</v>
      </c>
      <c r="E230" s="15" t="s">
        <v>377</v>
      </c>
      <c r="F230" s="14">
        <v>103</v>
      </c>
      <c r="G230" s="14"/>
      <c r="H230" s="14">
        <v>103</v>
      </c>
      <c r="I230" s="14"/>
      <c r="J230" s="14">
        <v>206</v>
      </c>
      <c r="K230" s="14"/>
      <c r="L230" s="14">
        <v>50</v>
      </c>
      <c r="M230" s="8" t="s">
        <v>315</v>
      </c>
    </row>
    <row r="231" spans="1:13" x14ac:dyDescent="0.2">
      <c r="A231" s="9" t="str">
        <f t="shared" si="15"/>
        <v>1993/8末</v>
      </c>
      <c r="B231" s="9" t="str">
        <f t="shared" si="15"/>
        <v>平成5/8末</v>
      </c>
      <c r="C231" s="16">
        <v>229</v>
      </c>
      <c r="D231" s="16">
        <v>258</v>
      </c>
      <c r="E231" s="17" t="s">
        <v>274</v>
      </c>
      <c r="F231" s="16">
        <v>90</v>
      </c>
      <c r="G231" s="16"/>
      <c r="H231" s="16">
        <v>97</v>
      </c>
      <c r="I231" s="16"/>
      <c r="J231" s="16">
        <v>187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1993/8末</v>
      </c>
      <c r="B232" s="7" t="str">
        <f t="shared" si="15"/>
        <v>平成5/8末</v>
      </c>
      <c r="C232" s="14">
        <v>230</v>
      </c>
      <c r="D232" s="14">
        <v>259</v>
      </c>
      <c r="E232" s="15" t="s">
        <v>378</v>
      </c>
      <c r="F232" s="14">
        <v>95</v>
      </c>
      <c r="G232" s="14"/>
      <c r="H232" s="14">
        <v>108</v>
      </c>
      <c r="I232" s="14"/>
      <c r="J232" s="14">
        <v>203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1993/8末</v>
      </c>
      <c r="B233" s="9" t="str">
        <f t="shared" si="15"/>
        <v>平成5/8末</v>
      </c>
      <c r="C233" s="16">
        <v>231</v>
      </c>
      <c r="D233" s="16">
        <v>270</v>
      </c>
      <c r="E233" s="17" t="s">
        <v>275</v>
      </c>
      <c r="F233" s="16">
        <v>105</v>
      </c>
      <c r="G233" s="16"/>
      <c r="H233" s="16">
        <v>93</v>
      </c>
      <c r="I233" s="16"/>
      <c r="J233" s="16">
        <v>198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1993/8末</v>
      </c>
      <c r="B234" s="7" t="str">
        <f t="shared" si="15"/>
        <v>平成5/8末</v>
      </c>
      <c r="C234" s="14">
        <v>232</v>
      </c>
      <c r="D234" s="14">
        <v>271</v>
      </c>
      <c r="E234" s="15" t="s">
        <v>276</v>
      </c>
      <c r="F234" s="14">
        <v>61</v>
      </c>
      <c r="G234" s="14"/>
      <c r="H234" s="14">
        <v>66</v>
      </c>
      <c r="I234" s="14"/>
      <c r="J234" s="14">
        <v>127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1993/8末</v>
      </c>
      <c r="B235" s="9" t="str">
        <f t="shared" si="15"/>
        <v>平成5/8末</v>
      </c>
      <c r="C235" s="16">
        <v>233</v>
      </c>
      <c r="D235" s="16">
        <v>272</v>
      </c>
      <c r="E235" s="17" t="s">
        <v>277</v>
      </c>
      <c r="F235" s="16">
        <v>74</v>
      </c>
      <c r="G235" s="16"/>
      <c r="H235" s="16">
        <v>76</v>
      </c>
      <c r="I235" s="16"/>
      <c r="J235" s="16">
        <v>150</v>
      </c>
      <c r="K235" s="16"/>
      <c r="L235" s="16">
        <v>38</v>
      </c>
      <c r="M235" s="6" t="s">
        <v>316</v>
      </c>
    </row>
    <row r="236" spans="1:13" x14ac:dyDescent="0.2">
      <c r="A236" s="7" t="str">
        <f t="shared" si="15"/>
        <v>1993/8末</v>
      </c>
      <c r="B236" s="7" t="str">
        <f t="shared" si="15"/>
        <v>平成5/8末</v>
      </c>
      <c r="C236" s="14">
        <v>234</v>
      </c>
      <c r="D236" s="14">
        <v>273</v>
      </c>
      <c r="E236" s="15" t="s">
        <v>278</v>
      </c>
      <c r="F236" s="14">
        <v>105</v>
      </c>
      <c r="G236" s="14"/>
      <c r="H236" s="14">
        <v>110</v>
      </c>
      <c r="I236" s="14"/>
      <c r="J236" s="14">
        <v>215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1993/8末</v>
      </c>
      <c r="B237" s="9" t="str">
        <f t="shared" si="15"/>
        <v>平成5/8末</v>
      </c>
      <c r="C237" s="16">
        <v>235</v>
      </c>
      <c r="D237" s="16">
        <v>274</v>
      </c>
      <c r="E237" s="17" t="s">
        <v>279</v>
      </c>
      <c r="F237" s="16">
        <v>138</v>
      </c>
      <c r="G237" s="16"/>
      <c r="H237" s="16">
        <v>139</v>
      </c>
      <c r="I237" s="16"/>
      <c r="J237" s="16">
        <v>277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1993/8末</v>
      </c>
      <c r="B238" s="7" t="str">
        <f t="shared" si="15"/>
        <v>平成5/8末</v>
      </c>
      <c r="C238" s="14">
        <v>236</v>
      </c>
      <c r="D238" s="14">
        <v>275</v>
      </c>
      <c r="E238" s="15" t="s">
        <v>280</v>
      </c>
      <c r="F238" s="14">
        <v>78</v>
      </c>
      <c r="G238" s="14"/>
      <c r="H238" s="14">
        <v>88</v>
      </c>
      <c r="I238" s="14"/>
      <c r="J238" s="14">
        <v>166</v>
      </c>
      <c r="K238" s="14"/>
      <c r="L238" s="14">
        <v>56</v>
      </c>
      <c r="M238" s="8" t="s">
        <v>316</v>
      </c>
    </row>
    <row r="239" spans="1:13" x14ac:dyDescent="0.2">
      <c r="A239" s="9" t="str">
        <f t="shared" si="15"/>
        <v>1993/8末</v>
      </c>
      <c r="B239" s="9" t="str">
        <f t="shared" si="15"/>
        <v>平成5/8末</v>
      </c>
      <c r="C239" s="16">
        <v>237</v>
      </c>
      <c r="D239" s="16">
        <v>276</v>
      </c>
      <c r="E239" s="17" t="s">
        <v>281</v>
      </c>
      <c r="F239" s="16">
        <v>200</v>
      </c>
      <c r="G239" s="16"/>
      <c r="H239" s="16">
        <v>203</v>
      </c>
      <c r="I239" s="16"/>
      <c r="J239" s="16">
        <v>403</v>
      </c>
      <c r="K239" s="16"/>
      <c r="L239" s="16">
        <v>112</v>
      </c>
      <c r="M239" s="6" t="s">
        <v>316</v>
      </c>
    </row>
    <row r="240" spans="1:13" x14ac:dyDescent="0.2">
      <c r="A240" s="7" t="str">
        <f t="shared" si="15"/>
        <v>1993/8末</v>
      </c>
      <c r="B240" s="7" t="str">
        <f t="shared" si="15"/>
        <v>平成5/8末</v>
      </c>
      <c r="C240" s="14">
        <v>238</v>
      </c>
      <c r="D240" s="14">
        <v>277</v>
      </c>
      <c r="E240" s="15" t="s">
        <v>282</v>
      </c>
      <c r="F240" s="14">
        <v>140</v>
      </c>
      <c r="G240" s="14"/>
      <c r="H240" s="14">
        <v>171</v>
      </c>
      <c r="I240" s="14"/>
      <c r="J240" s="14">
        <v>311</v>
      </c>
      <c r="K240" s="14"/>
      <c r="L240" s="14">
        <v>88</v>
      </c>
      <c r="M240" s="8" t="s">
        <v>316</v>
      </c>
    </row>
    <row r="241" spans="1:13" x14ac:dyDescent="0.2">
      <c r="A241" s="9" t="str">
        <f t="shared" si="15"/>
        <v>1993/8末</v>
      </c>
      <c r="B241" s="9" t="str">
        <f t="shared" si="15"/>
        <v>平成5/8末</v>
      </c>
      <c r="C241" s="16">
        <v>239</v>
      </c>
      <c r="D241" s="16">
        <v>278</v>
      </c>
      <c r="E241" s="17" t="s">
        <v>283</v>
      </c>
      <c r="F241" s="16">
        <v>270</v>
      </c>
      <c r="G241" s="16"/>
      <c r="H241" s="16">
        <v>294</v>
      </c>
      <c r="I241" s="16"/>
      <c r="J241" s="16">
        <v>564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15"/>
        <v>1993/8末</v>
      </c>
      <c r="B242" s="7" t="str">
        <f t="shared" si="15"/>
        <v>平成5/8末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217</v>
      </c>
      <c r="I242" s="14"/>
      <c r="J242" s="14">
        <v>407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1993/8末</v>
      </c>
      <c r="B243" s="9" t="str">
        <f t="shared" si="15"/>
        <v>平成5/8末</v>
      </c>
      <c r="C243" s="16">
        <v>241</v>
      </c>
      <c r="D243" s="16">
        <v>281</v>
      </c>
      <c r="E243" s="17" t="s">
        <v>380</v>
      </c>
      <c r="F243" s="16">
        <v>119</v>
      </c>
      <c r="G243" s="16"/>
      <c r="H243" s="16">
        <v>120</v>
      </c>
      <c r="I243" s="16"/>
      <c r="J243" s="16">
        <v>239</v>
      </c>
      <c r="K243" s="16"/>
      <c r="L243" s="16">
        <v>61</v>
      </c>
      <c r="M243" s="6" t="s">
        <v>317</v>
      </c>
    </row>
    <row r="244" spans="1:13" x14ac:dyDescent="0.2">
      <c r="A244" s="7" t="str">
        <f t="shared" si="15"/>
        <v>1993/8末</v>
      </c>
      <c r="B244" s="7" t="str">
        <f t="shared" si="15"/>
        <v>平成5/8末</v>
      </c>
      <c r="C244" s="14">
        <v>242</v>
      </c>
      <c r="D244" s="14">
        <v>282</v>
      </c>
      <c r="E244" s="15" t="s">
        <v>381</v>
      </c>
      <c r="F244" s="14">
        <v>52</v>
      </c>
      <c r="G244" s="14"/>
      <c r="H244" s="14">
        <v>61</v>
      </c>
      <c r="I244" s="14"/>
      <c r="J244" s="14">
        <v>113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1993/8末</v>
      </c>
      <c r="B245" s="9" t="str">
        <f t="shared" si="16"/>
        <v>平成5/8末</v>
      </c>
      <c r="C245" s="16">
        <v>243</v>
      </c>
      <c r="D245" s="16">
        <v>283</v>
      </c>
      <c r="E245" s="17" t="s">
        <v>424</v>
      </c>
      <c r="F245" s="16">
        <v>106</v>
      </c>
      <c r="G245" s="16"/>
      <c r="H245" s="16">
        <v>110</v>
      </c>
      <c r="I245" s="16"/>
      <c r="J245" s="16">
        <v>216</v>
      </c>
      <c r="K245" s="16"/>
      <c r="L245" s="16">
        <v>62</v>
      </c>
      <c r="M245" s="6" t="s">
        <v>317</v>
      </c>
    </row>
    <row r="246" spans="1:13" x14ac:dyDescent="0.2">
      <c r="A246" s="7" t="str">
        <f t="shared" si="16"/>
        <v>1993/8末</v>
      </c>
      <c r="B246" s="7" t="str">
        <f t="shared" si="16"/>
        <v>平成5/8末</v>
      </c>
      <c r="C246" s="14">
        <v>244</v>
      </c>
      <c r="D246" s="14">
        <v>284</v>
      </c>
      <c r="E246" s="15" t="s">
        <v>425</v>
      </c>
      <c r="F246" s="14">
        <v>54</v>
      </c>
      <c r="G246" s="14"/>
      <c r="H246" s="14">
        <v>59</v>
      </c>
      <c r="I246" s="14"/>
      <c r="J246" s="14">
        <v>113</v>
      </c>
      <c r="K246" s="14"/>
      <c r="L246" s="14">
        <v>31</v>
      </c>
      <c r="M246" s="8" t="s">
        <v>317</v>
      </c>
    </row>
    <row r="247" spans="1:13" x14ac:dyDescent="0.2">
      <c r="A247" s="9" t="str">
        <f t="shared" si="16"/>
        <v>1993/8末</v>
      </c>
      <c r="B247" s="9" t="str">
        <f t="shared" si="16"/>
        <v>平成5/8末</v>
      </c>
      <c r="C247" s="16">
        <v>245</v>
      </c>
      <c r="D247" s="16">
        <v>285</v>
      </c>
      <c r="E247" s="17" t="s">
        <v>426</v>
      </c>
      <c r="F247" s="16">
        <v>51</v>
      </c>
      <c r="G247" s="16"/>
      <c r="H247" s="16">
        <v>61</v>
      </c>
      <c r="I247" s="16"/>
      <c r="J247" s="16">
        <v>112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1993/8末</v>
      </c>
      <c r="B248" s="7" t="str">
        <f t="shared" si="16"/>
        <v>平成5/8末</v>
      </c>
      <c r="C248" s="14">
        <v>246</v>
      </c>
      <c r="D248" s="14">
        <v>286</v>
      </c>
      <c r="E248" s="15" t="s">
        <v>427</v>
      </c>
      <c r="F248" s="14">
        <v>57</v>
      </c>
      <c r="G248" s="14"/>
      <c r="H248" s="14">
        <v>48</v>
      </c>
      <c r="I248" s="14"/>
      <c r="J248" s="14">
        <v>105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1993/8末</v>
      </c>
      <c r="B249" s="9" t="str">
        <f t="shared" si="16"/>
        <v>平成5/8末</v>
      </c>
      <c r="C249" s="16">
        <v>247</v>
      </c>
      <c r="D249" s="16">
        <v>287</v>
      </c>
      <c r="E249" s="17" t="s">
        <v>428</v>
      </c>
      <c r="F249" s="16">
        <v>68</v>
      </c>
      <c r="G249" s="16"/>
      <c r="H249" s="16">
        <v>73</v>
      </c>
      <c r="I249" s="16"/>
      <c r="J249" s="16">
        <v>141</v>
      </c>
      <c r="K249" s="16"/>
      <c r="L249" s="16">
        <v>37</v>
      </c>
      <c r="M249" s="6" t="s">
        <v>317</v>
      </c>
    </row>
    <row r="250" spans="1:13" x14ac:dyDescent="0.2">
      <c r="A250" s="7" t="str">
        <f t="shared" si="16"/>
        <v>1993/8末</v>
      </c>
      <c r="B250" s="7" t="str">
        <f t="shared" si="16"/>
        <v>平成5/8末</v>
      </c>
      <c r="C250" s="14">
        <v>248</v>
      </c>
      <c r="D250" s="14">
        <v>288</v>
      </c>
      <c r="E250" s="15" t="s">
        <v>429</v>
      </c>
      <c r="F250" s="14">
        <v>64</v>
      </c>
      <c r="G250" s="14"/>
      <c r="H250" s="14">
        <v>73</v>
      </c>
      <c r="I250" s="14"/>
      <c r="J250" s="14">
        <v>137</v>
      </c>
      <c r="K250" s="14"/>
      <c r="L250" s="14">
        <v>40</v>
      </c>
      <c r="M250" s="8" t="s">
        <v>317</v>
      </c>
    </row>
    <row r="251" spans="1:13" x14ac:dyDescent="0.2">
      <c r="A251" s="9" t="str">
        <f t="shared" si="16"/>
        <v>1993/8末</v>
      </c>
      <c r="B251" s="9" t="str">
        <f t="shared" si="16"/>
        <v>平成5/8末</v>
      </c>
      <c r="C251" s="16">
        <v>249</v>
      </c>
      <c r="D251" s="16">
        <v>289</v>
      </c>
      <c r="E251" s="17" t="s">
        <v>430</v>
      </c>
      <c r="F251" s="16">
        <v>49</v>
      </c>
      <c r="G251" s="16"/>
      <c r="H251" s="16">
        <v>49</v>
      </c>
      <c r="I251" s="16"/>
      <c r="J251" s="16">
        <v>98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1993/8末</v>
      </c>
      <c r="B252" s="7" t="str">
        <f t="shared" si="16"/>
        <v>平成5/8末</v>
      </c>
      <c r="C252" s="14">
        <v>250</v>
      </c>
      <c r="D252" s="14">
        <v>290</v>
      </c>
      <c r="E252" s="15" t="s">
        <v>431</v>
      </c>
      <c r="F252" s="14">
        <v>76</v>
      </c>
      <c r="G252" s="14"/>
      <c r="H252" s="14">
        <v>87</v>
      </c>
      <c r="I252" s="14"/>
      <c r="J252" s="14">
        <v>163</v>
      </c>
      <c r="K252" s="14"/>
      <c r="L252" s="14">
        <v>43</v>
      </c>
      <c r="M252" s="8" t="s">
        <v>317</v>
      </c>
    </row>
    <row r="253" spans="1:13" x14ac:dyDescent="0.2">
      <c r="A253" s="9" t="str">
        <f t="shared" si="16"/>
        <v>1993/8末</v>
      </c>
      <c r="B253" s="9" t="str">
        <f t="shared" si="16"/>
        <v>平成5/8末</v>
      </c>
      <c r="C253" s="16">
        <v>251</v>
      </c>
      <c r="D253" s="16">
        <v>291</v>
      </c>
      <c r="E253" s="17" t="s">
        <v>432</v>
      </c>
      <c r="F253" s="16">
        <v>26</v>
      </c>
      <c r="G253" s="16"/>
      <c r="H253" s="16">
        <v>22</v>
      </c>
      <c r="I253" s="16"/>
      <c r="J253" s="16">
        <v>48</v>
      </c>
      <c r="K253" s="16"/>
      <c r="L253" s="16">
        <v>22</v>
      </c>
      <c r="M253" s="6" t="s">
        <v>317</v>
      </c>
    </row>
    <row r="254" spans="1:13" x14ac:dyDescent="0.2">
      <c r="A254" s="7" t="str">
        <f t="shared" si="16"/>
        <v>1993/8末</v>
      </c>
      <c r="B254" s="7" t="str">
        <f t="shared" si="16"/>
        <v>平成5/8末</v>
      </c>
      <c r="C254" s="14">
        <v>252</v>
      </c>
      <c r="D254" s="14">
        <v>292</v>
      </c>
      <c r="E254" s="15" t="s">
        <v>433</v>
      </c>
      <c r="F254" s="14">
        <v>19</v>
      </c>
      <c r="G254" s="14"/>
      <c r="H254" s="14">
        <v>17</v>
      </c>
      <c r="I254" s="14"/>
      <c r="J254" s="14">
        <v>36</v>
      </c>
      <c r="K254" s="14"/>
      <c r="L254" s="14">
        <v>17</v>
      </c>
      <c r="M254" s="8" t="s">
        <v>317</v>
      </c>
    </row>
    <row r="255" spans="1:13" x14ac:dyDescent="0.2">
      <c r="A255" s="9" t="str">
        <f t="shared" si="16"/>
        <v>1993/8末</v>
      </c>
      <c r="B255" s="9" t="str">
        <f t="shared" si="16"/>
        <v>平成5/8末</v>
      </c>
      <c r="C255" s="16">
        <v>253</v>
      </c>
      <c r="D255" s="16">
        <v>293</v>
      </c>
      <c r="E255" s="17" t="s">
        <v>434</v>
      </c>
      <c r="F255" s="16">
        <v>17</v>
      </c>
      <c r="G255" s="16"/>
      <c r="H255" s="16">
        <v>14</v>
      </c>
      <c r="I255" s="16"/>
      <c r="J255" s="16">
        <v>31</v>
      </c>
      <c r="K255" s="16"/>
      <c r="L255" s="16">
        <v>9</v>
      </c>
      <c r="M255" s="6" t="s">
        <v>317</v>
      </c>
    </row>
    <row r="256" spans="1:13" x14ac:dyDescent="0.2">
      <c r="A256" s="7" t="str">
        <f t="shared" si="16"/>
        <v>1993/8末</v>
      </c>
      <c r="B256" s="7" t="str">
        <f t="shared" si="16"/>
        <v>平成5/8末</v>
      </c>
      <c r="C256" s="14">
        <v>254</v>
      </c>
      <c r="D256" s="14">
        <v>294</v>
      </c>
      <c r="E256" s="15" t="s">
        <v>435</v>
      </c>
      <c r="F256" s="14">
        <v>26</v>
      </c>
      <c r="G256" s="14"/>
      <c r="H256" s="14">
        <v>36</v>
      </c>
      <c r="I256" s="14"/>
      <c r="J256" s="14">
        <v>62</v>
      </c>
      <c r="K256" s="14"/>
      <c r="L256" s="14">
        <v>20</v>
      </c>
      <c r="M256" s="8" t="s">
        <v>317</v>
      </c>
    </row>
    <row r="257" spans="1:13" x14ac:dyDescent="0.2">
      <c r="A257" s="9" t="str">
        <f t="shared" si="16"/>
        <v>1993/8末</v>
      </c>
      <c r="B257" s="9" t="str">
        <f t="shared" si="16"/>
        <v>平成5/8末</v>
      </c>
      <c r="C257" s="16">
        <v>255</v>
      </c>
      <c r="D257" s="16">
        <v>295</v>
      </c>
      <c r="E257" s="17" t="s">
        <v>436</v>
      </c>
      <c r="F257" s="16">
        <v>18</v>
      </c>
      <c r="G257" s="16"/>
      <c r="H257" s="16">
        <v>21</v>
      </c>
      <c r="I257" s="16"/>
      <c r="J257" s="16">
        <v>39</v>
      </c>
      <c r="K257" s="16"/>
      <c r="L257" s="16">
        <v>12</v>
      </c>
      <c r="M257" s="6" t="s">
        <v>317</v>
      </c>
    </row>
    <row r="258" spans="1:13" x14ac:dyDescent="0.2">
      <c r="A258" s="7" t="str">
        <f t="shared" si="16"/>
        <v>1993/8末</v>
      </c>
      <c r="B258" s="7" t="str">
        <f t="shared" si="16"/>
        <v>平成5/8末</v>
      </c>
      <c r="C258" s="14">
        <v>256</v>
      </c>
      <c r="D258" s="14">
        <v>296</v>
      </c>
      <c r="E258" s="15" t="s">
        <v>478</v>
      </c>
      <c r="F258" s="14">
        <v>9</v>
      </c>
      <c r="G258" s="14"/>
      <c r="H258" s="14">
        <v>7</v>
      </c>
      <c r="I258" s="14"/>
      <c r="J258" s="14">
        <v>16</v>
      </c>
      <c r="K258" s="14"/>
      <c r="L258" s="14">
        <v>5</v>
      </c>
      <c r="M258" s="8" t="s">
        <v>317</v>
      </c>
    </row>
    <row r="259" spans="1:13" x14ac:dyDescent="0.2">
      <c r="A259" s="9" t="str">
        <f t="shared" si="16"/>
        <v>1993/8末</v>
      </c>
      <c r="B259" s="9" t="str">
        <f t="shared" si="16"/>
        <v>平成5/8末</v>
      </c>
      <c r="C259" s="16">
        <v>257</v>
      </c>
      <c r="D259" s="16">
        <v>297</v>
      </c>
      <c r="E259" s="17" t="s">
        <v>437</v>
      </c>
      <c r="F259" s="16">
        <v>4</v>
      </c>
      <c r="G259" s="16"/>
      <c r="H259" s="16">
        <v>5</v>
      </c>
      <c r="I259" s="16"/>
      <c r="J259" s="16">
        <v>9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1993/8末</v>
      </c>
      <c r="B260" s="7" t="str">
        <f t="shared" si="16"/>
        <v>平成5/8末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1993/8末</v>
      </c>
      <c r="B261" s="9" t="str">
        <f t="shared" si="17"/>
        <v>平成5/8末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1993/8末</v>
      </c>
      <c r="B262" s="7" t="str">
        <f t="shared" si="17"/>
        <v>平成5/8末</v>
      </c>
      <c r="C262" s="14">
        <v>260</v>
      </c>
      <c r="D262" s="14">
        <v>300</v>
      </c>
      <c r="E262" s="15" t="s">
        <v>440</v>
      </c>
      <c r="F262" s="14">
        <v>0</v>
      </c>
      <c r="G262" s="14"/>
      <c r="H262" s="14">
        <v>0</v>
      </c>
      <c r="I262" s="14"/>
      <c r="J262" s="14">
        <v>0</v>
      </c>
      <c r="K262" s="14"/>
      <c r="L262" s="14">
        <v>0</v>
      </c>
      <c r="M262" s="8" t="s">
        <v>317</v>
      </c>
    </row>
    <row r="263" spans="1:13" x14ac:dyDescent="0.2">
      <c r="A263" s="9" t="str">
        <f t="shared" si="17"/>
        <v>1993/8末</v>
      </c>
      <c r="B263" s="9" t="str">
        <f t="shared" si="17"/>
        <v>平成5/8末</v>
      </c>
      <c r="C263" s="16">
        <v>261</v>
      </c>
      <c r="D263" s="16">
        <v>301</v>
      </c>
      <c r="E263" s="17" t="s">
        <v>441</v>
      </c>
      <c r="F263" s="16">
        <v>21</v>
      </c>
      <c r="G263" s="16"/>
      <c r="H263" s="16">
        <v>24</v>
      </c>
      <c r="I263" s="16"/>
      <c r="J263" s="16">
        <v>45</v>
      </c>
      <c r="K263" s="16"/>
      <c r="L263" s="16">
        <v>19</v>
      </c>
      <c r="M263" s="6" t="s">
        <v>317</v>
      </c>
    </row>
    <row r="264" spans="1:13" x14ac:dyDescent="0.2">
      <c r="A264" s="7" t="str">
        <f t="shared" si="17"/>
        <v>1993/8末</v>
      </c>
      <c r="B264" s="7" t="str">
        <f t="shared" si="17"/>
        <v>平成5/8末</v>
      </c>
      <c r="C264" s="14">
        <v>262</v>
      </c>
      <c r="D264" s="14">
        <v>302</v>
      </c>
      <c r="E264" s="15" t="s">
        <v>442</v>
      </c>
      <c r="F264" s="14">
        <v>22</v>
      </c>
      <c r="G264" s="14"/>
      <c r="H264" s="14">
        <v>25</v>
      </c>
      <c r="I264" s="14"/>
      <c r="J264" s="14">
        <v>47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1993/8末</v>
      </c>
      <c r="B265" s="9" t="str">
        <f t="shared" si="17"/>
        <v>平成5/8末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WbjvnJTPx3njkE5hsueFqDZ6Ye2xD8p2LxFdPk4n1807nKlNoTcKhZFmQnr5n7T/kNNfbqE5/5ercl82lYvVuw==" saltValue="W/zo0rd2e+gX9t9QyQ5i5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461</v>
      </c>
      <c r="B2" s="20" t="s">
        <v>467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43299</v>
      </c>
      <c r="G2" s="22">
        <f t="shared" si="0"/>
        <v>0</v>
      </c>
      <c r="H2" s="22">
        <f t="shared" si="0"/>
        <v>45137</v>
      </c>
      <c r="I2" s="22">
        <f t="shared" si="0"/>
        <v>0</v>
      </c>
      <c r="J2" s="22">
        <f t="shared" si="0"/>
        <v>88436</v>
      </c>
      <c r="K2" s="22">
        <f t="shared" si="0"/>
        <v>0</v>
      </c>
      <c r="L2" s="22">
        <f t="shared" si="0"/>
        <v>27332</v>
      </c>
      <c r="M2" s="72" t="s">
        <v>284</v>
      </c>
    </row>
    <row r="3" spans="1:17" x14ac:dyDescent="0.2">
      <c r="A3" s="5" t="str">
        <f>A2</f>
        <v>1993/9末</v>
      </c>
      <c r="B3" s="5" t="str">
        <f>B2</f>
        <v>平成5/9末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47</v>
      </c>
      <c r="I3" s="12"/>
      <c r="J3" s="12">
        <v>90</v>
      </c>
      <c r="K3" s="12"/>
      <c r="L3" s="12">
        <v>31</v>
      </c>
      <c r="M3" s="10" t="s">
        <v>303</v>
      </c>
    </row>
    <row r="4" spans="1:17" x14ac:dyDescent="0.2">
      <c r="A4" s="7" t="str">
        <f>A3</f>
        <v>1993/9末</v>
      </c>
      <c r="B4" s="7" t="str">
        <f>B3</f>
        <v>平成5/9末</v>
      </c>
      <c r="C4" s="14">
        <v>2</v>
      </c>
      <c r="D4" s="14">
        <v>2</v>
      </c>
      <c r="E4" s="15" t="s">
        <v>39</v>
      </c>
      <c r="F4" s="14">
        <v>118</v>
      </c>
      <c r="G4" s="14"/>
      <c r="H4" s="14">
        <v>120</v>
      </c>
      <c r="I4" s="14"/>
      <c r="J4" s="14">
        <v>238</v>
      </c>
      <c r="K4" s="14"/>
      <c r="L4" s="14">
        <v>86</v>
      </c>
      <c r="M4" s="8" t="s">
        <v>303</v>
      </c>
      <c r="Q4" s="1"/>
    </row>
    <row r="5" spans="1:17" x14ac:dyDescent="0.2">
      <c r="A5" s="9" t="str">
        <f t="shared" ref="A5:B20" si="1">A4</f>
        <v>1993/9末</v>
      </c>
      <c r="B5" s="9" t="str">
        <f t="shared" si="1"/>
        <v>平成5/9末</v>
      </c>
      <c r="C5" s="16">
        <v>3</v>
      </c>
      <c r="D5" s="16">
        <v>3</v>
      </c>
      <c r="E5" s="17" t="s">
        <v>40</v>
      </c>
      <c r="F5" s="16">
        <v>257</v>
      </c>
      <c r="G5" s="16"/>
      <c r="H5" s="16">
        <v>275</v>
      </c>
      <c r="I5" s="16"/>
      <c r="J5" s="16">
        <v>532</v>
      </c>
      <c r="K5" s="16"/>
      <c r="L5" s="16">
        <v>178</v>
      </c>
      <c r="M5" s="6" t="s">
        <v>303</v>
      </c>
    </row>
    <row r="6" spans="1:17" x14ac:dyDescent="0.2">
      <c r="A6" s="7" t="str">
        <f t="shared" si="1"/>
        <v>1993/9末</v>
      </c>
      <c r="B6" s="7" t="str">
        <f t="shared" si="1"/>
        <v>平成5/9末</v>
      </c>
      <c r="C6" s="14">
        <v>4</v>
      </c>
      <c r="D6" s="14">
        <v>4</v>
      </c>
      <c r="E6" s="15" t="s">
        <v>41</v>
      </c>
      <c r="F6" s="14">
        <v>427</v>
      </c>
      <c r="G6" s="14"/>
      <c r="H6" s="14">
        <v>464</v>
      </c>
      <c r="I6" s="14"/>
      <c r="J6" s="14">
        <v>891</v>
      </c>
      <c r="K6" s="14"/>
      <c r="L6" s="14">
        <v>290</v>
      </c>
      <c r="M6" s="8" t="s">
        <v>303</v>
      </c>
    </row>
    <row r="7" spans="1:17" x14ac:dyDescent="0.2">
      <c r="A7" s="9" t="str">
        <f t="shared" si="1"/>
        <v>1993/9末</v>
      </c>
      <c r="B7" s="9" t="str">
        <f t="shared" si="1"/>
        <v>平成5/9末</v>
      </c>
      <c r="C7" s="16">
        <v>5</v>
      </c>
      <c r="D7" s="16">
        <v>5</v>
      </c>
      <c r="E7" s="17" t="s">
        <v>42</v>
      </c>
      <c r="F7" s="16">
        <v>276</v>
      </c>
      <c r="G7" s="16"/>
      <c r="H7" s="16">
        <v>290</v>
      </c>
      <c r="I7" s="16"/>
      <c r="J7" s="16">
        <v>566</v>
      </c>
      <c r="K7" s="16"/>
      <c r="L7" s="16">
        <v>188</v>
      </c>
      <c r="M7" s="6" t="s">
        <v>303</v>
      </c>
    </row>
    <row r="8" spans="1:17" x14ac:dyDescent="0.2">
      <c r="A8" s="7" t="str">
        <f t="shared" si="1"/>
        <v>1993/9末</v>
      </c>
      <c r="B8" s="7" t="str">
        <f t="shared" si="1"/>
        <v>平成5/9末</v>
      </c>
      <c r="C8" s="14">
        <v>6</v>
      </c>
      <c r="D8" s="14">
        <v>6</v>
      </c>
      <c r="E8" s="15" t="s">
        <v>43</v>
      </c>
      <c r="F8" s="14">
        <v>387</v>
      </c>
      <c r="G8" s="14"/>
      <c r="H8" s="14">
        <v>481</v>
      </c>
      <c r="I8" s="14"/>
      <c r="J8" s="14">
        <v>868</v>
      </c>
      <c r="K8" s="14"/>
      <c r="L8" s="14">
        <v>294</v>
      </c>
      <c r="M8" s="8" t="s">
        <v>303</v>
      </c>
    </row>
    <row r="9" spans="1:17" x14ac:dyDescent="0.2">
      <c r="A9" s="9" t="str">
        <f t="shared" si="1"/>
        <v>1993/9末</v>
      </c>
      <c r="B9" s="9" t="str">
        <f t="shared" si="1"/>
        <v>平成5/9末</v>
      </c>
      <c r="C9" s="16">
        <v>7</v>
      </c>
      <c r="D9" s="16">
        <v>7</v>
      </c>
      <c r="E9" s="17" t="s">
        <v>44</v>
      </c>
      <c r="F9" s="16">
        <v>279</v>
      </c>
      <c r="G9" s="16"/>
      <c r="H9" s="16">
        <v>316</v>
      </c>
      <c r="I9" s="16"/>
      <c r="J9" s="16">
        <v>595</v>
      </c>
      <c r="K9" s="16"/>
      <c r="L9" s="16">
        <v>203</v>
      </c>
      <c r="M9" s="6" t="s">
        <v>303</v>
      </c>
    </row>
    <row r="10" spans="1:17" x14ac:dyDescent="0.2">
      <c r="A10" s="7" t="str">
        <f t="shared" si="1"/>
        <v>1993/9末</v>
      </c>
      <c r="B10" s="7" t="str">
        <f t="shared" si="1"/>
        <v>平成5/9末</v>
      </c>
      <c r="C10" s="14">
        <v>8</v>
      </c>
      <c r="D10" s="14">
        <v>8</v>
      </c>
      <c r="E10" s="15" t="s">
        <v>45</v>
      </c>
      <c r="F10" s="14">
        <v>281</v>
      </c>
      <c r="G10" s="14"/>
      <c r="H10" s="14">
        <v>318</v>
      </c>
      <c r="I10" s="14"/>
      <c r="J10" s="14">
        <v>599</v>
      </c>
      <c r="K10" s="14"/>
      <c r="L10" s="14">
        <v>200</v>
      </c>
      <c r="M10" s="8" t="s">
        <v>303</v>
      </c>
    </row>
    <row r="11" spans="1:17" x14ac:dyDescent="0.2">
      <c r="A11" s="9" t="str">
        <f t="shared" si="1"/>
        <v>1993/9末</v>
      </c>
      <c r="B11" s="9" t="str">
        <f t="shared" si="1"/>
        <v>平成5/9末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1993/9末</v>
      </c>
      <c r="B12" s="7" t="str">
        <f t="shared" si="1"/>
        <v>平成5/9末</v>
      </c>
      <c r="C12" s="14">
        <v>10</v>
      </c>
      <c r="D12" s="14">
        <v>11</v>
      </c>
      <c r="E12" s="15" t="s">
        <v>47</v>
      </c>
      <c r="F12" s="14">
        <v>195</v>
      </c>
      <c r="G12" s="14"/>
      <c r="H12" s="14">
        <v>164</v>
      </c>
      <c r="I12" s="14"/>
      <c r="J12" s="14">
        <v>359</v>
      </c>
      <c r="K12" s="14"/>
      <c r="L12" s="14">
        <v>133</v>
      </c>
      <c r="M12" s="8" t="s">
        <v>303</v>
      </c>
    </row>
    <row r="13" spans="1:17" x14ac:dyDescent="0.2">
      <c r="A13" s="9" t="str">
        <f t="shared" si="1"/>
        <v>1993/9末</v>
      </c>
      <c r="B13" s="9" t="str">
        <f t="shared" si="1"/>
        <v>平成5/9末</v>
      </c>
      <c r="C13" s="16">
        <v>11</v>
      </c>
      <c r="D13" s="16">
        <v>12</v>
      </c>
      <c r="E13" s="17" t="s">
        <v>48</v>
      </c>
      <c r="F13" s="16">
        <v>108</v>
      </c>
      <c r="G13" s="16"/>
      <c r="H13" s="16">
        <v>127</v>
      </c>
      <c r="I13" s="16"/>
      <c r="J13" s="16">
        <v>235</v>
      </c>
      <c r="K13" s="16"/>
      <c r="L13" s="16">
        <v>111</v>
      </c>
      <c r="M13" s="6" t="s">
        <v>303</v>
      </c>
    </row>
    <row r="14" spans="1:17" x14ac:dyDescent="0.2">
      <c r="A14" s="7" t="str">
        <f t="shared" si="1"/>
        <v>1993/9末</v>
      </c>
      <c r="B14" s="7" t="str">
        <f t="shared" si="1"/>
        <v>平成5/9末</v>
      </c>
      <c r="C14" s="14">
        <v>12</v>
      </c>
      <c r="D14" s="14">
        <v>13</v>
      </c>
      <c r="E14" s="15" t="s">
        <v>49</v>
      </c>
      <c r="F14" s="14">
        <v>333</v>
      </c>
      <c r="G14" s="14"/>
      <c r="H14" s="14">
        <v>385</v>
      </c>
      <c r="I14" s="14"/>
      <c r="J14" s="14">
        <v>718</v>
      </c>
      <c r="K14" s="14"/>
      <c r="L14" s="14">
        <v>237</v>
      </c>
      <c r="M14" s="8" t="s">
        <v>303</v>
      </c>
    </row>
    <row r="15" spans="1:17" x14ac:dyDescent="0.2">
      <c r="A15" s="9" t="str">
        <f t="shared" si="1"/>
        <v>1993/9末</v>
      </c>
      <c r="B15" s="9" t="str">
        <f t="shared" si="1"/>
        <v>平成5/9末</v>
      </c>
      <c r="C15" s="16">
        <v>13</v>
      </c>
      <c r="D15" s="16">
        <v>14</v>
      </c>
      <c r="E15" s="17" t="s">
        <v>50</v>
      </c>
      <c r="F15" s="16">
        <v>161</v>
      </c>
      <c r="G15" s="16"/>
      <c r="H15" s="16">
        <v>180</v>
      </c>
      <c r="I15" s="16"/>
      <c r="J15" s="16">
        <v>341</v>
      </c>
      <c r="K15" s="16"/>
      <c r="L15" s="16">
        <v>113</v>
      </c>
      <c r="M15" s="6" t="s">
        <v>303</v>
      </c>
    </row>
    <row r="16" spans="1:17" x14ac:dyDescent="0.2">
      <c r="A16" s="7" t="str">
        <f t="shared" si="1"/>
        <v>1993/9末</v>
      </c>
      <c r="B16" s="7" t="str">
        <f t="shared" si="1"/>
        <v>平成5/9末</v>
      </c>
      <c r="C16" s="14">
        <v>14</v>
      </c>
      <c r="D16" s="14">
        <v>15</v>
      </c>
      <c r="E16" s="15" t="s">
        <v>51</v>
      </c>
      <c r="F16" s="14">
        <v>344</v>
      </c>
      <c r="G16" s="14"/>
      <c r="H16" s="14">
        <v>377</v>
      </c>
      <c r="I16" s="14"/>
      <c r="J16" s="14">
        <v>721</v>
      </c>
      <c r="K16" s="14"/>
      <c r="L16" s="14">
        <v>244</v>
      </c>
      <c r="M16" s="8" t="s">
        <v>303</v>
      </c>
    </row>
    <row r="17" spans="1:13" x14ac:dyDescent="0.2">
      <c r="A17" s="9" t="str">
        <f t="shared" si="1"/>
        <v>1993/9末</v>
      </c>
      <c r="B17" s="9" t="str">
        <f t="shared" si="1"/>
        <v>平成5/9末</v>
      </c>
      <c r="C17" s="16">
        <v>15</v>
      </c>
      <c r="D17" s="16">
        <v>16</v>
      </c>
      <c r="E17" s="17" t="s">
        <v>52</v>
      </c>
      <c r="F17" s="16">
        <v>105</v>
      </c>
      <c r="G17" s="16"/>
      <c r="H17" s="16">
        <v>120</v>
      </c>
      <c r="I17" s="16"/>
      <c r="J17" s="16">
        <v>225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1993/9末</v>
      </c>
      <c r="B18" s="7" t="str">
        <f t="shared" si="1"/>
        <v>平成5/9末</v>
      </c>
      <c r="C18" s="14">
        <v>16</v>
      </c>
      <c r="D18" s="14">
        <v>17</v>
      </c>
      <c r="E18" s="15" t="s">
        <v>53</v>
      </c>
      <c r="F18" s="14">
        <v>277</v>
      </c>
      <c r="G18" s="14"/>
      <c r="H18" s="14">
        <v>281</v>
      </c>
      <c r="I18" s="14"/>
      <c r="J18" s="14">
        <v>558</v>
      </c>
      <c r="K18" s="14"/>
      <c r="L18" s="14">
        <v>167</v>
      </c>
      <c r="M18" s="8" t="s">
        <v>303</v>
      </c>
    </row>
    <row r="19" spans="1:13" x14ac:dyDescent="0.2">
      <c r="A19" s="9" t="str">
        <f t="shared" si="1"/>
        <v>1993/9末</v>
      </c>
      <c r="B19" s="9" t="str">
        <f t="shared" si="1"/>
        <v>平成5/9末</v>
      </c>
      <c r="C19" s="16">
        <v>17</v>
      </c>
      <c r="D19" s="16">
        <v>18</v>
      </c>
      <c r="E19" s="17" t="s">
        <v>54</v>
      </c>
      <c r="F19" s="16">
        <v>342</v>
      </c>
      <c r="G19" s="16"/>
      <c r="H19" s="16">
        <v>333</v>
      </c>
      <c r="I19" s="16"/>
      <c r="J19" s="16">
        <v>675</v>
      </c>
      <c r="K19" s="16"/>
      <c r="L19" s="16">
        <v>205</v>
      </c>
      <c r="M19" s="6" t="s">
        <v>303</v>
      </c>
    </row>
    <row r="20" spans="1:13" x14ac:dyDescent="0.2">
      <c r="A20" s="7" t="str">
        <f t="shared" si="1"/>
        <v>1993/9末</v>
      </c>
      <c r="B20" s="7" t="str">
        <f t="shared" si="1"/>
        <v>平成5/9末</v>
      </c>
      <c r="C20" s="14">
        <v>18</v>
      </c>
      <c r="D20" s="14">
        <v>19</v>
      </c>
      <c r="E20" s="15" t="s">
        <v>55</v>
      </c>
      <c r="F20" s="14">
        <v>199</v>
      </c>
      <c r="G20" s="14"/>
      <c r="H20" s="14">
        <v>233</v>
      </c>
      <c r="I20" s="14"/>
      <c r="J20" s="14">
        <v>432</v>
      </c>
      <c r="K20" s="14"/>
      <c r="L20" s="14">
        <v>128</v>
      </c>
      <c r="M20" s="8" t="s">
        <v>303</v>
      </c>
    </row>
    <row r="21" spans="1:13" x14ac:dyDescent="0.2">
      <c r="A21" s="9" t="str">
        <f t="shared" ref="A21:B36" si="2">A20</f>
        <v>1993/9末</v>
      </c>
      <c r="B21" s="9" t="str">
        <f t="shared" si="2"/>
        <v>平成5/9末</v>
      </c>
      <c r="C21" s="16">
        <v>19</v>
      </c>
      <c r="D21" s="16">
        <v>20</v>
      </c>
      <c r="E21" s="17" t="s">
        <v>59</v>
      </c>
      <c r="F21" s="16">
        <v>54</v>
      </c>
      <c r="G21" s="16"/>
      <c r="H21" s="16">
        <v>53</v>
      </c>
      <c r="I21" s="16"/>
      <c r="J21" s="16">
        <v>107</v>
      </c>
      <c r="K21" s="16"/>
      <c r="L21" s="16">
        <v>36</v>
      </c>
      <c r="M21" s="6" t="s">
        <v>303</v>
      </c>
    </row>
    <row r="22" spans="1:13" x14ac:dyDescent="0.2">
      <c r="A22" s="7" t="str">
        <f t="shared" si="2"/>
        <v>1993/9末</v>
      </c>
      <c r="B22" s="7" t="str">
        <f t="shared" si="2"/>
        <v>平成5/9末</v>
      </c>
      <c r="C22" s="14">
        <v>20</v>
      </c>
      <c r="D22" s="14">
        <v>21</v>
      </c>
      <c r="E22" s="15" t="s">
        <v>60</v>
      </c>
      <c r="F22" s="14">
        <v>293</v>
      </c>
      <c r="G22" s="14"/>
      <c r="H22" s="14">
        <v>314</v>
      </c>
      <c r="I22" s="14"/>
      <c r="J22" s="14">
        <v>607</v>
      </c>
      <c r="K22" s="14"/>
      <c r="L22" s="14">
        <v>185</v>
      </c>
      <c r="M22" s="8" t="s">
        <v>303</v>
      </c>
    </row>
    <row r="23" spans="1:13" x14ac:dyDescent="0.2">
      <c r="A23" s="9" t="str">
        <f t="shared" si="2"/>
        <v>1993/9末</v>
      </c>
      <c r="B23" s="9" t="str">
        <f t="shared" si="2"/>
        <v>平成5/9末</v>
      </c>
      <c r="C23" s="16">
        <v>21</v>
      </c>
      <c r="D23" s="16">
        <v>22</v>
      </c>
      <c r="E23" s="17" t="s">
        <v>61</v>
      </c>
      <c r="F23" s="16">
        <v>428</v>
      </c>
      <c r="G23" s="16"/>
      <c r="H23" s="16">
        <v>481</v>
      </c>
      <c r="I23" s="16"/>
      <c r="J23" s="16">
        <v>909</v>
      </c>
      <c r="K23" s="16"/>
      <c r="L23" s="16">
        <v>298</v>
      </c>
      <c r="M23" s="6" t="s">
        <v>303</v>
      </c>
    </row>
    <row r="24" spans="1:13" x14ac:dyDescent="0.2">
      <c r="A24" s="7" t="str">
        <f t="shared" si="2"/>
        <v>1993/9末</v>
      </c>
      <c r="B24" s="7" t="str">
        <f t="shared" si="2"/>
        <v>平成5/9末</v>
      </c>
      <c r="C24" s="14">
        <v>22</v>
      </c>
      <c r="D24" s="14">
        <v>23</v>
      </c>
      <c r="E24" s="15" t="s">
        <v>62</v>
      </c>
      <c r="F24" s="14">
        <v>359</v>
      </c>
      <c r="G24" s="14"/>
      <c r="H24" s="14">
        <v>387</v>
      </c>
      <c r="I24" s="14"/>
      <c r="J24" s="14">
        <v>746</v>
      </c>
      <c r="K24" s="14"/>
      <c r="L24" s="14">
        <v>233</v>
      </c>
      <c r="M24" s="8" t="s">
        <v>303</v>
      </c>
    </row>
    <row r="25" spans="1:13" x14ac:dyDescent="0.2">
      <c r="A25" s="9" t="str">
        <f t="shared" si="2"/>
        <v>1993/9末</v>
      </c>
      <c r="B25" s="9" t="str">
        <f t="shared" si="2"/>
        <v>平成5/9末</v>
      </c>
      <c r="C25" s="16">
        <v>23</v>
      </c>
      <c r="D25" s="16">
        <v>24</v>
      </c>
      <c r="E25" s="17" t="s">
        <v>63</v>
      </c>
      <c r="F25" s="16">
        <v>410</v>
      </c>
      <c r="G25" s="16"/>
      <c r="H25" s="16">
        <v>482</v>
      </c>
      <c r="I25" s="16"/>
      <c r="J25" s="16">
        <v>892</v>
      </c>
      <c r="K25" s="16"/>
      <c r="L25" s="16">
        <v>301</v>
      </c>
      <c r="M25" s="6" t="s">
        <v>303</v>
      </c>
    </row>
    <row r="26" spans="1:13" x14ac:dyDescent="0.2">
      <c r="A26" s="7" t="str">
        <f t="shared" si="2"/>
        <v>1993/9末</v>
      </c>
      <c r="B26" s="7" t="str">
        <f t="shared" si="2"/>
        <v>平成5/9末</v>
      </c>
      <c r="C26" s="14">
        <v>24</v>
      </c>
      <c r="D26" s="14">
        <v>25</v>
      </c>
      <c r="E26" s="15" t="s">
        <v>64</v>
      </c>
      <c r="F26" s="14">
        <v>285</v>
      </c>
      <c r="G26" s="14"/>
      <c r="H26" s="14">
        <v>338</v>
      </c>
      <c r="I26" s="14"/>
      <c r="J26" s="14">
        <v>623</v>
      </c>
      <c r="K26" s="14"/>
      <c r="L26" s="14">
        <v>226</v>
      </c>
      <c r="M26" s="8" t="s">
        <v>303</v>
      </c>
    </row>
    <row r="27" spans="1:13" x14ac:dyDescent="0.2">
      <c r="A27" s="9" t="str">
        <f t="shared" si="2"/>
        <v>1993/9末</v>
      </c>
      <c r="B27" s="9" t="str">
        <f t="shared" si="2"/>
        <v>平成5/9末</v>
      </c>
      <c r="C27" s="16">
        <v>25</v>
      </c>
      <c r="D27" s="16">
        <v>26</v>
      </c>
      <c r="E27" s="17" t="s">
        <v>65</v>
      </c>
      <c r="F27" s="16">
        <v>299</v>
      </c>
      <c r="G27" s="16"/>
      <c r="H27" s="16">
        <v>295</v>
      </c>
      <c r="I27" s="16"/>
      <c r="J27" s="16">
        <v>594</v>
      </c>
      <c r="K27" s="16"/>
      <c r="L27" s="16">
        <v>211</v>
      </c>
      <c r="M27" s="6" t="s">
        <v>303</v>
      </c>
    </row>
    <row r="28" spans="1:13" x14ac:dyDescent="0.2">
      <c r="A28" s="7" t="str">
        <f t="shared" si="2"/>
        <v>1993/9末</v>
      </c>
      <c r="B28" s="7" t="str">
        <f t="shared" si="2"/>
        <v>平成5/9末</v>
      </c>
      <c r="C28" s="14">
        <v>26</v>
      </c>
      <c r="D28" s="14">
        <v>30</v>
      </c>
      <c r="E28" s="15" t="s">
        <v>68</v>
      </c>
      <c r="F28" s="14">
        <v>778</v>
      </c>
      <c r="G28" s="14"/>
      <c r="H28" s="14">
        <v>759</v>
      </c>
      <c r="I28" s="14"/>
      <c r="J28" s="14">
        <v>1537</v>
      </c>
      <c r="K28" s="14"/>
      <c r="L28" s="14">
        <v>532</v>
      </c>
      <c r="M28" s="8" t="s">
        <v>303</v>
      </c>
    </row>
    <row r="29" spans="1:13" x14ac:dyDescent="0.2">
      <c r="A29" s="9" t="str">
        <f t="shared" si="2"/>
        <v>1993/9末</v>
      </c>
      <c r="B29" s="9" t="str">
        <f t="shared" si="2"/>
        <v>平成5/9末</v>
      </c>
      <c r="C29" s="16">
        <v>27</v>
      </c>
      <c r="D29" s="16">
        <v>31</v>
      </c>
      <c r="E29" s="17" t="s">
        <v>69</v>
      </c>
      <c r="F29" s="16">
        <v>923</v>
      </c>
      <c r="G29" s="16"/>
      <c r="H29" s="16">
        <v>942</v>
      </c>
      <c r="I29" s="16"/>
      <c r="J29" s="16">
        <v>1865</v>
      </c>
      <c r="K29" s="16"/>
      <c r="L29" s="16">
        <v>680</v>
      </c>
      <c r="M29" s="6" t="s">
        <v>303</v>
      </c>
    </row>
    <row r="30" spans="1:13" x14ac:dyDescent="0.2">
      <c r="A30" s="7" t="str">
        <f t="shared" si="2"/>
        <v>1993/9末</v>
      </c>
      <c r="B30" s="7" t="str">
        <f t="shared" si="2"/>
        <v>平成5/9末</v>
      </c>
      <c r="C30" s="14">
        <v>28</v>
      </c>
      <c r="D30" s="14">
        <v>32</v>
      </c>
      <c r="E30" s="15" t="s">
        <v>70</v>
      </c>
      <c r="F30" s="14">
        <v>22</v>
      </c>
      <c r="G30" s="14"/>
      <c r="H30" s="14">
        <v>19</v>
      </c>
      <c r="I30" s="14"/>
      <c r="J30" s="14">
        <v>41</v>
      </c>
      <c r="K30" s="14"/>
      <c r="L30" s="14">
        <v>17</v>
      </c>
      <c r="M30" s="8" t="s">
        <v>303</v>
      </c>
    </row>
    <row r="31" spans="1:13" x14ac:dyDescent="0.2">
      <c r="A31" s="9" t="str">
        <f t="shared" si="2"/>
        <v>1993/9末</v>
      </c>
      <c r="B31" s="9" t="str">
        <f t="shared" si="2"/>
        <v>平成5/9末</v>
      </c>
      <c r="C31" s="16">
        <v>29</v>
      </c>
      <c r="D31" s="16">
        <v>33</v>
      </c>
      <c r="E31" s="17" t="s">
        <v>71</v>
      </c>
      <c r="F31" s="16">
        <v>165</v>
      </c>
      <c r="G31" s="16"/>
      <c r="H31" s="16">
        <v>173</v>
      </c>
      <c r="I31" s="16"/>
      <c r="J31" s="16">
        <v>338</v>
      </c>
      <c r="K31" s="16"/>
      <c r="L31" s="16">
        <v>89</v>
      </c>
      <c r="M31" s="6" t="s">
        <v>303</v>
      </c>
    </row>
    <row r="32" spans="1:13" x14ac:dyDescent="0.2">
      <c r="A32" s="7" t="str">
        <f t="shared" si="2"/>
        <v>1993/9末</v>
      </c>
      <c r="B32" s="7" t="str">
        <f t="shared" si="2"/>
        <v>平成5/9末</v>
      </c>
      <c r="C32" s="14">
        <v>30</v>
      </c>
      <c r="D32" s="14">
        <v>34</v>
      </c>
      <c r="E32" s="15" t="s">
        <v>72</v>
      </c>
      <c r="F32" s="14">
        <v>343</v>
      </c>
      <c r="G32" s="14"/>
      <c r="H32" s="14">
        <v>313</v>
      </c>
      <c r="I32" s="14"/>
      <c r="J32" s="14">
        <v>656</v>
      </c>
      <c r="K32" s="14"/>
      <c r="L32" s="14">
        <v>209</v>
      </c>
      <c r="M32" s="8" t="s">
        <v>303</v>
      </c>
    </row>
    <row r="33" spans="1:13" x14ac:dyDescent="0.2">
      <c r="A33" s="9" t="str">
        <f t="shared" si="2"/>
        <v>1993/9末</v>
      </c>
      <c r="B33" s="9" t="str">
        <f t="shared" si="2"/>
        <v>平成5/9末</v>
      </c>
      <c r="C33" s="16">
        <v>31</v>
      </c>
      <c r="D33" s="16">
        <v>35</v>
      </c>
      <c r="E33" s="17" t="s">
        <v>73</v>
      </c>
      <c r="F33" s="16">
        <v>278</v>
      </c>
      <c r="G33" s="16"/>
      <c r="H33" s="16">
        <v>274</v>
      </c>
      <c r="I33" s="16"/>
      <c r="J33" s="16">
        <v>552</v>
      </c>
      <c r="K33" s="16"/>
      <c r="L33" s="16">
        <v>171</v>
      </c>
      <c r="M33" s="6" t="s">
        <v>303</v>
      </c>
    </row>
    <row r="34" spans="1:13" x14ac:dyDescent="0.2">
      <c r="A34" s="7" t="str">
        <f t="shared" si="2"/>
        <v>1993/9末</v>
      </c>
      <c r="B34" s="7" t="str">
        <f t="shared" si="2"/>
        <v>平成5/9末</v>
      </c>
      <c r="C34" s="14">
        <v>32</v>
      </c>
      <c r="D34" s="14">
        <v>36</v>
      </c>
      <c r="E34" s="15" t="s">
        <v>74</v>
      </c>
      <c r="F34" s="14">
        <v>60</v>
      </c>
      <c r="G34" s="14"/>
      <c r="H34" s="14">
        <v>62</v>
      </c>
      <c r="I34" s="14"/>
      <c r="J34" s="14">
        <v>122</v>
      </c>
      <c r="K34" s="14"/>
      <c r="L34" s="14">
        <v>38</v>
      </c>
      <c r="M34" s="8" t="s">
        <v>303</v>
      </c>
    </row>
    <row r="35" spans="1:13" x14ac:dyDescent="0.2">
      <c r="A35" s="9" t="str">
        <f t="shared" si="2"/>
        <v>1993/9末</v>
      </c>
      <c r="B35" s="9" t="str">
        <f t="shared" si="2"/>
        <v>平成5/9末</v>
      </c>
      <c r="C35" s="16">
        <v>33</v>
      </c>
      <c r="D35" s="16">
        <v>37</v>
      </c>
      <c r="E35" s="17" t="s">
        <v>75</v>
      </c>
      <c r="F35" s="16">
        <v>243</v>
      </c>
      <c r="G35" s="16"/>
      <c r="H35" s="16">
        <v>224</v>
      </c>
      <c r="I35" s="16"/>
      <c r="J35" s="16">
        <v>467</v>
      </c>
      <c r="K35" s="16"/>
      <c r="L35" s="16">
        <v>125</v>
      </c>
      <c r="M35" s="6" t="s">
        <v>303</v>
      </c>
    </row>
    <row r="36" spans="1:13" x14ac:dyDescent="0.2">
      <c r="A36" s="7" t="str">
        <f t="shared" si="2"/>
        <v>1993/9末</v>
      </c>
      <c r="B36" s="7" t="str">
        <f t="shared" si="2"/>
        <v>平成5/9末</v>
      </c>
      <c r="C36" s="14">
        <v>34</v>
      </c>
      <c r="D36" s="14">
        <v>38</v>
      </c>
      <c r="E36" s="15" t="s">
        <v>76</v>
      </c>
      <c r="F36" s="14">
        <v>352</v>
      </c>
      <c r="G36" s="14"/>
      <c r="H36" s="14">
        <v>348</v>
      </c>
      <c r="I36" s="14"/>
      <c r="J36" s="14">
        <v>700</v>
      </c>
      <c r="K36" s="14"/>
      <c r="L36" s="14">
        <v>208</v>
      </c>
      <c r="M36" s="8" t="s">
        <v>303</v>
      </c>
    </row>
    <row r="37" spans="1:13" x14ac:dyDescent="0.2">
      <c r="A37" s="9" t="str">
        <f t="shared" ref="A37:B52" si="3">A36</f>
        <v>1993/9末</v>
      </c>
      <c r="B37" s="9" t="str">
        <f t="shared" si="3"/>
        <v>平成5/9末</v>
      </c>
      <c r="C37" s="16">
        <v>35</v>
      </c>
      <c r="D37" s="16">
        <v>39</v>
      </c>
      <c r="E37" s="17" t="s">
        <v>77</v>
      </c>
      <c r="F37" s="16">
        <v>91</v>
      </c>
      <c r="G37" s="16"/>
      <c r="H37" s="16">
        <v>110</v>
      </c>
      <c r="I37" s="16"/>
      <c r="J37" s="16">
        <v>201</v>
      </c>
      <c r="K37" s="16"/>
      <c r="L37" s="16">
        <v>66</v>
      </c>
      <c r="M37" s="6" t="s">
        <v>303</v>
      </c>
    </row>
    <row r="38" spans="1:13" x14ac:dyDescent="0.2">
      <c r="A38" s="7" t="str">
        <f t="shared" si="3"/>
        <v>1993/9末</v>
      </c>
      <c r="B38" s="7" t="str">
        <f t="shared" si="3"/>
        <v>平成5/9末</v>
      </c>
      <c r="C38" s="14">
        <v>36</v>
      </c>
      <c r="D38" s="14">
        <v>40</v>
      </c>
      <c r="E38" s="15" t="s">
        <v>415</v>
      </c>
      <c r="F38" s="14">
        <v>196</v>
      </c>
      <c r="G38" s="14"/>
      <c r="H38" s="14">
        <v>206</v>
      </c>
      <c r="I38" s="14"/>
      <c r="J38" s="14">
        <v>402</v>
      </c>
      <c r="K38" s="14"/>
      <c r="L38" s="14">
        <v>137</v>
      </c>
      <c r="M38" s="8" t="s">
        <v>303</v>
      </c>
    </row>
    <row r="39" spans="1:13" x14ac:dyDescent="0.2">
      <c r="A39" s="9" t="str">
        <f t="shared" si="3"/>
        <v>1993/9末</v>
      </c>
      <c r="B39" s="9" t="str">
        <f t="shared" si="3"/>
        <v>平成5/9末</v>
      </c>
      <c r="C39" s="16">
        <v>37</v>
      </c>
      <c r="D39" s="16">
        <v>41</v>
      </c>
      <c r="E39" s="17" t="s">
        <v>416</v>
      </c>
      <c r="F39" s="16">
        <v>186</v>
      </c>
      <c r="G39" s="16"/>
      <c r="H39" s="16">
        <v>211</v>
      </c>
      <c r="I39" s="16"/>
      <c r="J39" s="16">
        <v>397</v>
      </c>
      <c r="K39" s="16"/>
      <c r="L39" s="16">
        <v>133</v>
      </c>
      <c r="M39" s="6" t="s">
        <v>303</v>
      </c>
    </row>
    <row r="40" spans="1:13" x14ac:dyDescent="0.2">
      <c r="A40" s="7" t="str">
        <f t="shared" si="3"/>
        <v>1993/9末</v>
      </c>
      <c r="B40" s="7" t="str">
        <f t="shared" si="3"/>
        <v>平成5/9末</v>
      </c>
      <c r="C40" s="14">
        <v>38</v>
      </c>
      <c r="D40" s="14">
        <v>42</v>
      </c>
      <c r="E40" s="15" t="s">
        <v>78</v>
      </c>
      <c r="F40" s="14">
        <v>274</v>
      </c>
      <c r="G40" s="14"/>
      <c r="H40" s="14">
        <v>355</v>
      </c>
      <c r="I40" s="14"/>
      <c r="J40" s="14">
        <v>629</v>
      </c>
      <c r="K40" s="14"/>
      <c r="L40" s="14">
        <v>210</v>
      </c>
      <c r="M40" s="8" t="s">
        <v>303</v>
      </c>
    </row>
    <row r="41" spans="1:13" x14ac:dyDescent="0.2">
      <c r="A41" s="9" t="str">
        <f t="shared" si="3"/>
        <v>1993/9末</v>
      </c>
      <c r="B41" s="9" t="str">
        <f t="shared" si="3"/>
        <v>平成5/9末</v>
      </c>
      <c r="C41" s="16">
        <v>39</v>
      </c>
      <c r="D41" s="16">
        <v>43</v>
      </c>
      <c r="E41" s="17" t="s">
        <v>79</v>
      </c>
      <c r="F41" s="16">
        <v>391</v>
      </c>
      <c r="G41" s="16"/>
      <c r="H41" s="16">
        <v>424</v>
      </c>
      <c r="I41" s="16"/>
      <c r="J41" s="16">
        <v>815</v>
      </c>
      <c r="K41" s="16"/>
      <c r="L41" s="16">
        <v>254</v>
      </c>
      <c r="M41" s="6" t="s">
        <v>303</v>
      </c>
    </row>
    <row r="42" spans="1:13" x14ac:dyDescent="0.2">
      <c r="A42" s="7" t="str">
        <f t="shared" si="3"/>
        <v>1993/9末</v>
      </c>
      <c r="B42" s="7" t="str">
        <f t="shared" si="3"/>
        <v>平成5/9末</v>
      </c>
      <c r="C42" s="14">
        <v>40</v>
      </c>
      <c r="D42" s="14">
        <v>44</v>
      </c>
      <c r="E42" s="15" t="s">
        <v>80</v>
      </c>
      <c r="F42" s="14">
        <v>81</v>
      </c>
      <c r="G42" s="14"/>
      <c r="H42" s="14">
        <v>87</v>
      </c>
      <c r="I42" s="14"/>
      <c r="J42" s="14">
        <v>168</v>
      </c>
      <c r="K42" s="14"/>
      <c r="L42" s="14">
        <v>54</v>
      </c>
      <c r="M42" s="8" t="s">
        <v>303</v>
      </c>
    </row>
    <row r="43" spans="1:13" x14ac:dyDescent="0.2">
      <c r="A43" s="9" t="str">
        <f t="shared" si="3"/>
        <v>1993/9末</v>
      </c>
      <c r="B43" s="9" t="str">
        <f t="shared" si="3"/>
        <v>平成5/9末</v>
      </c>
      <c r="C43" s="16">
        <v>41</v>
      </c>
      <c r="D43" s="16">
        <v>45</v>
      </c>
      <c r="E43" s="17" t="s">
        <v>81</v>
      </c>
      <c r="F43" s="16">
        <v>253</v>
      </c>
      <c r="G43" s="16"/>
      <c r="H43" s="16">
        <v>284</v>
      </c>
      <c r="I43" s="16"/>
      <c r="J43" s="16">
        <v>537</v>
      </c>
      <c r="K43" s="16"/>
      <c r="L43" s="16">
        <v>174</v>
      </c>
      <c r="M43" s="6" t="s">
        <v>303</v>
      </c>
    </row>
    <row r="44" spans="1:13" x14ac:dyDescent="0.2">
      <c r="A44" s="7" t="str">
        <f t="shared" si="3"/>
        <v>1993/9末</v>
      </c>
      <c r="B44" s="7" t="str">
        <f t="shared" si="3"/>
        <v>平成5/9末</v>
      </c>
      <c r="C44" s="14">
        <v>42</v>
      </c>
      <c r="D44" s="14">
        <v>46</v>
      </c>
      <c r="E44" s="15" t="s">
        <v>82</v>
      </c>
      <c r="F44" s="14">
        <v>104</v>
      </c>
      <c r="G44" s="14"/>
      <c r="H44" s="14">
        <v>201</v>
      </c>
      <c r="I44" s="14"/>
      <c r="J44" s="14">
        <v>305</v>
      </c>
      <c r="K44" s="14"/>
      <c r="L44" s="14">
        <v>172</v>
      </c>
      <c r="M44" s="8" t="s">
        <v>303</v>
      </c>
    </row>
    <row r="45" spans="1:13" x14ac:dyDescent="0.2">
      <c r="A45" s="9" t="str">
        <f t="shared" si="3"/>
        <v>1993/9末</v>
      </c>
      <c r="B45" s="9" t="str">
        <f t="shared" si="3"/>
        <v>平成5/9末</v>
      </c>
      <c r="C45" s="16">
        <v>43</v>
      </c>
      <c r="D45" s="16">
        <v>47</v>
      </c>
      <c r="E45" s="17" t="s">
        <v>83</v>
      </c>
      <c r="F45" s="16">
        <v>229</v>
      </c>
      <c r="G45" s="16"/>
      <c r="H45" s="16">
        <v>249</v>
      </c>
      <c r="I45" s="16"/>
      <c r="J45" s="16">
        <v>478</v>
      </c>
      <c r="K45" s="16"/>
      <c r="L45" s="16">
        <v>129</v>
      </c>
      <c r="M45" s="6" t="s">
        <v>303</v>
      </c>
    </row>
    <row r="46" spans="1:13" x14ac:dyDescent="0.2">
      <c r="A46" s="7" t="str">
        <f t="shared" si="3"/>
        <v>1993/9末</v>
      </c>
      <c r="B46" s="7" t="str">
        <f t="shared" si="3"/>
        <v>平成5/9末</v>
      </c>
      <c r="C46" s="14">
        <v>44</v>
      </c>
      <c r="D46" s="14">
        <v>48</v>
      </c>
      <c r="E46" s="15" t="s">
        <v>84</v>
      </c>
      <c r="F46" s="14">
        <v>275</v>
      </c>
      <c r="G46" s="14"/>
      <c r="H46" s="14">
        <v>304</v>
      </c>
      <c r="I46" s="14"/>
      <c r="J46" s="14">
        <v>579</v>
      </c>
      <c r="K46" s="14"/>
      <c r="L46" s="14">
        <v>166</v>
      </c>
      <c r="M46" s="8" t="s">
        <v>303</v>
      </c>
    </row>
    <row r="47" spans="1:13" x14ac:dyDescent="0.2">
      <c r="A47" s="9" t="str">
        <f t="shared" si="3"/>
        <v>1993/9末</v>
      </c>
      <c r="B47" s="9" t="str">
        <f t="shared" si="3"/>
        <v>平成5/9末</v>
      </c>
      <c r="C47" s="16">
        <v>45</v>
      </c>
      <c r="D47" s="16">
        <v>49</v>
      </c>
      <c r="E47" s="17" t="s">
        <v>85</v>
      </c>
      <c r="F47" s="16">
        <v>133</v>
      </c>
      <c r="G47" s="16"/>
      <c r="H47" s="16">
        <v>132</v>
      </c>
      <c r="I47" s="16"/>
      <c r="J47" s="16">
        <v>265</v>
      </c>
      <c r="K47" s="16"/>
      <c r="L47" s="16">
        <v>90</v>
      </c>
      <c r="M47" s="6" t="s">
        <v>303</v>
      </c>
    </row>
    <row r="48" spans="1:13" x14ac:dyDescent="0.2">
      <c r="A48" s="7" t="str">
        <f t="shared" si="3"/>
        <v>1993/9末</v>
      </c>
      <c r="B48" s="7" t="str">
        <f t="shared" si="3"/>
        <v>平成5/9末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1993/9末</v>
      </c>
      <c r="B49" s="9" t="str">
        <f t="shared" si="3"/>
        <v>平成5/9末</v>
      </c>
      <c r="C49" s="16">
        <v>47</v>
      </c>
      <c r="D49" s="16">
        <v>51</v>
      </c>
      <c r="E49" s="17" t="s">
        <v>87</v>
      </c>
      <c r="F49" s="16">
        <v>143</v>
      </c>
      <c r="G49" s="16"/>
      <c r="H49" s="16">
        <v>159</v>
      </c>
      <c r="I49" s="16"/>
      <c r="J49" s="16">
        <v>302</v>
      </c>
      <c r="K49" s="16"/>
      <c r="L49" s="16">
        <v>90</v>
      </c>
      <c r="M49" s="6" t="s">
        <v>303</v>
      </c>
    </row>
    <row r="50" spans="1:13" x14ac:dyDescent="0.2">
      <c r="A50" s="7" t="str">
        <f t="shared" si="3"/>
        <v>1993/9末</v>
      </c>
      <c r="B50" s="7" t="str">
        <f t="shared" si="3"/>
        <v>平成5/9末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17</v>
      </c>
      <c r="I50" s="14"/>
      <c r="J50" s="14">
        <v>33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1993/9末</v>
      </c>
      <c r="B51" s="9" t="str">
        <f t="shared" si="3"/>
        <v>平成5/9末</v>
      </c>
      <c r="C51" s="16">
        <v>49</v>
      </c>
      <c r="D51" s="16">
        <v>53</v>
      </c>
      <c r="E51" s="17" t="s">
        <v>89</v>
      </c>
      <c r="F51" s="16">
        <v>102</v>
      </c>
      <c r="G51" s="16"/>
      <c r="H51" s="16">
        <v>90</v>
      </c>
      <c r="I51" s="16"/>
      <c r="J51" s="16">
        <v>192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1993/9末</v>
      </c>
      <c r="B52" s="7" t="str">
        <f t="shared" si="3"/>
        <v>平成5/9末</v>
      </c>
      <c r="C52" s="14">
        <v>50</v>
      </c>
      <c r="D52" s="14">
        <v>54</v>
      </c>
      <c r="E52" s="15" t="s">
        <v>90</v>
      </c>
      <c r="F52" s="14">
        <v>242</v>
      </c>
      <c r="G52" s="14"/>
      <c r="H52" s="14">
        <v>278</v>
      </c>
      <c r="I52" s="14"/>
      <c r="J52" s="14">
        <v>520</v>
      </c>
      <c r="K52" s="14"/>
      <c r="L52" s="14">
        <v>141</v>
      </c>
      <c r="M52" s="8" t="s">
        <v>303</v>
      </c>
    </row>
    <row r="53" spans="1:13" x14ac:dyDescent="0.2">
      <c r="A53" s="9" t="str">
        <f t="shared" ref="A53:B68" si="4">A52</f>
        <v>1993/9末</v>
      </c>
      <c r="B53" s="9" t="str">
        <f t="shared" si="4"/>
        <v>平成5/9末</v>
      </c>
      <c r="C53" s="16">
        <v>51</v>
      </c>
      <c r="D53" s="16">
        <v>55</v>
      </c>
      <c r="E53" s="17" t="s">
        <v>91</v>
      </c>
      <c r="F53" s="16">
        <v>360</v>
      </c>
      <c r="G53" s="16"/>
      <c r="H53" s="16">
        <v>357</v>
      </c>
      <c r="I53" s="16"/>
      <c r="J53" s="16">
        <v>717</v>
      </c>
      <c r="K53" s="16"/>
      <c r="L53" s="16">
        <v>237</v>
      </c>
      <c r="M53" s="6" t="s">
        <v>303</v>
      </c>
    </row>
    <row r="54" spans="1:13" x14ac:dyDescent="0.2">
      <c r="A54" s="7" t="str">
        <f t="shared" si="4"/>
        <v>1993/9末</v>
      </c>
      <c r="B54" s="7" t="str">
        <f t="shared" si="4"/>
        <v>平成5/9末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1993/9末</v>
      </c>
      <c r="B55" s="9" t="str">
        <f t="shared" si="4"/>
        <v>平成5/9末</v>
      </c>
      <c r="C55" s="16">
        <v>53</v>
      </c>
      <c r="D55" s="16">
        <v>57</v>
      </c>
      <c r="E55" s="17" t="s">
        <v>92</v>
      </c>
      <c r="F55" s="16">
        <v>213</v>
      </c>
      <c r="G55" s="16"/>
      <c r="H55" s="16">
        <v>225</v>
      </c>
      <c r="I55" s="16"/>
      <c r="J55" s="16">
        <v>438</v>
      </c>
      <c r="K55" s="16"/>
      <c r="L55" s="16">
        <v>128</v>
      </c>
      <c r="M55" s="6" t="s">
        <v>303</v>
      </c>
    </row>
    <row r="56" spans="1:13" x14ac:dyDescent="0.2">
      <c r="A56" s="7" t="str">
        <f t="shared" si="4"/>
        <v>1993/9末</v>
      </c>
      <c r="B56" s="7" t="str">
        <f t="shared" si="4"/>
        <v>平成5/9末</v>
      </c>
      <c r="C56" s="14">
        <v>54</v>
      </c>
      <c r="D56" s="14">
        <v>58</v>
      </c>
      <c r="E56" s="15" t="s">
        <v>93</v>
      </c>
      <c r="F56" s="14">
        <v>165</v>
      </c>
      <c r="G56" s="14"/>
      <c r="H56" s="14">
        <v>147</v>
      </c>
      <c r="I56" s="14"/>
      <c r="J56" s="14">
        <v>312</v>
      </c>
      <c r="K56" s="14"/>
      <c r="L56" s="14">
        <v>82</v>
      </c>
      <c r="M56" s="8" t="s">
        <v>303</v>
      </c>
    </row>
    <row r="57" spans="1:13" x14ac:dyDescent="0.2">
      <c r="A57" s="9" t="str">
        <f t="shared" si="4"/>
        <v>1993/9末</v>
      </c>
      <c r="B57" s="9" t="str">
        <f t="shared" si="4"/>
        <v>平成5/9末</v>
      </c>
      <c r="C57" s="16">
        <v>55</v>
      </c>
      <c r="D57" s="16">
        <v>59</v>
      </c>
      <c r="E57" s="17" t="s">
        <v>94</v>
      </c>
      <c r="F57" s="16">
        <v>157</v>
      </c>
      <c r="G57" s="16"/>
      <c r="H57" s="16">
        <v>176</v>
      </c>
      <c r="I57" s="16"/>
      <c r="J57" s="16">
        <v>333</v>
      </c>
      <c r="K57" s="16"/>
      <c r="L57" s="16">
        <v>89</v>
      </c>
      <c r="M57" s="6" t="s">
        <v>303</v>
      </c>
    </row>
    <row r="58" spans="1:13" x14ac:dyDescent="0.2">
      <c r="A58" s="7" t="str">
        <f t="shared" si="4"/>
        <v>1993/9末</v>
      </c>
      <c r="B58" s="7" t="str">
        <f t="shared" si="4"/>
        <v>平成5/9末</v>
      </c>
      <c r="C58" s="14">
        <v>56</v>
      </c>
      <c r="D58" s="14">
        <v>60</v>
      </c>
      <c r="E58" s="15" t="s">
        <v>95</v>
      </c>
      <c r="F58" s="14">
        <v>389</v>
      </c>
      <c r="G58" s="14"/>
      <c r="H58" s="14">
        <v>414</v>
      </c>
      <c r="I58" s="14"/>
      <c r="J58" s="14">
        <v>803</v>
      </c>
      <c r="K58" s="14"/>
      <c r="L58" s="14">
        <v>282</v>
      </c>
      <c r="M58" s="8" t="s">
        <v>303</v>
      </c>
    </row>
    <row r="59" spans="1:13" x14ac:dyDescent="0.2">
      <c r="A59" s="9" t="str">
        <f t="shared" si="4"/>
        <v>1993/9末</v>
      </c>
      <c r="B59" s="9" t="str">
        <f t="shared" si="4"/>
        <v>平成5/9末</v>
      </c>
      <c r="C59" s="16">
        <v>57</v>
      </c>
      <c r="D59" s="16">
        <v>61</v>
      </c>
      <c r="E59" s="17" t="s">
        <v>96</v>
      </c>
      <c r="F59" s="16">
        <v>287</v>
      </c>
      <c r="G59" s="16"/>
      <c r="H59" s="16">
        <v>298</v>
      </c>
      <c r="I59" s="16"/>
      <c r="J59" s="16">
        <v>585</v>
      </c>
      <c r="K59" s="16"/>
      <c r="L59" s="16">
        <v>205</v>
      </c>
      <c r="M59" s="6" t="s">
        <v>303</v>
      </c>
    </row>
    <row r="60" spans="1:13" x14ac:dyDescent="0.2">
      <c r="A60" s="7" t="str">
        <f t="shared" si="4"/>
        <v>1993/9末</v>
      </c>
      <c r="B60" s="7" t="str">
        <f t="shared" si="4"/>
        <v>平成5/9末</v>
      </c>
      <c r="C60" s="14">
        <v>58</v>
      </c>
      <c r="D60" s="14">
        <v>62</v>
      </c>
      <c r="E60" s="15" t="s">
        <v>97</v>
      </c>
      <c r="F60" s="14">
        <v>59</v>
      </c>
      <c r="G60" s="14"/>
      <c r="H60" s="14">
        <v>49</v>
      </c>
      <c r="I60" s="14"/>
      <c r="J60" s="14">
        <v>108</v>
      </c>
      <c r="K60" s="14"/>
      <c r="L60" s="14">
        <v>49</v>
      </c>
      <c r="M60" s="8" t="s">
        <v>303</v>
      </c>
    </row>
    <row r="61" spans="1:13" x14ac:dyDescent="0.2">
      <c r="A61" s="9" t="str">
        <f t="shared" si="4"/>
        <v>1993/9末</v>
      </c>
      <c r="B61" s="9" t="str">
        <f t="shared" si="4"/>
        <v>平成5/9末</v>
      </c>
      <c r="C61" s="16">
        <v>59</v>
      </c>
      <c r="D61" s="16">
        <v>63</v>
      </c>
      <c r="E61" s="17" t="s">
        <v>98</v>
      </c>
      <c r="F61" s="16">
        <v>537</v>
      </c>
      <c r="G61" s="16"/>
      <c r="H61" s="16">
        <v>475</v>
      </c>
      <c r="I61" s="16"/>
      <c r="J61" s="16">
        <v>1012</v>
      </c>
      <c r="K61" s="16"/>
      <c r="L61" s="16">
        <v>357</v>
      </c>
      <c r="M61" s="6" t="s">
        <v>303</v>
      </c>
    </row>
    <row r="62" spans="1:13" x14ac:dyDescent="0.2">
      <c r="A62" s="7" t="str">
        <f t="shared" si="4"/>
        <v>1993/9末</v>
      </c>
      <c r="B62" s="7" t="str">
        <f t="shared" si="4"/>
        <v>平成5/9末</v>
      </c>
      <c r="C62" s="14">
        <v>60</v>
      </c>
      <c r="D62" s="14">
        <v>64</v>
      </c>
      <c r="E62" s="15" t="s">
        <v>99</v>
      </c>
      <c r="F62" s="14">
        <v>418</v>
      </c>
      <c r="G62" s="14"/>
      <c r="H62" s="14">
        <v>419</v>
      </c>
      <c r="I62" s="14"/>
      <c r="J62" s="14">
        <v>837</v>
      </c>
      <c r="K62" s="14"/>
      <c r="L62" s="14">
        <v>263</v>
      </c>
      <c r="M62" s="8" t="s">
        <v>303</v>
      </c>
    </row>
    <row r="63" spans="1:13" x14ac:dyDescent="0.2">
      <c r="A63" s="9" t="str">
        <f t="shared" si="4"/>
        <v>1993/9末</v>
      </c>
      <c r="B63" s="9" t="str">
        <f t="shared" si="4"/>
        <v>平成5/9末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1993/9末</v>
      </c>
      <c r="B64" s="7" t="str">
        <f t="shared" si="4"/>
        <v>平成5/9末</v>
      </c>
      <c r="C64" s="14">
        <v>62</v>
      </c>
      <c r="D64" s="14">
        <v>66</v>
      </c>
      <c r="E64" s="15" t="s">
        <v>101</v>
      </c>
      <c r="F64" s="14">
        <v>161</v>
      </c>
      <c r="G64" s="14"/>
      <c r="H64" s="14">
        <v>183</v>
      </c>
      <c r="I64" s="14"/>
      <c r="J64" s="14">
        <v>344</v>
      </c>
      <c r="K64" s="14"/>
      <c r="L64" s="14">
        <v>98</v>
      </c>
      <c r="M64" s="8" t="s">
        <v>303</v>
      </c>
    </row>
    <row r="65" spans="1:13" x14ac:dyDescent="0.2">
      <c r="A65" s="9" t="str">
        <f t="shared" si="4"/>
        <v>1993/9末</v>
      </c>
      <c r="B65" s="9" t="str">
        <f t="shared" si="4"/>
        <v>平成5/9末</v>
      </c>
      <c r="C65" s="16">
        <v>63</v>
      </c>
      <c r="D65" s="16">
        <v>67</v>
      </c>
      <c r="E65" s="17" t="s">
        <v>102</v>
      </c>
      <c r="F65" s="16">
        <v>246</v>
      </c>
      <c r="G65" s="16"/>
      <c r="H65" s="16">
        <v>239</v>
      </c>
      <c r="I65" s="16"/>
      <c r="J65" s="16">
        <v>485</v>
      </c>
      <c r="K65" s="16"/>
      <c r="L65" s="16">
        <v>144</v>
      </c>
      <c r="M65" s="6" t="s">
        <v>303</v>
      </c>
    </row>
    <row r="66" spans="1:13" x14ac:dyDescent="0.2">
      <c r="A66" s="7" t="str">
        <f t="shared" si="4"/>
        <v>1993/9末</v>
      </c>
      <c r="B66" s="7" t="str">
        <f t="shared" si="4"/>
        <v>平成5/9末</v>
      </c>
      <c r="C66" s="14">
        <v>64</v>
      </c>
      <c r="D66" s="14">
        <v>68</v>
      </c>
      <c r="E66" s="15" t="s">
        <v>103</v>
      </c>
      <c r="F66" s="14">
        <v>432</v>
      </c>
      <c r="G66" s="14"/>
      <c r="H66" s="14">
        <v>422</v>
      </c>
      <c r="I66" s="14"/>
      <c r="J66" s="14">
        <v>854</v>
      </c>
      <c r="K66" s="14"/>
      <c r="L66" s="14">
        <v>300</v>
      </c>
      <c r="M66" s="8" t="s">
        <v>303</v>
      </c>
    </row>
    <row r="67" spans="1:13" x14ac:dyDescent="0.2">
      <c r="A67" s="9" t="str">
        <f t="shared" si="4"/>
        <v>1993/9末</v>
      </c>
      <c r="B67" s="9" t="str">
        <f t="shared" si="4"/>
        <v>平成5/9末</v>
      </c>
      <c r="C67" s="16">
        <v>65</v>
      </c>
      <c r="D67" s="16">
        <v>69</v>
      </c>
      <c r="E67" s="17" t="s">
        <v>104</v>
      </c>
      <c r="F67" s="16">
        <v>247</v>
      </c>
      <c r="G67" s="16"/>
      <c r="H67" s="16">
        <v>231</v>
      </c>
      <c r="I67" s="16"/>
      <c r="J67" s="16">
        <v>478</v>
      </c>
      <c r="K67" s="16"/>
      <c r="L67" s="16">
        <v>133</v>
      </c>
      <c r="M67" s="6" t="s">
        <v>303</v>
      </c>
    </row>
    <row r="68" spans="1:13" x14ac:dyDescent="0.2">
      <c r="A68" s="7" t="str">
        <f t="shared" si="4"/>
        <v>1993/9末</v>
      </c>
      <c r="B68" s="7" t="str">
        <f t="shared" si="4"/>
        <v>平成5/9末</v>
      </c>
      <c r="C68" s="14">
        <v>66</v>
      </c>
      <c r="D68" s="14">
        <v>70</v>
      </c>
      <c r="E68" s="15" t="s">
        <v>105</v>
      </c>
      <c r="F68" s="14">
        <v>122</v>
      </c>
      <c r="G68" s="14"/>
      <c r="H68" s="14">
        <v>128</v>
      </c>
      <c r="I68" s="14"/>
      <c r="J68" s="14">
        <v>250</v>
      </c>
      <c r="K68" s="14"/>
      <c r="L68" s="14">
        <v>82</v>
      </c>
      <c r="M68" s="8" t="s">
        <v>303</v>
      </c>
    </row>
    <row r="69" spans="1:13" x14ac:dyDescent="0.2">
      <c r="A69" s="9" t="str">
        <f t="shared" ref="A69:B84" si="5">A68</f>
        <v>1993/9末</v>
      </c>
      <c r="B69" s="9" t="str">
        <f t="shared" si="5"/>
        <v>平成5/9末</v>
      </c>
      <c r="C69" s="16">
        <v>67</v>
      </c>
      <c r="D69" s="16">
        <v>71</v>
      </c>
      <c r="E69" s="17" t="s">
        <v>106</v>
      </c>
      <c r="F69" s="16">
        <v>159</v>
      </c>
      <c r="G69" s="16"/>
      <c r="H69" s="16">
        <v>138</v>
      </c>
      <c r="I69" s="16"/>
      <c r="J69" s="16">
        <v>297</v>
      </c>
      <c r="K69" s="16"/>
      <c r="L69" s="16">
        <v>129</v>
      </c>
      <c r="M69" s="6" t="s">
        <v>303</v>
      </c>
    </row>
    <row r="70" spans="1:13" x14ac:dyDescent="0.2">
      <c r="A70" s="7" t="str">
        <f t="shared" si="5"/>
        <v>1993/9末</v>
      </c>
      <c r="B70" s="7" t="str">
        <f t="shared" si="5"/>
        <v>平成5/9末</v>
      </c>
      <c r="C70" s="14">
        <v>68</v>
      </c>
      <c r="D70" s="14">
        <v>72</v>
      </c>
      <c r="E70" s="15" t="s">
        <v>107</v>
      </c>
      <c r="F70" s="14">
        <v>274</v>
      </c>
      <c r="G70" s="14"/>
      <c r="H70" s="14">
        <v>293</v>
      </c>
      <c r="I70" s="14"/>
      <c r="J70" s="14">
        <v>567</v>
      </c>
      <c r="K70" s="14"/>
      <c r="L70" s="14">
        <v>195</v>
      </c>
      <c r="M70" s="8" t="s">
        <v>303</v>
      </c>
    </row>
    <row r="71" spans="1:13" x14ac:dyDescent="0.2">
      <c r="A71" s="9" t="str">
        <f t="shared" si="5"/>
        <v>1993/9末</v>
      </c>
      <c r="B71" s="9" t="str">
        <f t="shared" si="5"/>
        <v>平成5/9末</v>
      </c>
      <c r="C71" s="16">
        <v>69</v>
      </c>
      <c r="D71" s="16">
        <v>73</v>
      </c>
      <c r="E71" s="17" t="s">
        <v>108</v>
      </c>
      <c r="F71" s="16">
        <v>421</v>
      </c>
      <c r="G71" s="16"/>
      <c r="H71" s="16">
        <v>263</v>
      </c>
      <c r="I71" s="16"/>
      <c r="J71" s="16">
        <v>684</v>
      </c>
      <c r="K71" s="16"/>
      <c r="L71" s="16">
        <v>343</v>
      </c>
      <c r="M71" s="6" t="s">
        <v>303</v>
      </c>
    </row>
    <row r="72" spans="1:13" x14ac:dyDescent="0.2">
      <c r="A72" s="7" t="str">
        <f t="shared" si="5"/>
        <v>1993/9末</v>
      </c>
      <c r="B72" s="7" t="str">
        <f t="shared" si="5"/>
        <v>平成5/9末</v>
      </c>
      <c r="C72" s="14">
        <v>70</v>
      </c>
      <c r="D72" s="14">
        <v>74</v>
      </c>
      <c r="E72" s="15" t="s">
        <v>109</v>
      </c>
      <c r="F72" s="14">
        <v>324</v>
      </c>
      <c r="G72" s="14"/>
      <c r="H72" s="14">
        <v>329</v>
      </c>
      <c r="I72" s="14"/>
      <c r="J72" s="14">
        <v>653</v>
      </c>
      <c r="K72" s="14"/>
      <c r="L72" s="14">
        <v>197</v>
      </c>
      <c r="M72" s="8" t="s">
        <v>303</v>
      </c>
    </row>
    <row r="73" spans="1:13" x14ac:dyDescent="0.2">
      <c r="A73" s="9" t="str">
        <f t="shared" si="5"/>
        <v>1993/9末</v>
      </c>
      <c r="B73" s="9" t="str">
        <f t="shared" si="5"/>
        <v>平成5/9末</v>
      </c>
      <c r="C73" s="16">
        <v>71</v>
      </c>
      <c r="D73" s="16">
        <v>75</v>
      </c>
      <c r="E73" s="17" t="s">
        <v>110</v>
      </c>
      <c r="F73" s="16">
        <v>268</v>
      </c>
      <c r="G73" s="16"/>
      <c r="H73" s="16">
        <v>276</v>
      </c>
      <c r="I73" s="16"/>
      <c r="J73" s="16">
        <v>544</v>
      </c>
      <c r="K73" s="16"/>
      <c r="L73" s="16">
        <v>158</v>
      </c>
      <c r="M73" s="6" t="s">
        <v>303</v>
      </c>
    </row>
    <row r="74" spans="1:13" x14ac:dyDescent="0.2">
      <c r="A74" s="7" t="str">
        <f t="shared" si="5"/>
        <v>1993/9末</v>
      </c>
      <c r="B74" s="7" t="str">
        <f t="shared" si="5"/>
        <v>平成5/9末</v>
      </c>
      <c r="C74" s="14">
        <v>72</v>
      </c>
      <c r="D74" s="14">
        <v>76</v>
      </c>
      <c r="E74" s="15" t="s">
        <v>111</v>
      </c>
      <c r="F74" s="14">
        <v>157</v>
      </c>
      <c r="G74" s="14"/>
      <c r="H74" s="14">
        <v>170</v>
      </c>
      <c r="I74" s="14"/>
      <c r="J74" s="14">
        <v>327</v>
      </c>
      <c r="K74" s="14"/>
      <c r="L74" s="14">
        <v>93</v>
      </c>
      <c r="M74" s="8" t="s">
        <v>303</v>
      </c>
    </row>
    <row r="75" spans="1:13" x14ac:dyDescent="0.2">
      <c r="A75" s="9" t="str">
        <f t="shared" si="5"/>
        <v>1993/9末</v>
      </c>
      <c r="B75" s="9" t="str">
        <f t="shared" si="5"/>
        <v>平成5/9末</v>
      </c>
      <c r="C75" s="16">
        <v>73</v>
      </c>
      <c r="D75" s="16">
        <v>77</v>
      </c>
      <c r="E75" s="17" t="s">
        <v>487</v>
      </c>
      <c r="F75" s="16">
        <v>259</v>
      </c>
      <c r="G75" s="16"/>
      <c r="H75" s="16">
        <v>268</v>
      </c>
      <c r="I75" s="16"/>
      <c r="J75" s="16">
        <v>527</v>
      </c>
      <c r="K75" s="16"/>
      <c r="L75" s="16">
        <v>154</v>
      </c>
      <c r="M75" s="6" t="s">
        <v>303</v>
      </c>
    </row>
    <row r="76" spans="1:13" x14ac:dyDescent="0.2">
      <c r="A76" s="7" t="str">
        <f t="shared" si="5"/>
        <v>1993/9末</v>
      </c>
      <c r="B76" s="7" t="str">
        <f t="shared" si="5"/>
        <v>平成5/9末</v>
      </c>
      <c r="C76" s="14">
        <v>74</v>
      </c>
      <c r="D76" s="14">
        <v>80</v>
      </c>
      <c r="E76" s="15" t="s">
        <v>115</v>
      </c>
      <c r="F76" s="14">
        <v>214</v>
      </c>
      <c r="G76" s="14"/>
      <c r="H76" s="14">
        <v>217</v>
      </c>
      <c r="I76" s="14"/>
      <c r="J76" s="14">
        <v>431</v>
      </c>
      <c r="K76" s="14"/>
      <c r="L76" s="14">
        <v>154</v>
      </c>
      <c r="M76" s="8" t="s">
        <v>303</v>
      </c>
    </row>
    <row r="77" spans="1:13" x14ac:dyDescent="0.2">
      <c r="A77" s="9" t="str">
        <f t="shared" si="5"/>
        <v>1993/9末</v>
      </c>
      <c r="B77" s="9" t="str">
        <f t="shared" si="5"/>
        <v>平成5/9末</v>
      </c>
      <c r="C77" s="16">
        <v>75</v>
      </c>
      <c r="D77" s="16">
        <v>81</v>
      </c>
      <c r="E77" s="17" t="s">
        <v>116</v>
      </c>
      <c r="F77" s="16">
        <v>308</v>
      </c>
      <c r="G77" s="16"/>
      <c r="H77" s="16">
        <v>324</v>
      </c>
      <c r="I77" s="16"/>
      <c r="J77" s="16">
        <v>632</v>
      </c>
      <c r="K77" s="16"/>
      <c r="L77" s="16">
        <v>222</v>
      </c>
      <c r="M77" s="6" t="s">
        <v>303</v>
      </c>
    </row>
    <row r="78" spans="1:13" x14ac:dyDescent="0.2">
      <c r="A78" s="7" t="str">
        <f t="shared" si="5"/>
        <v>1993/9末</v>
      </c>
      <c r="B78" s="7" t="str">
        <f t="shared" si="5"/>
        <v>平成5/9末</v>
      </c>
      <c r="C78" s="14">
        <v>76</v>
      </c>
      <c r="D78" s="14">
        <v>82</v>
      </c>
      <c r="E78" s="15" t="s">
        <v>117</v>
      </c>
      <c r="F78" s="14">
        <v>263</v>
      </c>
      <c r="G78" s="14"/>
      <c r="H78" s="14">
        <v>255</v>
      </c>
      <c r="I78" s="14"/>
      <c r="J78" s="14">
        <v>518</v>
      </c>
      <c r="K78" s="14"/>
      <c r="L78" s="14">
        <v>169</v>
      </c>
      <c r="M78" s="8" t="s">
        <v>303</v>
      </c>
    </row>
    <row r="79" spans="1:13" x14ac:dyDescent="0.2">
      <c r="A79" s="9" t="str">
        <f t="shared" si="5"/>
        <v>1993/9末</v>
      </c>
      <c r="B79" s="9" t="str">
        <f t="shared" si="5"/>
        <v>平成5/9末</v>
      </c>
      <c r="C79" s="16">
        <v>77</v>
      </c>
      <c r="D79" s="16">
        <v>83</v>
      </c>
      <c r="E79" s="17" t="s">
        <v>118</v>
      </c>
      <c r="F79" s="16">
        <v>322</v>
      </c>
      <c r="G79" s="16"/>
      <c r="H79" s="16">
        <v>348</v>
      </c>
      <c r="I79" s="16"/>
      <c r="J79" s="16">
        <v>670</v>
      </c>
      <c r="K79" s="16"/>
      <c r="L79" s="16">
        <v>247</v>
      </c>
      <c r="M79" s="6" t="s">
        <v>303</v>
      </c>
    </row>
    <row r="80" spans="1:13" x14ac:dyDescent="0.2">
      <c r="A80" s="7" t="str">
        <f t="shared" si="5"/>
        <v>1993/9末</v>
      </c>
      <c r="B80" s="7" t="str">
        <f t="shared" si="5"/>
        <v>平成5/9末</v>
      </c>
      <c r="C80" s="14">
        <v>78</v>
      </c>
      <c r="D80" s="14">
        <v>84</v>
      </c>
      <c r="E80" s="15" t="s">
        <v>119</v>
      </c>
      <c r="F80" s="14">
        <v>248</v>
      </c>
      <c r="G80" s="14"/>
      <c r="H80" s="14">
        <v>244</v>
      </c>
      <c r="I80" s="14"/>
      <c r="J80" s="14">
        <v>492</v>
      </c>
      <c r="K80" s="14"/>
      <c r="L80" s="14">
        <v>172</v>
      </c>
      <c r="M80" s="8" t="s">
        <v>303</v>
      </c>
    </row>
    <row r="81" spans="1:13" x14ac:dyDescent="0.2">
      <c r="A81" s="9" t="str">
        <f t="shared" si="5"/>
        <v>1993/9末</v>
      </c>
      <c r="B81" s="9" t="str">
        <f t="shared" si="5"/>
        <v>平成5/9末</v>
      </c>
      <c r="C81" s="16">
        <v>79</v>
      </c>
      <c r="D81" s="16">
        <v>85</v>
      </c>
      <c r="E81" s="17" t="s">
        <v>120</v>
      </c>
      <c r="F81" s="16">
        <v>159</v>
      </c>
      <c r="G81" s="16"/>
      <c r="H81" s="16">
        <v>181</v>
      </c>
      <c r="I81" s="16"/>
      <c r="J81" s="16">
        <v>340</v>
      </c>
      <c r="K81" s="16"/>
      <c r="L81" s="16">
        <v>107</v>
      </c>
      <c r="M81" s="6" t="s">
        <v>303</v>
      </c>
    </row>
    <row r="82" spans="1:13" x14ac:dyDescent="0.2">
      <c r="A82" s="7" t="str">
        <f t="shared" si="5"/>
        <v>1993/9末</v>
      </c>
      <c r="B82" s="7" t="str">
        <f t="shared" si="5"/>
        <v>平成5/9末</v>
      </c>
      <c r="C82" s="14">
        <v>80</v>
      </c>
      <c r="D82" s="14">
        <v>86</v>
      </c>
      <c r="E82" s="15" t="s">
        <v>121</v>
      </c>
      <c r="F82" s="14">
        <v>281</v>
      </c>
      <c r="G82" s="14"/>
      <c r="H82" s="14">
        <v>304</v>
      </c>
      <c r="I82" s="14"/>
      <c r="J82" s="14">
        <v>585</v>
      </c>
      <c r="K82" s="14"/>
      <c r="L82" s="14">
        <v>173</v>
      </c>
      <c r="M82" s="8" t="s">
        <v>303</v>
      </c>
    </row>
    <row r="83" spans="1:13" x14ac:dyDescent="0.2">
      <c r="A83" s="9" t="str">
        <f t="shared" si="5"/>
        <v>1993/9末</v>
      </c>
      <c r="B83" s="9" t="str">
        <f t="shared" si="5"/>
        <v>平成5/9末</v>
      </c>
      <c r="C83" s="16">
        <v>81</v>
      </c>
      <c r="D83" s="16">
        <v>87</v>
      </c>
      <c r="E83" s="17" t="s">
        <v>122</v>
      </c>
      <c r="F83" s="16">
        <v>403</v>
      </c>
      <c r="G83" s="16"/>
      <c r="H83" s="16">
        <v>412</v>
      </c>
      <c r="I83" s="16"/>
      <c r="J83" s="16">
        <v>815</v>
      </c>
      <c r="K83" s="16"/>
      <c r="L83" s="16">
        <v>280</v>
      </c>
      <c r="M83" s="6" t="s">
        <v>303</v>
      </c>
    </row>
    <row r="84" spans="1:13" x14ac:dyDescent="0.2">
      <c r="A84" s="7" t="str">
        <f t="shared" si="5"/>
        <v>1993/9末</v>
      </c>
      <c r="B84" s="7" t="str">
        <f t="shared" si="5"/>
        <v>平成5/9末</v>
      </c>
      <c r="C84" s="14">
        <v>82</v>
      </c>
      <c r="D84" s="14">
        <v>88</v>
      </c>
      <c r="E84" s="15" t="s">
        <v>123</v>
      </c>
      <c r="F84" s="14">
        <v>320</v>
      </c>
      <c r="G84" s="14"/>
      <c r="H84" s="14">
        <v>328</v>
      </c>
      <c r="I84" s="14"/>
      <c r="J84" s="14">
        <v>648</v>
      </c>
      <c r="K84" s="14"/>
      <c r="L84" s="14">
        <v>216</v>
      </c>
      <c r="M84" s="8" t="s">
        <v>303</v>
      </c>
    </row>
    <row r="85" spans="1:13" x14ac:dyDescent="0.2">
      <c r="A85" s="9" t="str">
        <f t="shared" ref="A85:B100" si="6">A84</f>
        <v>1993/9末</v>
      </c>
      <c r="B85" s="9" t="str">
        <f t="shared" si="6"/>
        <v>平成5/9末</v>
      </c>
      <c r="C85" s="16">
        <v>83</v>
      </c>
      <c r="D85" s="16">
        <v>89</v>
      </c>
      <c r="E85" s="17" t="s">
        <v>124</v>
      </c>
      <c r="F85" s="16">
        <v>176</v>
      </c>
      <c r="G85" s="16"/>
      <c r="H85" s="16">
        <v>160</v>
      </c>
      <c r="I85" s="16"/>
      <c r="J85" s="16">
        <v>336</v>
      </c>
      <c r="K85" s="16"/>
      <c r="L85" s="16">
        <v>121</v>
      </c>
      <c r="M85" s="6" t="s">
        <v>303</v>
      </c>
    </row>
    <row r="86" spans="1:13" x14ac:dyDescent="0.2">
      <c r="A86" s="7" t="str">
        <f t="shared" si="6"/>
        <v>1993/9末</v>
      </c>
      <c r="B86" s="7" t="str">
        <f t="shared" si="6"/>
        <v>平成5/9末</v>
      </c>
      <c r="C86" s="14">
        <v>84</v>
      </c>
      <c r="D86" s="14">
        <v>90</v>
      </c>
      <c r="E86" s="15" t="s">
        <v>418</v>
      </c>
      <c r="F86" s="14">
        <v>465</v>
      </c>
      <c r="G86" s="14"/>
      <c r="H86" s="14">
        <v>452</v>
      </c>
      <c r="I86" s="14"/>
      <c r="J86" s="14">
        <v>917</v>
      </c>
      <c r="K86" s="14"/>
      <c r="L86" s="14">
        <v>302</v>
      </c>
      <c r="M86" s="8" t="s">
        <v>303</v>
      </c>
    </row>
    <row r="87" spans="1:13" x14ac:dyDescent="0.2">
      <c r="A87" s="9" t="str">
        <f t="shared" si="6"/>
        <v>1993/9末</v>
      </c>
      <c r="B87" s="9" t="str">
        <f t="shared" si="6"/>
        <v>平成5/9末</v>
      </c>
      <c r="C87" s="16">
        <v>85</v>
      </c>
      <c r="D87" s="16">
        <v>91</v>
      </c>
      <c r="E87" s="17" t="s">
        <v>126</v>
      </c>
      <c r="F87" s="16">
        <v>154</v>
      </c>
      <c r="G87" s="16"/>
      <c r="H87" s="16">
        <v>145</v>
      </c>
      <c r="I87" s="16"/>
      <c r="J87" s="16">
        <v>299</v>
      </c>
      <c r="K87" s="16"/>
      <c r="L87" s="16">
        <v>97</v>
      </c>
      <c r="M87" s="6" t="s">
        <v>303</v>
      </c>
    </row>
    <row r="88" spans="1:13" x14ac:dyDescent="0.2">
      <c r="A88" s="7" t="str">
        <f t="shared" si="6"/>
        <v>1993/9末</v>
      </c>
      <c r="B88" s="7" t="str">
        <f t="shared" si="6"/>
        <v>平成5/9末</v>
      </c>
      <c r="C88" s="14">
        <v>86</v>
      </c>
      <c r="D88" s="14">
        <v>92</v>
      </c>
      <c r="E88" s="15" t="s">
        <v>127</v>
      </c>
      <c r="F88" s="14">
        <v>80</v>
      </c>
      <c r="G88" s="14"/>
      <c r="H88" s="14">
        <v>60</v>
      </c>
      <c r="I88" s="14"/>
      <c r="J88" s="14">
        <v>140</v>
      </c>
      <c r="K88" s="14"/>
      <c r="L88" s="14">
        <v>66</v>
      </c>
      <c r="M88" s="8" t="s">
        <v>303</v>
      </c>
    </row>
    <row r="89" spans="1:13" x14ac:dyDescent="0.2">
      <c r="A89" s="9" t="str">
        <f t="shared" si="6"/>
        <v>1993/9末</v>
      </c>
      <c r="B89" s="9" t="str">
        <f t="shared" si="6"/>
        <v>平成5/9末</v>
      </c>
      <c r="C89" s="16">
        <v>87</v>
      </c>
      <c r="D89" s="16">
        <v>93</v>
      </c>
      <c r="E89" s="17" t="s">
        <v>128</v>
      </c>
      <c r="F89" s="16">
        <v>113</v>
      </c>
      <c r="G89" s="16"/>
      <c r="H89" s="16">
        <v>102</v>
      </c>
      <c r="I89" s="16"/>
      <c r="J89" s="16">
        <v>215</v>
      </c>
      <c r="K89" s="16"/>
      <c r="L89" s="16">
        <v>73</v>
      </c>
      <c r="M89" s="6" t="s">
        <v>303</v>
      </c>
    </row>
    <row r="90" spans="1:13" x14ac:dyDescent="0.2">
      <c r="A90" s="7" t="str">
        <f t="shared" si="6"/>
        <v>1993/9末</v>
      </c>
      <c r="B90" s="7" t="str">
        <f t="shared" si="6"/>
        <v>平成5/9末</v>
      </c>
      <c r="C90" s="14">
        <v>88</v>
      </c>
      <c r="D90" s="14">
        <v>95</v>
      </c>
      <c r="E90" s="15" t="s">
        <v>129</v>
      </c>
      <c r="F90" s="14">
        <v>124</v>
      </c>
      <c r="G90" s="14"/>
      <c r="H90" s="14">
        <v>137</v>
      </c>
      <c r="I90" s="14"/>
      <c r="J90" s="14">
        <v>261</v>
      </c>
      <c r="K90" s="14"/>
      <c r="L90" s="14">
        <v>78</v>
      </c>
      <c r="M90" s="8" t="s">
        <v>303</v>
      </c>
    </row>
    <row r="91" spans="1:13" x14ac:dyDescent="0.2">
      <c r="A91" s="9" t="str">
        <f t="shared" si="6"/>
        <v>1993/9末</v>
      </c>
      <c r="B91" s="9" t="str">
        <f t="shared" si="6"/>
        <v>平成5/9末</v>
      </c>
      <c r="C91" s="16">
        <v>89</v>
      </c>
      <c r="D91" s="16">
        <v>96</v>
      </c>
      <c r="E91" s="17" t="s">
        <v>130</v>
      </c>
      <c r="F91" s="16">
        <v>159</v>
      </c>
      <c r="G91" s="16"/>
      <c r="H91" s="16">
        <v>147</v>
      </c>
      <c r="I91" s="16"/>
      <c r="J91" s="16">
        <v>306</v>
      </c>
      <c r="K91" s="16"/>
      <c r="L91" s="16">
        <v>106</v>
      </c>
      <c r="M91" s="6" t="s">
        <v>303</v>
      </c>
    </row>
    <row r="92" spans="1:13" x14ac:dyDescent="0.2">
      <c r="A92" s="7" t="str">
        <f t="shared" si="6"/>
        <v>1993/9末</v>
      </c>
      <c r="B92" s="7" t="str">
        <f t="shared" si="6"/>
        <v>平成5/9末</v>
      </c>
      <c r="C92" s="14">
        <v>90</v>
      </c>
      <c r="D92" s="14">
        <v>97</v>
      </c>
      <c r="E92" s="15" t="s">
        <v>131</v>
      </c>
      <c r="F92" s="14">
        <v>184</v>
      </c>
      <c r="G92" s="14"/>
      <c r="H92" s="14">
        <v>172</v>
      </c>
      <c r="I92" s="14"/>
      <c r="J92" s="14">
        <v>356</v>
      </c>
      <c r="K92" s="14"/>
      <c r="L92" s="14">
        <v>111</v>
      </c>
      <c r="M92" s="8" t="s">
        <v>303</v>
      </c>
    </row>
    <row r="93" spans="1:13" x14ac:dyDescent="0.2">
      <c r="A93" s="9" t="str">
        <f t="shared" si="6"/>
        <v>1993/9末</v>
      </c>
      <c r="B93" s="9" t="str">
        <f t="shared" si="6"/>
        <v>平成5/9末</v>
      </c>
      <c r="C93" s="16">
        <v>91</v>
      </c>
      <c r="D93" s="16">
        <v>98</v>
      </c>
      <c r="E93" s="17" t="s">
        <v>132</v>
      </c>
      <c r="F93" s="16">
        <v>201</v>
      </c>
      <c r="G93" s="16"/>
      <c r="H93" s="16">
        <v>190</v>
      </c>
      <c r="I93" s="16"/>
      <c r="J93" s="16">
        <v>391</v>
      </c>
      <c r="K93" s="16"/>
      <c r="L93" s="16">
        <v>133</v>
      </c>
      <c r="M93" s="6" t="s">
        <v>303</v>
      </c>
    </row>
    <row r="94" spans="1:13" x14ac:dyDescent="0.2">
      <c r="A94" s="7" t="str">
        <f t="shared" si="6"/>
        <v>1993/9末</v>
      </c>
      <c r="B94" s="7" t="str">
        <f t="shared" si="6"/>
        <v>平成5/9末</v>
      </c>
      <c r="C94" s="14">
        <v>92</v>
      </c>
      <c r="D94" s="14">
        <v>99</v>
      </c>
      <c r="E94" s="15" t="s">
        <v>133</v>
      </c>
      <c r="F94" s="14">
        <v>103</v>
      </c>
      <c r="G94" s="14"/>
      <c r="H94" s="14">
        <v>125</v>
      </c>
      <c r="I94" s="14"/>
      <c r="J94" s="14">
        <v>228</v>
      </c>
      <c r="K94" s="14"/>
      <c r="L94" s="14">
        <v>68</v>
      </c>
      <c r="M94" s="8" t="s">
        <v>303</v>
      </c>
    </row>
    <row r="95" spans="1:13" x14ac:dyDescent="0.2">
      <c r="A95" s="9" t="str">
        <f t="shared" si="6"/>
        <v>1993/9末</v>
      </c>
      <c r="B95" s="9" t="str">
        <f t="shared" si="6"/>
        <v>平成5/9末</v>
      </c>
      <c r="C95" s="16">
        <v>93</v>
      </c>
      <c r="D95" s="16">
        <v>120</v>
      </c>
      <c r="E95" s="17" t="s">
        <v>140</v>
      </c>
      <c r="F95" s="16">
        <v>54</v>
      </c>
      <c r="G95" s="16"/>
      <c r="H95" s="16">
        <v>52</v>
      </c>
      <c r="I95" s="16"/>
      <c r="J95" s="16">
        <v>106</v>
      </c>
      <c r="K95" s="16"/>
      <c r="L95" s="16">
        <v>29</v>
      </c>
      <c r="M95" s="6" t="s">
        <v>304</v>
      </c>
    </row>
    <row r="96" spans="1:13" x14ac:dyDescent="0.2">
      <c r="A96" s="7" t="str">
        <f t="shared" si="6"/>
        <v>1993/9末</v>
      </c>
      <c r="B96" s="7" t="str">
        <f t="shared" si="6"/>
        <v>平成5/9末</v>
      </c>
      <c r="C96" s="14">
        <v>94</v>
      </c>
      <c r="D96" s="14">
        <v>140</v>
      </c>
      <c r="E96" s="15" t="s">
        <v>141</v>
      </c>
      <c r="F96" s="14">
        <v>583</v>
      </c>
      <c r="G96" s="14"/>
      <c r="H96" s="14">
        <v>639</v>
      </c>
      <c r="I96" s="14"/>
      <c r="J96" s="14">
        <v>1222</v>
      </c>
      <c r="K96" s="14"/>
      <c r="L96" s="14">
        <v>366</v>
      </c>
      <c r="M96" s="8" t="s">
        <v>304</v>
      </c>
    </row>
    <row r="97" spans="1:13" x14ac:dyDescent="0.2">
      <c r="A97" s="9" t="str">
        <f t="shared" si="6"/>
        <v>1993/9末</v>
      </c>
      <c r="B97" s="9" t="str">
        <f t="shared" si="6"/>
        <v>平成5/9末</v>
      </c>
      <c r="C97" s="16">
        <v>95</v>
      </c>
      <c r="D97" s="16">
        <v>141</v>
      </c>
      <c r="E97" s="17" t="s">
        <v>142</v>
      </c>
      <c r="F97" s="16">
        <v>447</v>
      </c>
      <c r="G97" s="16"/>
      <c r="H97" s="16">
        <v>429</v>
      </c>
      <c r="I97" s="16"/>
      <c r="J97" s="16">
        <v>876</v>
      </c>
      <c r="K97" s="16"/>
      <c r="L97" s="16">
        <v>276</v>
      </c>
      <c r="M97" s="6" t="s">
        <v>304</v>
      </c>
    </row>
    <row r="98" spans="1:13" x14ac:dyDescent="0.2">
      <c r="A98" s="7" t="str">
        <f t="shared" si="6"/>
        <v>1993/9末</v>
      </c>
      <c r="B98" s="7" t="str">
        <f t="shared" si="6"/>
        <v>平成5/9末</v>
      </c>
      <c r="C98" s="14">
        <v>96</v>
      </c>
      <c r="D98" s="14">
        <v>142</v>
      </c>
      <c r="E98" s="15" t="s">
        <v>143</v>
      </c>
      <c r="F98" s="14">
        <v>532</v>
      </c>
      <c r="G98" s="14"/>
      <c r="H98" s="14">
        <v>546</v>
      </c>
      <c r="I98" s="14"/>
      <c r="J98" s="14">
        <v>1078</v>
      </c>
      <c r="K98" s="14"/>
      <c r="L98" s="14">
        <v>374</v>
      </c>
      <c r="M98" s="8" t="s">
        <v>304</v>
      </c>
    </row>
    <row r="99" spans="1:13" x14ac:dyDescent="0.2">
      <c r="A99" s="9" t="str">
        <f t="shared" si="6"/>
        <v>1993/9末</v>
      </c>
      <c r="B99" s="9" t="str">
        <f t="shared" si="6"/>
        <v>平成5/9末</v>
      </c>
      <c r="C99" s="16">
        <v>97</v>
      </c>
      <c r="D99" s="16">
        <v>143</v>
      </c>
      <c r="E99" s="17" t="s">
        <v>144</v>
      </c>
      <c r="F99" s="16">
        <v>300</v>
      </c>
      <c r="G99" s="16"/>
      <c r="H99" s="16">
        <v>297</v>
      </c>
      <c r="I99" s="16"/>
      <c r="J99" s="16">
        <v>597</v>
      </c>
      <c r="K99" s="16"/>
      <c r="L99" s="16">
        <v>268</v>
      </c>
      <c r="M99" s="6" t="s">
        <v>304</v>
      </c>
    </row>
    <row r="100" spans="1:13" x14ac:dyDescent="0.2">
      <c r="A100" s="7" t="str">
        <f t="shared" si="6"/>
        <v>1993/9末</v>
      </c>
      <c r="B100" s="7" t="str">
        <f t="shared" si="6"/>
        <v>平成5/9末</v>
      </c>
      <c r="C100" s="14">
        <v>98</v>
      </c>
      <c r="D100" s="14">
        <v>144</v>
      </c>
      <c r="E100" s="15" t="s">
        <v>145</v>
      </c>
      <c r="F100" s="14">
        <v>110</v>
      </c>
      <c r="G100" s="14"/>
      <c r="H100" s="14">
        <v>44</v>
      </c>
      <c r="I100" s="14"/>
      <c r="J100" s="14">
        <v>154</v>
      </c>
      <c r="K100" s="14"/>
      <c r="L100" s="14">
        <v>98</v>
      </c>
      <c r="M100" s="8" t="s">
        <v>304</v>
      </c>
    </row>
    <row r="101" spans="1:13" x14ac:dyDescent="0.2">
      <c r="A101" s="9" t="str">
        <f t="shared" ref="A101:B116" si="7">A100</f>
        <v>1993/9末</v>
      </c>
      <c r="B101" s="9" t="str">
        <f t="shared" si="7"/>
        <v>平成5/9末</v>
      </c>
      <c r="C101" s="16">
        <v>99</v>
      </c>
      <c r="D101" s="16">
        <v>145</v>
      </c>
      <c r="E101" s="17" t="s">
        <v>146</v>
      </c>
      <c r="F101" s="16">
        <v>262</v>
      </c>
      <c r="G101" s="16"/>
      <c r="H101" s="16">
        <v>256</v>
      </c>
      <c r="I101" s="16"/>
      <c r="J101" s="16">
        <v>518</v>
      </c>
      <c r="K101" s="16"/>
      <c r="L101" s="16">
        <v>165</v>
      </c>
      <c r="M101" s="6" t="s">
        <v>304</v>
      </c>
    </row>
    <row r="102" spans="1:13" x14ac:dyDescent="0.2">
      <c r="A102" s="7" t="str">
        <f t="shared" si="7"/>
        <v>1993/9末</v>
      </c>
      <c r="B102" s="7" t="str">
        <f t="shared" si="7"/>
        <v>平成5/9末</v>
      </c>
      <c r="C102" s="14">
        <v>100</v>
      </c>
      <c r="D102" s="14">
        <v>146</v>
      </c>
      <c r="E102" s="15" t="s">
        <v>147</v>
      </c>
      <c r="F102" s="14">
        <v>228</v>
      </c>
      <c r="G102" s="14"/>
      <c r="H102" s="14">
        <v>268</v>
      </c>
      <c r="I102" s="14"/>
      <c r="J102" s="14">
        <v>496</v>
      </c>
      <c r="K102" s="14"/>
      <c r="L102" s="14">
        <v>148</v>
      </c>
      <c r="M102" s="8" t="s">
        <v>304</v>
      </c>
    </row>
    <row r="103" spans="1:13" x14ac:dyDescent="0.2">
      <c r="A103" s="9" t="str">
        <f t="shared" si="7"/>
        <v>1993/9末</v>
      </c>
      <c r="B103" s="9" t="str">
        <f t="shared" si="7"/>
        <v>平成5/9末</v>
      </c>
      <c r="C103" s="16">
        <v>101</v>
      </c>
      <c r="D103" s="16">
        <v>147</v>
      </c>
      <c r="E103" s="17" t="s">
        <v>148</v>
      </c>
      <c r="F103" s="16">
        <v>151</v>
      </c>
      <c r="G103" s="16"/>
      <c r="H103" s="16">
        <v>156</v>
      </c>
      <c r="I103" s="16"/>
      <c r="J103" s="16">
        <v>307</v>
      </c>
      <c r="K103" s="16"/>
      <c r="L103" s="16">
        <v>87</v>
      </c>
      <c r="M103" s="6" t="s">
        <v>304</v>
      </c>
    </row>
    <row r="104" spans="1:13" x14ac:dyDescent="0.2">
      <c r="A104" s="7" t="str">
        <f t="shared" si="7"/>
        <v>1993/9末</v>
      </c>
      <c r="B104" s="7" t="str">
        <f t="shared" si="7"/>
        <v>平成5/9末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1993/9末</v>
      </c>
      <c r="B105" s="9" t="str">
        <f t="shared" si="7"/>
        <v>平成5/9末</v>
      </c>
      <c r="C105" s="16">
        <v>103</v>
      </c>
      <c r="D105" s="16">
        <v>110</v>
      </c>
      <c r="E105" s="17" t="s">
        <v>150</v>
      </c>
      <c r="F105" s="16">
        <v>286</v>
      </c>
      <c r="G105" s="16"/>
      <c r="H105" s="16">
        <v>311</v>
      </c>
      <c r="I105" s="16"/>
      <c r="J105" s="16">
        <v>597</v>
      </c>
      <c r="K105" s="16"/>
      <c r="L105" s="16">
        <v>183</v>
      </c>
      <c r="M105" s="6" t="s">
        <v>305</v>
      </c>
    </row>
    <row r="106" spans="1:13" x14ac:dyDescent="0.2">
      <c r="A106" s="7" t="str">
        <f t="shared" si="7"/>
        <v>1993/9末</v>
      </c>
      <c r="B106" s="7" t="str">
        <f t="shared" si="7"/>
        <v>平成5/9末</v>
      </c>
      <c r="C106" s="14">
        <v>104</v>
      </c>
      <c r="D106" s="14">
        <v>111</v>
      </c>
      <c r="E106" s="15" t="s">
        <v>151</v>
      </c>
      <c r="F106" s="14">
        <v>218</v>
      </c>
      <c r="G106" s="14"/>
      <c r="H106" s="14">
        <v>226</v>
      </c>
      <c r="I106" s="14"/>
      <c r="J106" s="14">
        <v>444</v>
      </c>
      <c r="K106" s="14"/>
      <c r="L106" s="14">
        <v>125</v>
      </c>
      <c r="M106" s="8" t="s">
        <v>305</v>
      </c>
    </row>
    <row r="107" spans="1:13" x14ac:dyDescent="0.2">
      <c r="A107" s="9" t="str">
        <f t="shared" si="7"/>
        <v>1993/9末</v>
      </c>
      <c r="B107" s="9" t="str">
        <f t="shared" si="7"/>
        <v>平成5/9末</v>
      </c>
      <c r="C107" s="16">
        <v>105</v>
      </c>
      <c r="D107" s="16">
        <v>112</v>
      </c>
      <c r="E107" s="17" t="s">
        <v>152</v>
      </c>
      <c r="F107" s="16">
        <v>114</v>
      </c>
      <c r="G107" s="16"/>
      <c r="H107" s="16">
        <v>117</v>
      </c>
      <c r="I107" s="16"/>
      <c r="J107" s="16">
        <v>231</v>
      </c>
      <c r="K107" s="16"/>
      <c r="L107" s="16">
        <v>57</v>
      </c>
      <c r="M107" s="6" t="s">
        <v>305</v>
      </c>
    </row>
    <row r="108" spans="1:13" x14ac:dyDescent="0.2">
      <c r="A108" s="7" t="str">
        <f t="shared" si="7"/>
        <v>1993/9末</v>
      </c>
      <c r="B108" s="7" t="str">
        <f t="shared" si="7"/>
        <v>平成5/9末</v>
      </c>
      <c r="C108" s="14">
        <v>106</v>
      </c>
      <c r="D108" s="14">
        <v>113</v>
      </c>
      <c r="E108" s="15" t="s">
        <v>419</v>
      </c>
      <c r="F108" s="14">
        <v>77</v>
      </c>
      <c r="G108" s="14"/>
      <c r="H108" s="14">
        <v>92</v>
      </c>
      <c r="I108" s="14"/>
      <c r="J108" s="14">
        <v>169</v>
      </c>
      <c r="K108" s="14"/>
      <c r="L108" s="14">
        <v>47</v>
      </c>
      <c r="M108" s="8" t="s">
        <v>305</v>
      </c>
    </row>
    <row r="109" spans="1:13" x14ac:dyDescent="0.2">
      <c r="A109" s="9" t="str">
        <f t="shared" si="7"/>
        <v>1993/9末</v>
      </c>
      <c r="B109" s="9" t="str">
        <f t="shared" si="7"/>
        <v>平成5/9末</v>
      </c>
      <c r="C109" s="16">
        <v>107</v>
      </c>
      <c r="D109" s="16">
        <v>114</v>
      </c>
      <c r="E109" s="17" t="s">
        <v>153</v>
      </c>
      <c r="F109" s="16">
        <v>238</v>
      </c>
      <c r="G109" s="16"/>
      <c r="H109" s="16">
        <v>239</v>
      </c>
      <c r="I109" s="16"/>
      <c r="J109" s="16">
        <v>477</v>
      </c>
      <c r="K109" s="16"/>
      <c r="L109" s="16">
        <v>139</v>
      </c>
      <c r="M109" s="6" t="s">
        <v>305</v>
      </c>
    </row>
    <row r="110" spans="1:13" x14ac:dyDescent="0.2">
      <c r="A110" s="7" t="str">
        <f t="shared" si="7"/>
        <v>1993/9末</v>
      </c>
      <c r="B110" s="7" t="str">
        <f t="shared" si="7"/>
        <v>平成5/9末</v>
      </c>
      <c r="C110" s="14">
        <v>108</v>
      </c>
      <c r="D110" s="14">
        <v>115</v>
      </c>
      <c r="E110" s="15" t="s">
        <v>154</v>
      </c>
      <c r="F110" s="14">
        <v>291</v>
      </c>
      <c r="G110" s="14"/>
      <c r="H110" s="14">
        <v>264</v>
      </c>
      <c r="I110" s="14"/>
      <c r="J110" s="14">
        <v>555</v>
      </c>
      <c r="K110" s="14"/>
      <c r="L110" s="14">
        <v>196</v>
      </c>
      <c r="M110" s="8" t="s">
        <v>305</v>
      </c>
    </row>
    <row r="111" spans="1:13" x14ac:dyDescent="0.2">
      <c r="A111" s="9" t="str">
        <f t="shared" si="7"/>
        <v>1993/9末</v>
      </c>
      <c r="B111" s="9" t="str">
        <f t="shared" si="7"/>
        <v>平成5/9末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1993/9末</v>
      </c>
      <c r="B112" s="7" t="str">
        <f t="shared" si="7"/>
        <v>平成5/9末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1993/9末</v>
      </c>
      <c r="B113" s="9" t="str">
        <f t="shared" si="7"/>
        <v>平成5/9末</v>
      </c>
      <c r="C113" s="16">
        <v>111</v>
      </c>
      <c r="D113" s="16">
        <v>118</v>
      </c>
      <c r="E113" s="17" t="s">
        <v>157</v>
      </c>
      <c r="F113" s="16">
        <v>196</v>
      </c>
      <c r="G113" s="16"/>
      <c r="H113" s="16">
        <v>186</v>
      </c>
      <c r="I113" s="16"/>
      <c r="J113" s="16">
        <v>382</v>
      </c>
      <c r="K113" s="16"/>
      <c r="L113" s="16">
        <v>105</v>
      </c>
      <c r="M113" s="6" t="s">
        <v>305</v>
      </c>
    </row>
    <row r="114" spans="1:13" x14ac:dyDescent="0.2">
      <c r="A114" s="7" t="str">
        <f t="shared" si="7"/>
        <v>1993/9末</v>
      </c>
      <c r="B114" s="7" t="str">
        <f t="shared" si="7"/>
        <v>平成5/9末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1993/9末</v>
      </c>
      <c r="B115" s="9" t="str">
        <f t="shared" si="7"/>
        <v>平成5/9末</v>
      </c>
      <c r="C115" s="16">
        <v>113</v>
      </c>
      <c r="D115" s="16">
        <v>122</v>
      </c>
      <c r="E115" s="17" t="s">
        <v>159</v>
      </c>
      <c r="F115" s="16">
        <v>60</v>
      </c>
      <c r="G115" s="16"/>
      <c r="H115" s="16">
        <v>78</v>
      </c>
      <c r="I115" s="16"/>
      <c r="J115" s="16">
        <v>138</v>
      </c>
      <c r="K115" s="16"/>
      <c r="L115" s="16">
        <v>36</v>
      </c>
      <c r="M115" s="6" t="s">
        <v>305</v>
      </c>
    </row>
    <row r="116" spans="1:13" x14ac:dyDescent="0.2">
      <c r="A116" s="7" t="str">
        <f t="shared" si="7"/>
        <v>1993/9末</v>
      </c>
      <c r="B116" s="7" t="str">
        <f t="shared" si="7"/>
        <v>平成5/9末</v>
      </c>
      <c r="C116" s="14">
        <v>114</v>
      </c>
      <c r="D116" s="14">
        <v>123</v>
      </c>
      <c r="E116" s="15" t="s">
        <v>160</v>
      </c>
      <c r="F116" s="14">
        <v>316</v>
      </c>
      <c r="G116" s="14"/>
      <c r="H116" s="14">
        <v>341</v>
      </c>
      <c r="I116" s="14"/>
      <c r="J116" s="14">
        <v>657</v>
      </c>
      <c r="K116" s="14"/>
      <c r="L116" s="14">
        <v>186</v>
      </c>
      <c r="M116" s="8" t="s">
        <v>305</v>
      </c>
    </row>
    <row r="117" spans="1:13" x14ac:dyDescent="0.2">
      <c r="A117" s="9" t="str">
        <f t="shared" ref="A117:B132" si="8">A116</f>
        <v>1993/9末</v>
      </c>
      <c r="B117" s="9" t="str">
        <f t="shared" si="8"/>
        <v>平成5/9末</v>
      </c>
      <c r="C117" s="16">
        <v>115</v>
      </c>
      <c r="D117" s="16">
        <v>124</v>
      </c>
      <c r="E117" s="17" t="s">
        <v>161</v>
      </c>
      <c r="F117" s="16">
        <v>157</v>
      </c>
      <c r="G117" s="16"/>
      <c r="H117" s="16">
        <v>165</v>
      </c>
      <c r="I117" s="16"/>
      <c r="J117" s="16">
        <v>322</v>
      </c>
      <c r="K117" s="16"/>
      <c r="L117" s="16">
        <v>88</v>
      </c>
      <c r="M117" s="6" t="s">
        <v>305</v>
      </c>
    </row>
    <row r="118" spans="1:13" x14ac:dyDescent="0.2">
      <c r="A118" s="7" t="str">
        <f t="shared" si="8"/>
        <v>1993/9末</v>
      </c>
      <c r="B118" s="7" t="str">
        <f t="shared" si="8"/>
        <v>平成5/9末</v>
      </c>
      <c r="C118" s="14">
        <v>116</v>
      </c>
      <c r="D118" s="14">
        <v>125</v>
      </c>
      <c r="E118" s="15" t="s">
        <v>162</v>
      </c>
      <c r="F118" s="14">
        <v>249</v>
      </c>
      <c r="G118" s="14"/>
      <c r="H118" s="14">
        <v>239</v>
      </c>
      <c r="I118" s="14"/>
      <c r="J118" s="14">
        <v>488</v>
      </c>
      <c r="K118" s="14"/>
      <c r="L118" s="14">
        <v>144</v>
      </c>
      <c r="M118" s="8" t="s">
        <v>305</v>
      </c>
    </row>
    <row r="119" spans="1:13" x14ac:dyDescent="0.2">
      <c r="A119" s="9" t="str">
        <f t="shared" si="8"/>
        <v>1993/9末</v>
      </c>
      <c r="B119" s="9" t="str">
        <f t="shared" si="8"/>
        <v>平成5/9末</v>
      </c>
      <c r="C119" s="16">
        <v>117</v>
      </c>
      <c r="D119" s="16">
        <v>126</v>
      </c>
      <c r="E119" s="17" t="s">
        <v>163</v>
      </c>
      <c r="F119" s="16">
        <v>135</v>
      </c>
      <c r="G119" s="16"/>
      <c r="H119" s="16">
        <v>154</v>
      </c>
      <c r="I119" s="16"/>
      <c r="J119" s="16">
        <v>289</v>
      </c>
      <c r="K119" s="16"/>
      <c r="L119" s="16">
        <v>61</v>
      </c>
      <c r="M119" s="6" t="s">
        <v>305</v>
      </c>
    </row>
    <row r="120" spans="1:13" x14ac:dyDescent="0.2">
      <c r="A120" s="7" t="str">
        <f t="shared" si="8"/>
        <v>1993/9末</v>
      </c>
      <c r="B120" s="7" t="str">
        <f t="shared" si="8"/>
        <v>平成5/9末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38</v>
      </c>
      <c r="I120" s="14"/>
      <c r="J120" s="14">
        <v>77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1993/9末</v>
      </c>
      <c r="B121" s="9" t="str">
        <f t="shared" si="8"/>
        <v>平成5/9末</v>
      </c>
      <c r="C121" s="16">
        <v>119</v>
      </c>
      <c r="D121" s="16">
        <v>128</v>
      </c>
      <c r="E121" s="17" t="s">
        <v>165</v>
      </c>
      <c r="F121" s="16">
        <v>135</v>
      </c>
      <c r="G121" s="16"/>
      <c r="H121" s="16">
        <v>132</v>
      </c>
      <c r="I121" s="16"/>
      <c r="J121" s="16">
        <v>267</v>
      </c>
      <c r="K121" s="16"/>
      <c r="L121" s="16">
        <v>60</v>
      </c>
      <c r="M121" s="6" t="s">
        <v>305</v>
      </c>
    </row>
    <row r="122" spans="1:13" x14ac:dyDescent="0.2">
      <c r="A122" s="7" t="str">
        <f t="shared" si="8"/>
        <v>1993/9末</v>
      </c>
      <c r="B122" s="7" t="str">
        <f t="shared" si="8"/>
        <v>平成5/9末</v>
      </c>
      <c r="C122" s="14">
        <v>120</v>
      </c>
      <c r="D122" s="14">
        <v>129</v>
      </c>
      <c r="E122" s="15" t="s">
        <v>166</v>
      </c>
      <c r="F122" s="14">
        <v>99</v>
      </c>
      <c r="G122" s="14"/>
      <c r="H122" s="14">
        <v>101</v>
      </c>
      <c r="I122" s="14"/>
      <c r="J122" s="14">
        <v>200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8"/>
        <v>1993/9末</v>
      </c>
      <c r="B123" s="9" t="str">
        <f t="shared" si="8"/>
        <v>平成5/9末</v>
      </c>
      <c r="C123" s="16">
        <v>121</v>
      </c>
      <c r="D123" s="16">
        <v>150</v>
      </c>
      <c r="E123" s="17" t="s">
        <v>169</v>
      </c>
      <c r="F123" s="16">
        <v>195</v>
      </c>
      <c r="G123" s="16"/>
      <c r="H123" s="16">
        <v>207</v>
      </c>
      <c r="I123" s="16"/>
      <c r="J123" s="16">
        <v>402</v>
      </c>
      <c r="K123" s="16"/>
      <c r="L123" s="16">
        <v>90</v>
      </c>
      <c r="M123" s="6" t="s">
        <v>306</v>
      </c>
    </row>
    <row r="124" spans="1:13" x14ac:dyDescent="0.2">
      <c r="A124" s="7" t="str">
        <f t="shared" si="8"/>
        <v>1993/9末</v>
      </c>
      <c r="B124" s="7" t="str">
        <f t="shared" si="8"/>
        <v>平成5/9末</v>
      </c>
      <c r="C124" s="14">
        <v>122</v>
      </c>
      <c r="D124" s="14">
        <v>151</v>
      </c>
      <c r="E124" s="15" t="s">
        <v>170</v>
      </c>
      <c r="F124" s="14">
        <v>315</v>
      </c>
      <c r="G124" s="14"/>
      <c r="H124" s="14">
        <v>314</v>
      </c>
      <c r="I124" s="14"/>
      <c r="J124" s="14">
        <v>629</v>
      </c>
      <c r="K124" s="14"/>
      <c r="L124" s="14">
        <v>166</v>
      </c>
      <c r="M124" s="8" t="s">
        <v>306</v>
      </c>
    </row>
    <row r="125" spans="1:13" x14ac:dyDescent="0.2">
      <c r="A125" s="9" t="str">
        <f t="shared" si="8"/>
        <v>1993/9末</v>
      </c>
      <c r="B125" s="9" t="str">
        <f t="shared" si="8"/>
        <v>平成5/9末</v>
      </c>
      <c r="C125" s="16">
        <v>123</v>
      </c>
      <c r="D125" s="16">
        <v>152</v>
      </c>
      <c r="E125" s="17" t="s">
        <v>171</v>
      </c>
      <c r="F125" s="16">
        <v>415</v>
      </c>
      <c r="G125" s="16"/>
      <c r="H125" s="16">
        <v>426</v>
      </c>
      <c r="I125" s="16"/>
      <c r="J125" s="16">
        <v>841</v>
      </c>
      <c r="K125" s="16"/>
      <c r="L125" s="16">
        <v>214</v>
      </c>
      <c r="M125" s="6" t="s">
        <v>306</v>
      </c>
    </row>
    <row r="126" spans="1:13" x14ac:dyDescent="0.2">
      <c r="A126" s="7" t="str">
        <f t="shared" si="8"/>
        <v>1993/9末</v>
      </c>
      <c r="B126" s="7" t="str">
        <f t="shared" si="8"/>
        <v>平成5/9末</v>
      </c>
      <c r="C126" s="14">
        <v>124</v>
      </c>
      <c r="D126" s="14">
        <v>153</v>
      </c>
      <c r="E126" s="15" t="s">
        <v>172</v>
      </c>
      <c r="F126" s="14">
        <v>193</v>
      </c>
      <c r="G126" s="14"/>
      <c r="H126" s="14">
        <v>210</v>
      </c>
      <c r="I126" s="14"/>
      <c r="J126" s="14">
        <v>403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1993/9末</v>
      </c>
      <c r="B127" s="9" t="str">
        <f t="shared" si="8"/>
        <v>平成5/9末</v>
      </c>
      <c r="C127" s="16">
        <v>125</v>
      </c>
      <c r="D127" s="16">
        <v>154</v>
      </c>
      <c r="E127" s="17" t="s">
        <v>173</v>
      </c>
      <c r="F127" s="16">
        <v>183</v>
      </c>
      <c r="G127" s="16"/>
      <c r="H127" s="16">
        <v>198</v>
      </c>
      <c r="I127" s="16"/>
      <c r="J127" s="16">
        <v>381</v>
      </c>
      <c r="K127" s="16"/>
      <c r="L127" s="16">
        <v>84</v>
      </c>
      <c r="M127" s="6" t="s">
        <v>306</v>
      </c>
    </row>
    <row r="128" spans="1:13" x14ac:dyDescent="0.2">
      <c r="A128" s="7" t="str">
        <f t="shared" si="8"/>
        <v>1993/9末</v>
      </c>
      <c r="B128" s="7" t="str">
        <f t="shared" si="8"/>
        <v>平成5/9末</v>
      </c>
      <c r="C128" s="14">
        <v>126</v>
      </c>
      <c r="D128" s="14">
        <v>155</v>
      </c>
      <c r="E128" s="15" t="s">
        <v>174</v>
      </c>
      <c r="F128" s="14">
        <v>112</v>
      </c>
      <c r="G128" s="14"/>
      <c r="H128" s="14">
        <v>119</v>
      </c>
      <c r="I128" s="14"/>
      <c r="J128" s="14">
        <v>231</v>
      </c>
      <c r="K128" s="14"/>
      <c r="L128" s="14">
        <v>69</v>
      </c>
      <c r="M128" s="8" t="s">
        <v>306</v>
      </c>
    </row>
    <row r="129" spans="1:13" x14ac:dyDescent="0.2">
      <c r="A129" s="9" t="str">
        <f t="shared" si="8"/>
        <v>1993/9末</v>
      </c>
      <c r="B129" s="9" t="str">
        <f t="shared" si="8"/>
        <v>平成5/9末</v>
      </c>
      <c r="C129" s="16">
        <v>127</v>
      </c>
      <c r="D129" s="16">
        <v>157</v>
      </c>
      <c r="E129" s="17" t="s">
        <v>175</v>
      </c>
      <c r="F129" s="16">
        <v>98</v>
      </c>
      <c r="G129" s="16"/>
      <c r="H129" s="16">
        <v>100</v>
      </c>
      <c r="I129" s="16"/>
      <c r="J129" s="16">
        <v>198</v>
      </c>
      <c r="K129" s="16"/>
      <c r="L129" s="16">
        <v>189</v>
      </c>
      <c r="M129" s="6" t="s">
        <v>306</v>
      </c>
    </row>
    <row r="130" spans="1:13" x14ac:dyDescent="0.2">
      <c r="A130" s="7" t="str">
        <f t="shared" si="8"/>
        <v>1993/9末</v>
      </c>
      <c r="B130" s="7" t="str">
        <f t="shared" si="8"/>
        <v>平成5/9末</v>
      </c>
      <c r="C130" s="14">
        <v>128</v>
      </c>
      <c r="D130" s="14">
        <v>158</v>
      </c>
      <c r="E130" s="15" t="s">
        <v>176</v>
      </c>
      <c r="F130" s="14">
        <v>27</v>
      </c>
      <c r="G130" s="14"/>
      <c r="H130" s="14">
        <v>73</v>
      </c>
      <c r="I130" s="14"/>
      <c r="J130" s="14">
        <v>100</v>
      </c>
      <c r="K130" s="14"/>
      <c r="L130" s="14">
        <v>97</v>
      </c>
      <c r="M130" s="8" t="s">
        <v>306</v>
      </c>
    </row>
    <row r="131" spans="1:13" x14ac:dyDescent="0.2">
      <c r="A131" s="9" t="str">
        <f t="shared" si="8"/>
        <v>1993/9末</v>
      </c>
      <c r="B131" s="9" t="str">
        <f t="shared" si="8"/>
        <v>平成5/9末</v>
      </c>
      <c r="C131" s="16">
        <v>129</v>
      </c>
      <c r="D131" s="16">
        <v>159</v>
      </c>
      <c r="E131" s="17" t="s">
        <v>177</v>
      </c>
      <c r="F131" s="16">
        <v>23</v>
      </c>
      <c r="G131" s="16"/>
      <c r="H131" s="16">
        <v>55</v>
      </c>
      <c r="I131" s="16"/>
      <c r="J131" s="16">
        <v>78</v>
      </c>
      <c r="K131" s="16"/>
      <c r="L131" s="16">
        <v>77</v>
      </c>
      <c r="M131" s="6" t="s">
        <v>307</v>
      </c>
    </row>
    <row r="132" spans="1:13" x14ac:dyDescent="0.2">
      <c r="A132" s="7" t="str">
        <f t="shared" si="8"/>
        <v>1993/9末</v>
      </c>
      <c r="B132" s="7" t="str">
        <f t="shared" si="8"/>
        <v>平成5/9末</v>
      </c>
      <c r="C132" s="14">
        <v>130</v>
      </c>
      <c r="D132" s="14">
        <v>160</v>
      </c>
      <c r="E132" s="15" t="s">
        <v>420</v>
      </c>
      <c r="F132" s="14">
        <v>117</v>
      </c>
      <c r="G132" s="14"/>
      <c r="H132" s="14">
        <v>102</v>
      </c>
      <c r="I132" s="14"/>
      <c r="J132" s="14">
        <v>219</v>
      </c>
      <c r="K132" s="14"/>
      <c r="L132" s="14">
        <v>92</v>
      </c>
      <c r="M132" s="8" t="s">
        <v>307</v>
      </c>
    </row>
    <row r="133" spans="1:13" x14ac:dyDescent="0.2">
      <c r="A133" s="9" t="str">
        <f t="shared" ref="A133:B148" si="9">A132</f>
        <v>1993/9末</v>
      </c>
      <c r="B133" s="9" t="str">
        <f t="shared" si="9"/>
        <v>平成5/9末</v>
      </c>
      <c r="C133" s="16">
        <v>131</v>
      </c>
      <c r="D133" s="16">
        <v>161</v>
      </c>
      <c r="E133" s="17" t="s">
        <v>178</v>
      </c>
      <c r="F133" s="16">
        <v>154</v>
      </c>
      <c r="G133" s="16"/>
      <c r="H133" s="16">
        <v>133</v>
      </c>
      <c r="I133" s="16"/>
      <c r="J133" s="16">
        <v>287</v>
      </c>
      <c r="K133" s="16"/>
      <c r="L133" s="16">
        <v>93</v>
      </c>
      <c r="M133" s="6" t="s">
        <v>307</v>
      </c>
    </row>
    <row r="134" spans="1:13" x14ac:dyDescent="0.2">
      <c r="A134" s="7" t="str">
        <f t="shared" si="9"/>
        <v>1993/9末</v>
      </c>
      <c r="B134" s="7" t="str">
        <f t="shared" si="9"/>
        <v>平成5/9末</v>
      </c>
      <c r="C134" s="14">
        <v>132</v>
      </c>
      <c r="D134" s="14">
        <v>162</v>
      </c>
      <c r="E134" s="15" t="s">
        <v>179</v>
      </c>
      <c r="F134" s="14">
        <v>90</v>
      </c>
      <c r="G134" s="14"/>
      <c r="H134" s="14">
        <v>106</v>
      </c>
      <c r="I134" s="14"/>
      <c r="J134" s="14">
        <v>196</v>
      </c>
      <c r="K134" s="14"/>
      <c r="L134" s="14">
        <v>47</v>
      </c>
      <c r="M134" s="8" t="s">
        <v>307</v>
      </c>
    </row>
    <row r="135" spans="1:13" x14ac:dyDescent="0.2">
      <c r="A135" s="9" t="str">
        <f t="shared" si="9"/>
        <v>1993/9末</v>
      </c>
      <c r="B135" s="9" t="str">
        <f t="shared" si="9"/>
        <v>平成5/9末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73</v>
      </c>
      <c r="I135" s="16"/>
      <c r="J135" s="16">
        <v>145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1993/9末</v>
      </c>
      <c r="B136" s="7" t="str">
        <f t="shared" si="9"/>
        <v>平成5/9末</v>
      </c>
      <c r="C136" s="14">
        <v>134</v>
      </c>
      <c r="D136" s="14">
        <v>164</v>
      </c>
      <c r="E136" s="15" t="s">
        <v>181</v>
      </c>
      <c r="F136" s="14">
        <v>98</v>
      </c>
      <c r="G136" s="14"/>
      <c r="H136" s="14">
        <v>97</v>
      </c>
      <c r="I136" s="14"/>
      <c r="J136" s="14">
        <v>195</v>
      </c>
      <c r="K136" s="14"/>
      <c r="L136" s="14">
        <v>56</v>
      </c>
      <c r="M136" s="8" t="s">
        <v>307</v>
      </c>
    </row>
    <row r="137" spans="1:13" x14ac:dyDescent="0.2">
      <c r="A137" s="9" t="str">
        <f t="shared" si="9"/>
        <v>1993/9末</v>
      </c>
      <c r="B137" s="9" t="str">
        <f t="shared" si="9"/>
        <v>平成5/9末</v>
      </c>
      <c r="C137" s="16">
        <v>135</v>
      </c>
      <c r="D137" s="16">
        <v>165</v>
      </c>
      <c r="E137" s="17" t="s">
        <v>182</v>
      </c>
      <c r="F137" s="16">
        <v>76</v>
      </c>
      <c r="G137" s="16"/>
      <c r="H137" s="16">
        <v>81</v>
      </c>
      <c r="I137" s="16"/>
      <c r="J137" s="16">
        <v>157</v>
      </c>
      <c r="K137" s="16"/>
      <c r="L137" s="16">
        <v>42</v>
      </c>
      <c r="M137" s="6" t="s">
        <v>307</v>
      </c>
    </row>
    <row r="138" spans="1:13" x14ac:dyDescent="0.2">
      <c r="A138" s="7" t="str">
        <f t="shared" si="9"/>
        <v>1993/9末</v>
      </c>
      <c r="B138" s="7" t="str">
        <f t="shared" si="9"/>
        <v>平成5/9末</v>
      </c>
      <c r="C138" s="14">
        <v>136</v>
      </c>
      <c r="D138" s="14">
        <v>166</v>
      </c>
      <c r="E138" s="15" t="s">
        <v>183</v>
      </c>
      <c r="F138" s="14">
        <v>189</v>
      </c>
      <c r="G138" s="14"/>
      <c r="H138" s="14">
        <v>207</v>
      </c>
      <c r="I138" s="14"/>
      <c r="J138" s="14">
        <v>396</v>
      </c>
      <c r="K138" s="14"/>
      <c r="L138" s="14">
        <v>108</v>
      </c>
      <c r="M138" s="8" t="s">
        <v>307</v>
      </c>
    </row>
    <row r="139" spans="1:13" x14ac:dyDescent="0.2">
      <c r="A139" s="9" t="str">
        <f t="shared" si="9"/>
        <v>1993/9末</v>
      </c>
      <c r="B139" s="9" t="str">
        <f t="shared" si="9"/>
        <v>平成5/9末</v>
      </c>
      <c r="C139" s="16">
        <v>137</v>
      </c>
      <c r="D139" s="16">
        <v>167</v>
      </c>
      <c r="E139" s="17" t="s">
        <v>184</v>
      </c>
      <c r="F139" s="16">
        <v>209</v>
      </c>
      <c r="G139" s="16"/>
      <c r="H139" s="16">
        <v>208</v>
      </c>
      <c r="I139" s="16"/>
      <c r="J139" s="16">
        <v>417</v>
      </c>
      <c r="K139" s="16"/>
      <c r="L139" s="16">
        <v>126</v>
      </c>
      <c r="M139" s="6" t="s">
        <v>307</v>
      </c>
    </row>
    <row r="140" spans="1:13" x14ac:dyDescent="0.2">
      <c r="A140" s="7" t="str">
        <f t="shared" si="9"/>
        <v>1993/9末</v>
      </c>
      <c r="B140" s="7" t="str">
        <f t="shared" si="9"/>
        <v>平成5/9末</v>
      </c>
      <c r="C140" s="14">
        <v>138</v>
      </c>
      <c r="D140" s="14">
        <v>168</v>
      </c>
      <c r="E140" s="15" t="s">
        <v>185</v>
      </c>
      <c r="F140" s="14">
        <v>309</v>
      </c>
      <c r="G140" s="14"/>
      <c r="H140" s="14">
        <v>276</v>
      </c>
      <c r="I140" s="14"/>
      <c r="J140" s="14">
        <v>585</v>
      </c>
      <c r="K140" s="14"/>
      <c r="L140" s="14">
        <v>175</v>
      </c>
      <c r="M140" s="8" t="s">
        <v>307</v>
      </c>
    </row>
    <row r="141" spans="1:13" x14ac:dyDescent="0.2">
      <c r="A141" s="9" t="str">
        <f t="shared" si="9"/>
        <v>1993/9末</v>
      </c>
      <c r="B141" s="9" t="str">
        <f t="shared" si="9"/>
        <v>平成5/9末</v>
      </c>
      <c r="C141" s="16">
        <v>139</v>
      </c>
      <c r="D141" s="16">
        <v>169</v>
      </c>
      <c r="E141" s="17" t="s">
        <v>186</v>
      </c>
      <c r="F141" s="16">
        <v>175</v>
      </c>
      <c r="G141" s="16"/>
      <c r="H141" s="16">
        <v>190</v>
      </c>
      <c r="I141" s="16"/>
      <c r="J141" s="16">
        <v>365</v>
      </c>
      <c r="K141" s="16"/>
      <c r="L141" s="16">
        <v>111</v>
      </c>
      <c r="M141" s="6" t="s">
        <v>307</v>
      </c>
    </row>
    <row r="142" spans="1:13" x14ac:dyDescent="0.2">
      <c r="A142" s="7" t="str">
        <f t="shared" si="9"/>
        <v>1993/9末</v>
      </c>
      <c r="B142" s="7" t="str">
        <f t="shared" si="9"/>
        <v>平成5/9末</v>
      </c>
      <c r="C142" s="14">
        <v>140</v>
      </c>
      <c r="D142" s="14">
        <v>170</v>
      </c>
      <c r="E142" s="15" t="s">
        <v>187</v>
      </c>
      <c r="F142" s="14">
        <v>555</v>
      </c>
      <c r="G142" s="14"/>
      <c r="H142" s="14">
        <v>561</v>
      </c>
      <c r="I142" s="14"/>
      <c r="J142" s="14">
        <v>1116</v>
      </c>
      <c r="K142" s="14"/>
      <c r="L142" s="14">
        <v>295</v>
      </c>
      <c r="M142" s="8" t="s">
        <v>307</v>
      </c>
    </row>
    <row r="143" spans="1:13" x14ac:dyDescent="0.2">
      <c r="A143" s="9" t="str">
        <f t="shared" si="9"/>
        <v>1993/9末</v>
      </c>
      <c r="B143" s="9" t="str">
        <f t="shared" si="9"/>
        <v>平成5/9末</v>
      </c>
      <c r="C143" s="16">
        <v>141</v>
      </c>
      <c r="D143" s="16">
        <v>171</v>
      </c>
      <c r="E143" s="17" t="s">
        <v>188</v>
      </c>
      <c r="F143" s="16">
        <v>351</v>
      </c>
      <c r="G143" s="16"/>
      <c r="H143" s="16">
        <v>347</v>
      </c>
      <c r="I143" s="16"/>
      <c r="J143" s="16">
        <v>698</v>
      </c>
      <c r="K143" s="16"/>
      <c r="L143" s="16">
        <v>171</v>
      </c>
      <c r="M143" s="6" t="s">
        <v>307</v>
      </c>
    </row>
    <row r="144" spans="1:13" x14ac:dyDescent="0.2">
      <c r="A144" s="7" t="str">
        <f t="shared" si="9"/>
        <v>1993/9末</v>
      </c>
      <c r="B144" s="7" t="str">
        <f t="shared" si="9"/>
        <v>平成5/9末</v>
      </c>
      <c r="C144" s="14">
        <v>142</v>
      </c>
      <c r="D144" s="14">
        <v>172</v>
      </c>
      <c r="E144" s="15" t="s">
        <v>189</v>
      </c>
      <c r="F144" s="14">
        <v>284</v>
      </c>
      <c r="G144" s="14"/>
      <c r="H144" s="14">
        <v>256</v>
      </c>
      <c r="I144" s="14"/>
      <c r="J144" s="14">
        <v>540</v>
      </c>
      <c r="K144" s="14"/>
      <c r="L144" s="14">
        <v>156</v>
      </c>
      <c r="M144" s="8" t="s">
        <v>307</v>
      </c>
    </row>
    <row r="145" spans="1:13" x14ac:dyDescent="0.2">
      <c r="A145" s="9" t="str">
        <f t="shared" si="9"/>
        <v>1993/9末</v>
      </c>
      <c r="B145" s="9" t="str">
        <f t="shared" si="9"/>
        <v>平成5/9末</v>
      </c>
      <c r="C145" s="16">
        <v>143</v>
      </c>
      <c r="D145" s="16">
        <v>173</v>
      </c>
      <c r="E145" s="17" t="s">
        <v>190</v>
      </c>
      <c r="F145" s="16">
        <v>187</v>
      </c>
      <c r="G145" s="16"/>
      <c r="H145" s="16">
        <v>185</v>
      </c>
      <c r="I145" s="16"/>
      <c r="J145" s="16">
        <v>372</v>
      </c>
      <c r="K145" s="16"/>
      <c r="L145" s="16">
        <v>101</v>
      </c>
      <c r="M145" s="6" t="s">
        <v>307</v>
      </c>
    </row>
    <row r="146" spans="1:13" x14ac:dyDescent="0.2">
      <c r="A146" s="7" t="str">
        <f t="shared" si="9"/>
        <v>1993/9末</v>
      </c>
      <c r="B146" s="7" t="str">
        <f t="shared" si="9"/>
        <v>平成5/9末</v>
      </c>
      <c r="C146" s="14">
        <v>144</v>
      </c>
      <c r="D146" s="14">
        <v>174</v>
      </c>
      <c r="E146" s="15" t="s">
        <v>421</v>
      </c>
      <c r="F146" s="14">
        <v>3</v>
      </c>
      <c r="G146" s="14"/>
      <c r="H146" s="14">
        <v>5</v>
      </c>
      <c r="I146" s="14"/>
      <c r="J146" s="14">
        <v>8</v>
      </c>
      <c r="K146" s="14"/>
      <c r="L146" s="14">
        <v>2</v>
      </c>
      <c r="M146" s="8" t="s">
        <v>307</v>
      </c>
    </row>
    <row r="147" spans="1:13" x14ac:dyDescent="0.2">
      <c r="A147" s="9" t="str">
        <f t="shared" si="9"/>
        <v>1993/9末</v>
      </c>
      <c r="B147" s="9" t="str">
        <f t="shared" si="9"/>
        <v>平成5/9末</v>
      </c>
      <c r="C147" s="16">
        <v>145</v>
      </c>
      <c r="D147" s="16">
        <v>175</v>
      </c>
      <c r="E147" s="17" t="s">
        <v>422</v>
      </c>
      <c r="F147" s="16">
        <v>203</v>
      </c>
      <c r="G147" s="16"/>
      <c r="H147" s="16">
        <v>199</v>
      </c>
      <c r="I147" s="16"/>
      <c r="J147" s="16">
        <v>402</v>
      </c>
      <c r="K147" s="16"/>
      <c r="L147" s="16">
        <v>115</v>
      </c>
      <c r="M147" s="6" t="s">
        <v>307</v>
      </c>
    </row>
    <row r="148" spans="1:13" x14ac:dyDescent="0.2">
      <c r="A148" s="7" t="str">
        <f t="shared" si="9"/>
        <v>1993/9末</v>
      </c>
      <c r="B148" s="7" t="str">
        <f t="shared" si="9"/>
        <v>平成5/9末</v>
      </c>
      <c r="C148" s="14">
        <v>146</v>
      </c>
      <c r="D148" s="14">
        <v>176</v>
      </c>
      <c r="E148" s="15" t="s">
        <v>423</v>
      </c>
      <c r="F148" s="14">
        <v>150</v>
      </c>
      <c r="G148" s="14"/>
      <c r="H148" s="14">
        <v>170</v>
      </c>
      <c r="I148" s="14"/>
      <c r="J148" s="14">
        <v>320</v>
      </c>
      <c r="K148" s="14"/>
      <c r="L148" s="14">
        <v>94</v>
      </c>
      <c r="M148" s="8" t="s">
        <v>307</v>
      </c>
    </row>
    <row r="149" spans="1:13" x14ac:dyDescent="0.2">
      <c r="A149" s="9" t="str">
        <f t="shared" ref="A149:B164" si="10">A148</f>
        <v>1993/9末</v>
      </c>
      <c r="B149" s="9" t="str">
        <f t="shared" si="10"/>
        <v>平成5/9末</v>
      </c>
      <c r="C149" s="16">
        <v>147</v>
      </c>
      <c r="D149" s="16">
        <v>177</v>
      </c>
      <c r="E149" s="17" t="s">
        <v>191</v>
      </c>
      <c r="F149" s="16">
        <v>56</v>
      </c>
      <c r="G149" s="16"/>
      <c r="H149" s="16">
        <v>56</v>
      </c>
      <c r="I149" s="16"/>
      <c r="J149" s="16">
        <v>112</v>
      </c>
      <c r="K149" s="16"/>
      <c r="L149" s="16">
        <v>33</v>
      </c>
      <c r="M149" s="6" t="s">
        <v>307</v>
      </c>
    </row>
    <row r="150" spans="1:13" x14ac:dyDescent="0.2">
      <c r="A150" s="7" t="str">
        <f t="shared" si="10"/>
        <v>1993/9末</v>
      </c>
      <c r="B150" s="7" t="str">
        <f t="shared" si="10"/>
        <v>平成5/9末</v>
      </c>
      <c r="C150" s="14">
        <v>148</v>
      </c>
      <c r="D150" s="14">
        <v>178</v>
      </c>
      <c r="E150" s="15" t="s">
        <v>192</v>
      </c>
      <c r="F150" s="14">
        <v>66</v>
      </c>
      <c r="G150" s="14"/>
      <c r="H150" s="14">
        <v>71</v>
      </c>
      <c r="I150" s="14"/>
      <c r="J150" s="14">
        <v>137</v>
      </c>
      <c r="K150" s="14"/>
      <c r="L150" s="14">
        <v>40</v>
      </c>
      <c r="M150" s="8" t="s">
        <v>307</v>
      </c>
    </row>
    <row r="151" spans="1:13" x14ac:dyDescent="0.2">
      <c r="A151" s="9" t="str">
        <f t="shared" si="10"/>
        <v>1993/9末</v>
      </c>
      <c r="B151" s="9" t="str">
        <f t="shared" si="10"/>
        <v>平成5/9末</v>
      </c>
      <c r="C151" s="16">
        <v>149</v>
      </c>
      <c r="D151" s="16">
        <v>179</v>
      </c>
      <c r="E151" s="17" t="s">
        <v>193</v>
      </c>
      <c r="F151" s="16">
        <v>203</v>
      </c>
      <c r="G151" s="16"/>
      <c r="H151" s="16">
        <v>195</v>
      </c>
      <c r="I151" s="16"/>
      <c r="J151" s="16">
        <v>398</v>
      </c>
      <c r="K151" s="16"/>
      <c r="L151" s="16">
        <v>132</v>
      </c>
      <c r="M151" s="6" t="s">
        <v>307</v>
      </c>
    </row>
    <row r="152" spans="1:13" x14ac:dyDescent="0.2">
      <c r="A152" s="7" t="str">
        <f t="shared" si="10"/>
        <v>1993/9末</v>
      </c>
      <c r="B152" s="7" t="str">
        <f t="shared" si="10"/>
        <v>平成5/9末</v>
      </c>
      <c r="C152" s="14">
        <v>150</v>
      </c>
      <c r="D152" s="14">
        <v>180</v>
      </c>
      <c r="E152" s="15" t="s">
        <v>196</v>
      </c>
      <c r="F152" s="14">
        <v>138</v>
      </c>
      <c r="G152" s="14"/>
      <c r="H152" s="14">
        <v>169</v>
      </c>
      <c r="I152" s="14"/>
      <c r="J152" s="14">
        <v>307</v>
      </c>
      <c r="K152" s="14"/>
      <c r="L152" s="14">
        <v>67</v>
      </c>
      <c r="M152" s="8" t="s">
        <v>308</v>
      </c>
    </row>
    <row r="153" spans="1:13" x14ac:dyDescent="0.2">
      <c r="A153" s="9" t="str">
        <f t="shared" si="10"/>
        <v>1993/9末</v>
      </c>
      <c r="B153" s="9" t="str">
        <f t="shared" si="10"/>
        <v>平成5/9末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1993/9末</v>
      </c>
      <c r="B154" s="7" t="str">
        <f t="shared" si="10"/>
        <v>平成5/9末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1993/9末</v>
      </c>
      <c r="B155" s="9" t="str">
        <f t="shared" si="10"/>
        <v>平成5/9末</v>
      </c>
      <c r="C155" s="16">
        <v>153</v>
      </c>
      <c r="D155" s="16">
        <v>183</v>
      </c>
      <c r="E155" s="17" t="s">
        <v>199</v>
      </c>
      <c r="F155" s="16">
        <v>523</v>
      </c>
      <c r="G155" s="16"/>
      <c r="H155" s="16">
        <v>556</v>
      </c>
      <c r="I155" s="16"/>
      <c r="J155" s="16">
        <v>1079</v>
      </c>
      <c r="K155" s="16"/>
      <c r="L155" s="16">
        <v>264</v>
      </c>
      <c r="M155" s="6" t="s">
        <v>308</v>
      </c>
    </row>
    <row r="156" spans="1:13" x14ac:dyDescent="0.2">
      <c r="A156" s="7" t="str">
        <f t="shared" si="10"/>
        <v>1993/9末</v>
      </c>
      <c r="B156" s="7" t="str">
        <f t="shared" si="10"/>
        <v>平成5/9末</v>
      </c>
      <c r="C156" s="14">
        <v>154</v>
      </c>
      <c r="D156" s="14">
        <v>184</v>
      </c>
      <c r="E156" s="15" t="s">
        <v>200</v>
      </c>
      <c r="F156" s="14">
        <v>175</v>
      </c>
      <c r="G156" s="14"/>
      <c r="H156" s="14">
        <v>171</v>
      </c>
      <c r="I156" s="14"/>
      <c r="J156" s="14">
        <v>346</v>
      </c>
      <c r="K156" s="14"/>
      <c r="L156" s="14">
        <v>81</v>
      </c>
      <c r="M156" s="8" t="s">
        <v>308</v>
      </c>
    </row>
    <row r="157" spans="1:13" x14ac:dyDescent="0.2">
      <c r="A157" s="9" t="str">
        <f t="shared" si="10"/>
        <v>1993/9末</v>
      </c>
      <c r="B157" s="9" t="str">
        <f t="shared" si="10"/>
        <v>平成5/9末</v>
      </c>
      <c r="C157" s="16">
        <v>155</v>
      </c>
      <c r="D157" s="16">
        <v>185</v>
      </c>
      <c r="E157" s="17" t="s">
        <v>201</v>
      </c>
      <c r="F157" s="16">
        <v>137</v>
      </c>
      <c r="G157" s="16"/>
      <c r="H157" s="16">
        <v>147</v>
      </c>
      <c r="I157" s="16"/>
      <c r="J157" s="16">
        <v>284</v>
      </c>
      <c r="K157" s="16"/>
      <c r="L157" s="16">
        <v>75</v>
      </c>
      <c r="M157" s="6" t="s">
        <v>308</v>
      </c>
    </row>
    <row r="158" spans="1:13" x14ac:dyDescent="0.2">
      <c r="A158" s="7" t="str">
        <f t="shared" si="10"/>
        <v>1993/9末</v>
      </c>
      <c r="B158" s="7" t="str">
        <f t="shared" si="10"/>
        <v>平成5/9末</v>
      </c>
      <c r="C158" s="14">
        <v>156</v>
      </c>
      <c r="D158" s="14">
        <v>186</v>
      </c>
      <c r="E158" s="15" t="s">
        <v>202</v>
      </c>
      <c r="F158" s="14">
        <v>247</v>
      </c>
      <c r="G158" s="14"/>
      <c r="H158" s="14">
        <v>235</v>
      </c>
      <c r="I158" s="14"/>
      <c r="J158" s="14">
        <v>482</v>
      </c>
      <c r="K158" s="14"/>
      <c r="L158" s="14">
        <v>148</v>
      </c>
      <c r="M158" s="8" t="s">
        <v>308</v>
      </c>
    </row>
    <row r="159" spans="1:13" x14ac:dyDescent="0.2">
      <c r="A159" s="9" t="str">
        <f t="shared" si="10"/>
        <v>1993/9末</v>
      </c>
      <c r="B159" s="9" t="str">
        <f t="shared" si="10"/>
        <v>平成5/9末</v>
      </c>
      <c r="C159" s="16">
        <v>157</v>
      </c>
      <c r="D159" s="16">
        <v>187</v>
      </c>
      <c r="E159" s="17" t="s">
        <v>203</v>
      </c>
      <c r="F159" s="16">
        <v>149</v>
      </c>
      <c r="G159" s="16"/>
      <c r="H159" s="16">
        <v>165</v>
      </c>
      <c r="I159" s="16"/>
      <c r="J159" s="16">
        <v>314</v>
      </c>
      <c r="K159" s="16"/>
      <c r="L159" s="16">
        <v>77</v>
      </c>
      <c r="M159" s="6" t="s">
        <v>308</v>
      </c>
    </row>
    <row r="160" spans="1:13" x14ac:dyDescent="0.2">
      <c r="A160" s="7" t="str">
        <f t="shared" si="10"/>
        <v>1993/9末</v>
      </c>
      <c r="B160" s="7" t="str">
        <f t="shared" si="10"/>
        <v>平成5/9末</v>
      </c>
      <c r="C160" s="14">
        <v>158</v>
      </c>
      <c r="D160" s="14">
        <v>188</v>
      </c>
      <c r="E160" s="15" t="s">
        <v>204</v>
      </c>
      <c r="F160" s="14">
        <v>195</v>
      </c>
      <c r="G160" s="14"/>
      <c r="H160" s="14">
        <v>183</v>
      </c>
      <c r="I160" s="14"/>
      <c r="J160" s="14">
        <v>378</v>
      </c>
      <c r="K160" s="14"/>
      <c r="L160" s="14">
        <v>104</v>
      </c>
      <c r="M160" s="8" t="s">
        <v>308</v>
      </c>
    </row>
    <row r="161" spans="1:13" x14ac:dyDescent="0.2">
      <c r="A161" s="9" t="str">
        <f t="shared" si="10"/>
        <v>1993/9末</v>
      </c>
      <c r="B161" s="9" t="str">
        <f t="shared" si="10"/>
        <v>平成5/9末</v>
      </c>
      <c r="C161" s="16">
        <v>159</v>
      </c>
      <c r="D161" s="16">
        <v>189</v>
      </c>
      <c r="E161" s="17" t="s">
        <v>205</v>
      </c>
      <c r="F161" s="16">
        <v>93</v>
      </c>
      <c r="G161" s="16"/>
      <c r="H161" s="16">
        <v>97</v>
      </c>
      <c r="I161" s="16"/>
      <c r="J161" s="16">
        <v>190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10"/>
        <v>1993/9末</v>
      </c>
      <c r="B162" s="7" t="str">
        <f t="shared" si="10"/>
        <v>平成5/9末</v>
      </c>
      <c r="C162" s="14">
        <v>160</v>
      </c>
      <c r="D162" s="14">
        <v>190</v>
      </c>
      <c r="E162" s="15" t="s">
        <v>206</v>
      </c>
      <c r="F162" s="14">
        <v>164</v>
      </c>
      <c r="G162" s="14"/>
      <c r="H162" s="14">
        <v>161</v>
      </c>
      <c r="I162" s="14"/>
      <c r="J162" s="14">
        <v>325</v>
      </c>
      <c r="K162" s="14"/>
      <c r="L162" s="14">
        <v>94</v>
      </c>
      <c r="M162" s="8" t="s">
        <v>308</v>
      </c>
    </row>
    <row r="163" spans="1:13" x14ac:dyDescent="0.2">
      <c r="A163" s="9" t="str">
        <f t="shared" si="10"/>
        <v>1993/9末</v>
      </c>
      <c r="B163" s="9" t="str">
        <f t="shared" si="10"/>
        <v>平成5/9末</v>
      </c>
      <c r="C163" s="16">
        <v>161</v>
      </c>
      <c r="D163" s="16">
        <v>191</v>
      </c>
      <c r="E163" s="17" t="s">
        <v>208</v>
      </c>
      <c r="F163" s="16">
        <v>344</v>
      </c>
      <c r="G163" s="16"/>
      <c r="H163" s="16">
        <v>364</v>
      </c>
      <c r="I163" s="16"/>
      <c r="J163" s="16">
        <v>708</v>
      </c>
      <c r="K163" s="16"/>
      <c r="L163" s="16">
        <v>225</v>
      </c>
      <c r="M163" s="6" t="s">
        <v>308</v>
      </c>
    </row>
    <row r="164" spans="1:13" x14ac:dyDescent="0.2">
      <c r="A164" s="7" t="str">
        <f t="shared" si="10"/>
        <v>1993/9末</v>
      </c>
      <c r="B164" s="7" t="str">
        <f t="shared" si="10"/>
        <v>平成5/9末</v>
      </c>
      <c r="C164" s="14">
        <v>162</v>
      </c>
      <c r="D164" s="14">
        <v>240</v>
      </c>
      <c r="E164" s="15" t="s">
        <v>209</v>
      </c>
      <c r="F164" s="14">
        <v>105</v>
      </c>
      <c r="G164" s="14"/>
      <c r="H164" s="14">
        <v>128</v>
      </c>
      <c r="I164" s="14"/>
      <c r="J164" s="14">
        <v>233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1993/9末</v>
      </c>
      <c r="B165" s="9" t="str">
        <f t="shared" si="11"/>
        <v>平成5/9末</v>
      </c>
      <c r="C165" s="16">
        <v>163</v>
      </c>
      <c r="D165" s="16">
        <v>241</v>
      </c>
      <c r="E165" s="17" t="s">
        <v>210</v>
      </c>
      <c r="F165" s="16">
        <v>225</v>
      </c>
      <c r="G165" s="16"/>
      <c r="H165" s="16">
        <v>217</v>
      </c>
      <c r="I165" s="16"/>
      <c r="J165" s="16">
        <v>442</v>
      </c>
      <c r="K165" s="16"/>
      <c r="L165" s="16">
        <v>115</v>
      </c>
      <c r="M165" s="6" t="s">
        <v>309</v>
      </c>
    </row>
    <row r="166" spans="1:13" x14ac:dyDescent="0.2">
      <c r="A166" s="7" t="str">
        <f t="shared" si="11"/>
        <v>1993/9末</v>
      </c>
      <c r="B166" s="7" t="str">
        <f t="shared" si="11"/>
        <v>平成5/9末</v>
      </c>
      <c r="C166" s="14">
        <v>164</v>
      </c>
      <c r="D166" s="14">
        <v>242</v>
      </c>
      <c r="E166" s="15" t="s">
        <v>211</v>
      </c>
      <c r="F166" s="14">
        <v>93</v>
      </c>
      <c r="G166" s="14"/>
      <c r="H166" s="14">
        <v>95</v>
      </c>
      <c r="I166" s="14"/>
      <c r="J166" s="14">
        <v>188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1993/9末</v>
      </c>
      <c r="B167" s="9" t="str">
        <f t="shared" si="11"/>
        <v>平成5/9末</v>
      </c>
      <c r="C167" s="16">
        <v>165</v>
      </c>
      <c r="D167" s="16">
        <v>243</v>
      </c>
      <c r="E167" s="17" t="s">
        <v>212</v>
      </c>
      <c r="F167" s="16">
        <v>89</v>
      </c>
      <c r="G167" s="16"/>
      <c r="H167" s="16">
        <v>101</v>
      </c>
      <c r="I167" s="16"/>
      <c r="J167" s="16">
        <v>190</v>
      </c>
      <c r="K167" s="16"/>
      <c r="L167" s="16">
        <v>46</v>
      </c>
      <c r="M167" s="6" t="s">
        <v>309</v>
      </c>
    </row>
    <row r="168" spans="1:13" x14ac:dyDescent="0.2">
      <c r="A168" s="7" t="str">
        <f t="shared" si="11"/>
        <v>1993/9末</v>
      </c>
      <c r="B168" s="7" t="str">
        <f t="shared" si="11"/>
        <v>平成5/9末</v>
      </c>
      <c r="C168" s="14">
        <v>166</v>
      </c>
      <c r="D168" s="14">
        <v>244</v>
      </c>
      <c r="E168" s="15" t="s">
        <v>213</v>
      </c>
      <c r="F168" s="14">
        <v>51</v>
      </c>
      <c r="G168" s="14"/>
      <c r="H168" s="14">
        <v>48</v>
      </c>
      <c r="I168" s="14"/>
      <c r="J168" s="14">
        <v>99</v>
      </c>
      <c r="K168" s="14"/>
      <c r="L168" s="14">
        <v>25</v>
      </c>
      <c r="M168" s="8" t="s">
        <v>309</v>
      </c>
    </row>
    <row r="169" spans="1:13" x14ac:dyDescent="0.2">
      <c r="A169" s="9" t="str">
        <f t="shared" si="11"/>
        <v>1993/9末</v>
      </c>
      <c r="B169" s="9" t="str">
        <f t="shared" si="11"/>
        <v>平成5/9末</v>
      </c>
      <c r="C169" s="16">
        <v>167</v>
      </c>
      <c r="D169" s="16">
        <v>245</v>
      </c>
      <c r="E169" s="17" t="s">
        <v>214</v>
      </c>
      <c r="F169" s="16">
        <v>36</v>
      </c>
      <c r="G169" s="16"/>
      <c r="H169" s="16">
        <v>43</v>
      </c>
      <c r="I169" s="16"/>
      <c r="J169" s="16">
        <v>79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1993/9末</v>
      </c>
      <c r="B170" s="7" t="str">
        <f t="shared" si="11"/>
        <v>平成5/9末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1993/9末</v>
      </c>
      <c r="B171" s="9" t="str">
        <f t="shared" si="11"/>
        <v>平成5/9末</v>
      </c>
      <c r="C171" s="16">
        <v>169</v>
      </c>
      <c r="D171" s="16">
        <v>100</v>
      </c>
      <c r="E171" s="17" t="s">
        <v>217</v>
      </c>
      <c r="F171" s="16">
        <v>186</v>
      </c>
      <c r="G171" s="16"/>
      <c r="H171" s="16">
        <v>208</v>
      </c>
      <c r="I171" s="16"/>
      <c r="J171" s="16">
        <v>394</v>
      </c>
      <c r="K171" s="16"/>
      <c r="L171" s="16">
        <v>99</v>
      </c>
      <c r="M171" s="6" t="s">
        <v>310</v>
      </c>
    </row>
    <row r="172" spans="1:13" x14ac:dyDescent="0.2">
      <c r="A172" s="7" t="str">
        <f t="shared" si="11"/>
        <v>1993/9末</v>
      </c>
      <c r="B172" s="7" t="str">
        <f t="shared" si="11"/>
        <v>平成5/9末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6</v>
      </c>
      <c r="I172" s="14"/>
      <c r="J172" s="14">
        <v>10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1993/9末</v>
      </c>
      <c r="B173" s="9" t="str">
        <f t="shared" si="11"/>
        <v>平成5/9末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1993/9末</v>
      </c>
      <c r="B174" s="7" t="str">
        <f t="shared" si="11"/>
        <v>平成5/9末</v>
      </c>
      <c r="C174" s="14">
        <v>172</v>
      </c>
      <c r="D174" s="14">
        <v>220</v>
      </c>
      <c r="E174" s="15" t="s">
        <v>221</v>
      </c>
      <c r="F174" s="14">
        <v>106</v>
      </c>
      <c r="G174" s="14"/>
      <c r="H174" s="14">
        <v>118</v>
      </c>
      <c r="I174" s="14"/>
      <c r="J174" s="14">
        <v>224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1993/9末</v>
      </c>
      <c r="B175" s="9" t="str">
        <f t="shared" si="11"/>
        <v>平成5/9末</v>
      </c>
      <c r="C175" s="16">
        <v>173</v>
      </c>
      <c r="D175" s="16">
        <v>221</v>
      </c>
      <c r="E175" s="17" t="s">
        <v>222</v>
      </c>
      <c r="F175" s="16">
        <v>190</v>
      </c>
      <c r="G175" s="16"/>
      <c r="H175" s="16">
        <v>244</v>
      </c>
      <c r="I175" s="16"/>
      <c r="J175" s="16">
        <v>434</v>
      </c>
      <c r="K175" s="16"/>
      <c r="L175" s="16">
        <v>113</v>
      </c>
      <c r="M175" s="6" t="s">
        <v>311</v>
      </c>
    </row>
    <row r="176" spans="1:13" x14ac:dyDescent="0.2">
      <c r="A176" s="7" t="str">
        <f t="shared" si="11"/>
        <v>1993/9末</v>
      </c>
      <c r="B176" s="7" t="str">
        <f t="shared" si="11"/>
        <v>平成5/9末</v>
      </c>
      <c r="C176" s="14">
        <v>174</v>
      </c>
      <c r="D176" s="14">
        <v>222</v>
      </c>
      <c r="E176" s="15" t="s">
        <v>223</v>
      </c>
      <c r="F176" s="14">
        <v>53</v>
      </c>
      <c r="G176" s="14"/>
      <c r="H176" s="14">
        <v>56</v>
      </c>
      <c r="I176" s="14"/>
      <c r="J176" s="14">
        <v>109</v>
      </c>
      <c r="K176" s="14"/>
      <c r="L176" s="14">
        <v>29</v>
      </c>
      <c r="M176" s="8" t="s">
        <v>311</v>
      </c>
    </row>
    <row r="177" spans="1:13" x14ac:dyDescent="0.2">
      <c r="A177" s="9" t="str">
        <f t="shared" si="11"/>
        <v>1993/9末</v>
      </c>
      <c r="B177" s="9" t="str">
        <f t="shared" si="11"/>
        <v>平成5/9末</v>
      </c>
      <c r="C177" s="16">
        <v>175</v>
      </c>
      <c r="D177" s="16">
        <v>223</v>
      </c>
      <c r="E177" s="17" t="s">
        <v>224</v>
      </c>
      <c r="F177" s="16">
        <v>295</v>
      </c>
      <c r="G177" s="16"/>
      <c r="H177" s="16">
        <v>347</v>
      </c>
      <c r="I177" s="16"/>
      <c r="J177" s="16">
        <v>642</v>
      </c>
      <c r="K177" s="16"/>
      <c r="L177" s="16">
        <v>178</v>
      </c>
      <c r="M177" s="6" t="s">
        <v>311</v>
      </c>
    </row>
    <row r="178" spans="1:13" x14ac:dyDescent="0.2">
      <c r="A178" s="7" t="str">
        <f t="shared" si="11"/>
        <v>1993/9末</v>
      </c>
      <c r="B178" s="7" t="str">
        <f t="shared" si="11"/>
        <v>平成5/9末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21</v>
      </c>
      <c r="I178" s="14"/>
      <c r="J178" s="14">
        <v>35</v>
      </c>
      <c r="K178" s="14"/>
      <c r="L178" s="14">
        <v>10</v>
      </c>
      <c r="M178" s="8" t="s">
        <v>311</v>
      </c>
    </row>
    <row r="179" spans="1:13" x14ac:dyDescent="0.2">
      <c r="A179" s="9" t="str">
        <f t="shared" si="11"/>
        <v>1993/9末</v>
      </c>
      <c r="B179" s="9" t="str">
        <f t="shared" si="11"/>
        <v>平成5/9末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1993/9末</v>
      </c>
      <c r="B180" s="7" t="str">
        <f t="shared" si="11"/>
        <v>平成5/9末</v>
      </c>
      <c r="C180" s="14">
        <v>178</v>
      </c>
      <c r="D180" s="14">
        <v>226</v>
      </c>
      <c r="E180" s="15" t="s">
        <v>227</v>
      </c>
      <c r="F180" s="14">
        <v>51</v>
      </c>
      <c r="G180" s="14"/>
      <c r="H180" s="14">
        <v>54</v>
      </c>
      <c r="I180" s="14"/>
      <c r="J180" s="14">
        <v>105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1993/9末</v>
      </c>
      <c r="B181" s="9" t="str">
        <f t="shared" si="12"/>
        <v>平成5/9末</v>
      </c>
      <c r="C181" s="16">
        <v>179</v>
      </c>
      <c r="D181" s="16">
        <v>227</v>
      </c>
      <c r="E181" s="17" t="s">
        <v>228</v>
      </c>
      <c r="F181" s="16">
        <v>12</v>
      </c>
      <c r="G181" s="16"/>
      <c r="H181" s="16">
        <v>11</v>
      </c>
      <c r="I181" s="16"/>
      <c r="J181" s="16">
        <v>23</v>
      </c>
      <c r="K181" s="16"/>
      <c r="L181" s="16">
        <v>7</v>
      </c>
      <c r="M181" s="6" t="s">
        <v>311</v>
      </c>
    </row>
    <row r="182" spans="1:13" x14ac:dyDescent="0.2">
      <c r="A182" s="7" t="str">
        <f t="shared" si="12"/>
        <v>1993/9末</v>
      </c>
      <c r="B182" s="7" t="str">
        <f t="shared" si="12"/>
        <v>平成5/9末</v>
      </c>
      <c r="C182" s="14">
        <v>180</v>
      </c>
      <c r="D182" s="14">
        <v>228</v>
      </c>
      <c r="E182" s="15" t="s">
        <v>229</v>
      </c>
      <c r="F182" s="14">
        <v>0</v>
      </c>
      <c r="G182" s="14"/>
      <c r="H182" s="14">
        <v>2</v>
      </c>
      <c r="I182" s="14"/>
      <c r="J182" s="14">
        <v>2</v>
      </c>
      <c r="K182" s="14"/>
      <c r="L182" s="14">
        <v>2</v>
      </c>
      <c r="M182" s="8" t="s">
        <v>311</v>
      </c>
    </row>
    <row r="183" spans="1:13" x14ac:dyDescent="0.2">
      <c r="A183" s="9" t="str">
        <f t="shared" si="12"/>
        <v>1993/9末</v>
      </c>
      <c r="B183" s="9" t="str">
        <f t="shared" si="12"/>
        <v>平成5/9末</v>
      </c>
      <c r="C183" s="16">
        <v>181</v>
      </c>
      <c r="D183" s="16">
        <v>230</v>
      </c>
      <c r="E183" s="17" t="s">
        <v>230</v>
      </c>
      <c r="F183" s="16">
        <v>36</v>
      </c>
      <c r="G183" s="16"/>
      <c r="H183" s="16">
        <v>39</v>
      </c>
      <c r="I183" s="16"/>
      <c r="J183" s="16">
        <v>75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1993/9末</v>
      </c>
      <c r="B184" s="7" t="str">
        <f t="shared" si="12"/>
        <v>平成5/9末</v>
      </c>
      <c r="C184" s="14">
        <v>182</v>
      </c>
      <c r="D184" s="14">
        <v>231</v>
      </c>
      <c r="E184" s="15" t="s">
        <v>231</v>
      </c>
      <c r="F184" s="14">
        <v>274</v>
      </c>
      <c r="G184" s="14"/>
      <c r="H184" s="14">
        <v>314</v>
      </c>
      <c r="I184" s="14"/>
      <c r="J184" s="14">
        <v>588</v>
      </c>
      <c r="K184" s="14"/>
      <c r="L184" s="14">
        <v>175</v>
      </c>
      <c r="M184" s="8" t="s">
        <v>312</v>
      </c>
    </row>
    <row r="185" spans="1:13" x14ac:dyDescent="0.2">
      <c r="A185" s="9" t="str">
        <f t="shared" si="12"/>
        <v>1993/9末</v>
      </c>
      <c r="B185" s="9" t="str">
        <f t="shared" si="12"/>
        <v>平成5/9末</v>
      </c>
      <c r="C185" s="16">
        <v>183</v>
      </c>
      <c r="D185" s="16">
        <v>232</v>
      </c>
      <c r="E185" s="17" t="s">
        <v>232</v>
      </c>
      <c r="F185" s="16">
        <v>127</v>
      </c>
      <c r="G185" s="16"/>
      <c r="H185" s="16">
        <v>169</v>
      </c>
      <c r="I185" s="16"/>
      <c r="J185" s="16">
        <v>296</v>
      </c>
      <c r="K185" s="16"/>
      <c r="L185" s="16">
        <v>106</v>
      </c>
      <c r="M185" s="6" t="s">
        <v>312</v>
      </c>
    </row>
    <row r="186" spans="1:13" x14ac:dyDescent="0.2">
      <c r="A186" s="7" t="str">
        <f t="shared" si="12"/>
        <v>1993/9末</v>
      </c>
      <c r="B186" s="7" t="str">
        <f t="shared" si="12"/>
        <v>平成5/9末</v>
      </c>
      <c r="C186" s="14">
        <v>184</v>
      </c>
      <c r="D186" s="14">
        <v>200</v>
      </c>
      <c r="E186" s="15" t="s">
        <v>488</v>
      </c>
      <c r="F186" s="14">
        <v>42</v>
      </c>
      <c r="G186" s="14"/>
      <c r="H186" s="14">
        <v>42</v>
      </c>
      <c r="I186" s="14"/>
      <c r="J186" s="14">
        <v>84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1993/9末</v>
      </c>
      <c r="B187" s="9" t="str">
        <f t="shared" si="12"/>
        <v>平成5/9末</v>
      </c>
      <c r="C187" s="16">
        <v>185</v>
      </c>
      <c r="D187" s="16">
        <v>201</v>
      </c>
      <c r="E187" s="17" t="s">
        <v>234</v>
      </c>
      <c r="F187" s="16">
        <v>86</v>
      </c>
      <c r="G187" s="16"/>
      <c r="H187" s="16">
        <v>105</v>
      </c>
      <c r="I187" s="16"/>
      <c r="J187" s="16">
        <v>191</v>
      </c>
      <c r="K187" s="16"/>
      <c r="L187" s="16">
        <v>42</v>
      </c>
      <c r="M187" s="6" t="s">
        <v>313</v>
      </c>
    </row>
    <row r="188" spans="1:13" x14ac:dyDescent="0.2">
      <c r="A188" s="7" t="str">
        <f t="shared" si="12"/>
        <v>1993/9末</v>
      </c>
      <c r="B188" s="7" t="str">
        <f t="shared" si="12"/>
        <v>平成5/9末</v>
      </c>
      <c r="C188" s="14">
        <v>186</v>
      </c>
      <c r="D188" s="14">
        <v>202</v>
      </c>
      <c r="E188" s="15" t="s">
        <v>235</v>
      </c>
      <c r="F188" s="14">
        <v>66</v>
      </c>
      <c r="G188" s="14"/>
      <c r="H188" s="14">
        <v>67</v>
      </c>
      <c r="I188" s="14"/>
      <c r="J188" s="14">
        <v>133</v>
      </c>
      <c r="K188" s="14"/>
      <c r="L188" s="14">
        <v>37</v>
      </c>
      <c r="M188" s="8" t="s">
        <v>313</v>
      </c>
    </row>
    <row r="189" spans="1:13" x14ac:dyDescent="0.2">
      <c r="A189" s="9" t="str">
        <f t="shared" si="12"/>
        <v>1993/9末</v>
      </c>
      <c r="B189" s="9" t="str">
        <f t="shared" si="12"/>
        <v>平成5/9末</v>
      </c>
      <c r="C189" s="16">
        <v>187</v>
      </c>
      <c r="D189" s="16">
        <v>203</v>
      </c>
      <c r="E189" s="17" t="s">
        <v>489</v>
      </c>
      <c r="F189" s="16">
        <v>287</v>
      </c>
      <c r="G189" s="16"/>
      <c r="H189" s="16">
        <v>280</v>
      </c>
      <c r="I189" s="16"/>
      <c r="J189" s="16">
        <v>567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12"/>
        <v>1993/9末</v>
      </c>
      <c r="B190" s="7" t="str">
        <f t="shared" si="12"/>
        <v>平成5/9末</v>
      </c>
      <c r="C190" s="14">
        <v>188</v>
      </c>
      <c r="D190" s="14">
        <v>204</v>
      </c>
      <c r="E190" s="15" t="s">
        <v>237</v>
      </c>
      <c r="F190" s="14">
        <v>315</v>
      </c>
      <c r="G190" s="14"/>
      <c r="H190" s="14">
        <v>335</v>
      </c>
      <c r="I190" s="14"/>
      <c r="J190" s="14">
        <v>650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1993/9末</v>
      </c>
      <c r="B191" s="9" t="str">
        <f t="shared" si="12"/>
        <v>平成5/9末</v>
      </c>
      <c r="C191" s="16">
        <v>189</v>
      </c>
      <c r="D191" s="16">
        <v>205</v>
      </c>
      <c r="E191" s="17" t="s">
        <v>238</v>
      </c>
      <c r="F191" s="16">
        <v>157</v>
      </c>
      <c r="G191" s="16"/>
      <c r="H191" s="16">
        <v>154</v>
      </c>
      <c r="I191" s="16"/>
      <c r="J191" s="16">
        <v>311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1993/9末</v>
      </c>
      <c r="B192" s="7" t="str">
        <f t="shared" si="12"/>
        <v>平成5/9末</v>
      </c>
      <c r="C192" s="14">
        <v>190</v>
      </c>
      <c r="D192" s="14">
        <v>206</v>
      </c>
      <c r="E192" s="15" t="s">
        <v>239</v>
      </c>
      <c r="F192" s="14">
        <v>21</v>
      </c>
      <c r="G192" s="14"/>
      <c r="H192" s="14">
        <v>23</v>
      </c>
      <c r="I192" s="14"/>
      <c r="J192" s="14">
        <v>44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1993/9末</v>
      </c>
      <c r="B193" s="9" t="str">
        <f t="shared" si="12"/>
        <v>平成5/9末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1993/9末</v>
      </c>
      <c r="B194" s="7" t="str">
        <f t="shared" si="12"/>
        <v>平成5/9末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1993/9末</v>
      </c>
      <c r="B195" s="9" t="str">
        <f t="shared" si="12"/>
        <v>平成5/9末</v>
      </c>
      <c r="C195" s="16">
        <v>193</v>
      </c>
      <c r="D195" s="16">
        <v>209</v>
      </c>
      <c r="E195" s="17" t="s">
        <v>242</v>
      </c>
      <c r="F195" s="16">
        <v>29</v>
      </c>
      <c r="G195" s="16"/>
      <c r="H195" s="16">
        <v>30</v>
      </c>
      <c r="I195" s="16"/>
      <c r="J195" s="16">
        <v>59</v>
      </c>
      <c r="K195" s="16"/>
      <c r="L195" s="16">
        <v>16</v>
      </c>
      <c r="M195" s="6" t="s">
        <v>313</v>
      </c>
    </row>
    <row r="196" spans="1:13" x14ac:dyDescent="0.2">
      <c r="A196" s="7" t="str">
        <f t="shared" si="12"/>
        <v>1993/9末</v>
      </c>
      <c r="B196" s="7" t="str">
        <f t="shared" si="12"/>
        <v>平成5/9末</v>
      </c>
      <c r="C196" s="14">
        <v>194</v>
      </c>
      <c r="D196" s="14">
        <v>210</v>
      </c>
      <c r="E196" s="15" t="s">
        <v>480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1993/9末</v>
      </c>
      <c r="B197" s="9" t="str">
        <f t="shared" si="13"/>
        <v>平成5/9末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1993/9末</v>
      </c>
      <c r="B198" s="7" t="str">
        <f t="shared" si="13"/>
        <v>平成5/9末</v>
      </c>
      <c r="C198" s="14">
        <v>196</v>
      </c>
      <c r="D198" s="14">
        <v>320</v>
      </c>
      <c r="E198" s="15" t="s">
        <v>245</v>
      </c>
      <c r="F198" s="14">
        <v>292</v>
      </c>
      <c r="G198" s="14"/>
      <c r="H198" s="14">
        <v>293</v>
      </c>
      <c r="I198" s="14"/>
      <c r="J198" s="14">
        <v>585</v>
      </c>
      <c r="K198" s="14"/>
      <c r="L198" s="14">
        <v>145</v>
      </c>
      <c r="M198" s="8" t="s">
        <v>314</v>
      </c>
    </row>
    <row r="199" spans="1:13" x14ac:dyDescent="0.2">
      <c r="A199" s="9" t="str">
        <f t="shared" si="13"/>
        <v>1993/9末</v>
      </c>
      <c r="B199" s="9" t="str">
        <f t="shared" si="13"/>
        <v>平成5/9末</v>
      </c>
      <c r="C199" s="16">
        <v>197</v>
      </c>
      <c r="D199" s="16">
        <v>322</v>
      </c>
      <c r="E199" s="17" t="s">
        <v>195</v>
      </c>
      <c r="F199" s="16">
        <v>41</v>
      </c>
      <c r="G199" s="16"/>
      <c r="H199" s="16">
        <v>49</v>
      </c>
      <c r="I199" s="16"/>
      <c r="J199" s="16">
        <v>90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1993/9末</v>
      </c>
      <c r="B200" s="7" t="str">
        <f t="shared" si="13"/>
        <v>平成5/9末</v>
      </c>
      <c r="C200" s="14">
        <v>198</v>
      </c>
      <c r="D200" s="14">
        <v>323</v>
      </c>
      <c r="E200" s="15" t="s">
        <v>246</v>
      </c>
      <c r="F200" s="14">
        <v>70</v>
      </c>
      <c r="G200" s="14"/>
      <c r="H200" s="14">
        <v>77</v>
      </c>
      <c r="I200" s="14"/>
      <c r="J200" s="14">
        <v>147</v>
      </c>
      <c r="K200" s="14"/>
      <c r="L200" s="14">
        <v>38</v>
      </c>
      <c r="M200" s="8" t="s">
        <v>314</v>
      </c>
    </row>
    <row r="201" spans="1:13" x14ac:dyDescent="0.2">
      <c r="A201" s="9" t="str">
        <f t="shared" si="13"/>
        <v>1993/9末</v>
      </c>
      <c r="B201" s="9" t="str">
        <f t="shared" si="13"/>
        <v>平成5/9末</v>
      </c>
      <c r="C201" s="16">
        <v>199</v>
      </c>
      <c r="D201" s="16">
        <v>324</v>
      </c>
      <c r="E201" s="17" t="s">
        <v>247</v>
      </c>
      <c r="F201" s="16">
        <v>70</v>
      </c>
      <c r="G201" s="16"/>
      <c r="H201" s="16">
        <v>80</v>
      </c>
      <c r="I201" s="16"/>
      <c r="J201" s="16">
        <v>150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1993/9末</v>
      </c>
      <c r="B202" s="7" t="str">
        <f t="shared" si="13"/>
        <v>平成5/9末</v>
      </c>
      <c r="C202" s="14">
        <v>200</v>
      </c>
      <c r="D202" s="14">
        <v>325</v>
      </c>
      <c r="E202" s="15" t="s">
        <v>248</v>
      </c>
      <c r="F202" s="14">
        <v>67</v>
      </c>
      <c r="G202" s="14"/>
      <c r="H202" s="14">
        <v>79</v>
      </c>
      <c r="I202" s="14"/>
      <c r="J202" s="14">
        <v>146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1993/9末</v>
      </c>
      <c r="B203" s="9" t="str">
        <f t="shared" si="13"/>
        <v>平成5/9末</v>
      </c>
      <c r="C203" s="16">
        <v>201</v>
      </c>
      <c r="D203" s="16">
        <v>327</v>
      </c>
      <c r="E203" s="17" t="s">
        <v>249</v>
      </c>
      <c r="F203" s="16">
        <v>233</v>
      </c>
      <c r="G203" s="16"/>
      <c r="H203" s="16">
        <v>227</v>
      </c>
      <c r="I203" s="16"/>
      <c r="J203" s="16">
        <v>460</v>
      </c>
      <c r="K203" s="16"/>
      <c r="L203" s="16">
        <v>119</v>
      </c>
      <c r="M203" s="6" t="s">
        <v>314</v>
      </c>
    </row>
    <row r="204" spans="1:13" x14ac:dyDescent="0.2">
      <c r="A204" s="7" t="str">
        <f t="shared" si="13"/>
        <v>1993/9末</v>
      </c>
      <c r="B204" s="7" t="str">
        <f t="shared" si="13"/>
        <v>平成5/9末</v>
      </c>
      <c r="C204" s="14">
        <v>202</v>
      </c>
      <c r="D204" s="14">
        <v>328</v>
      </c>
      <c r="E204" s="15" t="s">
        <v>250</v>
      </c>
      <c r="F204" s="14">
        <v>70</v>
      </c>
      <c r="G204" s="14"/>
      <c r="H204" s="14">
        <v>85</v>
      </c>
      <c r="I204" s="14"/>
      <c r="J204" s="14">
        <v>155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1993/9末</v>
      </c>
      <c r="B205" s="9" t="str">
        <f t="shared" si="13"/>
        <v>平成5/9末</v>
      </c>
      <c r="C205" s="16">
        <v>203</v>
      </c>
      <c r="D205" s="16">
        <v>329</v>
      </c>
      <c r="E205" s="17" t="s">
        <v>251</v>
      </c>
      <c r="F205" s="16">
        <v>63</v>
      </c>
      <c r="G205" s="16"/>
      <c r="H205" s="16">
        <v>71</v>
      </c>
      <c r="I205" s="16"/>
      <c r="J205" s="16">
        <v>134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1993/9末</v>
      </c>
      <c r="B206" s="7" t="str">
        <f t="shared" si="13"/>
        <v>平成5/9末</v>
      </c>
      <c r="C206" s="14">
        <v>204</v>
      </c>
      <c r="D206" s="14">
        <v>331</v>
      </c>
      <c r="E206" s="15" t="s">
        <v>252</v>
      </c>
      <c r="F206" s="14">
        <v>90</v>
      </c>
      <c r="G206" s="14"/>
      <c r="H206" s="14">
        <v>72</v>
      </c>
      <c r="I206" s="14"/>
      <c r="J206" s="14">
        <v>162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1993/9末</v>
      </c>
      <c r="B207" s="9" t="str">
        <f t="shared" si="13"/>
        <v>平成5/9末</v>
      </c>
      <c r="C207" s="16">
        <v>205</v>
      </c>
      <c r="D207" s="16">
        <v>332</v>
      </c>
      <c r="E207" s="17" t="s">
        <v>253</v>
      </c>
      <c r="F207" s="16">
        <v>135</v>
      </c>
      <c r="G207" s="16"/>
      <c r="H207" s="16">
        <v>151</v>
      </c>
      <c r="I207" s="16"/>
      <c r="J207" s="16">
        <v>286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1993/9末</v>
      </c>
      <c r="B208" s="7" t="str">
        <f t="shared" si="13"/>
        <v>平成5/9末</v>
      </c>
      <c r="C208" s="14">
        <v>206</v>
      </c>
      <c r="D208" s="14">
        <v>333</v>
      </c>
      <c r="E208" s="15" t="s">
        <v>254</v>
      </c>
      <c r="F208" s="14">
        <v>176</v>
      </c>
      <c r="G208" s="14"/>
      <c r="H208" s="14">
        <v>181</v>
      </c>
      <c r="I208" s="14"/>
      <c r="J208" s="14">
        <v>357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1993/9末</v>
      </c>
      <c r="B209" s="9" t="str">
        <f t="shared" si="13"/>
        <v>平成5/9末</v>
      </c>
      <c r="C209" s="16">
        <v>207</v>
      </c>
      <c r="D209" s="16">
        <v>334</v>
      </c>
      <c r="E209" s="17" t="s">
        <v>255</v>
      </c>
      <c r="F209" s="16">
        <v>147</v>
      </c>
      <c r="G209" s="16"/>
      <c r="H209" s="16">
        <v>157</v>
      </c>
      <c r="I209" s="16"/>
      <c r="J209" s="16">
        <v>304</v>
      </c>
      <c r="K209" s="16"/>
      <c r="L209" s="16">
        <v>82</v>
      </c>
      <c r="M209" s="6" t="s">
        <v>314</v>
      </c>
    </row>
    <row r="210" spans="1:13" x14ac:dyDescent="0.2">
      <c r="A210" s="7" t="str">
        <f t="shared" si="13"/>
        <v>1993/9末</v>
      </c>
      <c r="B210" s="7" t="str">
        <f t="shared" si="13"/>
        <v>平成5/9末</v>
      </c>
      <c r="C210" s="14">
        <v>208</v>
      </c>
      <c r="D210" s="14">
        <v>335</v>
      </c>
      <c r="E210" s="15" t="s">
        <v>256</v>
      </c>
      <c r="F210" s="14">
        <v>197</v>
      </c>
      <c r="G210" s="14"/>
      <c r="H210" s="14">
        <v>208</v>
      </c>
      <c r="I210" s="14"/>
      <c r="J210" s="14">
        <v>405</v>
      </c>
      <c r="K210" s="14"/>
      <c r="L210" s="14">
        <v>103</v>
      </c>
      <c r="M210" s="8" t="s">
        <v>314</v>
      </c>
    </row>
    <row r="211" spans="1:13" x14ac:dyDescent="0.2">
      <c r="A211" s="9" t="str">
        <f t="shared" si="13"/>
        <v>1993/9末</v>
      </c>
      <c r="B211" s="9" t="str">
        <f t="shared" si="13"/>
        <v>平成5/9末</v>
      </c>
      <c r="C211" s="16">
        <v>209</v>
      </c>
      <c r="D211" s="16">
        <v>336</v>
      </c>
      <c r="E211" s="17" t="s">
        <v>257</v>
      </c>
      <c r="F211" s="16">
        <v>215</v>
      </c>
      <c r="G211" s="16"/>
      <c r="H211" s="16">
        <v>230</v>
      </c>
      <c r="I211" s="16"/>
      <c r="J211" s="16">
        <v>445</v>
      </c>
      <c r="K211" s="16"/>
      <c r="L211" s="16">
        <v>120</v>
      </c>
      <c r="M211" s="6" t="s">
        <v>314</v>
      </c>
    </row>
    <row r="212" spans="1:13" x14ac:dyDescent="0.2">
      <c r="A212" s="7" t="str">
        <f t="shared" si="13"/>
        <v>1993/9末</v>
      </c>
      <c r="B212" s="7" t="str">
        <f t="shared" si="13"/>
        <v>平成5/9末</v>
      </c>
      <c r="C212" s="14">
        <v>210</v>
      </c>
      <c r="D212" s="14">
        <v>338</v>
      </c>
      <c r="E212" s="15" t="s">
        <v>160</v>
      </c>
      <c r="F212" s="14">
        <v>48</v>
      </c>
      <c r="G212" s="14"/>
      <c r="H212" s="14">
        <v>58</v>
      </c>
      <c r="I212" s="14"/>
      <c r="J212" s="14">
        <v>106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1993/9末</v>
      </c>
      <c r="B213" s="9" t="str">
        <f t="shared" si="14"/>
        <v>平成5/9末</v>
      </c>
      <c r="C213" s="16">
        <v>211</v>
      </c>
      <c r="D213" s="16">
        <v>339</v>
      </c>
      <c r="E213" s="17" t="s">
        <v>258</v>
      </c>
      <c r="F213" s="16">
        <v>41</v>
      </c>
      <c r="G213" s="16"/>
      <c r="H213" s="16">
        <v>44</v>
      </c>
      <c r="I213" s="16"/>
      <c r="J213" s="16">
        <v>85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1993/9末</v>
      </c>
      <c r="B214" s="7" t="str">
        <f t="shared" si="14"/>
        <v>平成5/9末</v>
      </c>
      <c r="C214" s="14">
        <v>212</v>
      </c>
      <c r="D214" s="14">
        <v>340</v>
      </c>
      <c r="E214" s="15" t="s">
        <v>259</v>
      </c>
      <c r="F214" s="14">
        <v>133</v>
      </c>
      <c r="G214" s="14"/>
      <c r="H214" s="14">
        <v>136</v>
      </c>
      <c r="I214" s="14"/>
      <c r="J214" s="14">
        <v>269</v>
      </c>
      <c r="K214" s="14"/>
      <c r="L214" s="14">
        <v>62</v>
      </c>
      <c r="M214" s="8" t="s">
        <v>314</v>
      </c>
    </row>
    <row r="215" spans="1:13" x14ac:dyDescent="0.2">
      <c r="A215" s="9" t="str">
        <f t="shared" si="14"/>
        <v>1993/9末</v>
      </c>
      <c r="B215" s="9" t="str">
        <f t="shared" si="14"/>
        <v>平成5/9末</v>
      </c>
      <c r="C215" s="16">
        <v>213</v>
      </c>
      <c r="D215" s="16">
        <v>341</v>
      </c>
      <c r="E215" s="17" t="s">
        <v>260</v>
      </c>
      <c r="F215" s="16">
        <v>106</v>
      </c>
      <c r="G215" s="16"/>
      <c r="H215" s="16">
        <v>120</v>
      </c>
      <c r="I215" s="16"/>
      <c r="J215" s="16">
        <v>226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1993/9末</v>
      </c>
      <c r="B216" s="7" t="str">
        <f t="shared" si="14"/>
        <v>平成5/9末</v>
      </c>
      <c r="C216" s="14">
        <v>214</v>
      </c>
      <c r="D216" s="14">
        <v>343</v>
      </c>
      <c r="E216" s="15" t="s">
        <v>261</v>
      </c>
      <c r="F216" s="14">
        <v>62</v>
      </c>
      <c r="G216" s="14"/>
      <c r="H216" s="14">
        <v>70</v>
      </c>
      <c r="I216" s="14"/>
      <c r="J216" s="14">
        <v>132</v>
      </c>
      <c r="K216" s="14"/>
      <c r="L216" s="14">
        <v>36</v>
      </c>
      <c r="M216" s="8" t="s">
        <v>314</v>
      </c>
    </row>
    <row r="217" spans="1:13" x14ac:dyDescent="0.2">
      <c r="A217" s="9" t="str">
        <f t="shared" si="14"/>
        <v>1993/9末</v>
      </c>
      <c r="B217" s="9" t="str">
        <f t="shared" si="14"/>
        <v>平成5/9末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1993/9末</v>
      </c>
      <c r="B218" s="7" t="str">
        <f t="shared" si="14"/>
        <v>平成5/9末</v>
      </c>
      <c r="C218" s="14">
        <v>216</v>
      </c>
      <c r="D218" s="14">
        <v>345</v>
      </c>
      <c r="E218" s="15" t="s">
        <v>263</v>
      </c>
      <c r="F218" s="14">
        <v>5</v>
      </c>
      <c r="G218" s="14"/>
      <c r="H218" s="14">
        <v>4</v>
      </c>
      <c r="I218" s="14"/>
      <c r="J218" s="14">
        <v>9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1993/9末</v>
      </c>
      <c r="B219" s="9" t="str">
        <f t="shared" si="14"/>
        <v>平成5/9末</v>
      </c>
      <c r="C219" s="16">
        <v>217</v>
      </c>
      <c r="D219" s="16">
        <v>346</v>
      </c>
      <c r="E219" s="17" t="s">
        <v>264</v>
      </c>
      <c r="F219" s="16">
        <v>14</v>
      </c>
      <c r="G219" s="16"/>
      <c r="H219" s="16">
        <v>12</v>
      </c>
      <c r="I219" s="16"/>
      <c r="J219" s="16">
        <v>26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1993/9末</v>
      </c>
      <c r="B220" s="7" t="str">
        <f t="shared" si="14"/>
        <v>平成5/9末</v>
      </c>
      <c r="C220" s="14">
        <v>218</v>
      </c>
      <c r="D220" s="14">
        <v>347</v>
      </c>
      <c r="E220" s="15" t="s">
        <v>265</v>
      </c>
      <c r="F220" s="14">
        <v>6</v>
      </c>
      <c r="G220" s="14"/>
      <c r="H220" s="14">
        <v>10</v>
      </c>
      <c r="I220" s="14"/>
      <c r="J220" s="14">
        <v>16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1993/9末</v>
      </c>
      <c r="B221" s="9" t="str">
        <f t="shared" si="14"/>
        <v>平成5/9末</v>
      </c>
      <c r="C221" s="16">
        <v>219</v>
      </c>
      <c r="D221" s="16">
        <v>348</v>
      </c>
      <c r="E221" s="17" t="s">
        <v>266</v>
      </c>
      <c r="F221" s="16">
        <v>80</v>
      </c>
      <c r="G221" s="16"/>
      <c r="H221" s="16">
        <v>86</v>
      </c>
      <c r="I221" s="16"/>
      <c r="J221" s="16">
        <v>166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1993/9末</v>
      </c>
      <c r="B222" s="7" t="str">
        <f t="shared" si="14"/>
        <v>平成5/9末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1993/9末</v>
      </c>
      <c r="B223" s="9" t="str">
        <f t="shared" si="14"/>
        <v>平成5/9末</v>
      </c>
      <c r="C223" s="16">
        <v>221</v>
      </c>
      <c r="D223" s="16">
        <v>250</v>
      </c>
      <c r="E223" s="17" t="s">
        <v>268</v>
      </c>
      <c r="F223" s="16">
        <v>156</v>
      </c>
      <c r="G223" s="16"/>
      <c r="H223" s="16">
        <v>188</v>
      </c>
      <c r="I223" s="16"/>
      <c r="J223" s="16">
        <v>344</v>
      </c>
      <c r="K223" s="16"/>
      <c r="L223" s="16">
        <v>84</v>
      </c>
      <c r="M223" s="6" t="s">
        <v>315</v>
      </c>
    </row>
    <row r="224" spans="1:13" x14ac:dyDescent="0.2">
      <c r="A224" s="7" t="str">
        <f t="shared" si="14"/>
        <v>1993/9末</v>
      </c>
      <c r="B224" s="7" t="str">
        <f t="shared" si="14"/>
        <v>平成5/9末</v>
      </c>
      <c r="C224" s="14">
        <v>222</v>
      </c>
      <c r="D224" s="14">
        <v>251</v>
      </c>
      <c r="E224" s="15" t="s">
        <v>269</v>
      </c>
      <c r="F224" s="14">
        <v>79</v>
      </c>
      <c r="G224" s="14"/>
      <c r="H224" s="14">
        <v>101</v>
      </c>
      <c r="I224" s="14"/>
      <c r="J224" s="14">
        <v>180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1993/9末</v>
      </c>
      <c r="B225" s="9" t="str">
        <f t="shared" si="14"/>
        <v>平成5/9末</v>
      </c>
      <c r="C225" s="16">
        <v>223</v>
      </c>
      <c r="D225" s="16">
        <v>252</v>
      </c>
      <c r="E225" s="17" t="s">
        <v>270</v>
      </c>
      <c r="F225" s="16">
        <v>150</v>
      </c>
      <c r="G225" s="16"/>
      <c r="H225" s="16">
        <v>169</v>
      </c>
      <c r="I225" s="16"/>
      <c r="J225" s="16">
        <v>319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1993/9末</v>
      </c>
      <c r="B226" s="7" t="str">
        <f t="shared" si="14"/>
        <v>平成5/9末</v>
      </c>
      <c r="C226" s="14">
        <v>224</v>
      </c>
      <c r="D226" s="14">
        <v>253</v>
      </c>
      <c r="E226" s="15" t="s">
        <v>271</v>
      </c>
      <c r="F226" s="14">
        <v>179</v>
      </c>
      <c r="G226" s="14"/>
      <c r="H226" s="14">
        <v>198</v>
      </c>
      <c r="I226" s="14"/>
      <c r="J226" s="14">
        <v>377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1993/9末</v>
      </c>
      <c r="B227" s="9" t="str">
        <f t="shared" si="14"/>
        <v>平成5/9末</v>
      </c>
      <c r="C227" s="16">
        <v>225</v>
      </c>
      <c r="D227" s="16">
        <v>254</v>
      </c>
      <c r="E227" s="17" t="s">
        <v>272</v>
      </c>
      <c r="F227" s="16">
        <v>102</v>
      </c>
      <c r="G227" s="16"/>
      <c r="H227" s="16">
        <v>120</v>
      </c>
      <c r="I227" s="16"/>
      <c r="J227" s="16">
        <v>222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1993/9末</v>
      </c>
      <c r="B228" s="7" t="str">
        <f t="shared" si="14"/>
        <v>平成5/9末</v>
      </c>
      <c r="C228" s="14">
        <v>226</v>
      </c>
      <c r="D228" s="14">
        <v>255</v>
      </c>
      <c r="E228" s="15" t="s">
        <v>376</v>
      </c>
      <c r="F228" s="14">
        <v>47</v>
      </c>
      <c r="G228" s="14"/>
      <c r="H228" s="14">
        <v>56</v>
      </c>
      <c r="I228" s="14"/>
      <c r="J228" s="14">
        <v>103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1993/9末</v>
      </c>
      <c r="B229" s="9" t="str">
        <f t="shared" si="15"/>
        <v>平成5/9末</v>
      </c>
      <c r="C229" s="16">
        <v>227</v>
      </c>
      <c r="D229" s="16">
        <v>256</v>
      </c>
      <c r="E229" s="17" t="s">
        <v>273</v>
      </c>
      <c r="F229" s="16">
        <v>54</v>
      </c>
      <c r="G229" s="16"/>
      <c r="H229" s="16">
        <v>50</v>
      </c>
      <c r="I229" s="16"/>
      <c r="J229" s="16">
        <v>104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1993/9末</v>
      </c>
      <c r="B230" s="7" t="str">
        <f t="shared" si="15"/>
        <v>平成5/9末</v>
      </c>
      <c r="C230" s="14">
        <v>228</v>
      </c>
      <c r="D230" s="14">
        <v>257</v>
      </c>
      <c r="E230" s="15" t="s">
        <v>377</v>
      </c>
      <c r="F230" s="14">
        <v>103</v>
      </c>
      <c r="G230" s="14"/>
      <c r="H230" s="14">
        <v>103</v>
      </c>
      <c r="I230" s="14"/>
      <c r="J230" s="14">
        <v>206</v>
      </c>
      <c r="K230" s="14"/>
      <c r="L230" s="14">
        <v>50</v>
      </c>
      <c r="M230" s="8" t="s">
        <v>315</v>
      </c>
    </row>
    <row r="231" spans="1:13" x14ac:dyDescent="0.2">
      <c r="A231" s="9" t="str">
        <f t="shared" si="15"/>
        <v>1993/9末</v>
      </c>
      <c r="B231" s="9" t="str">
        <f t="shared" si="15"/>
        <v>平成5/9末</v>
      </c>
      <c r="C231" s="16">
        <v>229</v>
      </c>
      <c r="D231" s="16">
        <v>258</v>
      </c>
      <c r="E231" s="17" t="s">
        <v>274</v>
      </c>
      <c r="F231" s="16">
        <v>90</v>
      </c>
      <c r="G231" s="16"/>
      <c r="H231" s="16">
        <v>97</v>
      </c>
      <c r="I231" s="16"/>
      <c r="J231" s="16">
        <v>187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1993/9末</v>
      </c>
      <c r="B232" s="7" t="str">
        <f t="shared" si="15"/>
        <v>平成5/9末</v>
      </c>
      <c r="C232" s="14">
        <v>230</v>
      </c>
      <c r="D232" s="14">
        <v>259</v>
      </c>
      <c r="E232" s="15" t="s">
        <v>378</v>
      </c>
      <c r="F232" s="14">
        <v>96</v>
      </c>
      <c r="G232" s="14"/>
      <c r="H232" s="14">
        <v>108</v>
      </c>
      <c r="I232" s="14"/>
      <c r="J232" s="14">
        <v>204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1993/9末</v>
      </c>
      <c r="B233" s="9" t="str">
        <f t="shared" si="15"/>
        <v>平成5/9末</v>
      </c>
      <c r="C233" s="16">
        <v>231</v>
      </c>
      <c r="D233" s="16">
        <v>270</v>
      </c>
      <c r="E233" s="17" t="s">
        <v>275</v>
      </c>
      <c r="F233" s="16">
        <v>104</v>
      </c>
      <c r="G233" s="16"/>
      <c r="H233" s="16">
        <v>92</v>
      </c>
      <c r="I233" s="16"/>
      <c r="J233" s="16">
        <v>196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1993/9末</v>
      </c>
      <c r="B234" s="7" t="str">
        <f t="shared" si="15"/>
        <v>平成5/9末</v>
      </c>
      <c r="C234" s="14">
        <v>232</v>
      </c>
      <c r="D234" s="14">
        <v>271</v>
      </c>
      <c r="E234" s="15" t="s">
        <v>276</v>
      </c>
      <c r="F234" s="14">
        <v>61</v>
      </c>
      <c r="G234" s="14"/>
      <c r="H234" s="14">
        <v>66</v>
      </c>
      <c r="I234" s="14"/>
      <c r="J234" s="14">
        <v>127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1993/9末</v>
      </c>
      <c r="B235" s="9" t="str">
        <f t="shared" si="15"/>
        <v>平成5/9末</v>
      </c>
      <c r="C235" s="16">
        <v>233</v>
      </c>
      <c r="D235" s="16">
        <v>272</v>
      </c>
      <c r="E235" s="17" t="s">
        <v>277</v>
      </c>
      <c r="F235" s="16">
        <v>73</v>
      </c>
      <c r="G235" s="16"/>
      <c r="H235" s="16">
        <v>75</v>
      </c>
      <c r="I235" s="16"/>
      <c r="J235" s="16">
        <v>148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15"/>
        <v>1993/9末</v>
      </c>
      <c r="B236" s="7" t="str">
        <f t="shared" si="15"/>
        <v>平成5/9末</v>
      </c>
      <c r="C236" s="14">
        <v>234</v>
      </c>
      <c r="D236" s="14">
        <v>273</v>
      </c>
      <c r="E236" s="15" t="s">
        <v>278</v>
      </c>
      <c r="F236" s="14">
        <v>105</v>
      </c>
      <c r="G236" s="14"/>
      <c r="H236" s="14">
        <v>109</v>
      </c>
      <c r="I236" s="14"/>
      <c r="J236" s="14">
        <v>214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1993/9末</v>
      </c>
      <c r="B237" s="9" t="str">
        <f t="shared" si="15"/>
        <v>平成5/9末</v>
      </c>
      <c r="C237" s="16">
        <v>235</v>
      </c>
      <c r="D237" s="16">
        <v>274</v>
      </c>
      <c r="E237" s="17" t="s">
        <v>279</v>
      </c>
      <c r="F237" s="16">
        <v>139</v>
      </c>
      <c r="G237" s="16"/>
      <c r="H237" s="16">
        <v>139</v>
      </c>
      <c r="I237" s="16"/>
      <c r="J237" s="16">
        <v>278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1993/9末</v>
      </c>
      <c r="B238" s="7" t="str">
        <f t="shared" si="15"/>
        <v>平成5/9末</v>
      </c>
      <c r="C238" s="14">
        <v>236</v>
      </c>
      <c r="D238" s="14">
        <v>275</v>
      </c>
      <c r="E238" s="15" t="s">
        <v>280</v>
      </c>
      <c r="F238" s="14">
        <v>78</v>
      </c>
      <c r="G238" s="14"/>
      <c r="H238" s="14">
        <v>88</v>
      </c>
      <c r="I238" s="14"/>
      <c r="J238" s="14">
        <v>166</v>
      </c>
      <c r="K238" s="14"/>
      <c r="L238" s="14">
        <v>56</v>
      </c>
      <c r="M238" s="8" t="s">
        <v>316</v>
      </c>
    </row>
    <row r="239" spans="1:13" x14ac:dyDescent="0.2">
      <c r="A239" s="9" t="str">
        <f t="shared" si="15"/>
        <v>1993/9末</v>
      </c>
      <c r="B239" s="9" t="str">
        <f t="shared" si="15"/>
        <v>平成5/9末</v>
      </c>
      <c r="C239" s="16">
        <v>237</v>
      </c>
      <c r="D239" s="16">
        <v>276</v>
      </c>
      <c r="E239" s="17" t="s">
        <v>281</v>
      </c>
      <c r="F239" s="16">
        <v>200</v>
      </c>
      <c r="G239" s="16"/>
      <c r="H239" s="16">
        <v>203</v>
      </c>
      <c r="I239" s="16"/>
      <c r="J239" s="16">
        <v>403</v>
      </c>
      <c r="K239" s="16"/>
      <c r="L239" s="16">
        <v>112</v>
      </c>
      <c r="M239" s="6" t="s">
        <v>316</v>
      </c>
    </row>
    <row r="240" spans="1:13" x14ac:dyDescent="0.2">
      <c r="A240" s="7" t="str">
        <f t="shared" si="15"/>
        <v>1993/9末</v>
      </c>
      <c r="B240" s="7" t="str">
        <f t="shared" si="15"/>
        <v>平成5/9末</v>
      </c>
      <c r="C240" s="14">
        <v>238</v>
      </c>
      <c r="D240" s="14">
        <v>277</v>
      </c>
      <c r="E240" s="15" t="s">
        <v>282</v>
      </c>
      <c r="F240" s="14">
        <v>140</v>
      </c>
      <c r="G240" s="14"/>
      <c r="H240" s="14">
        <v>171</v>
      </c>
      <c r="I240" s="14"/>
      <c r="J240" s="14">
        <v>311</v>
      </c>
      <c r="K240" s="14"/>
      <c r="L240" s="14">
        <v>88</v>
      </c>
      <c r="M240" s="8" t="s">
        <v>316</v>
      </c>
    </row>
    <row r="241" spans="1:13" x14ac:dyDescent="0.2">
      <c r="A241" s="9" t="str">
        <f t="shared" si="15"/>
        <v>1993/9末</v>
      </c>
      <c r="B241" s="9" t="str">
        <f t="shared" si="15"/>
        <v>平成5/9末</v>
      </c>
      <c r="C241" s="16">
        <v>239</v>
      </c>
      <c r="D241" s="16">
        <v>278</v>
      </c>
      <c r="E241" s="17" t="s">
        <v>283</v>
      </c>
      <c r="F241" s="16">
        <v>269</v>
      </c>
      <c r="G241" s="16"/>
      <c r="H241" s="16">
        <v>293</v>
      </c>
      <c r="I241" s="16"/>
      <c r="J241" s="16">
        <v>562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15"/>
        <v>1993/9末</v>
      </c>
      <c r="B242" s="7" t="str">
        <f t="shared" si="15"/>
        <v>平成5/9末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217</v>
      </c>
      <c r="I242" s="14"/>
      <c r="J242" s="14">
        <v>407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1993/9末</v>
      </c>
      <c r="B243" s="9" t="str">
        <f t="shared" si="15"/>
        <v>平成5/9末</v>
      </c>
      <c r="C243" s="16">
        <v>241</v>
      </c>
      <c r="D243" s="16">
        <v>281</v>
      </c>
      <c r="E243" s="17" t="s">
        <v>380</v>
      </c>
      <c r="F243" s="16">
        <v>119</v>
      </c>
      <c r="G243" s="16"/>
      <c r="H243" s="16">
        <v>120</v>
      </c>
      <c r="I243" s="16"/>
      <c r="J243" s="16">
        <v>239</v>
      </c>
      <c r="K243" s="16"/>
      <c r="L243" s="16">
        <v>61</v>
      </c>
      <c r="M243" s="6" t="s">
        <v>317</v>
      </c>
    </row>
    <row r="244" spans="1:13" x14ac:dyDescent="0.2">
      <c r="A244" s="7" t="str">
        <f t="shared" si="15"/>
        <v>1993/9末</v>
      </c>
      <c r="B244" s="7" t="str">
        <f t="shared" si="15"/>
        <v>平成5/9末</v>
      </c>
      <c r="C244" s="14">
        <v>242</v>
      </c>
      <c r="D244" s="14">
        <v>282</v>
      </c>
      <c r="E244" s="15" t="s">
        <v>381</v>
      </c>
      <c r="F244" s="14">
        <v>52</v>
      </c>
      <c r="G244" s="14"/>
      <c r="H244" s="14">
        <v>60</v>
      </c>
      <c r="I244" s="14"/>
      <c r="J244" s="14">
        <v>112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1993/9末</v>
      </c>
      <c r="B245" s="9" t="str">
        <f t="shared" si="16"/>
        <v>平成5/9末</v>
      </c>
      <c r="C245" s="16">
        <v>243</v>
      </c>
      <c r="D245" s="16">
        <v>283</v>
      </c>
      <c r="E245" s="17" t="s">
        <v>424</v>
      </c>
      <c r="F245" s="16">
        <v>105</v>
      </c>
      <c r="G245" s="16"/>
      <c r="H245" s="16">
        <v>109</v>
      </c>
      <c r="I245" s="16"/>
      <c r="J245" s="16">
        <v>214</v>
      </c>
      <c r="K245" s="16"/>
      <c r="L245" s="16">
        <v>61</v>
      </c>
      <c r="M245" s="6" t="s">
        <v>317</v>
      </c>
    </row>
    <row r="246" spans="1:13" x14ac:dyDescent="0.2">
      <c r="A246" s="7" t="str">
        <f t="shared" si="16"/>
        <v>1993/9末</v>
      </c>
      <c r="B246" s="7" t="str">
        <f t="shared" si="16"/>
        <v>平成5/9末</v>
      </c>
      <c r="C246" s="14">
        <v>244</v>
      </c>
      <c r="D246" s="14">
        <v>284</v>
      </c>
      <c r="E246" s="15" t="s">
        <v>425</v>
      </c>
      <c r="F246" s="14">
        <v>53</v>
      </c>
      <c r="G246" s="14"/>
      <c r="H246" s="14">
        <v>58</v>
      </c>
      <c r="I246" s="14"/>
      <c r="J246" s="14">
        <v>111</v>
      </c>
      <c r="K246" s="14"/>
      <c r="L246" s="14">
        <v>31</v>
      </c>
      <c r="M246" s="8" t="s">
        <v>317</v>
      </c>
    </row>
    <row r="247" spans="1:13" x14ac:dyDescent="0.2">
      <c r="A247" s="9" t="str">
        <f t="shared" si="16"/>
        <v>1993/9末</v>
      </c>
      <c r="B247" s="9" t="str">
        <f t="shared" si="16"/>
        <v>平成5/9末</v>
      </c>
      <c r="C247" s="16">
        <v>245</v>
      </c>
      <c r="D247" s="16">
        <v>285</v>
      </c>
      <c r="E247" s="17" t="s">
        <v>426</v>
      </c>
      <c r="F247" s="16">
        <v>51</v>
      </c>
      <c r="G247" s="16"/>
      <c r="H247" s="16">
        <v>61</v>
      </c>
      <c r="I247" s="16"/>
      <c r="J247" s="16">
        <v>112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1993/9末</v>
      </c>
      <c r="B248" s="7" t="str">
        <f t="shared" si="16"/>
        <v>平成5/9末</v>
      </c>
      <c r="C248" s="14">
        <v>246</v>
      </c>
      <c r="D248" s="14">
        <v>286</v>
      </c>
      <c r="E248" s="15" t="s">
        <v>427</v>
      </c>
      <c r="F248" s="14">
        <v>59</v>
      </c>
      <c r="G248" s="14"/>
      <c r="H248" s="14">
        <v>48</v>
      </c>
      <c r="I248" s="14"/>
      <c r="J248" s="14">
        <v>107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1993/9末</v>
      </c>
      <c r="B249" s="9" t="str">
        <f t="shared" si="16"/>
        <v>平成5/9末</v>
      </c>
      <c r="C249" s="16">
        <v>247</v>
      </c>
      <c r="D249" s="16">
        <v>287</v>
      </c>
      <c r="E249" s="17" t="s">
        <v>428</v>
      </c>
      <c r="F249" s="16">
        <v>68</v>
      </c>
      <c r="G249" s="16"/>
      <c r="H249" s="16">
        <v>73</v>
      </c>
      <c r="I249" s="16"/>
      <c r="J249" s="16">
        <v>141</v>
      </c>
      <c r="K249" s="16"/>
      <c r="L249" s="16">
        <v>37</v>
      </c>
      <c r="M249" s="6" t="s">
        <v>317</v>
      </c>
    </row>
    <row r="250" spans="1:13" x14ac:dyDescent="0.2">
      <c r="A250" s="7" t="str">
        <f t="shared" si="16"/>
        <v>1993/9末</v>
      </c>
      <c r="B250" s="7" t="str">
        <f t="shared" si="16"/>
        <v>平成5/9末</v>
      </c>
      <c r="C250" s="14">
        <v>248</v>
      </c>
      <c r="D250" s="14">
        <v>288</v>
      </c>
      <c r="E250" s="15" t="s">
        <v>429</v>
      </c>
      <c r="F250" s="14">
        <v>64</v>
      </c>
      <c r="G250" s="14"/>
      <c r="H250" s="14">
        <v>73</v>
      </c>
      <c r="I250" s="14"/>
      <c r="J250" s="14">
        <v>137</v>
      </c>
      <c r="K250" s="14"/>
      <c r="L250" s="14">
        <v>40</v>
      </c>
      <c r="M250" s="8" t="s">
        <v>317</v>
      </c>
    </row>
    <row r="251" spans="1:13" x14ac:dyDescent="0.2">
      <c r="A251" s="9" t="str">
        <f t="shared" si="16"/>
        <v>1993/9末</v>
      </c>
      <c r="B251" s="9" t="str">
        <f t="shared" si="16"/>
        <v>平成5/9末</v>
      </c>
      <c r="C251" s="16">
        <v>249</v>
      </c>
      <c r="D251" s="16">
        <v>289</v>
      </c>
      <c r="E251" s="17" t="s">
        <v>430</v>
      </c>
      <c r="F251" s="16">
        <v>49</v>
      </c>
      <c r="G251" s="16"/>
      <c r="H251" s="16">
        <v>49</v>
      </c>
      <c r="I251" s="16"/>
      <c r="J251" s="16">
        <v>98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1993/9末</v>
      </c>
      <c r="B252" s="7" t="str">
        <f t="shared" si="16"/>
        <v>平成5/9末</v>
      </c>
      <c r="C252" s="14">
        <v>250</v>
      </c>
      <c r="D252" s="14">
        <v>290</v>
      </c>
      <c r="E252" s="15" t="s">
        <v>431</v>
      </c>
      <c r="F252" s="14">
        <v>77</v>
      </c>
      <c r="G252" s="14"/>
      <c r="H252" s="14">
        <v>88</v>
      </c>
      <c r="I252" s="14"/>
      <c r="J252" s="14">
        <v>165</v>
      </c>
      <c r="K252" s="14"/>
      <c r="L252" s="14">
        <v>44</v>
      </c>
      <c r="M252" s="8" t="s">
        <v>317</v>
      </c>
    </row>
    <row r="253" spans="1:13" x14ac:dyDescent="0.2">
      <c r="A253" s="9" t="str">
        <f t="shared" si="16"/>
        <v>1993/9末</v>
      </c>
      <c r="B253" s="9" t="str">
        <f t="shared" si="16"/>
        <v>平成5/9末</v>
      </c>
      <c r="C253" s="16">
        <v>251</v>
      </c>
      <c r="D253" s="16">
        <v>291</v>
      </c>
      <c r="E253" s="17" t="s">
        <v>432</v>
      </c>
      <c r="F253" s="16">
        <v>23</v>
      </c>
      <c r="G253" s="16"/>
      <c r="H253" s="16">
        <v>21</v>
      </c>
      <c r="I253" s="16"/>
      <c r="J253" s="16">
        <v>44</v>
      </c>
      <c r="K253" s="16"/>
      <c r="L253" s="16">
        <v>21</v>
      </c>
      <c r="M253" s="6" t="s">
        <v>317</v>
      </c>
    </row>
    <row r="254" spans="1:13" x14ac:dyDescent="0.2">
      <c r="A254" s="7" t="str">
        <f t="shared" si="16"/>
        <v>1993/9末</v>
      </c>
      <c r="B254" s="7" t="str">
        <f t="shared" si="16"/>
        <v>平成5/9末</v>
      </c>
      <c r="C254" s="14">
        <v>252</v>
      </c>
      <c r="D254" s="14">
        <v>292</v>
      </c>
      <c r="E254" s="15" t="s">
        <v>433</v>
      </c>
      <c r="F254" s="14">
        <v>19</v>
      </c>
      <c r="G254" s="14"/>
      <c r="H254" s="14">
        <v>17</v>
      </c>
      <c r="I254" s="14"/>
      <c r="J254" s="14">
        <v>36</v>
      </c>
      <c r="K254" s="14"/>
      <c r="L254" s="14">
        <v>17</v>
      </c>
      <c r="M254" s="8" t="s">
        <v>317</v>
      </c>
    </row>
    <row r="255" spans="1:13" x14ac:dyDescent="0.2">
      <c r="A255" s="9" t="str">
        <f t="shared" si="16"/>
        <v>1993/9末</v>
      </c>
      <c r="B255" s="9" t="str">
        <f t="shared" si="16"/>
        <v>平成5/9末</v>
      </c>
      <c r="C255" s="16">
        <v>253</v>
      </c>
      <c r="D255" s="16">
        <v>293</v>
      </c>
      <c r="E255" s="17" t="s">
        <v>434</v>
      </c>
      <c r="F255" s="16">
        <v>17</v>
      </c>
      <c r="G255" s="16"/>
      <c r="H255" s="16">
        <v>14</v>
      </c>
      <c r="I255" s="16"/>
      <c r="J255" s="16">
        <v>31</v>
      </c>
      <c r="K255" s="16"/>
      <c r="L255" s="16">
        <v>9</v>
      </c>
      <c r="M255" s="6" t="s">
        <v>317</v>
      </c>
    </row>
    <row r="256" spans="1:13" x14ac:dyDescent="0.2">
      <c r="A256" s="7" t="str">
        <f t="shared" si="16"/>
        <v>1993/9末</v>
      </c>
      <c r="B256" s="7" t="str">
        <f t="shared" si="16"/>
        <v>平成5/9末</v>
      </c>
      <c r="C256" s="14">
        <v>254</v>
      </c>
      <c r="D256" s="14">
        <v>294</v>
      </c>
      <c r="E256" s="15" t="s">
        <v>435</v>
      </c>
      <c r="F256" s="14">
        <v>26</v>
      </c>
      <c r="G256" s="14"/>
      <c r="H256" s="14">
        <v>36</v>
      </c>
      <c r="I256" s="14"/>
      <c r="J256" s="14">
        <v>62</v>
      </c>
      <c r="K256" s="14"/>
      <c r="L256" s="14">
        <v>20</v>
      </c>
      <c r="M256" s="8" t="s">
        <v>317</v>
      </c>
    </row>
    <row r="257" spans="1:13" x14ac:dyDescent="0.2">
      <c r="A257" s="9" t="str">
        <f t="shared" si="16"/>
        <v>1993/9末</v>
      </c>
      <c r="B257" s="9" t="str">
        <f t="shared" si="16"/>
        <v>平成5/9末</v>
      </c>
      <c r="C257" s="16">
        <v>255</v>
      </c>
      <c r="D257" s="16">
        <v>295</v>
      </c>
      <c r="E257" s="17" t="s">
        <v>436</v>
      </c>
      <c r="F257" s="16">
        <v>17</v>
      </c>
      <c r="G257" s="16"/>
      <c r="H257" s="16">
        <v>21</v>
      </c>
      <c r="I257" s="16"/>
      <c r="J257" s="16">
        <v>38</v>
      </c>
      <c r="K257" s="16"/>
      <c r="L257" s="16">
        <v>12</v>
      </c>
      <c r="M257" s="6" t="s">
        <v>317</v>
      </c>
    </row>
    <row r="258" spans="1:13" x14ac:dyDescent="0.2">
      <c r="A258" s="7" t="str">
        <f t="shared" si="16"/>
        <v>1993/9末</v>
      </c>
      <c r="B258" s="7" t="str">
        <f t="shared" si="16"/>
        <v>平成5/9末</v>
      </c>
      <c r="C258" s="14">
        <v>256</v>
      </c>
      <c r="D258" s="14">
        <v>296</v>
      </c>
      <c r="E258" s="15" t="s">
        <v>478</v>
      </c>
      <c r="F258" s="14">
        <v>9</v>
      </c>
      <c r="G258" s="14"/>
      <c r="H258" s="14">
        <v>7</v>
      </c>
      <c r="I258" s="14"/>
      <c r="J258" s="14">
        <v>16</v>
      </c>
      <c r="K258" s="14"/>
      <c r="L258" s="14">
        <v>5</v>
      </c>
      <c r="M258" s="8" t="s">
        <v>317</v>
      </c>
    </row>
    <row r="259" spans="1:13" x14ac:dyDescent="0.2">
      <c r="A259" s="9" t="str">
        <f t="shared" si="16"/>
        <v>1993/9末</v>
      </c>
      <c r="B259" s="9" t="str">
        <f t="shared" si="16"/>
        <v>平成5/9末</v>
      </c>
      <c r="C259" s="16">
        <v>257</v>
      </c>
      <c r="D259" s="16">
        <v>297</v>
      </c>
      <c r="E259" s="17" t="s">
        <v>437</v>
      </c>
      <c r="F259" s="16">
        <v>4</v>
      </c>
      <c r="G259" s="16"/>
      <c r="H259" s="16">
        <v>5</v>
      </c>
      <c r="I259" s="16"/>
      <c r="J259" s="16">
        <v>9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1993/9末</v>
      </c>
      <c r="B260" s="7" t="str">
        <f t="shared" si="16"/>
        <v>平成5/9末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1993/9末</v>
      </c>
      <c r="B261" s="9" t="str">
        <f t="shared" si="17"/>
        <v>平成5/9末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1993/9末</v>
      </c>
      <c r="B262" s="7" t="str">
        <f t="shared" si="17"/>
        <v>平成5/9末</v>
      </c>
      <c r="C262" s="14">
        <v>260</v>
      </c>
      <c r="D262" s="14">
        <v>300</v>
      </c>
      <c r="E262" s="15" t="s">
        <v>440</v>
      </c>
      <c r="F262" s="14">
        <v>0</v>
      </c>
      <c r="G262" s="14"/>
      <c r="H262" s="14">
        <v>0</v>
      </c>
      <c r="I262" s="14"/>
      <c r="J262" s="14">
        <v>0</v>
      </c>
      <c r="K262" s="14"/>
      <c r="L262" s="14">
        <v>0</v>
      </c>
      <c r="M262" s="8" t="s">
        <v>317</v>
      </c>
    </row>
    <row r="263" spans="1:13" x14ac:dyDescent="0.2">
      <c r="A263" s="9" t="str">
        <f t="shared" si="17"/>
        <v>1993/9末</v>
      </c>
      <c r="B263" s="9" t="str">
        <f t="shared" si="17"/>
        <v>平成5/9末</v>
      </c>
      <c r="C263" s="16">
        <v>261</v>
      </c>
      <c r="D263" s="16">
        <v>301</v>
      </c>
      <c r="E263" s="17" t="s">
        <v>441</v>
      </c>
      <c r="F263" s="16">
        <v>21</v>
      </c>
      <c r="G263" s="16"/>
      <c r="H263" s="16">
        <v>24</v>
      </c>
      <c r="I263" s="16"/>
      <c r="J263" s="16">
        <v>45</v>
      </c>
      <c r="K263" s="16"/>
      <c r="L263" s="16">
        <v>19</v>
      </c>
      <c r="M263" s="6" t="s">
        <v>317</v>
      </c>
    </row>
    <row r="264" spans="1:13" x14ac:dyDescent="0.2">
      <c r="A264" s="7" t="str">
        <f t="shared" si="17"/>
        <v>1993/9末</v>
      </c>
      <c r="B264" s="7" t="str">
        <f t="shared" si="17"/>
        <v>平成5/9末</v>
      </c>
      <c r="C264" s="14">
        <v>262</v>
      </c>
      <c r="D264" s="14">
        <v>302</v>
      </c>
      <c r="E264" s="15" t="s">
        <v>442</v>
      </c>
      <c r="F264" s="14">
        <v>21</v>
      </c>
      <c r="G264" s="14"/>
      <c r="H264" s="14">
        <v>24</v>
      </c>
      <c r="I264" s="14"/>
      <c r="J264" s="14">
        <v>45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1993/9末</v>
      </c>
      <c r="B265" s="9" t="str">
        <f t="shared" si="17"/>
        <v>平成5/9末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6" spans="1:13" x14ac:dyDescent="0.2">
      <c r="F266" s="127"/>
      <c r="G266" s="127"/>
      <c r="H266" s="127"/>
      <c r="I266" s="127"/>
      <c r="J266" s="127"/>
      <c r="K266" s="127"/>
      <c r="L266" s="127"/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fHeX/J7wlbWmE4mG+XgKuOrIFSLF0nXGCFkGZYUlsVhbPgfWeLQnUcwfsz8dx1X2m58IwENpex3VDSBLbTCljA==" saltValue="ZaV9xUjCELMbRhqAFP+Fm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462</v>
      </c>
      <c r="B2" s="20" t="s">
        <v>466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43314</v>
      </c>
      <c r="G2" s="22">
        <f t="shared" si="0"/>
        <v>0</v>
      </c>
      <c r="H2" s="22">
        <f t="shared" si="0"/>
        <v>45151</v>
      </c>
      <c r="I2" s="22">
        <f t="shared" si="0"/>
        <v>0</v>
      </c>
      <c r="J2" s="22">
        <f t="shared" si="0"/>
        <v>88465</v>
      </c>
      <c r="K2" s="22">
        <f t="shared" si="0"/>
        <v>0</v>
      </c>
      <c r="L2" s="22">
        <f t="shared" si="0"/>
        <v>27350</v>
      </c>
      <c r="M2" s="72" t="s">
        <v>284</v>
      </c>
    </row>
    <row r="3" spans="1:17" x14ac:dyDescent="0.2">
      <c r="A3" s="5" t="str">
        <f>A2</f>
        <v>1993/10末</v>
      </c>
      <c r="B3" s="5" t="str">
        <f>B2</f>
        <v>平成5/10末</v>
      </c>
      <c r="C3" s="12">
        <v>1</v>
      </c>
      <c r="D3" s="12">
        <v>1</v>
      </c>
      <c r="E3" s="13" t="s">
        <v>38</v>
      </c>
      <c r="F3" s="12">
        <v>42</v>
      </c>
      <c r="G3" s="12"/>
      <c r="H3" s="12">
        <v>43</v>
      </c>
      <c r="I3" s="12"/>
      <c r="J3" s="12">
        <v>85</v>
      </c>
      <c r="K3" s="12"/>
      <c r="L3" s="12">
        <v>31</v>
      </c>
      <c r="M3" s="10" t="s">
        <v>303</v>
      </c>
    </row>
    <row r="4" spans="1:17" x14ac:dyDescent="0.2">
      <c r="A4" s="7" t="str">
        <f>A3</f>
        <v>1993/10末</v>
      </c>
      <c r="B4" s="7" t="str">
        <f>B3</f>
        <v>平成5/10末</v>
      </c>
      <c r="C4" s="14">
        <v>2</v>
      </c>
      <c r="D4" s="14">
        <v>2</v>
      </c>
      <c r="E4" s="15" t="s">
        <v>39</v>
      </c>
      <c r="F4" s="14">
        <v>119</v>
      </c>
      <c r="G4" s="14"/>
      <c r="H4" s="14">
        <v>120</v>
      </c>
      <c r="I4" s="14"/>
      <c r="J4" s="14">
        <v>239</v>
      </c>
      <c r="K4" s="14"/>
      <c r="L4" s="14">
        <v>86</v>
      </c>
      <c r="M4" s="8" t="s">
        <v>303</v>
      </c>
      <c r="Q4" s="1"/>
    </row>
    <row r="5" spans="1:17" x14ac:dyDescent="0.2">
      <c r="A5" s="9" t="str">
        <f t="shared" ref="A5:B20" si="1">A4</f>
        <v>1993/10末</v>
      </c>
      <c r="B5" s="9" t="str">
        <f t="shared" si="1"/>
        <v>平成5/10末</v>
      </c>
      <c r="C5" s="16">
        <v>3</v>
      </c>
      <c r="D5" s="16">
        <v>3</v>
      </c>
      <c r="E5" s="17" t="s">
        <v>40</v>
      </c>
      <c r="F5" s="16">
        <v>257</v>
      </c>
      <c r="G5" s="16"/>
      <c r="H5" s="16">
        <v>277</v>
      </c>
      <c r="I5" s="16"/>
      <c r="J5" s="16">
        <v>534</v>
      </c>
      <c r="K5" s="16"/>
      <c r="L5" s="16">
        <v>179</v>
      </c>
      <c r="M5" s="6" t="s">
        <v>303</v>
      </c>
    </row>
    <row r="6" spans="1:17" x14ac:dyDescent="0.2">
      <c r="A6" s="7" t="str">
        <f t="shared" si="1"/>
        <v>1993/10末</v>
      </c>
      <c r="B6" s="7" t="str">
        <f t="shared" si="1"/>
        <v>平成5/10末</v>
      </c>
      <c r="C6" s="14">
        <v>4</v>
      </c>
      <c r="D6" s="14">
        <v>4</v>
      </c>
      <c r="E6" s="15" t="s">
        <v>41</v>
      </c>
      <c r="F6" s="14">
        <v>425</v>
      </c>
      <c r="G6" s="14"/>
      <c r="H6" s="14">
        <v>467</v>
      </c>
      <c r="I6" s="14"/>
      <c r="J6" s="14">
        <v>892</v>
      </c>
      <c r="K6" s="14"/>
      <c r="L6" s="14">
        <v>291</v>
      </c>
      <c r="M6" s="8" t="s">
        <v>303</v>
      </c>
    </row>
    <row r="7" spans="1:17" x14ac:dyDescent="0.2">
      <c r="A7" s="9" t="str">
        <f t="shared" si="1"/>
        <v>1993/10末</v>
      </c>
      <c r="B7" s="9" t="str">
        <f t="shared" si="1"/>
        <v>平成5/10末</v>
      </c>
      <c r="C7" s="16">
        <v>5</v>
      </c>
      <c r="D7" s="16">
        <v>5</v>
      </c>
      <c r="E7" s="17" t="s">
        <v>42</v>
      </c>
      <c r="F7" s="16">
        <v>277</v>
      </c>
      <c r="G7" s="16"/>
      <c r="H7" s="16">
        <v>293</v>
      </c>
      <c r="I7" s="16"/>
      <c r="J7" s="16">
        <v>570</v>
      </c>
      <c r="K7" s="16"/>
      <c r="L7" s="16">
        <v>190</v>
      </c>
      <c r="M7" s="6" t="s">
        <v>303</v>
      </c>
    </row>
    <row r="8" spans="1:17" x14ac:dyDescent="0.2">
      <c r="A8" s="7" t="str">
        <f t="shared" si="1"/>
        <v>1993/10末</v>
      </c>
      <c r="B8" s="7" t="str">
        <f t="shared" si="1"/>
        <v>平成5/10末</v>
      </c>
      <c r="C8" s="14">
        <v>6</v>
      </c>
      <c r="D8" s="14">
        <v>6</v>
      </c>
      <c r="E8" s="15" t="s">
        <v>43</v>
      </c>
      <c r="F8" s="14">
        <v>390</v>
      </c>
      <c r="G8" s="14"/>
      <c r="H8" s="14">
        <v>485</v>
      </c>
      <c r="I8" s="14"/>
      <c r="J8" s="14">
        <v>875</v>
      </c>
      <c r="K8" s="14"/>
      <c r="L8" s="14">
        <v>295</v>
      </c>
      <c r="M8" s="8" t="s">
        <v>303</v>
      </c>
    </row>
    <row r="9" spans="1:17" x14ac:dyDescent="0.2">
      <c r="A9" s="9" t="str">
        <f t="shared" si="1"/>
        <v>1993/10末</v>
      </c>
      <c r="B9" s="9" t="str">
        <f t="shared" si="1"/>
        <v>平成5/10末</v>
      </c>
      <c r="C9" s="16">
        <v>7</v>
      </c>
      <c r="D9" s="16">
        <v>7</v>
      </c>
      <c r="E9" s="17" t="s">
        <v>44</v>
      </c>
      <c r="F9" s="16">
        <v>280</v>
      </c>
      <c r="G9" s="16"/>
      <c r="H9" s="16">
        <v>316</v>
      </c>
      <c r="I9" s="16"/>
      <c r="J9" s="16">
        <v>596</v>
      </c>
      <c r="K9" s="16"/>
      <c r="L9" s="16">
        <v>204</v>
      </c>
      <c r="M9" s="6" t="s">
        <v>303</v>
      </c>
    </row>
    <row r="10" spans="1:17" x14ac:dyDescent="0.2">
      <c r="A10" s="7" t="str">
        <f t="shared" si="1"/>
        <v>1993/10末</v>
      </c>
      <c r="B10" s="7" t="str">
        <f t="shared" si="1"/>
        <v>平成5/10末</v>
      </c>
      <c r="C10" s="14">
        <v>8</v>
      </c>
      <c r="D10" s="14">
        <v>8</v>
      </c>
      <c r="E10" s="15" t="s">
        <v>45</v>
      </c>
      <c r="F10" s="14">
        <v>276</v>
      </c>
      <c r="G10" s="14"/>
      <c r="H10" s="14">
        <v>312</v>
      </c>
      <c r="I10" s="14"/>
      <c r="J10" s="14">
        <v>588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1993/10末</v>
      </c>
      <c r="B11" s="9" t="str">
        <f t="shared" si="1"/>
        <v>平成5/10末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1993/10末</v>
      </c>
      <c r="B12" s="7" t="str">
        <f t="shared" si="1"/>
        <v>平成5/10末</v>
      </c>
      <c r="C12" s="14">
        <v>10</v>
      </c>
      <c r="D12" s="14">
        <v>11</v>
      </c>
      <c r="E12" s="15" t="s">
        <v>47</v>
      </c>
      <c r="F12" s="14">
        <v>187</v>
      </c>
      <c r="G12" s="14"/>
      <c r="H12" s="14">
        <v>155</v>
      </c>
      <c r="I12" s="14"/>
      <c r="J12" s="14">
        <v>342</v>
      </c>
      <c r="K12" s="14"/>
      <c r="L12" s="14">
        <v>129</v>
      </c>
      <c r="M12" s="8" t="s">
        <v>303</v>
      </c>
    </row>
    <row r="13" spans="1:17" x14ac:dyDescent="0.2">
      <c r="A13" s="9" t="str">
        <f t="shared" si="1"/>
        <v>1993/10末</v>
      </c>
      <c r="B13" s="9" t="str">
        <f t="shared" si="1"/>
        <v>平成5/10末</v>
      </c>
      <c r="C13" s="16">
        <v>11</v>
      </c>
      <c r="D13" s="16">
        <v>12</v>
      </c>
      <c r="E13" s="17" t="s">
        <v>48</v>
      </c>
      <c r="F13" s="16">
        <v>112</v>
      </c>
      <c r="G13" s="16"/>
      <c r="H13" s="16">
        <v>132</v>
      </c>
      <c r="I13" s="16"/>
      <c r="J13" s="16">
        <v>244</v>
      </c>
      <c r="K13" s="16"/>
      <c r="L13" s="16">
        <v>114</v>
      </c>
      <c r="M13" s="6" t="s">
        <v>303</v>
      </c>
    </row>
    <row r="14" spans="1:17" x14ac:dyDescent="0.2">
      <c r="A14" s="7" t="str">
        <f t="shared" si="1"/>
        <v>1993/10末</v>
      </c>
      <c r="B14" s="7" t="str">
        <f t="shared" si="1"/>
        <v>平成5/10末</v>
      </c>
      <c r="C14" s="14">
        <v>12</v>
      </c>
      <c r="D14" s="14">
        <v>13</v>
      </c>
      <c r="E14" s="15" t="s">
        <v>49</v>
      </c>
      <c r="F14" s="14">
        <v>333</v>
      </c>
      <c r="G14" s="14"/>
      <c r="H14" s="14">
        <v>380</v>
      </c>
      <c r="I14" s="14"/>
      <c r="J14" s="14">
        <v>713</v>
      </c>
      <c r="K14" s="14"/>
      <c r="L14" s="14">
        <v>237</v>
      </c>
      <c r="M14" s="8" t="s">
        <v>303</v>
      </c>
    </row>
    <row r="15" spans="1:17" x14ac:dyDescent="0.2">
      <c r="A15" s="9" t="str">
        <f t="shared" si="1"/>
        <v>1993/10末</v>
      </c>
      <c r="B15" s="9" t="str">
        <f t="shared" si="1"/>
        <v>平成5/10末</v>
      </c>
      <c r="C15" s="16">
        <v>13</v>
      </c>
      <c r="D15" s="16">
        <v>14</v>
      </c>
      <c r="E15" s="17" t="s">
        <v>50</v>
      </c>
      <c r="F15" s="16">
        <v>161</v>
      </c>
      <c r="G15" s="16"/>
      <c r="H15" s="16">
        <v>178</v>
      </c>
      <c r="I15" s="16"/>
      <c r="J15" s="16">
        <v>339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1993/10末</v>
      </c>
      <c r="B16" s="7" t="str">
        <f t="shared" si="1"/>
        <v>平成5/10末</v>
      </c>
      <c r="C16" s="14">
        <v>14</v>
      </c>
      <c r="D16" s="14">
        <v>15</v>
      </c>
      <c r="E16" s="15" t="s">
        <v>51</v>
      </c>
      <c r="F16" s="14">
        <v>341</v>
      </c>
      <c r="G16" s="14"/>
      <c r="H16" s="14">
        <v>371</v>
      </c>
      <c r="I16" s="14"/>
      <c r="J16" s="14">
        <v>712</v>
      </c>
      <c r="K16" s="14"/>
      <c r="L16" s="14">
        <v>242</v>
      </c>
      <c r="M16" s="8" t="s">
        <v>303</v>
      </c>
    </row>
    <row r="17" spans="1:13" x14ac:dyDescent="0.2">
      <c r="A17" s="9" t="str">
        <f t="shared" si="1"/>
        <v>1993/10末</v>
      </c>
      <c r="B17" s="9" t="str">
        <f t="shared" si="1"/>
        <v>平成5/10末</v>
      </c>
      <c r="C17" s="16">
        <v>15</v>
      </c>
      <c r="D17" s="16">
        <v>16</v>
      </c>
      <c r="E17" s="17" t="s">
        <v>52</v>
      </c>
      <c r="F17" s="16">
        <v>107</v>
      </c>
      <c r="G17" s="16"/>
      <c r="H17" s="16">
        <v>120</v>
      </c>
      <c r="I17" s="16"/>
      <c r="J17" s="16">
        <v>227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1993/10末</v>
      </c>
      <c r="B18" s="7" t="str">
        <f t="shared" si="1"/>
        <v>平成5/10末</v>
      </c>
      <c r="C18" s="14">
        <v>16</v>
      </c>
      <c r="D18" s="14">
        <v>17</v>
      </c>
      <c r="E18" s="15" t="s">
        <v>53</v>
      </c>
      <c r="F18" s="14">
        <v>279</v>
      </c>
      <c r="G18" s="14"/>
      <c r="H18" s="14">
        <v>281</v>
      </c>
      <c r="I18" s="14"/>
      <c r="J18" s="14">
        <v>560</v>
      </c>
      <c r="K18" s="14"/>
      <c r="L18" s="14">
        <v>170</v>
      </c>
      <c r="M18" s="8" t="s">
        <v>303</v>
      </c>
    </row>
    <row r="19" spans="1:13" x14ac:dyDescent="0.2">
      <c r="A19" s="9" t="str">
        <f t="shared" si="1"/>
        <v>1993/10末</v>
      </c>
      <c r="B19" s="9" t="str">
        <f t="shared" si="1"/>
        <v>平成5/10末</v>
      </c>
      <c r="C19" s="16">
        <v>17</v>
      </c>
      <c r="D19" s="16">
        <v>18</v>
      </c>
      <c r="E19" s="17" t="s">
        <v>54</v>
      </c>
      <c r="F19" s="16">
        <v>344</v>
      </c>
      <c r="G19" s="16"/>
      <c r="H19" s="16">
        <v>336</v>
      </c>
      <c r="I19" s="16"/>
      <c r="J19" s="16">
        <v>680</v>
      </c>
      <c r="K19" s="16"/>
      <c r="L19" s="16">
        <v>207</v>
      </c>
      <c r="M19" s="6" t="s">
        <v>303</v>
      </c>
    </row>
    <row r="20" spans="1:13" x14ac:dyDescent="0.2">
      <c r="A20" s="7" t="str">
        <f t="shared" si="1"/>
        <v>1993/10末</v>
      </c>
      <c r="B20" s="7" t="str">
        <f t="shared" si="1"/>
        <v>平成5/10末</v>
      </c>
      <c r="C20" s="14">
        <v>18</v>
      </c>
      <c r="D20" s="14">
        <v>19</v>
      </c>
      <c r="E20" s="15" t="s">
        <v>55</v>
      </c>
      <c r="F20" s="14">
        <v>199</v>
      </c>
      <c r="G20" s="14"/>
      <c r="H20" s="14">
        <v>232</v>
      </c>
      <c r="I20" s="14"/>
      <c r="J20" s="14">
        <v>431</v>
      </c>
      <c r="K20" s="14"/>
      <c r="L20" s="14">
        <v>128</v>
      </c>
      <c r="M20" s="8" t="s">
        <v>303</v>
      </c>
    </row>
    <row r="21" spans="1:13" x14ac:dyDescent="0.2">
      <c r="A21" s="9" t="str">
        <f t="shared" ref="A21:B36" si="2">A20</f>
        <v>1993/10末</v>
      </c>
      <c r="B21" s="9" t="str">
        <f t="shared" si="2"/>
        <v>平成5/10末</v>
      </c>
      <c r="C21" s="16">
        <v>19</v>
      </c>
      <c r="D21" s="16">
        <v>20</v>
      </c>
      <c r="E21" s="17" t="s">
        <v>59</v>
      </c>
      <c r="F21" s="16">
        <v>54</v>
      </c>
      <c r="G21" s="16"/>
      <c r="H21" s="16">
        <v>53</v>
      </c>
      <c r="I21" s="16"/>
      <c r="J21" s="16">
        <v>107</v>
      </c>
      <c r="K21" s="16"/>
      <c r="L21" s="16">
        <v>36</v>
      </c>
      <c r="M21" s="6" t="s">
        <v>303</v>
      </c>
    </row>
    <row r="22" spans="1:13" x14ac:dyDescent="0.2">
      <c r="A22" s="7" t="str">
        <f t="shared" si="2"/>
        <v>1993/10末</v>
      </c>
      <c r="B22" s="7" t="str">
        <f t="shared" si="2"/>
        <v>平成5/10末</v>
      </c>
      <c r="C22" s="14">
        <v>20</v>
      </c>
      <c r="D22" s="14">
        <v>21</v>
      </c>
      <c r="E22" s="15" t="s">
        <v>60</v>
      </c>
      <c r="F22" s="14">
        <v>291</v>
      </c>
      <c r="G22" s="14"/>
      <c r="H22" s="14">
        <v>313</v>
      </c>
      <c r="I22" s="14"/>
      <c r="J22" s="14">
        <v>604</v>
      </c>
      <c r="K22" s="14"/>
      <c r="L22" s="14">
        <v>185</v>
      </c>
      <c r="M22" s="8" t="s">
        <v>303</v>
      </c>
    </row>
    <row r="23" spans="1:13" x14ac:dyDescent="0.2">
      <c r="A23" s="9" t="str">
        <f t="shared" si="2"/>
        <v>1993/10末</v>
      </c>
      <c r="B23" s="9" t="str">
        <f t="shared" si="2"/>
        <v>平成5/10末</v>
      </c>
      <c r="C23" s="16">
        <v>21</v>
      </c>
      <c r="D23" s="16">
        <v>22</v>
      </c>
      <c r="E23" s="17" t="s">
        <v>61</v>
      </c>
      <c r="F23" s="16">
        <v>430</v>
      </c>
      <c r="G23" s="16"/>
      <c r="H23" s="16">
        <v>480</v>
      </c>
      <c r="I23" s="16"/>
      <c r="J23" s="16">
        <v>910</v>
      </c>
      <c r="K23" s="16"/>
      <c r="L23" s="16">
        <v>300</v>
      </c>
      <c r="M23" s="6" t="s">
        <v>303</v>
      </c>
    </row>
    <row r="24" spans="1:13" x14ac:dyDescent="0.2">
      <c r="A24" s="7" t="str">
        <f t="shared" si="2"/>
        <v>1993/10末</v>
      </c>
      <c r="B24" s="7" t="str">
        <f t="shared" si="2"/>
        <v>平成5/10末</v>
      </c>
      <c r="C24" s="14">
        <v>22</v>
      </c>
      <c r="D24" s="14">
        <v>23</v>
      </c>
      <c r="E24" s="15" t="s">
        <v>62</v>
      </c>
      <c r="F24" s="14">
        <v>359</v>
      </c>
      <c r="G24" s="14"/>
      <c r="H24" s="14">
        <v>391</v>
      </c>
      <c r="I24" s="14"/>
      <c r="J24" s="14">
        <v>750</v>
      </c>
      <c r="K24" s="14"/>
      <c r="L24" s="14">
        <v>236</v>
      </c>
      <c r="M24" s="8" t="s">
        <v>303</v>
      </c>
    </row>
    <row r="25" spans="1:13" x14ac:dyDescent="0.2">
      <c r="A25" s="9" t="str">
        <f t="shared" si="2"/>
        <v>1993/10末</v>
      </c>
      <c r="B25" s="9" t="str">
        <f t="shared" si="2"/>
        <v>平成5/10末</v>
      </c>
      <c r="C25" s="16">
        <v>23</v>
      </c>
      <c r="D25" s="16">
        <v>24</v>
      </c>
      <c r="E25" s="17" t="s">
        <v>63</v>
      </c>
      <c r="F25" s="16">
        <v>409</v>
      </c>
      <c r="G25" s="16"/>
      <c r="H25" s="16">
        <v>483</v>
      </c>
      <c r="I25" s="16"/>
      <c r="J25" s="16">
        <v>892</v>
      </c>
      <c r="K25" s="16"/>
      <c r="L25" s="16">
        <v>300</v>
      </c>
      <c r="M25" s="6" t="s">
        <v>303</v>
      </c>
    </row>
    <row r="26" spans="1:13" x14ac:dyDescent="0.2">
      <c r="A26" s="7" t="str">
        <f t="shared" si="2"/>
        <v>1993/10末</v>
      </c>
      <c r="B26" s="7" t="str">
        <f t="shared" si="2"/>
        <v>平成5/10末</v>
      </c>
      <c r="C26" s="14">
        <v>24</v>
      </c>
      <c r="D26" s="14">
        <v>25</v>
      </c>
      <c r="E26" s="15" t="s">
        <v>64</v>
      </c>
      <c r="F26" s="14">
        <v>288</v>
      </c>
      <c r="G26" s="14"/>
      <c r="H26" s="14">
        <v>336</v>
      </c>
      <c r="I26" s="14"/>
      <c r="J26" s="14">
        <v>624</v>
      </c>
      <c r="K26" s="14"/>
      <c r="L26" s="14">
        <v>224</v>
      </c>
      <c r="M26" s="8" t="s">
        <v>303</v>
      </c>
    </row>
    <row r="27" spans="1:13" x14ac:dyDescent="0.2">
      <c r="A27" s="9" t="str">
        <f t="shared" si="2"/>
        <v>1993/10末</v>
      </c>
      <c r="B27" s="9" t="str">
        <f t="shared" si="2"/>
        <v>平成5/10末</v>
      </c>
      <c r="C27" s="16">
        <v>25</v>
      </c>
      <c r="D27" s="16">
        <v>26</v>
      </c>
      <c r="E27" s="17" t="s">
        <v>65</v>
      </c>
      <c r="F27" s="16">
        <v>300</v>
      </c>
      <c r="G27" s="16"/>
      <c r="H27" s="16">
        <v>295</v>
      </c>
      <c r="I27" s="16"/>
      <c r="J27" s="16">
        <v>595</v>
      </c>
      <c r="K27" s="16"/>
      <c r="L27" s="16">
        <v>211</v>
      </c>
      <c r="M27" s="6" t="s">
        <v>303</v>
      </c>
    </row>
    <row r="28" spans="1:13" x14ac:dyDescent="0.2">
      <c r="A28" s="7" t="str">
        <f t="shared" si="2"/>
        <v>1993/10末</v>
      </c>
      <c r="B28" s="7" t="str">
        <f t="shared" si="2"/>
        <v>平成5/10末</v>
      </c>
      <c r="C28" s="14">
        <v>26</v>
      </c>
      <c r="D28" s="14">
        <v>30</v>
      </c>
      <c r="E28" s="15" t="s">
        <v>68</v>
      </c>
      <c r="F28" s="14">
        <v>770</v>
      </c>
      <c r="G28" s="14"/>
      <c r="H28" s="14">
        <v>758</v>
      </c>
      <c r="I28" s="14"/>
      <c r="J28" s="14">
        <v>1528</v>
      </c>
      <c r="K28" s="14"/>
      <c r="L28" s="14">
        <v>526</v>
      </c>
      <c r="M28" s="8" t="s">
        <v>303</v>
      </c>
    </row>
    <row r="29" spans="1:13" x14ac:dyDescent="0.2">
      <c r="A29" s="9" t="str">
        <f t="shared" si="2"/>
        <v>1993/10末</v>
      </c>
      <c r="B29" s="9" t="str">
        <f t="shared" si="2"/>
        <v>平成5/10末</v>
      </c>
      <c r="C29" s="16">
        <v>27</v>
      </c>
      <c r="D29" s="16">
        <v>31</v>
      </c>
      <c r="E29" s="17" t="s">
        <v>69</v>
      </c>
      <c r="F29" s="16">
        <v>918</v>
      </c>
      <c r="G29" s="16"/>
      <c r="H29" s="16">
        <v>940</v>
      </c>
      <c r="I29" s="16"/>
      <c r="J29" s="16">
        <v>1858</v>
      </c>
      <c r="K29" s="16"/>
      <c r="L29" s="16">
        <v>677</v>
      </c>
      <c r="M29" s="6" t="s">
        <v>303</v>
      </c>
    </row>
    <row r="30" spans="1:13" x14ac:dyDescent="0.2">
      <c r="A30" s="7" t="str">
        <f t="shared" si="2"/>
        <v>1993/10末</v>
      </c>
      <c r="B30" s="7" t="str">
        <f t="shared" si="2"/>
        <v>平成5/10末</v>
      </c>
      <c r="C30" s="14">
        <v>28</v>
      </c>
      <c r="D30" s="14">
        <v>32</v>
      </c>
      <c r="E30" s="15" t="s">
        <v>70</v>
      </c>
      <c r="F30" s="14">
        <v>22</v>
      </c>
      <c r="G30" s="14"/>
      <c r="H30" s="14">
        <v>19</v>
      </c>
      <c r="I30" s="14"/>
      <c r="J30" s="14">
        <v>41</v>
      </c>
      <c r="K30" s="14"/>
      <c r="L30" s="14">
        <v>17</v>
      </c>
      <c r="M30" s="8" t="s">
        <v>303</v>
      </c>
    </row>
    <row r="31" spans="1:13" x14ac:dyDescent="0.2">
      <c r="A31" s="9" t="str">
        <f t="shared" si="2"/>
        <v>1993/10末</v>
      </c>
      <c r="B31" s="9" t="str">
        <f t="shared" si="2"/>
        <v>平成5/10末</v>
      </c>
      <c r="C31" s="16">
        <v>29</v>
      </c>
      <c r="D31" s="16">
        <v>33</v>
      </c>
      <c r="E31" s="17" t="s">
        <v>71</v>
      </c>
      <c r="F31" s="16">
        <v>165</v>
      </c>
      <c r="G31" s="16"/>
      <c r="H31" s="16">
        <v>173</v>
      </c>
      <c r="I31" s="16"/>
      <c r="J31" s="16">
        <v>338</v>
      </c>
      <c r="K31" s="16"/>
      <c r="L31" s="16">
        <v>89</v>
      </c>
      <c r="M31" s="6" t="s">
        <v>303</v>
      </c>
    </row>
    <row r="32" spans="1:13" x14ac:dyDescent="0.2">
      <c r="A32" s="7" t="str">
        <f t="shared" si="2"/>
        <v>1993/10末</v>
      </c>
      <c r="B32" s="7" t="str">
        <f t="shared" si="2"/>
        <v>平成5/10末</v>
      </c>
      <c r="C32" s="14">
        <v>30</v>
      </c>
      <c r="D32" s="14">
        <v>34</v>
      </c>
      <c r="E32" s="15" t="s">
        <v>72</v>
      </c>
      <c r="F32" s="14">
        <v>348</v>
      </c>
      <c r="G32" s="14"/>
      <c r="H32" s="14">
        <v>313</v>
      </c>
      <c r="I32" s="14"/>
      <c r="J32" s="14">
        <v>661</v>
      </c>
      <c r="K32" s="14"/>
      <c r="L32" s="14">
        <v>210</v>
      </c>
      <c r="M32" s="8" t="s">
        <v>303</v>
      </c>
    </row>
    <row r="33" spans="1:13" x14ac:dyDescent="0.2">
      <c r="A33" s="9" t="str">
        <f t="shared" si="2"/>
        <v>1993/10末</v>
      </c>
      <c r="B33" s="9" t="str">
        <f t="shared" si="2"/>
        <v>平成5/10末</v>
      </c>
      <c r="C33" s="16">
        <v>31</v>
      </c>
      <c r="D33" s="16">
        <v>35</v>
      </c>
      <c r="E33" s="17" t="s">
        <v>73</v>
      </c>
      <c r="F33" s="16">
        <v>279</v>
      </c>
      <c r="G33" s="16"/>
      <c r="H33" s="16">
        <v>276</v>
      </c>
      <c r="I33" s="16"/>
      <c r="J33" s="16">
        <v>555</v>
      </c>
      <c r="K33" s="16"/>
      <c r="L33" s="16">
        <v>172</v>
      </c>
      <c r="M33" s="6" t="s">
        <v>303</v>
      </c>
    </row>
    <row r="34" spans="1:13" x14ac:dyDescent="0.2">
      <c r="A34" s="7" t="str">
        <f t="shared" si="2"/>
        <v>1993/10末</v>
      </c>
      <c r="B34" s="7" t="str">
        <f t="shared" si="2"/>
        <v>平成5/10末</v>
      </c>
      <c r="C34" s="14">
        <v>32</v>
      </c>
      <c r="D34" s="14">
        <v>36</v>
      </c>
      <c r="E34" s="15" t="s">
        <v>74</v>
      </c>
      <c r="F34" s="14">
        <v>60</v>
      </c>
      <c r="G34" s="14"/>
      <c r="H34" s="14">
        <v>62</v>
      </c>
      <c r="I34" s="14"/>
      <c r="J34" s="14">
        <v>122</v>
      </c>
      <c r="K34" s="14"/>
      <c r="L34" s="14">
        <v>38</v>
      </c>
      <c r="M34" s="8" t="s">
        <v>303</v>
      </c>
    </row>
    <row r="35" spans="1:13" x14ac:dyDescent="0.2">
      <c r="A35" s="9" t="str">
        <f t="shared" si="2"/>
        <v>1993/10末</v>
      </c>
      <c r="B35" s="9" t="str">
        <f t="shared" si="2"/>
        <v>平成5/10末</v>
      </c>
      <c r="C35" s="16">
        <v>33</v>
      </c>
      <c r="D35" s="16">
        <v>37</v>
      </c>
      <c r="E35" s="17" t="s">
        <v>75</v>
      </c>
      <c r="F35" s="16">
        <v>243</v>
      </c>
      <c r="G35" s="16"/>
      <c r="H35" s="16">
        <v>224</v>
      </c>
      <c r="I35" s="16"/>
      <c r="J35" s="16">
        <v>467</v>
      </c>
      <c r="K35" s="16"/>
      <c r="L35" s="16">
        <v>125</v>
      </c>
      <c r="M35" s="6" t="s">
        <v>303</v>
      </c>
    </row>
    <row r="36" spans="1:13" x14ac:dyDescent="0.2">
      <c r="A36" s="7" t="str">
        <f t="shared" si="2"/>
        <v>1993/10末</v>
      </c>
      <c r="B36" s="7" t="str">
        <f t="shared" si="2"/>
        <v>平成5/10末</v>
      </c>
      <c r="C36" s="14">
        <v>34</v>
      </c>
      <c r="D36" s="14">
        <v>38</v>
      </c>
      <c r="E36" s="15" t="s">
        <v>76</v>
      </c>
      <c r="F36" s="14">
        <v>351</v>
      </c>
      <c r="G36" s="14"/>
      <c r="H36" s="14">
        <v>346</v>
      </c>
      <c r="I36" s="14"/>
      <c r="J36" s="14">
        <v>697</v>
      </c>
      <c r="K36" s="14"/>
      <c r="L36" s="14">
        <v>208</v>
      </c>
      <c r="M36" s="8" t="s">
        <v>303</v>
      </c>
    </row>
    <row r="37" spans="1:13" x14ac:dyDescent="0.2">
      <c r="A37" s="9" t="str">
        <f t="shared" ref="A37:B52" si="3">A36</f>
        <v>1993/10末</v>
      </c>
      <c r="B37" s="9" t="str">
        <f t="shared" si="3"/>
        <v>平成5/10末</v>
      </c>
      <c r="C37" s="16">
        <v>35</v>
      </c>
      <c r="D37" s="16">
        <v>39</v>
      </c>
      <c r="E37" s="17" t="s">
        <v>77</v>
      </c>
      <c r="F37" s="16">
        <v>92</v>
      </c>
      <c r="G37" s="16"/>
      <c r="H37" s="16">
        <v>111</v>
      </c>
      <c r="I37" s="16"/>
      <c r="J37" s="16">
        <v>203</v>
      </c>
      <c r="K37" s="16"/>
      <c r="L37" s="16">
        <v>67</v>
      </c>
      <c r="M37" s="6" t="s">
        <v>303</v>
      </c>
    </row>
    <row r="38" spans="1:13" x14ac:dyDescent="0.2">
      <c r="A38" s="7" t="str">
        <f t="shared" si="3"/>
        <v>1993/10末</v>
      </c>
      <c r="B38" s="7" t="str">
        <f t="shared" si="3"/>
        <v>平成5/10末</v>
      </c>
      <c r="C38" s="14">
        <v>36</v>
      </c>
      <c r="D38" s="14">
        <v>40</v>
      </c>
      <c r="E38" s="15" t="s">
        <v>415</v>
      </c>
      <c r="F38" s="14">
        <v>196</v>
      </c>
      <c r="G38" s="14"/>
      <c r="H38" s="14">
        <v>206</v>
      </c>
      <c r="I38" s="14"/>
      <c r="J38" s="14">
        <v>402</v>
      </c>
      <c r="K38" s="14"/>
      <c r="L38" s="14">
        <v>137</v>
      </c>
      <c r="M38" s="8" t="s">
        <v>303</v>
      </c>
    </row>
    <row r="39" spans="1:13" x14ac:dyDescent="0.2">
      <c r="A39" s="9" t="str">
        <f t="shared" si="3"/>
        <v>1993/10末</v>
      </c>
      <c r="B39" s="9" t="str">
        <f t="shared" si="3"/>
        <v>平成5/10末</v>
      </c>
      <c r="C39" s="16">
        <v>37</v>
      </c>
      <c r="D39" s="16">
        <v>41</v>
      </c>
      <c r="E39" s="17" t="s">
        <v>416</v>
      </c>
      <c r="F39" s="16">
        <v>185</v>
      </c>
      <c r="G39" s="16"/>
      <c r="H39" s="16">
        <v>215</v>
      </c>
      <c r="I39" s="16"/>
      <c r="J39" s="16">
        <v>400</v>
      </c>
      <c r="K39" s="16"/>
      <c r="L39" s="16">
        <v>133</v>
      </c>
      <c r="M39" s="6" t="s">
        <v>303</v>
      </c>
    </row>
    <row r="40" spans="1:13" x14ac:dyDescent="0.2">
      <c r="A40" s="7" t="str">
        <f t="shared" si="3"/>
        <v>1993/10末</v>
      </c>
      <c r="B40" s="7" t="str">
        <f t="shared" si="3"/>
        <v>平成5/10末</v>
      </c>
      <c r="C40" s="14">
        <v>38</v>
      </c>
      <c r="D40" s="14">
        <v>42</v>
      </c>
      <c r="E40" s="15" t="s">
        <v>78</v>
      </c>
      <c r="F40" s="14">
        <v>273</v>
      </c>
      <c r="G40" s="14"/>
      <c r="H40" s="14">
        <v>354</v>
      </c>
      <c r="I40" s="14"/>
      <c r="J40" s="14">
        <v>627</v>
      </c>
      <c r="K40" s="14"/>
      <c r="L40" s="14">
        <v>209</v>
      </c>
      <c r="M40" s="8" t="s">
        <v>303</v>
      </c>
    </row>
    <row r="41" spans="1:13" x14ac:dyDescent="0.2">
      <c r="A41" s="9" t="str">
        <f t="shared" si="3"/>
        <v>1993/10末</v>
      </c>
      <c r="B41" s="9" t="str">
        <f t="shared" si="3"/>
        <v>平成5/10末</v>
      </c>
      <c r="C41" s="16">
        <v>39</v>
      </c>
      <c r="D41" s="16">
        <v>43</v>
      </c>
      <c r="E41" s="17" t="s">
        <v>79</v>
      </c>
      <c r="F41" s="16">
        <v>390</v>
      </c>
      <c r="G41" s="16"/>
      <c r="H41" s="16">
        <v>423</v>
      </c>
      <c r="I41" s="16"/>
      <c r="J41" s="16">
        <v>813</v>
      </c>
      <c r="K41" s="16"/>
      <c r="L41" s="16">
        <v>254</v>
      </c>
      <c r="M41" s="6" t="s">
        <v>303</v>
      </c>
    </row>
    <row r="42" spans="1:13" x14ac:dyDescent="0.2">
      <c r="A42" s="7" t="str">
        <f t="shared" si="3"/>
        <v>1993/10末</v>
      </c>
      <c r="B42" s="7" t="str">
        <f t="shared" si="3"/>
        <v>平成5/10末</v>
      </c>
      <c r="C42" s="14">
        <v>40</v>
      </c>
      <c r="D42" s="14">
        <v>44</v>
      </c>
      <c r="E42" s="15" t="s">
        <v>80</v>
      </c>
      <c r="F42" s="14">
        <v>81</v>
      </c>
      <c r="G42" s="14"/>
      <c r="H42" s="14">
        <v>85</v>
      </c>
      <c r="I42" s="14"/>
      <c r="J42" s="14">
        <v>166</v>
      </c>
      <c r="K42" s="14"/>
      <c r="L42" s="14">
        <v>54</v>
      </c>
      <c r="M42" s="8" t="s">
        <v>303</v>
      </c>
    </row>
    <row r="43" spans="1:13" x14ac:dyDescent="0.2">
      <c r="A43" s="9" t="str">
        <f t="shared" si="3"/>
        <v>1993/10末</v>
      </c>
      <c r="B43" s="9" t="str">
        <f t="shared" si="3"/>
        <v>平成5/10末</v>
      </c>
      <c r="C43" s="16">
        <v>41</v>
      </c>
      <c r="D43" s="16">
        <v>45</v>
      </c>
      <c r="E43" s="17" t="s">
        <v>81</v>
      </c>
      <c r="F43" s="16">
        <v>254</v>
      </c>
      <c r="G43" s="16"/>
      <c r="H43" s="16">
        <v>284</v>
      </c>
      <c r="I43" s="16"/>
      <c r="J43" s="16">
        <v>538</v>
      </c>
      <c r="K43" s="16"/>
      <c r="L43" s="16">
        <v>174</v>
      </c>
      <c r="M43" s="6" t="s">
        <v>303</v>
      </c>
    </row>
    <row r="44" spans="1:13" x14ac:dyDescent="0.2">
      <c r="A44" s="7" t="str">
        <f t="shared" si="3"/>
        <v>1993/10末</v>
      </c>
      <c r="B44" s="7" t="str">
        <f t="shared" si="3"/>
        <v>平成5/10末</v>
      </c>
      <c r="C44" s="14">
        <v>42</v>
      </c>
      <c r="D44" s="14">
        <v>46</v>
      </c>
      <c r="E44" s="15" t="s">
        <v>82</v>
      </c>
      <c r="F44" s="14">
        <v>103</v>
      </c>
      <c r="G44" s="14"/>
      <c r="H44" s="14">
        <v>198</v>
      </c>
      <c r="I44" s="14"/>
      <c r="J44" s="14">
        <v>301</v>
      </c>
      <c r="K44" s="14"/>
      <c r="L44" s="14">
        <v>168</v>
      </c>
      <c r="M44" s="8" t="s">
        <v>303</v>
      </c>
    </row>
    <row r="45" spans="1:13" x14ac:dyDescent="0.2">
      <c r="A45" s="9" t="str">
        <f t="shared" si="3"/>
        <v>1993/10末</v>
      </c>
      <c r="B45" s="9" t="str">
        <f t="shared" si="3"/>
        <v>平成5/10末</v>
      </c>
      <c r="C45" s="16">
        <v>43</v>
      </c>
      <c r="D45" s="16">
        <v>47</v>
      </c>
      <c r="E45" s="17" t="s">
        <v>83</v>
      </c>
      <c r="F45" s="16">
        <v>228</v>
      </c>
      <c r="G45" s="16"/>
      <c r="H45" s="16">
        <v>250</v>
      </c>
      <c r="I45" s="16"/>
      <c r="J45" s="16">
        <v>478</v>
      </c>
      <c r="K45" s="16"/>
      <c r="L45" s="16">
        <v>130</v>
      </c>
      <c r="M45" s="6" t="s">
        <v>303</v>
      </c>
    </row>
    <row r="46" spans="1:13" x14ac:dyDescent="0.2">
      <c r="A46" s="7" t="str">
        <f t="shared" si="3"/>
        <v>1993/10末</v>
      </c>
      <c r="B46" s="7" t="str">
        <f t="shared" si="3"/>
        <v>平成5/10末</v>
      </c>
      <c r="C46" s="14">
        <v>44</v>
      </c>
      <c r="D46" s="14">
        <v>48</v>
      </c>
      <c r="E46" s="15" t="s">
        <v>84</v>
      </c>
      <c r="F46" s="14">
        <v>274</v>
      </c>
      <c r="G46" s="14"/>
      <c r="H46" s="14">
        <v>302</v>
      </c>
      <c r="I46" s="14"/>
      <c r="J46" s="14">
        <v>576</v>
      </c>
      <c r="K46" s="14"/>
      <c r="L46" s="14">
        <v>166</v>
      </c>
      <c r="M46" s="8" t="s">
        <v>303</v>
      </c>
    </row>
    <row r="47" spans="1:13" x14ac:dyDescent="0.2">
      <c r="A47" s="9" t="str">
        <f t="shared" si="3"/>
        <v>1993/10末</v>
      </c>
      <c r="B47" s="9" t="str">
        <f t="shared" si="3"/>
        <v>平成5/10末</v>
      </c>
      <c r="C47" s="16">
        <v>45</v>
      </c>
      <c r="D47" s="16">
        <v>49</v>
      </c>
      <c r="E47" s="17" t="s">
        <v>85</v>
      </c>
      <c r="F47" s="16">
        <v>134</v>
      </c>
      <c r="G47" s="16"/>
      <c r="H47" s="16">
        <v>132</v>
      </c>
      <c r="I47" s="16"/>
      <c r="J47" s="16">
        <v>266</v>
      </c>
      <c r="K47" s="16"/>
      <c r="L47" s="16">
        <v>90</v>
      </c>
      <c r="M47" s="6" t="s">
        <v>303</v>
      </c>
    </row>
    <row r="48" spans="1:13" x14ac:dyDescent="0.2">
      <c r="A48" s="7" t="str">
        <f t="shared" si="3"/>
        <v>1993/10末</v>
      </c>
      <c r="B48" s="7" t="str">
        <f t="shared" si="3"/>
        <v>平成5/10末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1993/10末</v>
      </c>
      <c r="B49" s="9" t="str">
        <f t="shared" si="3"/>
        <v>平成5/10末</v>
      </c>
      <c r="C49" s="16">
        <v>47</v>
      </c>
      <c r="D49" s="16">
        <v>51</v>
      </c>
      <c r="E49" s="17" t="s">
        <v>87</v>
      </c>
      <c r="F49" s="16">
        <v>142</v>
      </c>
      <c r="G49" s="16"/>
      <c r="H49" s="16">
        <v>159</v>
      </c>
      <c r="I49" s="16"/>
      <c r="J49" s="16">
        <v>301</v>
      </c>
      <c r="K49" s="16"/>
      <c r="L49" s="16">
        <v>90</v>
      </c>
      <c r="M49" s="6" t="s">
        <v>303</v>
      </c>
    </row>
    <row r="50" spans="1:13" x14ac:dyDescent="0.2">
      <c r="A50" s="7" t="str">
        <f t="shared" si="3"/>
        <v>1993/10末</v>
      </c>
      <c r="B50" s="7" t="str">
        <f t="shared" si="3"/>
        <v>平成5/10末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17</v>
      </c>
      <c r="I50" s="14"/>
      <c r="J50" s="14">
        <v>33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1993/10末</v>
      </c>
      <c r="B51" s="9" t="str">
        <f t="shared" si="3"/>
        <v>平成5/10末</v>
      </c>
      <c r="C51" s="16">
        <v>49</v>
      </c>
      <c r="D51" s="16">
        <v>53</v>
      </c>
      <c r="E51" s="17" t="s">
        <v>89</v>
      </c>
      <c r="F51" s="16">
        <v>101</v>
      </c>
      <c r="G51" s="16"/>
      <c r="H51" s="16">
        <v>91</v>
      </c>
      <c r="I51" s="16"/>
      <c r="J51" s="16">
        <v>192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1993/10末</v>
      </c>
      <c r="B52" s="7" t="str">
        <f t="shared" si="3"/>
        <v>平成5/10末</v>
      </c>
      <c r="C52" s="14">
        <v>50</v>
      </c>
      <c r="D52" s="14">
        <v>54</v>
      </c>
      <c r="E52" s="15" t="s">
        <v>90</v>
      </c>
      <c r="F52" s="14">
        <v>241</v>
      </c>
      <c r="G52" s="14"/>
      <c r="H52" s="14">
        <v>279</v>
      </c>
      <c r="I52" s="14"/>
      <c r="J52" s="14">
        <v>520</v>
      </c>
      <c r="K52" s="14"/>
      <c r="L52" s="14">
        <v>141</v>
      </c>
      <c r="M52" s="8" t="s">
        <v>303</v>
      </c>
    </row>
    <row r="53" spans="1:13" x14ac:dyDescent="0.2">
      <c r="A53" s="9" t="str">
        <f t="shared" ref="A53:B68" si="4">A52</f>
        <v>1993/10末</v>
      </c>
      <c r="B53" s="9" t="str">
        <f t="shared" si="4"/>
        <v>平成5/10末</v>
      </c>
      <c r="C53" s="16">
        <v>51</v>
      </c>
      <c r="D53" s="16">
        <v>55</v>
      </c>
      <c r="E53" s="17" t="s">
        <v>91</v>
      </c>
      <c r="F53" s="16">
        <v>371</v>
      </c>
      <c r="G53" s="16"/>
      <c r="H53" s="16">
        <v>366</v>
      </c>
      <c r="I53" s="16"/>
      <c r="J53" s="16">
        <v>737</v>
      </c>
      <c r="K53" s="16"/>
      <c r="L53" s="16">
        <v>248</v>
      </c>
      <c r="M53" s="6" t="s">
        <v>303</v>
      </c>
    </row>
    <row r="54" spans="1:13" x14ac:dyDescent="0.2">
      <c r="A54" s="7" t="str">
        <f t="shared" si="4"/>
        <v>1993/10末</v>
      </c>
      <c r="B54" s="7" t="str">
        <f t="shared" si="4"/>
        <v>平成5/10末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1993/10末</v>
      </c>
      <c r="B55" s="9" t="str">
        <f t="shared" si="4"/>
        <v>平成5/10末</v>
      </c>
      <c r="C55" s="16">
        <v>53</v>
      </c>
      <c r="D55" s="16">
        <v>57</v>
      </c>
      <c r="E55" s="17" t="s">
        <v>92</v>
      </c>
      <c r="F55" s="16">
        <v>214</v>
      </c>
      <c r="G55" s="16"/>
      <c r="H55" s="16">
        <v>224</v>
      </c>
      <c r="I55" s="16"/>
      <c r="J55" s="16">
        <v>438</v>
      </c>
      <c r="K55" s="16"/>
      <c r="L55" s="16">
        <v>128</v>
      </c>
      <c r="M55" s="6" t="s">
        <v>303</v>
      </c>
    </row>
    <row r="56" spans="1:13" x14ac:dyDescent="0.2">
      <c r="A56" s="7" t="str">
        <f t="shared" si="4"/>
        <v>1993/10末</v>
      </c>
      <c r="B56" s="7" t="str">
        <f t="shared" si="4"/>
        <v>平成5/10末</v>
      </c>
      <c r="C56" s="14">
        <v>54</v>
      </c>
      <c r="D56" s="14">
        <v>58</v>
      </c>
      <c r="E56" s="15" t="s">
        <v>93</v>
      </c>
      <c r="F56" s="14">
        <v>165</v>
      </c>
      <c r="G56" s="14"/>
      <c r="H56" s="14">
        <v>148</v>
      </c>
      <c r="I56" s="14"/>
      <c r="J56" s="14">
        <v>313</v>
      </c>
      <c r="K56" s="14"/>
      <c r="L56" s="14">
        <v>82</v>
      </c>
      <c r="M56" s="8" t="s">
        <v>303</v>
      </c>
    </row>
    <row r="57" spans="1:13" x14ac:dyDescent="0.2">
      <c r="A57" s="9" t="str">
        <f t="shared" si="4"/>
        <v>1993/10末</v>
      </c>
      <c r="B57" s="9" t="str">
        <f t="shared" si="4"/>
        <v>平成5/10末</v>
      </c>
      <c r="C57" s="16">
        <v>55</v>
      </c>
      <c r="D57" s="16">
        <v>59</v>
      </c>
      <c r="E57" s="17" t="s">
        <v>94</v>
      </c>
      <c r="F57" s="16">
        <v>159</v>
      </c>
      <c r="G57" s="16"/>
      <c r="H57" s="16">
        <v>179</v>
      </c>
      <c r="I57" s="16"/>
      <c r="J57" s="16">
        <v>338</v>
      </c>
      <c r="K57" s="16"/>
      <c r="L57" s="16">
        <v>90</v>
      </c>
      <c r="M57" s="6" t="s">
        <v>303</v>
      </c>
    </row>
    <row r="58" spans="1:13" x14ac:dyDescent="0.2">
      <c r="A58" s="7" t="str">
        <f t="shared" si="4"/>
        <v>1993/10末</v>
      </c>
      <c r="B58" s="7" t="str">
        <f t="shared" si="4"/>
        <v>平成5/10末</v>
      </c>
      <c r="C58" s="14">
        <v>56</v>
      </c>
      <c r="D58" s="14">
        <v>60</v>
      </c>
      <c r="E58" s="15" t="s">
        <v>95</v>
      </c>
      <c r="F58" s="14">
        <v>386</v>
      </c>
      <c r="G58" s="14"/>
      <c r="H58" s="14">
        <v>409</v>
      </c>
      <c r="I58" s="14"/>
      <c r="J58" s="14">
        <v>795</v>
      </c>
      <c r="K58" s="14"/>
      <c r="L58" s="14">
        <v>281</v>
      </c>
      <c r="M58" s="8" t="s">
        <v>303</v>
      </c>
    </row>
    <row r="59" spans="1:13" x14ac:dyDescent="0.2">
      <c r="A59" s="9" t="str">
        <f t="shared" si="4"/>
        <v>1993/10末</v>
      </c>
      <c r="B59" s="9" t="str">
        <f t="shared" si="4"/>
        <v>平成5/10末</v>
      </c>
      <c r="C59" s="16">
        <v>57</v>
      </c>
      <c r="D59" s="16">
        <v>61</v>
      </c>
      <c r="E59" s="17" t="s">
        <v>96</v>
      </c>
      <c r="F59" s="16">
        <v>284</v>
      </c>
      <c r="G59" s="16"/>
      <c r="H59" s="16">
        <v>291</v>
      </c>
      <c r="I59" s="16"/>
      <c r="J59" s="16">
        <v>575</v>
      </c>
      <c r="K59" s="16"/>
      <c r="L59" s="16">
        <v>205</v>
      </c>
      <c r="M59" s="6" t="s">
        <v>303</v>
      </c>
    </row>
    <row r="60" spans="1:13" x14ac:dyDescent="0.2">
      <c r="A60" s="7" t="str">
        <f t="shared" si="4"/>
        <v>1993/10末</v>
      </c>
      <c r="B60" s="7" t="str">
        <f t="shared" si="4"/>
        <v>平成5/10末</v>
      </c>
      <c r="C60" s="14">
        <v>58</v>
      </c>
      <c r="D60" s="14">
        <v>62</v>
      </c>
      <c r="E60" s="15" t="s">
        <v>97</v>
      </c>
      <c r="F60" s="14">
        <v>60</v>
      </c>
      <c r="G60" s="14"/>
      <c r="H60" s="14">
        <v>49</v>
      </c>
      <c r="I60" s="14"/>
      <c r="J60" s="14">
        <v>109</v>
      </c>
      <c r="K60" s="14"/>
      <c r="L60" s="14">
        <v>50</v>
      </c>
      <c r="M60" s="8" t="s">
        <v>303</v>
      </c>
    </row>
    <row r="61" spans="1:13" x14ac:dyDescent="0.2">
      <c r="A61" s="9" t="str">
        <f t="shared" si="4"/>
        <v>1993/10末</v>
      </c>
      <c r="B61" s="9" t="str">
        <f t="shared" si="4"/>
        <v>平成5/10末</v>
      </c>
      <c r="C61" s="16">
        <v>59</v>
      </c>
      <c r="D61" s="16">
        <v>63</v>
      </c>
      <c r="E61" s="17" t="s">
        <v>98</v>
      </c>
      <c r="F61" s="16">
        <v>539</v>
      </c>
      <c r="G61" s="16"/>
      <c r="H61" s="16">
        <v>481</v>
      </c>
      <c r="I61" s="16"/>
      <c r="J61" s="16">
        <v>1020</v>
      </c>
      <c r="K61" s="16"/>
      <c r="L61" s="16">
        <v>357</v>
      </c>
      <c r="M61" s="6" t="s">
        <v>303</v>
      </c>
    </row>
    <row r="62" spans="1:13" x14ac:dyDescent="0.2">
      <c r="A62" s="7" t="str">
        <f t="shared" si="4"/>
        <v>1993/10末</v>
      </c>
      <c r="B62" s="7" t="str">
        <f t="shared" si="4"/>
        <v>平成5/10末</v>
      </c>
      <c r="C62" s="14">
        <v>60</v>
      </c>
      <c r="D62" s="14">
        <v>64</v>
      </c>
      <c r="E62" s="15" t="s">
        <v>99</v>
      </c>
      <c r="F62" s="14">
        <v>416</v>
      </c>
      <c r="G62" s="14"/>
      <c r="H62" s="14">
        <v>413</v>
      </c>
      <c r="I62" s="14"/>
      <c r="J62" s="14">
        <v>829</v>
      </c>
      <c r="K62" s="14"/>
      <c r="L62" s="14">
        <v>263</v>
      </c>
      <c r="M62" s="8" t="s">
        <v>303</v>
      </c>
    </row>
    <row r="63" spans="1:13" x14ac:dyDescent="0.2">
      <c r="A63" s="9" t="str">
        <f t="shared" si="4"/>
        <v>1993/10末</v>
      </c>
      <c r="B63" s="9" t="str">
        <f t="shared" si="4"/>
        <v>平成5/10末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1993/10末</v>
      </c>
      <c r="B64" s="7" t="str">
        <f t="shared" si="4"/>
        <v>平成5/10末</v>
      </c>
      <c r="C64" s="14">
        <v>62</v>
      </c>
      <c r="D64" s="14">
        <v>66</v>
      </c>
      <c r="E64" s="15" t="s">
        <v>101</v>
      </c>
      <c r="F64" s="14">
        <v>161</v>
      </c>
      <c r="G64" s="14"/>
      <c r="H64" s="14">
        <v>178</v>
      </c>
      <c r="I64" s="14"/>
      <c r="J64" s="14">
        <v>339</v>
      </c>
      <c r="K64" s="14"/>
      <c r="L64" s="14">
        <v>96</v>
      </c>
      <c r="M64" s="8" t="s">
        <v>303</v>
      </c>
    </row>
    <row r="65" spans="1:13" x14ac:dyDescent="0.2">
      <c r="A65" s="9" t="str">
        <f t="shared" si="4"/>
        <v>1993/10末</v>
      </c>
      <c r="B65" s="9" t="str">
        <f t="shared" si="4"/>
        <v>平成5/10末</v>
      </c>
      <c r="C65" s="16">
        <v>63</v>
      </c>
      <c r="D65" s="16">
        <v>67</v>
      </c>
      <c r="E65" s="17" t="s">
        <v>102</v>
      </c>
      <c r="F65" s="16">
        <v>246</v>
      </c>
      <c r="G65" s="16"/>
      <c r="H65" s="16">
        <v>238</v>
      </c>
      <c r="I65" s="16"/>
      <c r="J65" s="16">
        <v>484</v>
      </c>
      <c r="K65" s="16"/>
      <c r="L65" s="16">
        <v>144</v>
      </c>
      <c r="M65" s="6" t="s">
        <v>303</v>
      </c>
    </row>
    <row r="66" spans="1:13" x14ac:dyDescent="0.2">
      <c r="A66" s="7" t="str">
        <f t="shared" si="4"/>
        <v>1993/10末</v>
      </c>
      <c r="B66" s="7" t="str">
        <f t="shared" si="4"/>
        <v>平成5/10末</v>
      </c>
      <c r="C66" s="14">
        <v>64</v>
      </c>
      <c r="D66" s="14">
        <v>68</v>
      </c>
      <c r="E66" s="15" t="s">
        <v>103</v>
      </c>
      <c r="F66" s="14">
        <v>434</v>
      </c>
      <c r="G66" s="14"/>
      <c r="H66" s="14">
        <v>427</v>
      </c>
      <c r="I66" s="14"/>
      <c r="J66" s="14">
        <v>861</v>
      </c>
      <c r="K66" s="14"/>
      <c r="L66" s="14">
        <v>302</v>
      </c>
      <c r="M66" s="8" t="s">
        <v>303</v>
      </c>
    </row>
    <row r="67" spans="1:13" x14ac:dyDescent="0.2">
      <c r="A67" s="9" t="str">
        <f t="shared" si="4"/>
        <v>1993/10末</v>
      </c>
      <c r="B67" s="9" t="str">
        <f t="shared" si="4"/>
        <v>平成5/10末</v>
      </c>
      <c r="C67" s="16">
        <v>65</v>
      </c>
      <c r="D67" s="16">
        <v>69</v>
      </c>
      <c r="E67" s="17" t="s">
        <v>104</v>
      </c>
      <c r="F67" s="16">
        <v>247</v>
      </c>
      <c r="G67" s="16"/>
      <c r="H67" s="16">
        <v>232</v>
      </c>
      <c r="I67" s="16"/>
      <c r="J67" s="16">
        <v>479</v>
      </c>
      <c r="K67" s="16"/>
      <c r="L67" s="16">
        <v>133</v>
      </c>
      <c r="M67" s="6" t="s">
        <v>303</v>
      </c>
    </row>
    <row r="68" spans="1:13" x14ac:dyDescent="0.2">
      <c r="A68" s="7" t="str">
        <f t="shared" si="4"/>
        <v>1993/10末</v>
      </c>
      <c r="B68" s="7" t="str">
        <f t="shared" si="4"/>
        <v>平成5/10末</v>
      </c>
      <c r="C68" s="14">
        <v>66</v>
      </c>
      <c r="D68" s="14">
        <v>70</v>
      </c>
      <c r="E68" s="15" t="s">
        <v>105</v>
      </c>
      <c r="F68" s="14">
        <v>122</v>
      </c>
      <c r="G68" s="14"/>
      <c r="H68" s="14">
        <v>128</v>
      </c>
      <c r="I68" s="14"/>
      <c r="J68" s="14">
        <v>250</v>
      </c>
      <c r="K68" s="14"/>
      <c r="L68" s="14">
        <v>82</v>
      </c>
      <c r="M68" s="8" t="s">
        <v>303</v>
      </c>
    </row>
    <row r="69" spans="1:13" x14ac:dyDescent="0.2">
      <c r="A69" s="9" t="str">
        <f t="shared" ref="A69:B84" si="5">A68</f>
        <v>1993/10末</v>
      </c>
      <c r="B69" s="9" t="str">
        <f t="shared" si="5"/>
        <v>平成5/10末</v>
      </c>
      <c r="C69" s="16">
        <v>67</v>
      </c>
      <c r="D69" s="16">
        <v>71</v>
      </c>
      <c r="E69" s="17" t="s">
        <v>106</v>
      </c>
      <c r="F69" s="16">
        <v>159</v>
      </c>
      <c r="G69" s="16"/>
      <c r="H69" s="16">
        <v>134</v>
      </c>
      <c r="I69" s="16"/>
      <c r="J69" s="16">
        <v>293</v>
      </c>
      <c r="K69" s="16"/>
      <c r="L69" s="16">
        <v>130</v>
      </c>
      <c r="M69" s="6" t="s">
        <v>303</v>
      </c>
    </row>
    <row r="70" spans="1:13" x14ac:dyDescent="0.2">
      <c r="A70" s="7" t="str">
        <f t="shared" si="5"/>
        <v>1993/10末</v>
      </c>
      <c r="B70" s="7" t="str">
        <f t="shared" si="5"/>
        <v>平成5/10末</v>
      </c>
      <c r="C70" s="14">
        <v>68</v>
      </c>
      <c r="D70" s="14">
        <v>72</v>
      </c>
      <c r="E70" s="15" t="s">
        <v>107</v>
      </c>
      <c r="F70" s="14">
        <v>276</v>
      </c>
      <c r="G70" s="14"/>
      <c r="H70" s="14">
        <v>296</v>
      </c>
      <c r="I70" s="14"/>
      <c r="J70" s="14">
        <v>572</v>
      </c>
      <c r="K70" s="14"/>
      <c r="L70" s="14">
        <v>197</v>
      </c>
      <c r="M70" s="8" t="s">
        <v>303</v>
      </c>
    </row>
    <row r="71" spans="1:13" x14ac:dyDescent="0.2">
      <c r="A71" s="9" t="str">
        <f t="shared" si="5"/>
        <v>1993/10末</v>
      </c>
      <c r="B71" s="9" t="str">
        <f t="shared" si="5"/>
        <v>平成5/10末</v>
      </c>
      <c r="C71" s="16">
        <v>69</v>
      </c>
      <c r="D71" s="16">
        <v>73</v>
      </c>
      <c r="E71" s="17" t="s">
        <v>108</v>
      </c>
      <c r="F71" s="16">
        <v>421</v>
      </c>
      <c r="G71" s="16"/>
      <c r="H71" s="16">
        <v>266</v>
      </c>
      <c r="I71" s="16"/>
      <c r="J71" s="16">
        <v>687</v>
      </c>
      <c r="K71" s="16"/>
      <c r="L71" s="16">
        <v>343</v>
      </c>
      <c r="M71" s="6" t="s">
        <v>303</v>
      </c>
    </row>
    <row r="72" spans="1:13" x14ac:dyDescent="0.2">
      <c r="A72" s="7" t="str">
        <f t="shared" si="5"/>
        <v>1993/10末</v>
      </c>
      <c r="B72" s="7" t="str">
        <f t="shared" si="5"/>
        <v>平成5/10末</v>
      </c>
      <c r="C72" s="14">
        <v>70</v>
      </c>
      <c r="D72" s="14">
        <v>74</v>
      </c>
      <c r="E72" s="15" t="s">
        <v>109</v>
      </c>
      <c r="F72" s="14">
        <v>320</v>
      </c>
      <c r="G72" s="14"/>
      <c r="H72" s="14">
        <v>328</v>
      </c>
      <c r="I72" s="14"/>
      <c r="J72" s="14">
        <v>648</v>
      </c>
      <c r="K72" s="14"/>
      <c r="L72" s="14">
        <v>196</v>
      </c>
      <c r="M72" s="8" t="s">
        <v>303</v>
      </c>
    </row>
    <row r="73" spans="1:13" x14ac:dyDescent="0.2">
      <c r="A73" s="9" t="str">
        <f t="shared" si="5"/>
        <v>1993/10末</v>
      </c>
      <c r="B73" s="9" t="str">
        <f t="shared" si="5"/>
        <v>平成5/10末</v>
      </c>
      <c r="C73" s="16">
        <v>71</v>
      </c>
      <c r="D73" s="16">
        <v>75</v>
      </c>
      <c r="E73" s="17" t="s">
        <v>110</v>
      </c>
      <c r="F73" s="16">
        <v>263</v>
      </c>
      <c r="G73" s="16"/>
      <c r="H73" s="16">
        <v>274</v>
      </c>
      <c r="I73" s="16"/>
      <c r="J73" s="16">
        <v>537</v>
      </c>
      <c r="K73" s="16"/>
      <c r="L73" s="16">
        <v>156</v>
      </c>
      <c r="M73" s="6" t="s">
        <v>303</v>
      </c>
    </row>
    <row r="74" spans="1:13" x14ac:dyDescent="0.2">
      <c r="A74" s="7" t="str">
        <f t="shared" si="5"/>
        <v>1993/10末</v>
      </c>
      <c r="B74" s="7" t="str">
        <f t="shared" si="5"/>
        <v>平成5/10末</v>
      </c>
      <c r="C74" s="14">
        <v>72</v>
      </c>
      <c r="D74" s="14">
        <v>76</v>
      </c>
      <c r="E74" s="15" t="s">
        <v>111</v>
      </c>
      <c r="F74" s="14">
        <v>156</v>
      </c>
      <c r="G74" s="14"/>
      <c r="H74" s="14">
        <v>167</v>
      </c>
      <c r="I74" s="14"/>
      <c r="J74" s="14">
        <v>323</v>
      </c>
      <c r="K74" s="14"/>
      <c r="L74" s="14">
        <v>92</v>
      </c>
      <c r="M74" s="8" t="s">
        <v>303</v>
      </c>
    </row>
    <row r="75" spans="1:13" x14ac:dyDescent="0.2">
      <c r="A75" s="9" t="str">
        <f t="shared" si="5"/>
        <v>1993/10末</v>
      </c>
      <c r="B75" s="9" t="str">
        <f t="shared" si="5"/>
        <v>平成5/10末</v>
      </c>
      <c r="C75" s="16">
        <v>73</v>
      </c>
      <c r="D75" s="16">
        <v>77</v>
      </c>
      <c r="E75" s="17" t="s">
        <v>487</v>
      </c>
      <c r="F75" s="16">
        <v>264</v>
      </c>
      <c r="G75" s="16"/>
      <c r="H75" s="16">
        <v>270</v>
      </c>
      <c r="I75" s="16"/>
      <c r="J75" s="16">
        <v>534</v>
      </c>
      <c r="K75" s="16"/>
      <c r="L75" s="16">
        <v>156</v>
      </c>
      <c r="M75" s="6" t="s">
        <v>303</v>
      </c>
    </row>
    <row r="76" spans="1:13" x14ac:dyDescent="0.2">
      <c r="A76" s="7" t="str">
        <f t="shared" si="5"/>
        <v>1993/10末</v>
      </c>
      <c r="B76" s="7" t="str">
        <f t="shared" si="5"/>
        <v>平成5/10末</v>
      </c>
      <c r="C76" s="14">
        <v>74</v>
      </c>
      <c r="D76" s="14">
        <v>80</v>
      </c>
      <c r="E76" s="15" t="s">
        <v>115</v>
      </c>
      <c r="F76" s="14">
        <v>216</v>
      </c>
      <c r="G76" s="14"/>
      <c r="H76" s="14">
        <v>221</v>
      </c>
      <c r="I76" s="14"/>
      <c r="J76" s="14">
        <v>437</v>
      </c>
      <c r="K76" s="14"/>
      <c r="L76" s="14">
        <v>155</v>
      </c>
      <c r="M76" s="8" t="s">
        <v>303</v>
      </c>
    </row>
    <row r="77" spans="1:13" x14ac:dyDescent="0.2">
      <c r="A77" s="9" t="str">
        <f t="shared" si="5"/>
        <v>1993/10末</v>
      </c>
      <c r="B77" s="9" t="str">
        <f t="shared" si="5"/>
        <v>平成5/10末</v>
      </c>
      <c r="C77" s="16">
        <v>75</v>
      </c>
      <c r="D77" s="16">
        <v>81</v>
      </c>
      <c r="E77" s="17" t="s">
        <v>116</v>
      </c>
      <c r="F77" s="16">
        <v>308</v>
      </c>
      <c r="G77" s="16"/>
      <c r="H77" s="16">
        <v>319</v>
      </c>
      <c r="I77" s="16"/>
      <c r="J77" s="16">
        <v>627</v>
      </c>
      <c r="K77" s="16"/>
      <c r="L77" s="16">
        <v>219</v>
      </c>
      <c r="M77" s="6" t="s">
        <v>303</v>
      </c>
    </row>
    <row r="78" spans="1:13" x14ac:dyDescent="0.2">
      <c r="A78" s="7" t="str">
        <f t="shared" si="5"/>
        <v>1993/10末</v>
      </c>
      <c r="B78" s="7" t="str">
        <f t="shared" si="5"/>
        <v>平成5/10末</v>
      </c>
      <c r="C78" s="14">
        <v>76</v>
      </c>
      <c r="D78" s="14">
        <v>82</v>
      </c>
      <c r="E78" s="15" t="s">
        <v>117</v>
      </c>
      <c r="F78" s="14">
        <v>263</v>
      </c>
      <c r="G78" s="14"/>
      <c r="H78" s="14">
        <v>254</v>
      </c>
      <c r="I78" s="14"/>
      <c r="J78" s="14">
        <v>517</v>
      </c>
      <c r="K78" s="14"/>
      <c r="L78" s="14">
        <v>168</v>
      </c>
      <c r="M78" s="8" t="s">
        <v>303</v>
      </c>
    </row>
    <row r="79" spans="1:13" x14ac:dyDescent="0.2">
      <c r="A79" s="9" t="str">
        <f t="shared" si="5"/>
        <v>1993/10末</v>
      </c>
      <c r="B79" s="9" t="str">
        <f t="shared" si="5"/>
        <v>平成5/10末</v>
      </c>
      <c r="C79" s="16">
        <v>77</v>
      </c>
      <c r="D79" s="16">
        <v>83</v>
      </c>
      <c r="E79" s="17" t="s">
        <v>118</v>
      </c>
      <c r="F79" s="16">
        <v>317</v>
      </c>
      <c r="G79" s="16"/>
      <c r="H79" s="16">
        <v>350</v>
      </c>
      <c r="I79" s="16"/>
      <c r="J79" s="16">
        <v>667</v>
      </c>
      <c r="K79" s="16"/>
      <c r="L79" s="16">
        <v>243</v>
      </c>
      <c r="M79" s="6" t="s">
        <v>303</v>
      </c>
    </row>
    <row r="80" spans="1:13" x14ac:dyDescent="0.2">
      <c r="A80" s="7" t="str">
        <f t="shared" si="5"/>
        <v>1993/10末</v>
      </c>
      <c r="B80" s="7" t="str">
        <f t="shared" si="5"/>
        <v>平成5/10末</v>
      </c>
      <c r="C80" s="14">
        <v>78</v>
      </c>
      <c r="D80" s="14">
        <v>84</v>
      </c>
      <c r="E80" s="15" t="s">
        <v>119</v>
      </c>
      <c r="F80" s="14">
        <v>248</v>
      </c>
      <c r="G80" s="14"/>
      <c r="H80" s="14">
        <v>247</v>
      </c>
      <c r="I80" s="14"/>
      <c r="J80" s="14">
        <v>495</v>
      </c>
      <c r="K80" s="14"/>
      <c r="L80" s="14">
        <v>173</v>
      </c>
      <c r="M80" s="8" t="s">
        <v>303</v>
      </c>
    </row>
    <row r="81" spans="1:13" x14ac:dyDescent="0.2">
      <c r="A81" s="9" t="str">
        <f t="shared" si="5"/>
        <v>1993/10末</v>
      </c>
      <c r="B81" s="9" t="str">
        <f t="shared" si="5"/>
        <v>平成5/10末</v>
      </c>
      <c r="C81" s="16">
        <v>79</v>
      </c>
      <c r="D81" s="16">
        <v>85</v>
      </c>
      <c r="E81" s="17" t="s">
        <v>120</v>
      </c>
      <c r="F81" s="16">
        <v>159</v>
      </c>
      <c r="G81" s="16"/>
      <c r="H81" s="16">
        <v>180</v>
      </c>
      <c r="I81" s="16"/>
      <c r="J81" s="16">
        <v>339</v>
      </c>
      <c r="K81" s="16"/>
      <c r="L81" s="16">
        <v>107</v>
      </c>
      <c r="M81" s="6" t="s">
        <v>303</v>
      </c>
    </row>
    <row r="82" spans="1:13" x14ac:dyDescent="0.2">
      <c r="A82" s="7" t="str">
        <f t="shared" si="5"/>
        <v>1993/10末</v>
      </c>
      <c r="B82" s="7" t="str">
        <f t="shared" si="5"/>
        <v>平成5/10末</v>
      </c>
      <c r="C82" s="14">
        <v>80</v>
      </c>
      <c r="D82" s="14">
        <v>86</v>
      </c>
      <c r="E82" s="15" t="s">
        <v>121</v>
      </c>
      <c r="F82" s="14">
        <v>282</v>
      </c>
      <c r="G82" s="14"/>
      <c r="H82" s="14">
        <v>305</v>
      </c>
      <c r="I82" s="14"/>
      <c r="J82" s="14">
        <v>587</v>
      </c>
      <c r="K82" s="14"/>
      <c r="L82" s="14">
        <v>174</v>
      </c>
      <c r="M82" s="8" t="s">
        <v>303</v>
      </c>
    </row>
    <row r="83" spans="1:13" x14ac:dyDescent="0.2">
      <c r="A83" s="9" t="str">
        <f t="shared" si="5"/>
        <v>1993/10末</v>
      </c>
      <c r="B83" s="9" t="str">
        <f t="shared" si="5"/>
        <v>平成5/10末</v>
      </c>
      <c r="C83" s="16">
        <v>81</v>
      </c>
      <c r="D83" s="16">
        <v>87</v>
      </c>
      <c r="E83" s="17" t="s">
        <v>122</v>
      </c>
      <c r="F83" s="16">
        <v>406</v>
      </c>
      <c r="G83" s="16"/>
      <c r="H83" s="16">
        <v>415</v>
      </c>
      <c r="I83" s="16"/>
      <c r="J83" s="16">
        <v>821</v>
      </c>
      <c r="K83" s="16"/>
      <c r="L83" s="16">
        <v>284</v>
      </c>
      <c r="M83" s="6" t="s">
        <v>303</v>
      </c>
    </row>
    <row r="84" spans="1:13" x14ac:dyDescent="0.2">
      <c r="A84" s="7" t="str">
        <f t="shared" si="5"/>
        <v>1993/10末</v>
      </c>
      <c r="B84" s="7" t="str">
        <f t="shared" si="5"/>
        <v>平成5/10末</v>
      </c>
      <c r="C84" s="14">
        <v>82</v>
      </c>
      <c r="D84" s="14">
        <v>88</v>
      </c>
      <c r="E84" s="15" t="s">
        <v>123</v>
      </c>
      <c r="F84" s="14">
        <v>322</v>
      </c>
      <c r="G84" s="14"/>
      <c r="H84" s="14">
        <v>328</v>
      </c>
      <c r="I84" s="14"/>
      <c r="J84" s="14">
        <v>650</v>
      </c>
      <c r="K84" s="14"/>
      <c r="L84" s="14">
        <v>216</v>
      </c>
      <c r="M84" s="8" t="s">
        <v>303</v>
      </c>
    </row>
    <row r="85" spans="1:13" x14ac:dyDescent="0.2">
      <c r="A85" s="9" t="str">
        <f t="shared" ref="A85:B100" si="6">A84</f>
        <v>1993/10末</v>
      </c>
      <c r="B85" s="9" t="str">
        <f t="shared" si="6"/>
        <v>平成5/10末</v>
      </c>
      <c r="C85" s="16">
        <v>83</v>
      </c>
      <c r="D85" s="16">
        <v>89</v>
      </c>
      <c r="E85" s="17" t="s">
        <v>124</v>
      </c>
      <c r="F85" s="16">
        <v>177</v>
      </c>
      <c r="G85" s="16"/>
      <c r="H85" s="16">
        <v>162</v>
      </c>
      <c r="I85" s="16"/>
      <c r="J85" s="16">
        <v>339</v>
      </c>
      <c r="K85" s="16"/>
      <c r="L85" s="16">
        <v>122</v>
      </c>
      <c r="M85" s="6" t="s">
        <v>303</v>
      </c>
    </row>
    <row r="86" spans="1:13" x14ac:dyDescent="0.2">
      <c r="A86" s="7" t="str">
        <f t="shared" si="6"/>
        <v>1993/10末</v>
      </c>
      <c r="B86" s="7" t="str">
        <f t="shared" si="6"/>
        <v>平成5/10末</v>
      </c>
      <c r="C86" s="14">
        <v>84</v>
      </c>
      <c r="D86" s="14">
        <v>90</v>
      </c>
      <c r="E86" s="15" t="s">
        <v>418</v>
      </c>
      <c r="F86" s="14">
        <v>466</v>
      </c>
      <c r="G86" s="14"/>
      <c r="H86" s="14">
        <v>454</v>
      </c>
      <c r="I86" s="14"/>
      <c r="J86" s="14">
        <v>920</v>
      </c>
      <c r="K86" s="14"/>
      <c r="L86" s="14">
        <v>302</v>
      </c>
      <c r="M86" s="8" t="s">
        <v>303</v>
      </c>
    </row>
    <row r="87" spans="1:13" x14ac:dyDescent="0.2">
      <c r="A87" s="9" t="str">
        <f t="shared" si="6"/>
        <v>1993/10末</v>
      </c>
      <c r="B87" s="9" t="str">
        <f t="shared" si="6"/>
        <v>平成5/10末</v>
      </c>
      <c r="C87" s="16">
        <v>85</v>
      </c>
      <c r="D87" s="16">
        <v>91</v>
      </c>
      <c r="E87" s="17" t="s">
        <v>126</v>
      </c>
      <c r="F87" s="16">
        <v>149</v>
      </c>
      <c r="G87" s="16"/>
      <c r="H87" s="16">
        <v>143</v>
      </c>
      <c r="I87" s="16"/>
      <c r="J87" s="16">
        <v>292</v>
      </c>
      <c r="K87" s="16"/>
      <c r="L87" s="16">
        <v>95</v>
      </c>
      <c r="M87" s="6" t="s">
        <v>303</v>
      </c>
    </row>
    <row r="88" spans="1:13" x14ac:dyDescent="0.2">
      <c r="A88" s="7" t="str">
        <f t="shared" si="6"/>
        <v>1993/10末</v>
      </c>
      <c r="B88" s="7" t="str">
        <f t="shared" si="6"/>
        <v>平成5/10末</v>
      </c>
      <c r="C88" s="14">
        <v>86</v>
      </c>
      <c r="D88" s="14">
        <v>92</v>
      </c>
      <c r="E88" s="15" t="s">
        <v>127</v>
      </c>
      <c r="F88" s="14">
        <v>79</v>
      </c>
      <c r="G88" s="14"/>
      <c r="H88" s="14">
        <v>59</v>
      </c>
      <c r="I88" s="14"/>
      <c r="J88" s="14">
        <v>138</v>
      </c>
      <c r="K88" s="14"/>
      <c r="L88" s="14">
        <v>65</v>
      </c>
      <c r="M88" s="8" t="s">
        <v>303</v>
      </c>
    </row>
    <row r="89" spans="1:13" x14ac:dyDescent="0.2">
      <c r="A89" s="9" t="str">
        <f t="shared" si="6"/>
        <v>1993/10末</v>
      </c>
      <c r="B89" s="9" t="str">
        <f t="shared" si="6"/>
        <v>平成5/10末</v>
      </c>
      <c r="C89" s="16">
        <v>87</v>
      </c>
      <c r="D89" s="16">
        <v>93</v>
      </c>
      <c r="E89" s="17" t="s">
        <v>128</v>
      </c>
      <c r="F89" s="16">
        <v>112</v>
      </c>
      <c r="G89" s="16"/>
      <c r="H89" s="16">
        <v>101</v>
      </c>
      <c r="I89" s="16"/>
      <c r="J89" s="16">
        <v>213</v>
      </c>
      <c r="K89" s="16"/>
      <c r="L89" s="16">
        <v>71</v>
      </c>
      <c r="M89" s="6" t="s">
        <v>303</v>
      </c>
    </row>
    <row r="90" spans="1:13" x14ac:dyDescent="0.2">
      <c r="A90" s="7" t="str">
        <f t="shared" si="6"/>
        <v>1993/10末</v>
      </c>
      <c r="B90" s="7" t="str">
        <f t="shared" si="6"/>
        <v>平成5/10末</v>
      </c>
      <c r="C90" s="14">
        <v>88</v>
      </c>
      <c r="D90" s="14">
        <v>95</v>
      </c>
      <c r="E90" s="15" t="s">
        <v>129</v>
      </c>
      <c r="F90" s="14">
        <v>126</v>
      </c>
      <c r="G90" s="14"/>
      <c r="H90" s="14">
        <v>137</v>
      </c>
      <c r="I90" s="14"/>
      <c r="J90" s="14">
        <v>263</v>
      </c>
      <c r="K90" s="14"/>
      <c r="L90" s="14">
        <v>78</v>
      </c>
      <c r="M90" s="8" t="s">
        <v>303</v>
      </c>
    </row>
    <row r="91" spans="1:13" x14ac:dyDescent="0.2">
      <c r="A91" s="9" t="str">
        <f t="shared" si="6"/>
        <v>1993/10末</v>
      </c>
      <c r="B91" s="9" t="str">
        <f t="shared" si="6"/>
        <v>平成5/10末</v>
      </c>
      <c r="C91" s="16">
        <v>89</v>
      </c>
      <c r="D91" s="16">
        <v>96</v>
      </c>
      <c r="E91" s="17" t="s">
        <v>130</v>
      </c>
      <c r="F91" s="16">
        <v>156</v>
      </c>
      <c r="G91" s="16"/>
      <c r="H91" s="16">
        <v>146</v>
      </c>
      <c r="I91" s="16"/>
      <c r="J91" s="16">
        <v>302</v>
      </c>
      <c r="K91" s="16"/>
      <c r="L91" s="16">
        <v>104</v>
      </c>
      <c r="M91" s="6" t="s">
        <v>303</v>
      </c>
    </row>
    <row r="92" spans="1:13" x14ac:dyDescent="0.2">
      <c r="A92" s="7" t="str">
        <f t="shared" si="6"/>
        <v>1993/10末</v>
      </c>
      <c r="B92" s="7" t="str">
        <f t="shared" si="6"/>
        <v>平成5/10末</v>
      </c>
      <c r="C92" s="14">
        <v>90</v>
      </c>
      <c r="D92" s="14">
        <v>97</v>
      </c>
      <c r="E92" s="15" t="s">
        <v>131</v>
      </c>
      <c r="F92" s="14">
        <v>184</v>
      </c>
      <c r="G92" s="14"/>
      <c r="H92" s="14">
        <v>172</v>
      </c>
      <c r="I92" s="14"/>
      <c r="J92" s="14">
        <v>356</v>
      </c>
      <c r="K92" s="14"/>
      <c r="L92" s="14">
        <v>111</v>
      </c>
      <c r="M92" s="8" t="s">
        <v>303</v>
      </c>
    </row>
    <row r="93" spans="1:13" x14ac:dyDescent="0.2">
      <c r="A93" s="9" t="str">
        <f t="shared" si="6"/>
        <v>1993/10末</v>
      </c>
      <c r="B93" s="9" t="str">
        <f t="shared" si="6"/>
        <v>平成5/10末</v>
      </c>
      <c r="C93" s="16">
        <v>91</v>
      </c>
      <c r="D93" s="16">
        <v>98</v>
      </c>
      <c r="E93" s="17" t="s">
        <v>132</v>
      </c>
      <c r="F93" s="16">
        <v>201</v>
      </c>
      <c r="G93" s="16"/>
      <c r="H93" s="16">
        <v>189</v>
      </c>
      <c r="I93" s="16"/>
      <c r="J93" s="16">
        <v>390</v>
      </c>
      <c r="K93" s="16"/>
      <c r="L93" s="16">
        <v>133</v>
      </c>
      <c r="M93" s="6" t="s">
        <v>303</v>
      </c>
    </row>
    <row r="94" spans="1:13" x14ac:dyDescent="0.2">
      <c r="A94" s="7" t="str">
        <f t="shared" si="6"/>
        <v>1993/10末</v>
      </c>
      <c r="B94" s="7" t="str">
        <f t="shared" si="6"/>
        <v>平成5/10末</v>
      </c>
      <c r="C94" s="14">
        <v>92</v>
      </c>
      <c r="D94" s="14">
        <v>99</v>
      </c>
      <c r="E94" s="15" t="s">
        <v>133</v>
      </c>
      <c r="F94" s="14">
        <v>104</v>
      </c>
      <c r="G94" s="14"/>
      <c r="H94" s="14">
        <v>125</v>
      </c>
      <c r="I94" s="14"/>
      <c r="J94" s="14">
        <v>229</v>
      </c>
      <c r="K94" s="14"/>
      <c r="L94" s="14">
        <v>69</v>
      </c>
      <c r="M94" s="8" t="s">
        <v>303</v>
      </c>
    </row>
    <row r="95" spans="1:13" x14ac:dyDescent="0.2">
      <c r="A95" s="9" t="str">
        <f t="shared" si="6"/>
        <v>1993/10末</v>
      </c>
      <c r="B95" s="9" t="str">
        <f t="shared" si="6"/>
        <v>平成5/10末</v>
      </c>
      <c r="C95" s="16">
        <v>93</v>
      </c>
      <c r="D95" s="16">
        <v>120</v>
      </c>
      <c r="E95" s="17" t="s">
        <v>140</v>
      </c>
      <c r="F95" s="16">
        <v>54</v>
      </c>
      <c r="G95" s="16"/>
      <c r="H95" s="16">
        <v>52</v>
      </c>
      <c r="I95" s="16"/>
      <c r="J95" s="16">
        <v>106</v>
      </c>
      <c r="K95" s="16"/>
      <c r="L95" s="16">
        <v>29</v>
      </c>
      <c r="M95" s="6" t="s">
        <v>304</v>
      </c>
    </row>
    <row r="96" spans="1:13" x14ac:dyDescent="0.2">
      <c r="A96" s="7" t="str">
        <f t="shared" si="6"/>
        <v>1993/10末</v>
      </c>
      <c r="B96" s="7" t="str">
        <f t="shared" si="6"/>
        <v>平成5/10末</v>
      </c>
      <c r="C96" s="14">
        <v>94</v>
      </c>
      <c r="D96" s="14">
        <v>140</v>
      </c>
      <c r="E96" s="15" t="s">
        <v>141</v>
      </c>
      <c r="F96" s="14">
        <v>588</v>
      </c>
      <c r="G96" s="14"/>
      <c r="H96" s="14">
        <v>639</v>
      </c>
      <c r="I96" s="14"/>
      <c r="J96" s="14">
        <v>1227</v>
      </c>
      <c r="K96" s="14"/>
      <c r="L96" s="14">
        <v>368</v>
      </c>
      <c r="M96" s="8" t="s">
        <v>304</v>
      </c>
    </row>
    <row r="97" spans="1:13" x14ac:dyDescent="0.2">
      <c r="A97" s="9" t="str">
        <f t="shared" si="6"/>
        <v>1993/10末</v>
      </c>
      <c r="B97" s="9" t="str">
        <f t="shared" si="6"/>
        <v>平成5/10末</v>
      </c>
      <c r="C97" s="16">
        <v>95</v>
      </c>
      <c r="D97" s="16">
        <v>141</v>
      </c>
      <c r="E97" s="17" t="s">
        <v>142</v>
      </c>
      <c r="F97" s="16">
        <v>447</v>
      </c>
      <c r="G97" s="16"/>
      <c r="H97" s="16">
        <v>433</v>
      </c>
      <c r="I97" s="16"/>
      <c r="J97" s="16">
        <v>880</v>
      </c>
      <c r="K97" s="16"/>
      <c r="L97" s="16">
        <v>277</v>
      </c>
      <c r="M97" s="6" t="s">
        <v>304</v>
      </c>
    </row>
    <row r="98" spans="1:13" x14ac:dyDescent="0.2">
      <c r="A98" s="7" t="str">
        <f t="shared" si="6"/>
        <v>1993/10末</v>
      </c>
      <c r="B98" s="7" t="str">
        <f t="shared" si="6"/>
        <v>平成5/10末</v>
      </c>
      <c r="C98" s="14">
        <v>96</v>
      </c>
      <c r="D98" s="14">
        <v>142</v>
      </c>
      <c r="E98" s="15" t="s">
        <v>143</v>
      </c>
      <c r="F98" s="14">
        <v>536</v>
      </c>
      <c r="G98" s="14"/>
      <c r="H98" s="14">
        <v>549</v>
      </c>
      <c r="I98" s="14"/>
      <c r="J98" s="14">
        <v>1085</v>
      </c>
      <c r="K98" s="14"/>
      <c r="L98" s="14">
        <v>373</v>
      </c>
      <c r="M98" s="8" t="s">
        <v>304</v>
      </c>
    </row>
    <row r="99" spans="1:13" x14ac:dyDescent="0.2">
      <c r="A99" s="9" t="str">
        <f t="shared" si="6"/>
        <v>1993/10末</v>
      </c>
      <c r="B99" s="9" t="str">
        <f t="shared" si="6"/>
        <v>平成5/10末</v>
      </c>
      <c r="C99" s="16">
        <v>97</v>
      </c>
      <c r="D99" s="16">
        <v>143</v>
      </c>
      <c r="E99" s="17" t="s">
        <v>144</v>
      </c>
      <c r="F99" s="16">
        <v>298</v>
      </c>
      <c r="G99" s="16"/>
      <c r="H99" s="16">
        <v>294</v>
      </c>
      <c r="I99" s="16"/>
      <c r="J99" s="16">
        <v>592</v>
      </c>
      <c r="K99" s="16"/>
      <c r="L99" s="16">
        <v>266</v>
      </c>
      <c r="M99" s="6" t="s">
        <v>304</v>
      </c>
    </row>
    <row r="100" spans="1:13" x14ac:dyDescent="0.2">
      <c r="A100" s="7" t="str">
        <f t="shared" si="6"/>
        <v>1993/10末</v>
      </c>
      <c r="B100" s="7" t="str">
        <f t="shared" si="6"/>
        <v>平成5/10末</v>
      </c>
      <c r="C100" s="14">
        <v>98</v>
      </c>
      <c r="D100" s="14">
        <v>144</v>
      </c>
      <c r="E100" s="15" t="s">
        <v>145</v>
      </c>
      <c r="F100" s="14">
        <v>113</v>
      </c>
      <c r="G100" s="14"/>
      <c r="H100" s="14">
        <v>45</v>
      </c>
      <c r="I100" s="14"/>
      <c r="J100" s="14">
        <v>158</v>
      </c>
      <c r="K100" s="14"/>
      <c r="L100" s="14">
        <v>99</v>
      </c>
      <c r="M100" s="8" t="s">
        <v>304</v>
      </c>
    </row>
    <row r="101" spans="1:13" x14ac:dyDescent="0.2">
      <c r="A101" s="9" t="str">
        <f t="shared" ref="A101:B116" si="7">A100</f>
        <v>1993/10末</v>
      </c>
      <c r="B101" s="9" t="str">
        <f t="shared" si="7"/>
        <v>平成5/10末</v>
      </c>
      <c r="C101" s="16">
        <v>99</v>
      </c>
      <c r="D101" s="16">
        <v>145</v>
      </c>
      <c r="E101" s="17" t="s">
        <v>146</v>
      </c>
      <c r="F101" s="16">
        <v>261</v>
      </c>
      <c r="G101" s="16"/>
      <c r="H101" s="16">
        <v>256</v>
      </c>
      <c r="I101" s="16"/>
      <c r="J101" s="16">
        <v>517</v>
      </c>
      <c r="K101" s="16"/>
      <c r="L101" s="16">
        <v>165</v>
      </c>
      <c r="M101" s="6" t="s">
        <v>304</v>
      </c>
    </row>
    <row r="102" spans="1:13" x14ac:dyDescent="0.2">
      <c r="A102" s="7" t="str">
        <f t="shared" si="7"/>
        <v>1993/10末</v>
      </c>
      <c r="B102" s="7" t="str">
        <f t="shared" si="7"/>
        <v>平成5/10末</v>
      </c>
      <c r="C102" s="14">
        <v>100</v>
      </c>
      <c r="D102" s="14">
        <v>146</v>
      </c>
      <c r="E102" s="15" t="s">
        <v>147</v>
      </c>
      <c r="F102" s="14">
        <v>227</v>
      </c>
      <c r="G102" s="14"/>
      <c r="H102" s="14">
        <v>268</v>
      </c>
      <c r="I102" s="14"/>
      <c r="J102" s="14">
        <v>495</v>
      </c>
      <c r="K102" s="14"/>
      <c r="L102" s="14">
        <v>147</v>
      </c>
      <c r="M102" s="8" t="s">
        <v>304</v>
      </c>
    </row>
    <row r="103" spans="1:13" x14ac:dyDescent="0.2">
      <c r="A103" s="9" t="str">
        <f t="shared" si="7"/>
        <v>1993/10末</v>
      </c>
      <c r="B103" s="9" t="str">
        <f t="shared" si="7"/>
        <v>平成5/10末</v>
      </c>
      <c r="C103" s="16">
        <v>101</v>
      </c>
      <c r="D103" s="16">
        <v>147</v>
      </c>
      <c r="E103" s="17" t="s">
        <v>148</v>
      </c>
      <c r="F103" s="16">
        <v>151</v>
      </c>
      <c r="G103" s="16"/>
      <c r="H103" s="16">
        <v>156</v>
      </c>
      <c r="I103" s="16"/>
      <c r="J103" s="16">
        <v>307</v>
      </c>
      <c r="K103" s="16"/>
      <c r="L103" s="16">
        <v>87</v>
      </c>
      <c r="M103" s="6" t="s">
        <v>304</v>
      </c>
    </row>
    <row r="104" spans="1:13" x14ac:dyDescent="0.2">
      <c r="A104" s="7" t="str">
        <f t="shared" si="7"/>
        <v>1993/10末</v>
      </c>
      <c r="B104" s="7" t="str">
        <f t="shared" si="7"/>
        <v>平成5/10末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1993/10末</v>
      </c>
      <c r="B105" s="9" t="str">
        <f t="shared" si="7"/>
        <v>平成5/10末</v>
      </c>
      <c r="C105" s="16">
        <v>103</v>
      </c>
      <c r="D105" s="16">
        <v>110</v>
      </c>
      <c r="E105" s="17" t="s">
        <v>150</v>
      </c>
      <c r="F105" s="16">
        <v>286</v>
      </c>
      <c r="G105" s="16"/>
      <c r="H105" s="16">
        <v>312</v>
      </c>
      <c r="I105" s="16"/>
      <c r="J105" s="16">
        <v>598</v>
      </c>
      <c r="K105" s="16"/>
      <c r="L105" s="16">
        <v>183</v>
      </c>
      <c r="M105" s="6" t="s">
        <v>305</v>
      </c>
    </row>
    <row r="106" spans="1:13" x14ac:dyDescent="0.2">
      <c r="A106" s="7" t="str">
        <f t="shared" si="7"/>
        <v>1993/10末</v>
      </c>
      <c r="B106" s="7" t="str">
        <f t="shared" si="7"/>
        <v>平成5/10末</v>
      </c>
      <c r="C106" s="14">
        <v>104</v>
      </c>
      <c r="D106" s="14">
        <v>111</v>
      </c>
      <c r="E106" s="15" t="s">
        <v>151</v>
      </c>
      <c r="F106" s="14">
        <v>218</v>
      </c>
      <c r="G106" s="14"/>
      <c r="H106" s="14">
        <v>227</v>
      </c>
      <c r="I106" s="14"/>
      <c r="J106" s="14">
        <v>445</v>
      </c>
      <c r="K106" s="14"/>
      <c r="L106" s="14">
        <v>125</v>
      </c>
      <c r="M106" s="8" t="s">
        <v>305</v>
      </c>
    </row>
    <row r="107" spans="1:13" x14ac:dyDescent="0.2">
      <c r="A107" s="9" t="str">
        <f t="shared" si="7"/>
        <v>1993/10末</v>
      </c>
      <c r="B107" s="9" t="str">
        <f t="shared" si="7"/>
        <v>平成5/10末</v>
      </c>
      <c r="C107" s="16">
        <v>105</v>
      </c>
      <c r="D107" s="16">
        <v>112</v>
      </c>
      <c r="E107" s="17" t="s">
        <v>152</v>
      </c>
      <c r="F107" s="16">
        <v>114</v>
      </c>
      <c r="G107" s="16"/>
      <c r="H107" s="16">
        <v>117</v>
      </c>
      <c r="I107" s="16"/>
      <c r="J107" s="16">
        <v>231</v>
      </c>
      <c r="K107" s="16"/>
      <c r="L107" s="16">
        <v>57</v>
      </c>
      <c r="M107" s="6" t="s">
        <v>305</v>
      </c>
    </row>
    <row r="108" spans="1:13" x14ac:dyDescent="0.2">
      <c r="A108" s="7" t="str">
        <f t="shared" si="7"/>
        <v>1993/10末</v>
      </c>
      <c r="B108" s="7" t="str">
        <f t="shared" si="7"/>
        <v>平成5/10末</v>
      </c>
      <c r="C108" s="14">
        <v>106</v>
      </c>
      <c r="D108" s="14">
        <v>113</v>
      </c>
      <c r="E108" s="15" t="s">
        <v>419</v>
      </c>
      <c r="F108" s="14">
        <v>77</v>
      </c>
      <c r="G108" s="14"/>
      <c r="H108" s="14">
        <v>91</v>
      </c>
      <c r="I108" s="14"/>
      <c r="J108" s="14">
        <v>168</v>
      </c>
      <c r="K108" s="14"/>
      <c r="L108" s="14">
        <v>47</v>
      </c>
      <c r="M108" s="8" t="s">
        <v>305</v>
      </c>
    </row>
    <row r="109" spans="1:13" x14ac:dyDescent="0.2">
      <c r="A109" s="9" t="str">
        <f t="shared" si="7"/>
        <v>1993/10末</v>
      </c>
      <c r="B109" s="9" t="str">
        <f t="shared" si="7"/>
        <v>平成5/10末</v>
      </c>
      <c r="C109" s="16">
        <v>107</v>
      </c>
      <c r="D109" s="16">
        <v>114</v>
      </c>
      <c r="E109" s="17" t="s">
        <v>153</v>
      </c>
      <c r="F109" s="16">
        <v>237</v>
      </c>
      <c r="G109" s="16"/>
      <c r="H109" s="16">
        <v>237</v>
      </c>
      <c r="I109" s="16"/>
      <c r="J109" s="16">
        <v>474</v>
      </c>
      <c r="K109" s="16"/>
      <c r="L109" s="16">
        <v>139</v>
      </c>
      <c r="M109" s="6" t="s">
        <v>305</v>
      </c>
    </row>
    <row r="110" spans="1:13" x14ac:dyDescent="0.2">
      <c r="A110" s="7" t="str">
        <f t="shared" si="7"/>
        <v>1993/10末</v>
      </c>
      <c r="B110" s="7" t="str">
        <f t="shared" si="7"/>
        <v>平成5/10末</v>
      </c>
      <c r="C110" s="14">
        <v>108</v>
      </c>
      <c r="D110" s="14">
        <v>115</v>
      </c>
      <c r="E110" s="15" t="s">
        <v>154</v>
      </c>
      <c r="F110" s="14">
        <v>299</v>
      </c>
      <c r="G110" s="14"/>
      <c r="H110" s="14">
        <v>268</v>
      </c>
      <c r="I110" s="14"/>
      <c r="J110" s="14">
        <v>567</v>
      </c>
      <c r="K110" s="14"/>
      <c r="L110" s="14">
        <v>202</v>
      </c>
      <c r="M110" s="8" t="s">
        <v>305</v>
      </c>
    </row>
    <row r="111" spans="1:13" x14ac:dyDescent="0.2">
      <c r="A111" s="9" t="str">
        <f t="shared" si="7"/>
        <v>1993/10末</v>
      </c>
      <c r="B111" s="9" t="str">
        <f t="shared" si="7"/>
        <v>平成5/10末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1993/10末</v>
      </c>
      <c r="B112" s="7" t="str">
        <f t="shared" si="7"/>
        <v>平成5/10末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1993/10末</v>
      </c>
      <c r="B113" s="9" t="str">
        <f t="shared" si="7"/>
        <v>平成5/10末</v>
      </c>
      <c r="C113" s="16">
        <v>111</v>
      </c>
      <c r="D113" s="16">
        <v>118</v>
      </c>
      <c r="E113" s="17" t="s">
        <v>157</v>
      </c>
      <c r="F113" s="16">
        <v>200</v>
      </c>
      <c r="G113" s="16"/>
      <c r="H113" s="16">
        <v>188</v>
      </c>
      <c r="I113" s="16"/>
      <c r="J113" s="16">
        <v>388</v>
      </c>
      <c r="K113" s="16"/>
      <c r="L113" s="16">
        <v>106</v>
      </c>
      <c r="M113" s="6" t="s">
        <v>305</v>
      </c>
    </row>
    <row r="114" spans="1:13" x14ac:dyDescent="0.2">
      <c r="A114" s="7" t="str">
        <f t="shared" si="7"/>
        <v>1993/10末</v>
      </c>
      <c r="B114" s="7" t="str">
        <f t="shared" si="7"/>
        <v>平成5/10末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1993/10末</v>
      </c>
      <c r="B115" s="9" t="str">
        <f t="shared" si="7"/>
        <v>平成5/10末</v>
      </c>
      <c r="C115" s="16">
        <v>113</v>
      </c>
      <c r="D115" s="16">
        <v>122</v>
      </c>
      <c r="E115" s="17" t="s">
        <v>159</v>
      </c>
      <c r="F115" s="16">
        <v>62</v>
      </c>
      <c r="G115" s="16"/>
      <c r="H115" s="16">
        <v>79</v>
      </c>
      <c r="I115" s="16"/>
      <c r="J115" s="16">
        <v>141</v>
      </c>
      <c r="K115" s="16"/>
      <c r="L115" s="16">
        <v>37</v>
      </c>
      <c r="M115" s="6" t="s">
        <v>305</v>
      </c>
    </row>
    <row r="116" spans="1:13" x14ac:dyDescent="0.2">
      <c r="A116" s="7" t="str">
        <f t="shared" si="7"/>
        <v>1993/10末</v>
      </c>
      <c r="B116" s="7" t="str">
        <f t="shared" si="7"/>
        <v>平成5/10末</v>
      </c>
      <c r="C116" s="14">
        <v>114</v>
      </c>
      <c r="D116" s="14">
        <v>123</v>
      </c>
      <c r="E116" s="15" t="s">
        <v>160</v>
      </c>
      <c r="F116" s="14">
        <v>316</v>
      </c>
      <c r="G116" s="14"/>
      <c r="H116" s="14">
        <v>341</v>
      </c>
      <c r="I116" s="14"/>
      <c r="J116" s="14">
        <v>657</v>
      </c>
      <c r="K116" s="14"/>
      <c r="L116" s="14">
        <v>186</v>
      </c>
      <c r="M116" s="8" t="s">
        <v>305</v>
      </c>
    </row>
    <row r="117" spans="1:13" x14ac:dyDescent="0.2">
      <c r="A117" s="9" t="str">
        <f t="shared" ref="A117:B132" si="8">A116</f>
        <v>1993/10末</v>
      </c>
      <c r="B117" s="9" t="str">
        <f t="shared" si="8"/>
        <v>平成5/10末</v>
      </c>
      <c r="C117" s="16">
        <v>115</v>
      </c>
      <c r="D117" s="16">
        <v>124</v>
      </c>
      <c r="E117" s="17" t="s">
        <v>161</v>
      </c>
      <c r="F117" s="16">
        <v>158</v>
      </c>
      <c r="G117" s="16"/>
      <c r="H117" s="16">
        <v>167</v>
      </c>
      <c r="I117" s="16"/>
      <c r="J117" s="16">
        <v>325</v>
      </c>
      <c r="K117" s="16"/>
      <c r="L117" s="16">
        <v>90</v>
      </c>
      <c r="M117" s="6" t="s">
        <v>305</v>
      </c>
    </row>
    <row r="118" spans="1:13" x14ac:dyDescent="0.2">
      <c r="A118" s="7" t="str">
        <f t="shared" si="8"/>
        <v>1993/10末</v>
      </c>
      <c r="B118" s="7" t="str">
        <f t="shared" si="8"/>
        <v>平成5/10末</v>
      </c>
      <c r="C118" s="14">
        <v>116</v>
      </c>
      <c r="D118" s="14">
        <v>125</v>
      </c>
      <c r="E118" s="15" t="s">
        <v>162</v>
      </c>
      <c r="F118" s="14">
        <v>246</v>
      </c>
      <c r="G118" s="14"/>
      <c r="H118" s="14">
        <v>237</v>
      </c>
      <c r="I118" s="14"/>
      <c r="J118" s="14">
        <v>483</v>
      </c>
      <c r="K118" s="14"/>
      <c r="L118" s="14">
        <v>141</v>
      </c>
      <c r="M118" s="8" t="s">
        <v>305</v>
      </c>
    </row>
    <row r="119" spans="1:13" x14ac:dyDescent="0.2">
      <c r="A119" s="9" t="str">
        <f t="shared" si="8"/>
        <v>1993/10末</v>
      </c>
      <c r="B119" s="9" t="str">
        <f t="shared" si="8"/>
        <v>平成5/10末</v>
      </c>
      <c r="C119" s="16">
        <v>117</v>
      </c>
      <c r="D119" s="16">
        <v>126</v>
      </c>
      <c r="E119" s="17" t="s">
        <v>163</v>
      </c>
      <c r="F119" s="16">
        <v>135</v>
      </c>
      <c r="G119" s="16"/>
      <c r="H119" s="16">
        <v>153</v>
      </c>
      <c r="I119" s="16"/>
      <c r="J119" s="16">
        <v>288</v>
      </c>
      <c r="K119" s="16"/>
      <c r="L119" s="16">
        <v>61</v>
      </c>
      <c r="M119" s="6" t="s">
        <v>305</v>
      </c>
    </row>
    <row r="120" spans="1:13" x14ac:dyDescent="0.2">
      <c r="A120" s="7" t="str">
        <f t="shared" si="8"/>
        <v>1993/10末</v>
      </c>
      <c r="B120" s="7" t="str">
        <f t="shared" si="8"/>
        <v>平成5/10末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38</v>
      </c>
      <c r="I120" s="14"/>
      <c r="J120" s="14">
        <v>77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1993/10末</v>
      </c>
      <c r="B121" s="9" t="str">
        <f t="shared" si="8"/>
        <v>平成5/10末</v>
      </c>
      <c r="C121" s="16">
        <v>119</v>
      </c>
      <c r="D121" s="16">
        <v>128</v>
      </c>
      <c r="E121" s="17" t="s">
        <v>165</v>
      </c>
      <c r="F121" s="16">
        <v>135</v>
      </c>
      <c r="G121" s="16"/>
      <c r="H121" s="16">
        <v>132</v>
      </c>
      <c r="I121" s="16"/>
      <c r="J121" s="16">
        <v>267</v>
      </c>
      <c r="K121" s="16"/>
      <c r="L121" s="16">
        <v>60</v>
      </c>
      <c r="M121" s="6" t="s">
        <v>305</v>
      </c>
    </row>
    <row r="122" spans="1:13" x14ac:dyDescent="0.2">
      <c r="A122" s="7" t="str">
        <f t="shared" si="8"/>
        <v>1993/10末</v>
      </c>
      <c r="B122" s="7" t="str">
        <f t="shared" si="8"/>
        <v>平成5/10末</v>
      </c>
      <c r="C122" s="14">
        <v>120</v>
      </c>
      <c r="D122" s="14">
        <v>129</v>
      </c>
      <c r="E122" s="15" t="s">
        <v>166</v>
      </c>
      <c r="F122" s="14">
        <v>99</v>
      </c>
      <c r="G122" s="14"/>
      <c r="H122" s="14">
        <v>101</v>
      </c>
      <c r="I122" s="14"/>
      <c r="J122" s="14">
        <v>200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8"/>
        <v>1993/10末</v>
      </c>
      <c r="B123" s="9" t="str">
        <f t="shared" si="8"/>
        <v>平成5/10末</v>
      </c>
      <c r="C123" s="16">
        <v>121</v>
      </c>
      <c r="D123" s="16">
        <v>150</v>
      </c>
      <c r="E123" s="17" t="s">
        <v>169</v>
      </c>
      <c r="F123" s="16">
        <v>195</v>
      </c>
      <c r="G123" s="16"/>
      <c r="H123" s="16">
        <v>209</v>
      </c>
      <c r="I123" s="16"/>
      <c r="J123" s="16">
        <v>404</v>
      </c>
      <c r="K123" s="16"/>
      <c r="L123" s="16">
        <v>89</v>
      </c>
      <c r="M123" s="6" t="s">
        <v>306</v>
      </c>
    </row>
    <row r="124" spans="1:13" x14ac:dyDescent="0.2">
      <c r="A124" s="7" t="str">
        <f t="shared" si="8"/>
        <v>1993/10末</v>
      </c>
      <c r="B124" s="7" t="str">
        <f t="shared" si="8"/>
        <v>平成5/10末</v>
      </c>
      <c r="C124" s="14">
        <v>122</v>
      </c>
      <c r="D124" s="14">
        <v>151</v>
      </c>
      <c r="E124" s="15" t="s">
        <v>170</v>
      </c>
      <c r="F124" s="14">
        <v>317</v>
      </c>
      <c r="G124" s="14"/>
      <c r="H124" s="14">
        <v>317</v>
      </c>
      <c r="I124" s="14"/>
      <c r="J124" s="14">
        <v>634</v>
      </c>
      <c r="K124" s="14"/>
      <c r="L124" s="14">
        <v>167</v>
      </c>
      <c r="M124" s="8" t="s">
        <v>306</v>
      </c>
    </row>
    <row r="125" spans="1:13" x14ac:dyDescent="0.2">
      <c r="A125" s="9" t="str">
        <f t="shared" si="8"/>
        <v>1993/10末</v>
      </c>
      <c r="B125" s="9" t="str">
        <f t="shared" si="8"/>
        <v>平成5/10末</v>
      </c>
      <c r="C125" s="16">
        <v>123</v>
      </c>
      <c r="D125" s="16">
        <v>152</v>
      </c>
      <c r="E125" s="17" t="s">
        <v>171</v>
      </c>
      <c r="F125" s="16">
        <v>413</v>
      </c>
      <c r="G125" s="16"/>
      <c r="H125" s="16">
        <v>430</v>
      </c>
      <c r="I125" s="16"/>
      <c r="J125" s="16">
        <v>843</v>
      </c>
      <c r="K125" s="16"/>
      <c r="L125" s="16">
        <v>215</v>
      </c>
      <c r="M125" s="6" t="s">
        <v>306</v>
      </c>
    </row>
    <row r="126" spans="1:13" x14ac:dyDescent="0.2">
      <c r="A126" s="7" t="str">
        <f t="shared" si="8"/>
        <v>1993/10末</v>
      </c>
      <c r="B126" s="7" t="str">
        <f t="shared" si="8"/>
        <v>平成5/10末</v>
      </c>
      <c r="C126" s="14">
        <v>124</v>
      </c>
      <c r="D126" s="14">
        <v>153</v>
      </c>
      <c r="E126" s="15" t="s">
        <v>172</v>
      </c>
      <c r="F126" s="14">
        <v>193</v>
      </c>
      <c r="G126" s="14"/>
      <c r="H126" s="14">
        <v>209</v>
      </c>
      <c r="I126" s="14"/>
      <c r="J126" s="14">
        <v>402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1993/10末</v>
      </c>
      <c r="B127" s="9" t="str">
        <f t="shared" si="8"/>
        <v>平成5/10末</v>
      </c>
      <c r="C127" s="16">
        <v>125</v>
      </c>
      <c r="D127" s="16">
        <v>154</v>
      </c>
      <c r="E127" s="17" t="s">
        <v>173</v>
      </c>
      <c r="F127" s="16">
        <v>180</v>
      </c>
      <c r="G127" s="16"/>
      <c r="H127" s="16">
        <v>195</v>
      </c>
      <c r="I127" s="16"/>
      <c r="J127" s="16">
        <v>375</v>
      </c>
      <c r="K127" s="16"/>
      <c r="L127" s="16">
        <v>83</v>
      </c>
      <c r="M127" s="6" t="s">
        <v>306</v>
      </c>
    </row>
    <row r="128" spans="1:13" x14ac:dyDescent="0.2">
      <c r="A128" s="7" t="str">
        <f t="shared" si="8"/>
        <v>1993/10末</v>
      </c>
      <c r="B128" s="7" t="str">
        <f t="shared" si="8"/>
        <v>平成5/10末</v>
      </c>
      <c r="C128" s="14">
        <v>126</v>
      </c>
      <c r="D128" s="14">
        <v>155</v>
      </c>
      <c r="E128" s="15" t="s">
        <v>174</v>
      </c>
      <c r="F128" s="14">
        <v>112</v>
      </c>
      <c r="G128" s="14"/>
      <c r="H128" s="14">
        <v>121</v>
      </c>
      <c r="I128" s="14"/>
      <c r="J128" s="14">
        <v>233</v>
      </c>
      <c r="K128" s="14"/>
      <c r="L128" s="14">
        <v>69</v>
      </c>
      <c r="M128" s="8" t="s">
        <v>306</v>
      </c>
    </row>
    <row r="129" spans="1:13" x14ac:dyDescent="0.2">
      <c r="A129" s="9" t="str">
        <f t="shared" si="8"/>
        <v>1993/10末</v>
      </c>
      <c r="B129" s="9" t="str">
        <f t="shared" si="8"/>
        <v>平成5/10末</v>
      </c>
      <c r="C129" s="16">
        <v>127</v>
      </c>
      <c r="D129" s="16">
        <v>157</v>
      </c>
      <c r="E129" s="17" t="s">
        <v>175</v>
      </c>
      <c r="F129" s="16">
        <v>98</v>
      </c>
      <c r="G129" s="16"/>
      <c r="H129" s="16">
        <v>100</v>
      </c>
      <c r="I129" s="16"/>
      <c r="J129" s="16">
        <v>198</v>
      </c>
      <c r="K129" s="16"/>
      <c r="L129" s="16">
        <v>189</v>
      </c>
      <c r="M129" s="6" t="s">
        <v>306</v>
      </c>
    </row>
    <row r="130" spans="1:13" x14ac:dyDescent="0.2">
      <c r="A130" s="7" t="str">
        <f t="shared" si="8"/>
        <v>1993/10末</v>
      </c>
      <c r="B130" s="7" t="str">
        <f t="shared" si="8"/>
        <v>平成5/10末</v>
      </c>
      <c r="C130" s="14">
        <v>128</v>
      </c>
      <c r="D130" s="14">
        <v>158</v>
      </c>
      <c r="E130" s="15" t="s">
        <v>176</v>
      </c>
      <c r="F130" s="14">
        <v>26</v>
      </c>
      <c r="G130" s="14"/>
      <c r="H130" s="14">
        <v>73</v>
      </c>
      <c r="I130" s="14"/>
      <c r="J130" s="14">
        <v>99</v>
      </c>
      <c r="K130" s="14"/>
      <c r="L130" s="14">
        <v>96</v>
      </c>
      <c r="M130" s="8" t="s">
        <v>306</v>
      </c>
    </row>
    <row r="131" spans="1:13" x14ac:dyDescent="0.2">
      <c r="A131" s="9" t="str">
        <f t="shared" si="8"/>
        <v>1993/10末</v>
      </c>
      <c r="B131" s="9" t="str">
        <f t="shared" si="8"/>
        <v>平成5/10末</v>
      </c>
      <c r="C131" s="16">
        <v>129</v>
      </c>
      <c r="D131" s="16">
        <v>159</v>
      </c>
      <c r="E131" s="17" t="s">
        <v>177</v>
      </c>
      <c r="F131" s="16">
        <v>25</v>
      </c>
      <c r="G131" s="16"/>
      <c r="H131" s="16">
        <v>55</v>
      </c>
      <c r="I131" s="16"/>
      <c r="J131" s="16">
        <v>80</v>
      </c>
      <c r="K131" s="16"/>
      <c r="L131" s="16">
        <v>79</v>
      </c>
      <c r="M131" s="6" t="s">
        <v>307</v>
      </c>
    </row>
    <row r="132" spans="1:13" x14ac:dyDescent="0.2">
      <c r="A132" s="7" t="str">
        <f t="shared" si="8"/>
        <v>1993/10末</v>
      </c>
      <c r="B132" s="7" t="str">
        <f t="shared" si="8"/>
        <v>平成5/10末</v>
      </c>
      <c r="C132" s="14">
        <v>130</v>
      </c>
      <c r="D132" s="14">
        <v>160</v>
      </c>
      <c r="E132" s="15" t="s">
        <v>420</v>
      </c>
      <c r="F132" s="14">
        <v>120</v>
      </c>
      <c r="G132" s="14"/>
      <c r="H132" s="14">
        <v>103</v>
      </c>
      <c r="I132" s="14"/>
      <c r="J132" s="14">
        <v>223</v>
      </c>
      <c r="K132" s="14"/>
      <c r="L132" s="14">
        <v>93</v>
      </c>
      <c r="M132" s="8" t="s">
        <v>307</v>
      </c>
    </row>
    <row r="133" spans="1:13" x14ac:dyDescent="0.2">
      <c r="A133" s="9" t="str">
        <f t="shared" ref="A133:B148" si="9">A132</f>
        <v>1993/10末</v>
      </c>
      <c r="B133" s="9" t="str">
        <f t="shared" si="9"/>
        <v>平成5/10末</v>
      </c>
      <c r="C133" s="16">
        <v>131</v>
      </c>
      <c r="D133" s="16">
        <v>161</v>
      </c>
      <c r="E133" s="17" t="s">
        <v>178</v>
      </c>
      <c r="F133" s="16">
        <v>154</v>
      </c>
      <c r="G133" s="16"/>
      <c r="H133" s="16">
        <v>133</v>
      </c>
      <c r="I133" s="16"/>
      <c r="J133" s="16">
        <v>287</v>
      </c>
      <c r="K133" s="16"/>
      <c r="L133" s="16">
        <v>93</v>
      </c>
      <c r="M133" s="6" t="s">
        <v>307</v>
      </c>
    </row>
    <row r="134" spans="1:13" x14ac:dyDescent="0.2">
      <c r="A134" s="7" t="str">
        <f t="shared" si="9"/>
        <v>1993/10末</v>
      </c>
      <c r="B134" s="7" t="str">
        <f t="shared" si="9"/>
        <v>平成5/10末</v>
      </c>
      <c r="C134" s="14">
        <v>132</v>
      </c>
      <c r="D134" s="14">
        <v>162</v>
      </c>
      <c r="E134" s="15" t="s">
        <v>179</v>
      </c>
      <c r="F134" s="14">
        <v>90</v>
      </c>
      <c r="G134" s="14"/>
      <c r="H134" s="14">
        <v>106</v>
      </c>
      <c r="I134" s="14"/>
      <c r="J134" s="14">
        <v>196</v>
      </c>
      <c r="K134" s="14"/>
      <c r="L134" s="14">
        <v>47</v>
      </c>
      <c r="M134" s="8" t="s">
        <v>307</v>
      </c>
    </row>
    <row r="135" spans="1:13" x14ac:dyDescent="0.2">
      <c r="A135" s="9" t="str">
        <f t="shared" si="9"/>
        <v>1993/10末</v>
      </c>
      <c r="B135" s="9" t="str">
        <f t="shared" si="9"/>
        <v>平成5/10末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73</v>
      </c>
      <c r="I135" s="16"/>
      <c r="J135" s="16">
        <v>145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1993/10末</v>
      </c>
      <c r="B136" s="7" t="str">
        <f t="shared" si="9"/>
        <v>平成5/10末</v>
      </c>
      <c r="C136" s="14">
        <v>134</v>
      </c>
      <c r="D136" s="14">
        <v>164</v>
      </c>
      <c r="E136" s="15" t="s">
        <v>181</v>
      </c>
      <c r="F136" s="14">
        <v>98</v>
      </c>
      <c r="G136" s="14"/>
      <c r="H136" s="14">
        <v>99</v>
      </c>
      <c r="I136" s="14"/>
      <c r="J136" s="14">
        <v>197</v>
      </c>
      <c r="K136" s="14"/>
      <c r="L136" s="14">
        <v>55</v>
      </c>
      <c r="M136" s="8" t="s">
        <v>307</v>
      </c>
    </row>
    <row r="137" spans="1:13" x14ac:dyDescent="0.2">
      <c r="A137" s="9" t="str">
        <f t="shared" si="9"/>
        <v>1993/10末</v>
      </c>
      <c r="B137" s="9" t="str">
        <f t="shared" si="9"/>
        <v>平成5/10末</v>
      </c>
      <c r="C137" s="16">
        <v>135</v>
      </c>
      <c r="D137" s="16">
        <v>165</v>
      </c>
      <c r="E137" s="17" t="s">
        <v>182</v>
      </c>
      <c r="F137" s="16">
        <v>76</v>
      </c>
      <c r="G137" s="16"/>
      <c r="H137" s="16">
        <v>81</v>
      </c>
      <c r="I137" s="16"/>
      <c r="J137" s="16">
        <v>157</v>
      </c>
      <c r="K137" s="16"/>
      <c r="L137" s="16">
        <v>42</v>
      </c>
      <c r="M137" s="6" t="s">
        <v>307</v>
      </c>
    </row>
    <row r="138" spans="1:13" x14ac:dyDescent="0.2">
      <c r="A138" s="7" t="str">
        <f t="shared" si="9"/>
        <v>1993/10末</v>
      </c>
      <c r="B138" s="7" t="str">
        <f t="shared" si="9"/>
        <v>平成5/10末</v>
      </c>
      <c r="C138" s="14">
        <v>136</v>
      </c>
      <c r="D138" s="14">
        <v>166</v>
      </c>
      <c r="E138" s="15" t="s">
        <v>183</v>
      </c>
      <c r="F138" s="14">
        <v>189</v>
      </c>
      <c r="G138" s="14"/>
      <c r="H138" s="14">
        <v>208</v>
      </c>
      <c r="I138" s="14"/>
      <c r="J138" s="14">
        <v>397</v>
      </c>
      <c r="K138" s="14"/>
      <c r="L138" s="14">
        <v>108</v>
      </c>
      <c r="M138" s="8" t="s">
        <v>307</v>
      </c>
    </row>
    <row r="139" spans="1:13" x14ac:dyDescent="0.2">
      <c r="A139" s="9" t="str">
        <f t="shared" si="9"/>
        <v>1993/10末</v>
      </c>
      <c r="B139" s="9" t="str">
        <f t="shared" si="9"/>
        <v>平成5/10末</v>
      </c>
      <c r="C139" s="16">
        <v>137</v>
      </c>
      <c r="D139" s="16">
        <v>167</v>
      </c>
      <c r="E139" s="17" t="s">
        <v>184</v>
      </c>
      <c r="F139" s="16">
        <v>209</v>
      </c>
      <c r="G139" s="16"/>
      <c r="H139" s="16">
        <v>209</v>
      </c>
      <c r="I139" s="16"/>
      <c r="J139" s="16">
        <v>418</v>
      </c>
      <c r="K139" s="16"/>
      <c r="L139" s="16">
        <v>126</v>
      </c>
      <c r="M139" s="6" t="s">
        <v>307</v>
      </c>
    </row>
    <row r="140" spans="1:13" x14ac:dyDescent="0.2">
      <c r="A140" s="7" t="str">
        <f t="shared" si="9"/>
        <v>1993/10末</v>
      </c>
      <c r="B140" s="7" t="str">
        <f t="shared" si="9"/>
        <v>平成5/10末</v>
      </c>
      <c r="C140" s="14">
        <v>138</v>
      </c>
      <c r="D140" s="14">
        <v>168</v>
      </c>
      <c r="E140" s="15" t="s">
        <v>185</v>
      </c>
      <c r="F140" s="14">
        <v>308</v>
      </c>
      <c r="G140" s="14"/>
      <c r="H140" s="14">
        <v>277</v>
      </c>
      <c r="I140" s="14"/>
      <c r="J140" s="14">
        <v>585</v>
      </c>
      <c r="K140" s="14"/>
      <c r="L140" s="14">
        <v>175</v>
      </c>
      <c r="M140" s="8" t="s">
        <v>307</v>
      </c>
    </row>
    <row r="141" spans="1:13" x14ac:dyDescent="0.2">
      <c r="A141" s="9" t="str">
        <f t="shared" si="9"/>
        <v>1993/10末</v>
      </c>
      <c r="B141" s="9" t="str">
        <f t="shared" si="9"/>
        <v>平成5/10末</v>
      </c>
      <c r="C141" s="16">
        <v>139</v>
      </c>
      <c r="D141" s="16">
        <v>169</v>
      </c>
      <c r="E141" s="17" t="s">
        <v>186</v>
      </c>
      <c r="F141" s="16">
        <v>177</v>
      </c>
      <c r="G141" s="16"/>
      <c r="H141" s="16">
        <v>192</v>
      </c>
      <c r="I141" s="16"/>
      <c r="J141" s="16">
        <v>369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1993/10末</v>
      </c>
      <c r="B142" s="7" t="str">
        <f t="shared" si="9"/>
        <v>平成5/10末</v>
      </c>
      <c r="C142" s="14">
        <v>140</v>
      </c>
      <c r="D142" s="14">
        <v>170</v>
      </c>
      <c r="E142" s="15" t="s">
        <v>187</v>
      </c>
      <c r="F142" s="14">
        <v>560</v>
      </c>
      <c r="G142" s="14"/>
      <c r="H142" s="14">
        <v>562</v>
      </c>
      <c r="I142" s="14"/>
      <c r="J142" s="14">
        <v>1122</v>
      </c>
      <c r="K142" s="14"/>
      <c r="L142" s="14">
        <v>298</v>
      </c>
      <c r="M142" s="8" t="s">
        <v>307</v>
      </c>
    </row>
    <row r="143" spans="1:13" x14ac:dyDescent="0.2">
      <c r="A143" s="9" t="str">
        <f t="shared" si="9"/>
        <v>1993/10末</v>
      </c>
      <c r="B143" s="9" t="str">
        <f t="shared" si="9"/>
        <v>平成5/10末</v>
      </c>
      <c r="C143" s="16">
        <v>141</v>
      </c>
      <c r="D143" s="16">
        <v>171</v>
      </c>
      <c r="E143" s="17" t="s">
        <v>188</v>
      </c>
      <c r="F143" s="16">
        <v>350</v>
      </c>
      <c r="G143" s="16"/>
      <c r="H143" s="16">
        <v>347</v>
      </c>
      <c r="I143" s="16"/>
      <c r="J143" s="16">
        <v>697</v>
      </c>
      <c r="K143" s="16"/>
      <c r="L143" s="16">
        <v>171</v>
      </c>
      <c r="M143" s="6" t="s">
        <v>307</v>
      </c>
    </row>
    <row r="144" spans="1:13" x14ac:dyDescent="0.2">
      <c r="A144" s="7" t="str">
        <f t="shared" si="9"/>
        <v>1993/10末</v>
      </c>
      <c r="B144" s="7" t="str">
        <f t="shared" si="9"/>
        <v>平成5/10末</v>
      </c>
      <c r="C144" s="14">
        <v>142</v>
      </c>
      <c r="D144" s="14">
        <v>172</v>
      </c>
      <c r="E144" s="15" t="s">
        <v>189</v>
      </c>
      <c r="F144" s="14">
        <v>289</v>
      </c>
      <c r="G144" s="14"/>
      <c r="H144" s="14">
        <v>266</v>
      </c>
      <c r="I144" s="14"/>
      <c r="J144" s="14">
        <v>555</v>
      </c>
      <c r="K144" s="14"/>
      <c r="L144" s="14">
        <v>160</v>
      </c>
      <c r="M144" s="8" t="s">
        <v>307</v>
      </c>
    </row>
    <row r="145" spans="1:13" x14ac:dyDescent="0.2">
      <c r="A145" s="9" t="str">
        <f t="shared" si="9"/>
        <v>1993/10末</v>
      </c>
      <c r="B145" s="9" t="str">
        <f t="shared" si="9"/>
        <v>平成5/10末</v>
      </c>
      <c r="C145" s="16">
        <v>143</v>
      </c>
      <c r="D145" s="16">
        <v>173</v>
      </c>
      <c r="E145" s="17" t="s">
        <v>190</v>
      </c>
      <c r="F145" s="16">
        <v>187</v>
      </c>
      <c r="G145" s="16"/>
      <c r="H145" s="16">
        <v>184</v>
      </c>
      <c r="I145" s="16"/>
      <c r="J145" s="16">
        <v>371</v>
      </c>
      <c r="K145" s="16"/>
      <c r="L145" s="16">
        <v>101</v>
      </c>
      <c r="M145" s="6" t="s">
        <v>307</v>
      </c>
    </row>
    <row r="146" spans="1:13" x14ac:dyDescent="0.2">
      <c r="A146" s="7" t="str">
        <f t="shared" si="9"/>
        <v>1993/10末</v>
      </c>
      <c r="B146" s="7" t="str">
        <f t="shared" si="9"/>
        <v>平成5/10末</v>
      </c>
      <c r="C146" s="14">
        <v>144</v>
      </c>
      <c r="D146" s="14">
        <v>174</v>
      </c>
      <c r="E146" s="15" t="s">
        <v>421</v>
      </c>
      <c r="F146" s="14">
        <v>3</v>
      </c>
      <c r="G146" s="14"/>
      <c r="H146" s="14">
        <v>5</v>
      </c>
      <c r="I146" s="14"/>
      <c r="J146" s="14">
        <v>8</v>
      </c>
      <c r="K146" s="14"/>
      <c r="L146" s="14">
        <v>2</v>
      </c>
      <c r="M146" s="8" t="s">
        <v>307</v>
      </c>
    </row>
    <row r="147" spans="1:13" x14ac:dyDescent="0.2">
      <c r="A147" s="9" t="str">
        <f t="shared" si="9"/>
        <v>1993/10末</v>
      </c>
      <c r="B147" s="9" t="str">
        <f t="shared" si="9"/>
        <v>平成5/10末</v>
      </c>
      <c r="C147" s="16">
        <v>145</v>
      </c>
      <c r="D147" s="16">
        <v>175</v>
      </c>
      <c r="E147" s="17" t="s">
        <v>422</v>
      </c>
      <c r="F147" s="16">
        <v>200</v>
      </c>
      <c r="G147" s="16"/>
      <c r="H147" s="16">
        <v>198</v>
      </c>
      <c r="I147" s="16"/>
      <c r="J147" s="16">
        <v>398</v>
      </c>
      <c r="K147" s="16"/>
      <c r="L147" s="16">
        <v>113</v>
      </c>
      <c r="M147" s="6" t="s">
        <v>307</v>
      </c>
    </row>
    <row r="148" spans="1:13" x14ac:dyDescent="0.2">
      <c r="A148" s="7" t="str">
        <f t="shared" si="9"/>
        <v>1993/10末</v>
      </c>
      <c r="B148" s="7" t="str">
        <f t="shared" si="9"/>
        <v>平成5/10末</v>
      </c>
      <c r="C148" s="14">
        <v>146</v>
      </c>
      <c r="D148" s="14">
        <v>176</v>
      </c>
      <c r="E148" s="15" t="s">
        <v>423</v>
      </c>
      <c r="F148" s="14">
        <v>151</v>
      </c>
      <c r="G148" s="14"/>
      <c r="H148" s="14">
        <v>169</v>
      </c>
      <c r="I148" s="14"/>
      <c r="J148" s="14">
        <v>320</v>
      </c>
      <c r="K148" s="14"/>
      <c r="L148" s="14">
        <v>93</v>
      </c>
      <c r="M148" s="8" t="s">
        <v>307</v>
      </c>
    </row>
    <row r="149" spans="1:13" x14ac:dyDescent="0.2">
      <c r="A149" s="9" t="str">
        <f t="shared" ref="A149:B164" si="10">A148</f>
        <v>1993/10末</v>
      </c>
      <c r="B149" s="9" t="str">
        <f t="shared" si="10"/>
        <v>平成5/10末</v>
      </c>
      <c r="C149" s="16">
        <v>147</v>
      </c>
      <c r="D149" s="16">
        <v>177</v>
      </c>
      <c r="E149" s="17" t="s">
        <v>191</v>
      </c>
      <c r="F149" s="16">
        <v>62</v>
      </c>
      <c r="G149" s="16"/>
      <c r="H149" s="16">
        <v>63</v>
      </c>
      <c r="I149" s="16"/>
      <c r="J149" s="16">
        <v>125</v>
      </c>
      <c r="K149" s="16"/>
      <c r="L149" s="16">
        <v>39</v>
      </c>
      <c r="M149" s="6" t="s">
        <v>307</v>
      </c>
    </row>
    <row r="150" spans="1:13" x14ac:dyDescent="0.2">
      <c r="A150" s="7" t="str">
        <f t="shared" si="10"/>
        <v>1993/10末</v>
      </c>
      <c r="B150" s="7" t="str">
        <f t="shared" si="10"/>
        <v>平成5/10末</v>
      </c>
      <c r="C150" s="14">
        <v>148</v>
      </c>
      <c r="D150" s="14">
        <v>178</v>
      </c>
      <c r="E150" s="15" t="s">
        <v>192</v>
      </c>
      <c r="F150" s="14">
        <v>66</v>
      </c>
      <c r="G150" s="14"/>
      <c r="H150" s="14">
        <v>71</v>
      </c>
      <c r="I150" s="14"/>
      <c r="J150" s="14">
        <v>137</v>
      </c>
      <c r="K150" s="14"/>
      <c r="L150" s="14">
        <v>40</v>
      </c>
      <c r="M150" s="8" t="s">
        <v>307</v>
      </c>
    </row>
    <row r="151" spans="1:13" x14ac:dyDescent="0.2">
      <c r="A151" s="9" t="str">
        <f t="shared" si="10"/>
        <v>1993/10末</v>
      </c>
      <c r="B151" s="9" t="str">
        <f t="shared" si="10"/>
        <v>平成5/10末</v>
      </c>
      <c r="C151" s="16">
        <v>149</v>
      </c>
      <c r="D151" s="16">
        <v>179</v>
      </c>
      <c r="E151" s="17" t="s">
        <v>193</v>
      </c>
      <c r="F151" s="16">
        <v>202</v>
      </c>
      <c r="G151" s="16"/>
      <c r="H151" s="16">
        <v>195</v>
      </c>
      <c r="I151" s="16"/>
      <c r="J151" s="16">
        <v>397</v>
      </c>
      <c r="K151" s="16"/>
      <c r="L151" s="16">
        <v>131</v>
      </c>
      <c r="M151" s="6" t="s">
        <v>307</v>
      </c>
    </row>
    <row r="152" spans="1:13" x14ac:dyDescent="0.2">
      <c r="A152" s="7" t="str">
        <f t="shared" si="10"/>
        <v>1993/10末</v>
      </c>
      <c r="B152" s="7" t="str">
        <f t="shared" si="10"/>
        <v>平成5/10末</v>
      </c>
      <c r="C152" s="14">
        <v>150</v>
      </c>
      <c r="D152" s="14">
        <v>180</v>
      </c>
      <c r="E152" s="15" t="s">
        <v>196</v>
      </c>
      <c r="F152" s="14">
        <v>138</v>
      </c>
      <c r="G152" s="14"/>
      <c r="H152" s="14">
        <v>169</v>
      </c>
      <c r="I152" s="14"/>
      <c r="J152" s="14">
        <v>307</v>
      </c>
      <c r="K152" s="14"/>
      <c r="L152" s="14">
        <v>67</v>
      </c>
      <c r="M152" s="8" t="s">
        <v>308</v>
      </c>
    </row>
    <row r="153" spans="1:13" x14ac:dyDescent="0.2">
      <c r="A153" s="9" t="str">
        <f t="shared" si="10"/>
        <v>1993/10末</v>
      </c>
      <c r="B153" s="9" t="str">
        <f t="shared" si="10"/>
        <v>平成5/10末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1993/10末</v>
      </c>
      <c r="B154" s="7" t="str">
        <f t="shared" si="10"/>
        <v>平成5/10末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1993/10末</v>
      </c>
      <c r="B155" s="9" t="str">
        <f t="shared" si="10"/>
        <v>平成5/10末</v>
      </c>
      <c r="C155" s="16">
        <v>153</v>
      </c>
      <c r="D155" s="16">
        <v>183</v>
      </c>
      <c r="E155" s="17" t="s">
        <v>199</v>
      </c>
      <c r="F155" s="16">
        <v>523</v>
      </c>
      <c r="G155" s="16"/>
      <c r="H155" s="16">
        <v>556</v>
      </c>
      <c r="I155" s="16"/>
      <c r="J155" s="16">
        <v>1079</v>
      </c>
      <c r="K155" s="16"/>
      <c r="L155" s="16">
        <v>266</v>
      </c>
      <c r="M155" s="6" t="s">
        <v>308</v>
      </c>
    </row>
    <row r="156" spans="1:13" x14ac:dyDescent="0.2">
      <c r="A156" s="7" t="str">
        <f t="shared" si="10"/>
        <v>1993/10末</v>
      </c>
      <c r="B156" s="7" t="str">
        <f t="shared" si="10"/>
        <v>平成5/10末</v>
      </c>
      <c r="C156" s="14">
        <v>154</v>
      </c>
      <c r="D156" s="14">
        <v>184</v>
      </c>
      <c r="E156" s="15" t="s">
        <v>200</v>
      </c>
      <c r="F156" s="14">
        <v>175</v>
      </c>
      <c r="G156" s="14"/>
      <c r="H156" s="14">
        <v>171</v>
      </c>
      <c r="I156" s="14"/>
      <c r="J156" s="14">
        <v>346</v>
      </c>
      <c r="K156" s="14"/>
      <c r="L156" s="14">
        <v>81</v>
      </c>
      <c r="M156" s="8" t="s">
        <v>308</v>
      </c>
    </row>
    <row r="157" spans="1:13" x14ac:dyDescent="0.2">
      <c r="A157" s="9" t="str">
        <f t="shared" si="10"/>
        <v>1993/10末</v>
      </c>
      <c r="B157" s="9" t="str">
        <f t="shared" si="10"/>
        <v>平成5/10末</v>
      </c>
      <c r="C157" s="16">
        <v>155</v>
      </c>
      <c r="D157" s="16">
        <v>185</v>
      </c>
      <c r="E157" s="17" t="s">
        <v>201</v>
      </c>
      <c r="F157" s="16">
        <v>137</v>
      </c>
      <c r="G157" s="16"/>
      <c r="H157" s="16">
        <v>147</v>
      </c>
      <c r="I157" s="16"/>
      <c r="J157" s="16">
        <v>284</v>
      </c>
      <c r="K157" s="16"/>
      <c r="L157" s="16">
        <v>75</v>
      </c>
      <c r="M157" s="6" t="s">
        <v>308</v>
      </c>
    </row>
    <row r="158" spans="1:13" x14ac:dyDescent="0.2">
      <c r="A158" s="7" t="str">
        <f t="shared" si="10"/>
        <v>1993/10末</v>
      </c>
      <c r="B158" s="7" t="str">
        <f t="shared" si="10"/>
        <v>平成5/10末</v>
      </c>
      <c r="C158" s="14">
        <v>156</v>
      </c>
      <c r="D158" s="14">
        <v>186</v>
      </c>
      <c r="E158" s="15" t="s">
        <v>202</v>
      </c>
      <c r="F158" s="14">
        <v>244</v>
      </c>
      <c r="G158" s="14"/>
      <c r="H158" s="14">
        <v>234</v>
      </c>
      <c r="I158" s="14"/>
      <c r="J158" s="14">
        <v>478</v>
      </c>
      <c r="K158" s="14"/>
      <c r="L158" s="14">
        <v>147</v>
      </c>
      <c r="M158" s="8" t="s">
        <v>308</v>
      </c>
    </row>
    <row r="159" spans="1:13" x14ac:dyDescent="0.2">
      <c r="A159" s="9" t="str">
        <f t="shared" si="10"/>
        <v>1993/10末</v>
      </c>
      <c r="B159" s="9" t="str">
        <f t="shared" si="10"/>
        <v>平成5/10末</v>
      </c>
      <c r="C159" s="16">
        <v>157</v>
      </c>
      <c r="D159" s="16">
        <v>187</v>
      </c>
      <c r="E159" s="17" t="s">
        <v>203</v>
      </c>
      <c r="F159" s="16">
        <v>149</v>
      </c>
      <c r="G159" s="16"/>
      <c r="H159" s="16">
        <v>164</v>
      </c>
      <c r="I159" s="16"/>
      <c r="J159" s="16">
        <v>313</v>
      </c>
      <c r="K159" s="16"/>
      <c r="L159" s="16">
        <v>78</v>
      </c>
      <c r="M159" s="6" t="s">
        <v>308</v>
      </c>
    </row>
    <row r="160" spans="1:13" x14ac:dyDescent="0.2">
      <c r="A160" s="7" t="str">
        <f t="shared" si="10"/>
        <v>1993/10末</v>
      </c>
      <c r="B160" s="7" t="str">
        <f t="shared" si="10"/>
        <v>平成5/10末</v>
      </c>
      <c r="C160" s="14">
        <v>158</v>
      </c>
      <c r="D160" s="14">
        <v>188</v>
      </c>
      <c r="E160" s="15" t="s">
        <v>204</v>
      </c>
      <c r="F160" s="14">
        <v>195</v>
      </c>
      <c r="G160" s="14"/>
      <c r="H160" s="14">
        <v>186</v>
      </c>
      <c r="I160" s="14"/>
      <c r="J160" s="14">
        <v>381</v>
      </c>
      <c r="K160" s="14"/>
      <c r="L160" s="14">
        <v>105</v>
      </c>
      <c r="M160" s="8" t="s">
        <v>308</v>
      </c>
    </row>
    <row r="161" spans="1:13" x14ac:dyDescent="0.2">
      <c r="A161" s="9" t="str">
        <f t="shared" si="10"/>
        <v>1993/10末</v>
      </c>
      <c r="B161" s="9" t="str">
        <f t="shared" si="10"/>
        <v>平成5/10末</v>
      </c>
      <c r="C161" s="16">
        <v>159</v>
      </c>
      <c r="D161" s="16">
        <v>189</v>
      </c>
      <c r="E161" s="17" t="s">
        <v>205</v>
      </c>
      <c r="F161" s="16">
        <v>93</v>
      </c>
      <c r="G161" s="16"/>
      <c r="H161" s="16">
        <v>97</v>
      </c>
      <c r="I161" s="16"/>
      <c r="J161" s="16">
        <v>190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10"/>
        <v>1993/10末</v>
      </c>
      <c r="B162" s="7" t="str">
        <f t="shared" si="10"/>
        <v>平成5/10末</v>
      </c>
      <c r="C162" s="14">
        <v>160</v>
      </c>
      <c r="D162" s="14">
        <v>190</v>
      </c>
      <c r="E162" s="15" t="s">
        <v>206</v>
      </c>
      <c r="F162" s="14">
        <v>164</v>
      </c>
      <c r="G162" s="14"/>
      <c r="H162" s="14">
        <v>160</v>
      </c>
      <c r="I162" s="14"/>
      <c r="J162" s="14">
        <v>324</v>
      </c>
      <c r="K162" s="14"/>
      <c r="L162" s="14">
        <v>93</v>
      </c>
      <c r="M162" s="8" t="s">
        <v>308</v>
      </c>
    </row>
    <row r="163" spans="1:13" x14ac:dyDescent="0.2">
      <c r="A163" s="9" t="str">
        <f t="shared" si="10"/>
        <v>1993/10末</v>
      </c>
      <c r="B163" s="9" t="str">
        <f t="shared" si="10"/>
        <v>平成5/10末</v>
      </c>
      <c r="C163" s="16">
        <v>161</v>
      </c>
      <c r="D163" s="16">
        <v>191</v>
      </c>
      <c r="E163" s="17" t="s">
        <v>208</v>
      </c>
      <c r="F163" s="16">
        <v>357</v>
      </c>
      <c r="G163" s="16"/>
      <c r="H163" s="16">
        <v>375</v>
      </c>
      <c r="I163" s="16"/>
      <c r="J163" s="16">
        <v>732</v>
      </c>
      <c r="K163" s="16"/>
      <c r="L163" s="16">
        <v>230</v>
      </c>
      <c r="M163" s="6" t="s">
        <v>308</v>
      </c>
    </row>
    <row r="164" spans="1:13" x14ac:dyDescent="0.2">
      <c r="A164" s="7" t="str">
        <f t="shared" si="10"/>
        <v>1993/10末</v>
      </c>
      <c r="B164" s="7" t="str">
        <f t="shared" si="10"/>
        <v>平成5/10末</v>
      </c>
      <c r="C164" s="14">
        <v>162</v>
      </c>
      <c r="D164" s="14">
        <v>240</v>
      </c>
      <c r="E164" s="15" t="s">
        <v>209</v>
      </c>
      <c r="F164" s="14">
        <v>104</v>
      </c>
      <c r="G164" s="14"/>
      <c r="H164" s="14">
        <v>128</v>
      </c>
      <c r="I164" s="14"/>
      <c r="J164" s="14">
        <v>232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1993/10末</v>
      </c>
      <c r="B165" s="9" t="str">
        <f t="shared" si="11"/>
        <v>平成5/10末</v>
      </c>
      <c r="C165" s="16">
        <v>163</v>
      </c>
      <c r="D165" s="16">
        <v>241</v>
      </c>
      <c r="E165" s="17" t="s">
        <v>210</v>
      </c>
      <c r="F165" s="16">
        <v>225</v>
      </c>
      <c r="G165" s="16"/>
      <c r="H165" s="16">
        <v>216</v>
      </c>
      <c r="I165" s="16"/>
      <c r="J165" s="16">
        <v>441</v>
      </c>
      <c r="K165" s="16"/>
      <c r="L165" s="16">
        <v>115</v>
      </c>
      <c r="M165" s="6" t="s">
        <v>309</v>
      </c>
    </row>
    <row r="166" spans="1:13" x14ac:dyDescent="0.2">
      <c r="A166" s="7" t="str">
        <f t="shared" si="11"/>
        <v>1993/10末</v>
      </c>
      <c r="B166" s="7" t="str">
        <f t="shared" si="11"/>
        <v>平成5/10末</v>
      </c>
      <c r="C166" s="14">
        <v>164</v>
      </c>
      <c r="D166" s="14">
        <v>242</v>
      </c>
      <c r="E166" s="15" t="s">
        <v>211</v>
      </c>
      <c r="F166" s="14">
        <v>93</v>
      </c>
      <c r="G166" s="14"/>
      <c r="H166" s="14">
        <v>95</v>
      </c>
      <c r="I166" s="14"/>
      <c r="J166" s="14">
        <v>188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1993/10末</v>
      </c>
      <c r="B167" s="9" t="str">
        <f t="shared" si="11"/>
        <v>平成5/10末</v>
      </c>
      <c r="C167" s="16">
        <v>165</v>
      </c>
      <c r="D167" s="16">
        <v>243</v>
      </c>
      <c r="E167" s="17" t="s">
        <v>212</v>
      </c>
      <c r="F167" s="16">
        <v>90</v>
      </c>
      <c r="G167" s="16"/>
      <c r="H167" s="16">
        <v>102</v>
      </c>
      <c r="I167" s="16"/>
      <c r="J167" s="16">
        <v>192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11"/>
        <v>1993/10末</v>
      </c>
      <c r="B168" s="7" t="str">
        <f t="shared" si="11"/>
        <v>平成5/10末</v>
      </c>
      <c r="C168" s="14">
        <v>166</v>
      </c>
      <c r="D168" s="14">
        <v>244</v>
      </c>
      <c r="E168" s="15" t="s">
        <v>213</v>
      </c>
      <c r="F168" s="14">
        <v>51</v>
      </c>
      <c r="G168" s="14"/>
      <c r="H168" s="14">
        <v>48</v>
      </c>
      <c r="I168" s="14"/>
      <c r="J168" s="14">
        <v>99</v>
      </c>
      <c r="K168" s="14"/>
      <c r="L168" s="14">
        <v>25</v>
      </c>
      <c r="M168" s="8" t="s">
        <v>309</v>
      </c>
    </row>
    <row r="169" spans="1:13" x14ac:dyDescent="0.2">
      <c r="A169" s="9" t="str">
        <f t="shared" si="11"/>
        <v>1993/10末</v>
      </c>
      <c r="B169" s="9" t="str">
        <f t="shared" si="11"/>
        <v>平成5/10末</v>
      </c>
      <c r="C169" s="16">
        <v>167</v>
      </c>
      <c r="D169" s="16">
        <v>245</v>
      </c>
      <c r="E169" s="17" t="s">
        <v>214</v>
      </c>
      <c r="F169" s="16">
        <v>36</v>
      </c>
      <c r="G169" s="16"/>
      <c r="H169" s="16">
        <v>43</v>
      </c>
      <c r="I169" s="16"/>
      <c r="J169" s="16">
        <v>79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1993/10末</v>
      </c>
      <c r="B170" s="7" t="str">
        <f t="shared" si="11"/>
        <v>平成5/10末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1993/10末</v>
      </c>
      <c r="B171" s="9" t="str">
        <f t="shared" si="11"/>
        <v>平成5/10末</v>
      </c>
      <c r="C171" s="16">
        <v>169</v>
      </c>
      <c r="D171" s="16">
        <v>100</v>
      </c>
      <c r="E171" s="17" t="s">
        <v>217</v>
      </c>
      <c r="F171" s="16">
        <v>185</v>
      </c>
      <c r="G171" s="16"/>
      <c r="H171" s="16">
        <v>208</v>
      </c>
      <c r="I171" s="16"/>
      <c r="J171" s="16">
        <v>393</v>
      </c>
      <c r="K171" s="16"/>
      <c r="L171" s="16">
        <v>99</v>
      </c>
      <c r="M171" s="6" t="s">
        <v>310</v>
      </c>
    </row>
    <row r="172" spans="1:13" x14ac:dyDescent="0.2">
      <c r="A172" s="7" t="str">
        <f t="shared" si="11"/>
        <v>1993/10末</v>
      </c>
      <c r="B172" s="7" t="str">
        <f t="shared" si="11"/>
        <v>平成5/10末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6</v>
      </c>
      <c r="I172" s="14"/>
      <c r="J172" s="14">
        <v>10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1993/10末</v>
      </c>
      <c r="B173" s="9" t="str">
        <f t="shared" si="11"/>
        <v>平成5/10末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1993/10末</v>
      </c>
      <c r="B174" s="7" t="str">
        <f t="shared" si="11"/>
        <v>平成5/10末</v>
      </c>
      <c r="C174" s="14">
        <v>172</v>
      </c>
      <c r="D174" s="14">
        <v>220</v>
      </c>
      <c r="E174" s="15" t="s">
        <v>221</v>
      </c>
      <c r="F174" s="14">
        <v>106</v>
      </c>
      <c r="G174" s="14"/>
      <c r="H174" s="14">
        <v>118</v>
      </c>
      <c r="I174" s="14"/>
      <c r="J174" s="14">
        <v>224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1993/10末</v>
      </c>
      <c r="B175" s="9" t="str">
        <f t="shared" si="11"/>
        <v>平成5/10末</v>
      </c>
      <c r="C175" s="16">
        <v>173</v>
      </c>
      <c r="D175" s="16">
        <v>221</v>
      </c>
      <c r="E175" s="17" t="s">
        <v>222</v>
      </c>
      <c r="F175" s="16">
        <v>192</v>
      </c>
      <c r="G175" s="16"/>
      <c r="H175" s="16">
        <v>241</v>
      </c>
      <c r="I175" s="16"/>
      <c r="J175" s="16">
        <v>433</v>
      </c>
      <c r="K175" s="16"/>
      <c r="L175" s="16">
        <v>112</v>
      </c>
      <c r="M175" s="6" t="s">
        <v>311</v>
      </c>
    </row>
    <row r="176" spans="1:13" x14ac:dyDescent="0.2">
      <c r="A176" s="7" t="str">
        <f t="shared" si="11"/>
        <v>1993/10末</v>
      </c>
      <c r="B176" s="7" t="str">
        <f t="shared" si="11"/>
        <v>平成5/10末</v>
      </c>
      <c r="C176" s="14">
        <v>174</v>
      </c>
      <c r="D176" s="14">
        <v>222</v>
      </c>
      <c r="E176" s="15" t="s">
        <v>223</v>
      </c>
      <c r="F176" s="14">
        <v>53</v>
      </c>
      <c r="G176" s="14"/>
      <c r="H176" s="14">
        <v>56</v>
      </c>
      <c r="I176" s="14"/>
      <c r="J176" s="14">
        <v>109</v>
      </c>
      <c r="K176" s="14"/>
      <c r="L176" s="14">
        <v>29</v>
      </c>
      <c r="M176" s="8" t="s">
        <v>311</v>
      </c>
    </row>
    <row r="177" spans="1:13" x14ac:dyDescent="0.2">
      <c r="A177" s="9" t="str">
        <f t="shared" si="11"/>
        <v>1993/10末</v>
      </c>
      <c r="B177" s="9" t="str">
        <f t="shared" si="11"/>
        <v>平成5/10末</v>
      </c>
      <c r="C177" s="16">
        <v>175</v>
      </c>
      <c r="D177" s="16">
        <v>223</v>
      </c>
      <c r="E177" s="17" t="s">
        <v>224</v>
      </c>
      <c r="F177" s="16">
        <v>293</v>
      </c>
      <c r="G177" s="16"/>
      <c r="H177" s="16">
        <v>346</v>
      </c>
      <c r="I177" s="16"/>
      <c r="J177" s="16">
        <v>639</v>
      </c>
      <c r="K177" s="16"/>
      <c r="L177" s="16">
        <v>178</v>
      </c>
      <c r="M177" s="6" t="s">
        <v>311</v>
      </c>
    </row>
    <row r="178" spans="1:13" x14ac:dyDescent="0.2">
      <c r="A178" s="7" t="str">
        <f t="shared" si="11"/>
        <v>1993/10末</v>
      </c>
      <c r="B178" s="7" t="str">
        <f t="shared" si="11"/>
        <v>平成5/10末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21</v>
      </c>
      <c r="I178" s="14"/>
      <c r="J178" s="14">
        <v>35</v>
      </c>
      <c r="K178" s="14"/>
      <c r="L178" s="14">
        <v>10</v>
      </c>
      <c r="M178" s="8" t="s">
        <v>311</v>
      </c>
    </row>
    <row r="179" spans="1:13" x14ac:dyDescent="0.2">
      <c r="A179" s="9" t="str">
        <f t="shared" si="11"/>
        <v>1993/10末</v>
      </c>
      <c r="B179" s="9" t="str">
        <f t="shared" si="11"/>
        <v>平成5/10末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1993/10末</v>
      </c>
      <c r="B180" s="7" t="str">
        <f t="shared" si="11"/>
        <v>平成5/10末</v>
      </c>
      <c r="C180" s="14">
        <v>178</v>
      </c>
      <c r="D180" s="14">
        <v>226</v>
      </c>
      <c r="E180" s="15" t="s">
        <v>227</v>
      </c>
      <c r="F180" s="14">
        <v>51</v>
      </c>
      <c r="G180" s="14"/>
      <c r="H180" s="14">
        <v>54</v>
      </c>
      <c r="I180" s="14"/>
      <c r="J180" s="14">
        <v>105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1993/10末</v>
      </c>
      <c r="B181" s="9" t="str">
        <f t="shared" si="12"/>
        <v>平成5/10末</v>
      </c>
      <c r="C181" s="16">
        <v>179</v>
      </c>
      <c r="D181" s="16">
        <v>227</v>
      </c>
      <c r="E181" s="17" t="s">
        <v>228</v>
      </c>
      <c r="F181" s="16">
        <v>11</v>
      </c>
      <c r="G181" s="16"/>
      <c r="H181" s="16">
        <v>11</v>
      </c>
      <c r="I181" s="16"/>
      <c r="J181" s="16">
        <v>22</v>
      </c>
      <c r="K181" s="16"/>
      <c r="L181" s="16">
        <v>7</v>
      </c>
      <c r="M181" s="6" t="s">
        <v>311</v>
      </c>
    </row>
    <row r="182" spans="1:13" x14ac:dyDescent="0.2">
      <c r="A182" s="7" t="str">
        <f t="shared" si="12"/>
        <v>1993/10末</v>
      </c>
      <c r="B182" s="7" t="str">
        <f t="shared" si="12"/>
        <v>平成5/10末</v>
      </c>
      <c r="C182" s="14">
        <v>180</v>
      </c>
      <c r="D182" s="14">
        <v>228</v>
      </c>
      <c r="E182" s="15" t="s">
        <v>229</v>
      </c>
      <c r="F182" s="14">
        <v>0</v>
      </c>
      <c r="G182" s="14"/>
      <c r="H182" s="14">
        <v>2</v>
      </c>
      <c r="I182" s="14"/>
      <c r="J182" s="14">
        <v>2</v>
      </c>
      <c r="K182" s="14"/>
      <c r="L182" s="14">
        <v>2</v>
      </c>
      <c r="M182" s="8" t="s">
        <v>311</v>
      </c>
    </row>
    <row r="183" spans="1:13" x14ac:dyDescent="0.2">
      <c r="A183" s="9" t="str">
        <f t="shared" si="12"/>
        <v>1993/10末</v>
      </c>
      <c r="B183" s="9" t="str">
        <f t="shared" si="12"/>
        <v>平成5/10末</v>
      </c>
      <c r="C183" s="16">
        <v>181</v>
      </c>
      <c r="D183" s="16">
        <v>230</v>
      </c>
      <c r="E183" s="17" t="s">
        <v>230</v>
      </c>
      <c r="F183" s="16">
        <v>36</v>
      </c>
      <c r="G183" s="16"/>
      <c r="H183" s="16">
        <v>39</v>
      </c>
      <c r="I183" s="16"/>
      <c r="J183" s="16">
        <v>75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1993/10末</v>
      </c>
      <c r="B184" s="7" t="str">
        <f t="shared" si="12"/>
        <v>平成5/10末</v>
      </c>
      <c r="C184" s="14">
        <v>182</v>
      </c>
      <c r="D184" s="14">
        <v>231</v>
      </c>
      <c r="E184" s="15" t="s">
        <v>231</v>
      </c>
      <c r="F184" s="14">
        <v>271</v>
      </c>
      <c r="G184" s="14"/>
      <c r="H184" s="14">
        <v>312</v>
      </c>
      <c r="I184" s="14"/>
      <c r="J184" s="14">
        <v>583</v>
      </c>
      <c r="K184" s="14"/>
      <c r="L184" s="14">
        <v>173</v>
      </c>
      <c r="M184" s="8" t="s">
        <v>312</v>
      </c>
    </row>
    <row r="185" spans="1:13" x14ac:dyDescent="0.2">
      <c r="A185" s="9" t="str">
        <f t="shared" si="12"/>
        <v>1993/10末</v>
      </c>
      <c r="B185" s="9" t="str">
        <f t="shared" si="12"/>
        <v>平成5/10末</v>
      </c>
      <c r="C185" s="16">
        <v>183</v>
      </c>
      <c r="D185" s="16">
        <v>232</v>
      </c>
      <c r="E185" s="17" t="s">
        <v>232</v>
      </c>
      <c r="F185" s="16">
        <v>128</v>
      </c>
      <c r="G185" s="16"/>
      <c r="H185" s="16">
        <v>169</v>
      </c>
      <c r="I185" s="16"/>
      <c r="J185" s="16">
        <v>297</v>
      </c>
      <c r="K185" s="16"/>
      <c r="L185" s="16">
        <v>106</v>
      </c>
      <c r="M185" s="6" t="s">
        <v>312</v>
      </c>
    </row>
    <row r="186" spans="1:13" x14ac:dyDescent="0.2">
      <c r="A186" s="7" t="str">
        <f t="shared" si="12"/>
        <v>1993/10末</v>
      </c>
      <c r="B186" s="7" t="str">
        <f t="shared" si="12"/>
        <v>平成5/10末</v>
      </c>
      <c r="C186" s="14">
        <v>184</v>
      </c>
      <c r="D186" s="14">
        <v>200</v>
      </c>
      <c r="E186" s="15" t="s">
        <v>488</v>
      </c>
      <c r="F186" s="14">
        <v>42</v>
      </c>
      <c r="G186" s="14"/>
      <c r="H186" s="14">
        <v>42</v>
      </c>
      <c r="I186" s="14"/>
      <c r="J186" s="14">
        <v>84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1993/10末</v>
      </c>
      <c r="B187" s="9" t="str">
        <f t="shared" si="12"/>
        <v>平成5/10末</v>
      </c>
      <c r="C187" s="16">
        <v>185</v>
      </c>
      <c r="D187" s="16">
        <v>201</v>
      </c>
      <c r="E187" s="17" t="s">
        <v>234</v>
      </c>
      <c r="F187" s="16">
        <v>86</v>
      </c>
      <c r="G187" s="16"/>
      <c r="H187" s="16">
        <v>104</v>
      </c>
      <c r="I187" s="16"/>
      <c r="J187" s="16">
        <v>190</v>
      </c>
      <c r="K187" s="16"/>
      <c r="L187" s="16">
        <v>42</v>
      </c>
      <c r="M187" s="6" t="s">
        <v>313</v>
      </c>
    </row>
    <row r="188" spans="1:13" x14ac:dyDescent="0.2">
      <c r="A188" s="7" t="str">
        <f t="shared" si="12"/>
        <v>1993/10末</v>
      </c>
      <c r="B188" s="7" t="str">
        <f t="shared" si="12"/>
        <v>平成5/10末</v>
      </c>
      <c r="C188" s="14">
        <v>186</v>
      </c>
      <c r="D188" s="14">
        <v>202</v>
      </c>
      <c r="E188" s="15" t="s">
        <v>235</v>
      </c>
      <c r="F188" s="14">
        <v>67</v>
      </c>
      <c r="G188" s="14"/>
      <c r="H188" s="14">
        <v>67</v>
      </c>
      <c r="I188" s="14"/>
      <c r="J188" s="14">
        <v>134</v>
      </c>
      <c r="K188" s="14"/>
      <c r="L188" s="14">
        <v>38</v>
      </c>
      <c r="M188" s="8" t="s">
        <v>313</v>
      </c>
    </row>
    <row r="189" spans="1:13" x14ac:dyDescent="0.2">
      <c r="A189" s="9" t="str">
        <f t="shared" si="12"/>
        <v>1993/10末</v>
      </c>
      <c r="B189" s="9" t="str">
        <f t="shared" si="12"/>
        <v>平成5/10末</v>
      </c>
      <c r="C189" s="16">
        <v>187</v>
      </c>
      <c r="D189" s="16">
        <v>203</v>
      </c>
      <c r="E189" s="17" t="s">
        <v>489</v>
      </c>
      <c r="F189" s="16">
        <v>287</v>
      </c>
      <c r="G189" s="16"/>
      <c r="H189" s="16">
        <v>279</v>
      </c>
      <c r="I189" s="16"/>
      <c r="J189" s="16">
        <v>566</v>
      </c>
      <c r="K189" s="16"/>
      <c r="L189" s="16">
        <v>160</v>
      </c>
      <c r="M189" s="6" t="s">
        <v>313</v>
      </c>
    </row>
    <row r="190" spans="1:13" x14ac:dyDescent="0.2">
      <c r="A190" s="7" t="str">
        <f t="shared" si="12"/>
        <v>1993/10末</v>
      </c>
      <c r="B190" s="7" t="str">
        <f t="shared" si="12"/>
        <v>平成5/10末</v>
      </c>
      <c r="C190" s="14">
        <v>188</v>
      </c>
      <c r="D190" s="14">
        <v>204</v>
      </c>
      <c r="E190" s="15" t="s">
        <v>237</v>
      </c>
      <c r="F190" s="14">
        <v>315</v>
      </c>
      <c r="G190" s="14"/>
      <c r="H190" s="14">
        <v>334</v>
      </c>
      <c r="I190" s="14"/>
      <c r="J190" s="14">
        <v>649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1993/10末</v>
      </c>
      <c r="B191" s="9" t="str">
        <f t="shared" si="12"/>
        <v>平成5/10末</v>
      </c>
      <c r="C191" s="16">
        <v>189</v>
      </c>
      <c r="D191" s="16">
        <v>205</v>
      </c>
      <c r="E191" s="17" t="s">
        <v>238</v>
      </c>
      <c r="F191" s="16">
        <v>155</v>
      </c>
      <c r="G191" s="16"/>
      <c r="H191" s="16">
        <v>153</v>
      </c>
      <c r="I191" s="16"/>
      <c r="J191" s="16">
        <v>308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1993/10末</v>
      </c>
      <c r="B192" s="7" t="str">
        <f t="shared" si="12"/>
        <v>平成5/10末</v>
      </c>
      <c r="C192" s="14">
        <v>190</v>
      </c>
      <c r="D192" s="14">
        <v>206</v>
      </c>
      <c r="E192" s="15" t="s">
        <v>239</v>
      </c>
      <c r="F192" s="14">
        <v>21</v>
      </c>
      <c r="G192" s="14"/>
      <c r="H192" s="14">
        <v>23</v>
      </c>
      <c r="I192" s="14"/>
      <c r="J192" s="14">
        <v>44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1993/10末</v>
      </c>
      <c r="B193" s="9" t="str">
        <f t="shared" si="12"/>
        <v>平成5/10末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1993/10末</v>
      </c>
      <c r="B194" s="7" t="str">
        <f t="shared" si="12"/>
        <v>平成5/10末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1993/10末</v>
      </c>
      <c r="B195" s="9" t="str">
        <f t="shared" si="12"/>
        <v>平成5/10末</v>
      </c>
      <c r="C195" s="16">
        <v>193</v>
      </c>
      <c r="D195" s="16">
        <v>209</v>
      </c>
      <c r="E195" s="17" t="s">
        <v>242</v>
      </c>
      <c r="F195" s="16">
        <v>29</v>
      </c>
      <c r="G195" s="16"/>
      <c r="H195" s="16">
        <v>30</v>
      </c>
      <c r="I195" s="16"/>
      <c r="J195" s="16">
        <v>59</v>
      </c>
      <c r="K195" s="16"/>
      <c r="L195" s="16">
        <v>16</v>
      </c>
      <c r="M195" s="6" t="s">
        <v>313</v>
      </c>
    </row>
    <row r="196" spans="1:13" x14ac:dyDescent="0.2">
      <c r="A196" s="7" t="str">
        <f t="shared" si="12"/>
        <v>1993/10末</v>
      </c>
      <c r="B196" s="7" t="str">
        <f t="shared" si="12"/>
        <v>平成5/10末</v>
      </c>
      <c r="C196" s="14">
        <v>194</v>
      </c>
      <c r="D196" s="14">
        <v>210</v>
      </c>
      <c r="E196" s="15" t="s">
        <v>480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1993/10末</v>
      </c>
      <c r="B197" s="9" t="str">
        <f t="shared" si="13"/>
        <v>平成5/10末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1993/10末</v>
      </c>
      <c r="B198" s="7" t="str">
        <f t="shared" si="13"/>
        <v>平成5/10末</v>
      </c>
      <c r="C198" s="14">
        <v>196</v>
      </c>
      <c r="D198" s="14">
        <v>320</v>
      </c>
      <c r="E198" s="15" t="s">
        <v>245</v>
      </c>
      <c r="F198" s="14">
        <v>291</v>
      </c>
      <c r="G198" s="14"/>
      <c r="H198" s="14">
        <v>289</v>
      </c>
      <c r="I198" s="14"/>
      <c r="J198" s="14">
        <v>580</v>
      </c>
      <c r="K198" s="14"/>
      <c r="L198" s="14">
        <v>145</v>
      </c>
      <c r="M198" s="8" t="s">
        <v>314</v>
      </c>
    </row>
    <row r="199" spans="1:13" x14ac:dyDescent="0.2">
      <c r="A199" s="9" t="str">
        <f t="shared" si="13"/>
        <v>1993/10末</v>
      </c>
      <c r="B199" s="9" t="str">
        <f t="shared" si="13"/>
        <v>平成5/10末</v>
      </c>
      <c r="C199" s="16">
        <v>197</v>
      </c>
      <c r="D199" s="16">
        <v>322</v>
      </c>
      <c r="E199" s="17" t="s">
        <v>195</v>
      </c>
      <c r="F199" s="16">
        <v>41</v>
      </c>
      <c r="G199" s="16"/>
      <c r="H199" s="16">
        <v>49</v>
      </c>
      <c r="I199" s="16"/>
      <c r="J199" s="16">
        <v>90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1993/10末</v>
      </c>
      <c r="B200" s="7" t="str">
        <f t="shared" si="13"/>
        <v>平成5/10末</v>
      </c>
      <c r="C200" s="14">
        <v>198</v>
      </c>
      <c r="D200" s="14">
        <v>323</v>
      </c>
      <c r="E200" s="15" t="s">
        <v>246</v>
      </c>
      <c r="F200" s="14">
        <v>70</v>
      </c>
      <c r="G200" s="14"/>
      <c r="H200" s="14">
        <v>77</v>
      </c>
      <c r="I200" s="14"/>
      <c r="J200" s="14">
        <v>147</v>
      </c>
      <c r="K200" s="14"/>
      <c r="L200" s="14">
        <v>38</v>
      </c>
      <c r="M200" s="8" t="s">
        <v>314</v>
      </c>
    </row>
    <row r="201" spans="1:13" x14ac:dyDescent="0.2">
      <c r="A201" s="9" t="str">
        <f t="shared" si="13"/>
        <v>1993/10末</v>
      </c>
      <c r="B201" s="9" t="str">
        <f t="shared" si="13"/>
        <v>平成5/10末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80</v>
      </c>
      <c r="I201" s="16"/>
      <c r="J201" s="16">
        <v>151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1993/10末</v>
      </c>
      <c r="B202" s="7" t="str">
        <f t="shared" si="13"/>
        <v>平成5/10末</v>
      </c>
      <c r="C202" s="14">
        <v>200</v>
      </c>
      <c r="D202" s="14">
        <v>325</v>
      </c>
      <c r="E202" s="15" t="s">
        <v>248</v>
      </c>
      <c r="F202" s="14">
        <v>67</v>
      </c>
      <c r="G202" s="14"/>
      <c r="H202" s="14">
        <v>79</v>
      </c>
      <c r="I202" s="14"/>
      <c r="J202" s="14">
        <v>146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1993/10末</v>
      </c>
      <c r="B203" s="9" t="str">
        <f t="shared" si="13"/>
        <v>平成5/10末</v>
      </c>
      <c r="C203" s="16">
        <v>201</v>
      </c>
      <c r="D203" s="16">
        <v>327</v>
      </c>
      <c r="E203" s="17" t="s">
        <v>249</v>
      </c>
      <c r="F203" s="16">
        <v>233</v>
      </c>
      <c r="G203" s="16"/>
      <c r="H203" s="16">
        <v>228</v>
      </c>
      <c r="I203" s="16"/>
      <c r="J203" s="16">
        <v>461</v>
      </c>
      <c r="K203" s="16"/>
      <c r="L203" s="16">
        <v>119</v>
      </c>
      <c r="M203" s="6" t="s">
        <v>314</v>
      </c>
    </row>
    <row r="204" spans="1:13" x14ac:dyDescent="0.2">
      <c r="A204" s="7" t="str">
        <f t="shared" si="13"/>
        <v>1993/10末</v>
      </c>
      <c r="B204" s="7" t="str">
        <f t="shared" si="13"/>
        <v>平成5/10末</v>
      </c>
      <c r="C204" s="14">
        <v>202</v>
      </c>
      <c r="D204" s="14">
        <v>328</v>
      </c>
      <c r="E204" s="15" t="s">
        <v>250</v>
      </c>
      <c r="F204" s="14">
        <v>69</v>
      </c>
      <c r="G204" s="14"/>
      <c r="H204" s="14">
        <v>84</v>
      </c>
      <c r="I204" s="14"/>
      <c r="J204" s="14">
        <v>153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1993/10末</v>
      </c>
      <c r="B205" s="9" t="str">
        <f t="shared" si="13"/>
        <v>平成5/10末</v>
      </c>
      <c r="C205" s="16">
        <v>203</v>
      </c>
      <c r="D205" s="16">
        <v>329</v>
      </c>
      <c r="E205" s="17" t="s">
        <v>251</v>
      </c>
      <c r="F205" s="16">
        <v>62</v>
      </c>
      <c r="G205" s="16"/>
      <c r="H205" s="16">
        <v>72</v>
      </c>
      <c r="I205" s="16"/>
      <c r="J205" s="16">
        <v>134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1993/10末</v>
      </c>
      <c r="B206" s="7" t="str">
        <f t="shared" si="13"/>
        <v>平成5/10末</v>
      </c>
      <c r="C206" s="14">
        <v>204</v>
      </c>
      <c r="D206" s="14">
        <v>331</v>
      </c>
      <c r="E206" s="15" t="s">
        <v>252</v>
      </c>
      <c r="F206" s="14">
        <v>90</v>
      </c>
      <c r="G206" s="14"/>
      <c r="H206" s="14">
        <v>71</v>
      </c>
      <c r="I206" s="14"/>
      <c r="J206" s="14">
        <v>161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1993/10末</v>
      </c>
      <c r="B207" s="9" t="str">
        <f t="shared" si="13"/>
        <v>平成5/10末</v>
      </c>
      <c r="C207" s="16">
        <v>205</v>
      </c>
      <c r="D207" s="16">
        <v>332</v>
      </c>
      <c r="E207" s="17" t="s">
        <v>253</v>
      </c>
      <c r="F207" s="16">
        <v>135</v>
      </c>
      <c r="G207" s="16"/>
      <c r="H207" s="16">
        <v>151</v>
      </c>
      <c r="I207" s="16"/>
      <c r="J207" s="16">
        <v>286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1993/10末</v>
      </c>
      <c r="B208" s="7" t="str">
        <f t="shared" si="13"/>
        <v>平成5/10末</v>
      </c>
      <c r="C208" s="14">
        <v>206</v>
      </c>
      <c r="D208" s="14">
        <v>333</v>
      </c>
      <c r="E208" s="15" t="s">
        <v>254</v>
      </c>
      <c r="F208" s="14">
        <v>176</v>
      </c>
      <c r="G208" s="14"/>
      <c r="H208" s="14">
        <v>181</v>
      </c>
      <c r="I208" s="14"/>
      <c r="J208" s="14">
        <v>357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1993/10末</v>
      </c>
      <c r="B209" s="9" t="str">
        <f t="shared" si="13"/>
        <v>平成5/10末</v>
      </c>
      <c r="C209" s="16">
        <v>207</v>
      </c>
      <c r="D209" s="16">
        <v>334</v>
      </c>
      <c r="E209" s="17" t="s">
        <v>255</v>
      </c>
      <c r="F209" s="16">
        <v>147</v>
      </c>
      <c r="G209" s="16"/>
      <c r="H209" s="16">
        <v>157</v>
      </c>
      <c r="I209" s="16"/>
      <c r="J209" s="16">
        <v>304</v>
      </c>
      <c r="K209" s="16"/>
      <c r="L209" s="16">
        <v>82</v>
      </c>
      <c r="M209" s="6" t="s">
        <v>314</v>
      </c>
    </row>
    <row r="210" spans="1:13" x14ac:dyDescent="0.2">
      <c r="A210" s="7" t="str">
        <f t="shared" si="13"/>
        <v>1993/10末</v>
      </c>
      <c r="B210" s="7" t="str">
        <f t="shared" si="13"/>
        <v>平成5/10末</v>
      </c>
      <c r="C210" s="14">
        <v>208</v>
      </c>
      <c r="D210" s="14">
        <v>335</v>
      </c>
      <c r="E210" s="15" t="s">
        <v>256</v>
      </c>
      <c r="F210" s="14">
        <v>196</v>
      </c>
      <c r="G210" s="14"/>
      <c r="H210" s="14">
        <v>207</v>
      </c>
      <c r="I210" s="14"/>
      <c r="J210" s="14">
        <v>403</v>
      </c>
      <c r="K210" s="14"/>
      <c r="L210" s="14">
        <v>103</v>
      </c>
      <c r="M210" s="8" t="s">
        <v>314</v>
      </c>
    </row>
    <row r="211" spans="1:13" x14ac:dyDescent="0.2">
      <c r="A211" s="9" t="str">
        <f t="shared" si="13"/>
        <v>1993/10末</v>
      </c>
      <c r="B211" s="9" t="str">
        <f t="shared" si="13"/>
        <v>平成5/10末</v>
      </c>
      <c r="C211" s="16">
        <v>209</v>
      </c>
      <c r="D211" s="16">
        <v>336</v>
      </c>
      <c r="E211" s="17" t="s">
        <v>257</v>
      </c>
      <c r="F211" s="16">
        <v>215</v>
      </c>
      <c r="G211" s="16"/>
      <c r="H211" s="16">
        <v>229</v>
      </c>
      <c r="I211" s="16"/>
      <c r="J211" s="16">
        <v>444</v>
      </c>
      <c r="K211" s="16"/>
      <c r="L211" s="16">
        <v>120</v>
      </c>
      <c r="M211" s="6" t="s">
        <v>314</v>
      </c>
    </row>
    <row r="212" spans="1:13" x14ac:dyDescent="0.2">
      <c r="A212" s="7" t="str">
        <f t="shared" si="13"/>
        <v>1993/10末</v>
      </c>
      <c r="B212" s="7" t="str">
        <f t="shared" si="13"/>
        <v>平成5/10末</v>
      </c>
      <c r="C212" s="14">
        <v>210</v>
      </c>
      <c r="D212" s="14">
        <v>338</v>
      </c>
      <c r="E212" s="15" t="s">
        <v>160</v>
      </c>
      <c r="F212" s="14">
        <v>48</v>
      </c>
      <c r="G212" s="14"/>
      <c r="H212" s="14">
        <v>57</v>
      </c>
      <c r="I212" s="14"/>
      <c r="J212" s="14">
        <v>105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1993/10末</v>
      </c>
      <c r="B213" s="9" t="str">
        <f t="shared" si="14"/>
        <v>平成5/10末</v>
      </c>
      <c r="C213" s="16">
        <v>211</v>
      </c>
      <c r="D213" s="16">
        <v>339</v>
      </c>
      <c r="E213" s="17" t="s">
        <v>258</v>
      </c>
      <c r="F213" s="16">
        <v>41</v>
      </c>
      <c r="G213" s="16"/>
      <c r="H213" s="16">
        <v>44</v>
      </c>
      <c r="I213" s="16"/>
      <c r="J213" s="16">
        <v>85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1993/10末</v>
      </c>
      <c r="B214" s="7" t="str">
        <f t="shared" si="14"/>
        <v>平成5/10末</v>
      </c>
      <c r="C214" s="14">
        <v>212</v>
      </c>
      <c r="D214" s="14">
        <v>340</v>
      </c>
      <c r="E214" s="15" t="s">
        <v>259</v>
      </c>
      <c r="F214" s="14">
        <v>133</v>
      </c>
      <c r="G214" s="14"/>
      <c r="H214" s="14">
        <v>137</v>
      </c>
      <c r="I214" s="14"/>
      <c r="J214" s="14">
        <v>270</v>
      </c>
      <c r="K214" s="14"/>
      <c r="L214" s="14">
        <v>62</v>
      </c>
      <c r="M214" s="8" t="s">
        <v>314</v>
      </c>
    </row>
    <row r="215" spans="1:13" x14ac:dyDescent="0.2">
      <c r="A215" s="9" t="str">
        <f t="shared" si="14"/>
        <v>1993/10末</v>
      </c>
      <c r="B215" s="9" t="str">
        <f t="shared" si="14"/>
        <v>平成5/10末</v>
      </c>
      <c r="C215" s="16">
        <v>213</v>
      </c>
      <c r="D215" s="16">
        <v>341</v>
      </c>
      <c r="E215" s="17" t="s">
        <v>260</v>
      </c>
      <c r="F215" s="16">
        <v>106</v>
      </c>
      <c r="G215" s="16"/>
      <c r="H215" s="16">
        <v>120</v>
      </c>
      <c r="I215" s="16"/>
      <c r="J215" s="16">
        <v>226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1993/10末</v>
      </c>
      <c r="B216" s="7" t="str">
        <f t="shared" si="14"/>
        <v>平成5/10末</v>
      </c>
      <c r="C216" s="14">
        <v>214</v>
      </c>
      <c r="D216" s="14">
        <v>343</v>
      </c>
      <c r="E216" s="15" t="s">
        <v>261</v>
      </c>
      <c r="F216" s="14">
        <v>61</v>
      </c>
      <c r="G216" s="14"/>
      <c r="H216" s="14">
        <v>70</v>
      </c>
      <c r="I216" s="14"/>
      <c r="J216" s="14">
        <v>131</v>
      </c>
      <c r="K216" s="14"/>
      <c r="L216" s="14">
        <v>36</v>
      </c>
      <c r="M216" s="8" t="s">
        <v>314</v>
      </c>
    </row>
    <row r="217" spans="1:13" x14ac:dyDescent="0.2">
      <c r="A217" s="9" t="str">
        <f t="shared" si="14"/>
        <v>1993/10末</v>
      </c>
      <c r="B217" s="9" t="str">
        <f t="shared" si="14"/>
        <v>平成5/10末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1993/10末</v>
      </c>
      <c r="B218" s="7" t="str">
        <f t="shared" si="14"/>
        <v>平成5/10末</v>
      </c>
      <c r="C218" s="14">
        <v>216</v>
      </c>
      <c r="D218" s="14">
        <v>345</v>
      </c>
      <c r="E218" s="15" t="s">
        <v>263</v>
      </c>
      <c r="F218" s="14">
        <v>5</v>
      </c>
      <c r="G218" s="14"/>
      <c r="H218" s="14">
        <v>4</v>
      </c>
      <c r="I218" s="14"/>
      <c r="J218" s="14">
        <v>9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1993/10末</v>
      </c>
      <c r="B219" s="9" t="str">
        <f t="shared" si="14"/>
        <v>平成5/10末</v>
      </c>
      <c r="C219" s="16">
        <v>217</v>
      </c>
      <c r="D219" s="16">
        <v>346</v>
      </c>
      <c r="E219" s="17" t="s">
        <v>264</v>
      </c>
      <c r="F219" s="16">
        <v>14</v>
      </c>
      <c r="G219" s="16"/>
      <c r="H219" s="16">
        <v>12</v>
      </c>
      <c r="I219" s="16"/>
      <c r="J219" s="16">
        <v>26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1993/10末</v>
      </c>
      <c r="B220" s="7" t="str">
        <f t="shared" si="14"/>
        <v>平成5/10末</v>
      </c>
      <c r="C220" s="14">
        <v>218</v>
      </c>
      <c r="D220" s="14">
        <v>347</v>
      </c>
      <c r="E220" s="15" t="s">
        <v>265</v>
      </c>
      <c r="F220" s="14">
        <v>6</v>
      </c>
      <c r="G220" s="14"/>
      <c r="H220" s="14">
        <v>10</v>
      </c>
      <c r="I220" s="14"/>
      <c r="J220" s="14">
        <v>16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1993/10末</v>
      </c>
      <c r="B221" s="9" t="str">
        <f t="shared" si="14"/>
        <v>平成5/10末</v>
      </c>
      <c r="C221" s="16">
        <v>219</v>
      </c>
      <c r="D221" s="16">
        <v>348</v>
      </c>
      <c r="E221" s="17" t="s">
        <v>266</v>
      </c>
      <c r="F221" s="16">
        <v>79</v>
      </c>
      <c r="G221" s="16"/>
      <c r="H221" s="16">
        <v>86</v>
      </c>
      <c r="I221" s="16"/>
      <c r="J221" s="16">
        <v>165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1993/10末</v>
      </c>
      <c r="B222" s="7" t="str">
        <f t="shared" si="14"/>
        <v>平成5/10末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1993/10末</v>
      </c>
      <c r="B223" s="9" t="str">
        <f t="shared" si="14"/>
        <v>平成5/10末</v>
      </c>
      <c r="C223" s="16">
        <v>221</v>
      </c>
      <c r="D223" s="16">
        <v>250</v>
      </c>
      <c r="E223" s="17" t="s">
        <v>268</v>
      </c>
      <c r="F223" s="16">
        <v>157</v>
      </c>
      <c r="G223" s="16"/>
      <c r="H223" s="16">
        <v>187</v>
      </c>
      <c r="I223" s="16"/>
      <c r="J223" s="16">
        <v>344</v>
      </c>
      <c r="K223" s="16"/>
      <c r="L223" s="16">
        <v>83</v>
      </c>
      <c r="M223" s="6" t="s">
        <v>315</v>
      </c>
    </row>
    <row r="224" spans="1:13" x14ac:dyDescent="0.2">
      <c r="A224" s="7" t="str">
        <f t="shared" si="14"/>
        <v>1993/10末</v>
      </c>
      <c r="B224" s="7" t="str">
        <f t="shared" si="14"/>
        <v>平成5/10末</v>
      </c>
      <c r="C224" s="14">
        <v>222</v>
      </c>
      <c r="D224" s="14">
        <v>251</v>
      </c>
      <c r="E224" s="15" t="s">
        <v>269</v>
      </c>
      <c r="F224" s="14">
        <v>78</v>
      </c>
      <c r="G224" s="14"/>
      <c r="H224" s="14">
        <v>101</v>
      </c>
      <c r="I224" s="14"/>
      <c r="J224" s="14">
        <v>179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1993/10末</v>
      </c>
      <c r="B225" s="9" t="str">
        <f t="shared" si="14"/>
        <v>平成5/10末</v>
      </c>
      <c r="C225" s="16">
        <v>223</v>
      </c>
      <c r="D225" s="16">
        <v>252</v>
      </c>
      <c r="E225" s="17" t="s">
        <v>270</v>
      </c>
      <c r="F225" s="16">
        <v>149</v>
      </c>
      <c r="G225" s="16"/>
      <c r="H225" s="16">
        <v>170</v>
      </c>
      <c r="I225" s="16"/>
      <c r="J225" s="16">
        <v>319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1993/10末</v>
      </c>
      <c r="B226" s="7" t="str">
        <f t="shared" si="14"/>
        <v>平成5/10末</v>
      </c>
      <c r="C226" s="14">
        <v>224</v>
      </c>
      <c r="D226" s="14">
        <v>253</v>
      </c>
      <c r="E226" s="15" t="s">
        <v>271</v>
      </c>
      <c r="F226" s="14">
        <v>179</v>
      </c>
      <c r="G226" s="14"/>
      <c r="H226" s="14">
        <v>198</v>
      </c>
      <c r="I226" s="14"/>
      <c r="J226" s="14">
        <v>377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1993/10末</v>
      </c>
      <c r="B227" s="9" t="str">
        <f t="shared" si="14"/>
        <v>平成5/10末</v>
      </c>
      <c r="C227" s="16">
        <v>225</v>
      </c>
      <c r="D227" s="16">
        <v>254</v>
      </c>
      <c r="E227" s="17" t="s">
        <v>272</v>
      </c>
      <c r="F227" s="16">
        <v>102</v>
      </c>
      <c r="G227" s="16"/>
      <c r="H227" s="16">
        <v>119</v>
      </c>
      <c r="I227" s="16"/>
      <c r="J227" s="16">
        <v>221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1993/10末</v>
      </c>
      <c r="B228" s="7" t="str">
        <f t="shared" si="14"/>
        <v>平成5/10末</v>
      </c>
      <c r="C228" s="14">
        <v>226</v>
      </c>
      <c r="D228" s="14">
        <v>255</v>
      </c>
      <c r="E228" s="15" t="s">
        <v>376</v>
      </c>
      <c r="F228" s="14">
        <v>47</v>
      </c>
      <c r="G228" s="14"/>
      <c r="H228" s="14">
        <v>56</v>
      </c>
      <c r="I228" s="14"/>
      <c r="J228" s="14">
        <v>103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1993/10末</v>
      </c>
      <c r="B229" s="9" t="str">
        <f t="shared" si="15"/>
        <v>平成5/10末</v>
      </c>
      <c r="C229" s="16">
        <v>227</v>
      </c>
      <c r="D229" s="16">
        <v>256</v>
      </c>
      <c r="E229" s="17" t="s">
        <v>273</v>
      </c>
      <c r="F229" s="16">
        <v>54</v>
      </c>
      <c r="G229" s="16"/>
      <c r="H229" s="16">
        <v>50</v>
      </c>
      <c r="I229" s="16"/>
      <c r="J229" s="16">
        <v>104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1993/10末</v>
      </c>
      <c r="B230" s="7" t="str">
        <f t="shared" si="15"/>
        <v>平成5/10末</v>
      </c>
      <c r="C230" s="14">
        <v>228</v>
      </c>
      <c r="D230" s="14">
        <v>257</v>
      </c>
      <c r="E230" s="15" t="s">
        <v>377</v>
      </c>
      <c r="F230" s="14">
        <v>104</v>
      </c>
      <c r="G230" s="14"/>
      <c r="H230" s="14">
        <v>104</v>
      </c>
      <c r="I230" s="14"/>
      <c r="J230" s="14">
        <v>208</v>
      </c>
      <c r="K230" s="14"/>
      <c r="L230" s="14">
        <v>50</v>
      </c>
      <c r="M230" s="8" t="s">
        <v>315</v>
      </c>
    </row>
    <row r="231" spans="1:13" x14ac:dyDescent="0.2">
      <c r="A231" s="9" t="str">
        <f t="shared" si="15"/>
        <v>1993/10末</v>
      </c>
      <c r="B231" s="9" t="str">
        <f t="shared" si="15"/>
        <v>平成5/10末</v>
      </c>
      <c r="C231" s="16">
        <v>229</v>
      </c>
      <c r="D231" s="16">
        <v>258</v>
      </c>
      <c r="E231" s="17" t="s">
        <v>274</v>
      </c>
      <c r="F231" s="16">
        <v>90</v>
      </c>
      <c r="G231" s="16"/>
      <c r="H231" s="16">
        <v>97</v>
      </c>
      <c r="I231" s="16"/>
      <c r="J231" s="16">
        <v>187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1993/10末</v>
      </c>
      <c r="B232" s="7" t="str">
        <f t="shared" si="15"/>
        <v>平成5/10末</v>
      </c>
      <c r="C232" s="14">
        <v>230</v>
      </c>
      <c r="D232" s="14">
        <v>259</v>
      </c>
      <c r="E232" s="15" t="s">
        <v>378</v>
      </c>
      <c r="F232" s="14">
        <v>95</v>
      </c>
      <c r="G232" s="14"/>
      <c r="H232" s="14">
        <v>108</v>
      </c>
      <c r="I232" s="14"/>
      <c r="J232" s="14">
        <v>203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1993/10末</v>
      </c>
      <c r="B233" s="9" t="str">
        <f t="shared" si="15"/>
        <v>平成5/10末</v>
      </c>
      <c r="C233" s="16">
        <v>231</v>
      </c>
      <c r="D233" s="16">
        <v>270</v>
      </c>
      <c r="E233" s="17" t="s">
        <v>275</v>
      </c>
      <c r="F233" s="16">
        <v>104</v>
      </c>
      <c r="G233" s="16"/>
      <c r="H233" s="16">
        <v>92</v>
      </c>
      <c r="I233" s="16"/>
      <c r="J233" s="16">
        <v>196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1993/10末</v>
      </c>
      <c r="B234" s="7" t="str">
        <f t="shared" si="15"/>
        <v>平成5/10末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66</v>
      </c>
      <c r="I234" s="14"/>
      <c r="J234" s="14">
        <v>129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1993/10末</v>
      </c>
      <c r="B235" s="9" t="str">
        <f t="shared" si="15"/>
        <v>平成5/10末</v>
      </c>
      <c r="C235" s="16">
        <v>233</v>
      </c>
      <c r="D235" s="16">
        <v>272</v>
      </c>
      <c r="E235" s="17" t="s">
        <v>277</v>
      </c>
      <c r="F235" s="16">
        <v>73</v>
      </c>
      <c r="G235" s="16"/>
      <c r="H235" s="16">
        <v>75</v>
      </c>
      <c r="I235" s="16"/>
      <c r="J235" s="16">
        <v>148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15"/>
        <v>1993/10末</v>
      </c>
      <c r="B236" s="7" t="str">
        <f t="shared" si="15"/>
        <v>平成5/10末</v>
      </c>
      <c r="C236" s="14">
        <v>234</v>
      </c>
      <c r="D236" s="14">
        <v>273</v>
      </c>
      <c r="E236" s="15" t="s">
        <v>278</v>
      </c>
      <c r="F236" s="14">
        <v>105</v>
      </c>
      <c r="G236" s="14"/>
      <c r="H236" s="14">
        <v>109</v>
      </c>
      <c r="I236" s="14"/>
      <c r="J236" s="14">
        <v>214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1993/10末</v>
      </c>
      <c r="B237" s="9" t="str">
        <f t="shared" si="15"/>
        <v>平成5/10末</v>
      </c>
      <c r="C237" s="16">
        <v>235</v>
      </c>
      <c r="D237" s="16">
        <v>274</v>
      </c>
      <c r="E237" s="17" t="s">
        <v>279</v>
      </c>
      <c r="F237" s="16">
        <v>139</v>
      </c>
      <c r="G237" s="16"/>
      <c r="H237" s="16">
        <v>139</v>
      </c>
      <c r="I237" s="16"/>
      <c r="J237" s="16">
        <v>278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1993/10末</v>
      </c>
      <c r="B238" s="7" t="str">
        <f t="shared" si="15"/>
        <v>平成5/10末</v>
      </c>
      <c r="C238" s="14">
        <v>236</v>
      </c>
      <c r="D238" s="14">
        <v>275</v>
      </c>
      <c r="E238" s="15" t="s">
        <v>280</v>
      </c>
      <c r="F238" s="14">
        <v>78</v>
      </c>
      <c r="G238" s="14"/>
      <c r="H238" s="14">
        <v>87</v>
      </c>
      <c r="I238" s="14"/>
      <c r="J238" s="14">
        <v>165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15"/>
        <v>1993/10末</v>
      </c>
      <c r="B239" s="9" t="str">
        <f t="shared" si="15"/>
        <v>平成5/10末</v>
      </c>
      <c r="C239" s="16">
        <v>237</v>
      </c>
      <c r="D239" s="16">
        <v>276</v>
      </c>
      <c r="E239" s="17" t="s">
        <v>281</v>
      </c>
      <c r="F239" s="16">
        <v>201</v>
      </c>
      <c r="G239" s="16"/>
      <c r="H239" s="16">
        <v>203</v>
      </c>
      <c r="I239" s="16"/>
      <c r="J239" s="16">
        <v>404</v>
      </c>
      <c r="K239" s="16"/>
      <c r="L239" s="16">
        <v>112</v>
      </c>
      <c r="M239" s="6" t="s">
        <v>316</v>
      </c>
    </row>
    <row r="240" spans="1:13" x14ac:dyDescent="0.2">
      <c r="A240" s="7" t="str">
        <f t="shared" si="15"/>
        <v>1993/10末</v>
      </c>
      <c r="B240" s="7" t="str">
        <f t="shared" si="15"/>
        <v>平成5/10末</v>
      </c>
      <c r="C240" s="14">
        <v>238</v>
      </c>
      <c r="D240" s="14">
        <v>277</v>
      </c>
      <c r="E240" s="15" t="s">
        <v>282</v>
      </c>
      <c r="F240" s="14">
        <v>138</v>
      </c>
      <c r="G240" s="14"/>
      <c r="H240" s="14">
        <v>169</v>
      </c>
      <c r="I240" s="14"/>
      <c r="J240" s="14">
        <v>307</v>
      </c>
      <c r="K240" s="14"/>
      <c r="L240" s="14">
        <v>86</v>
      </c>
      <c r="M240" s="8" t="s">
        <v>316</v>
      </c>
    </row>
    <row r="241" spans="1:13" x14ac:dyDescent="0.2">
      <c r="A241" s="9" t="str">
        <f t="shared" si="15"/>
        <v>1993/10末</v>
      </c>
      <c r="B241" s="9" t="str">
        <f t="shared" si="15"/>
        <v>平成5/10末</v>
      </c>
      <c r="C241" s="16">
        <v>239</v>
      </c>
      <c r="D241" s="16">
        <v>278</v>
      </c>
      <c r="E241" s="17" t="s">
        <v>283</v>
      </c>
      <c r="F241" s="16">
        <v>268</v>
      </c>
      <c r="G241" s="16"/>
      <c r="H241" s="16">
        <v>293</v>
      </c>
      <c r="I241" s="16"/>
      <c r="J241" s="16">
        <v>561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15"/>
        <v>1993/10末</v>
      </c>
      <c r="B242" s="7" t="str">
        <f t="shared" si="15"/>
        <v>平成5/10末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217</v>
      </c>
      <c r="I242" s="14"/>
      <c r="J242" s="14">
        <v>407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1993/10末</v>
      </c>
      <c r="B243" s="9" t="str">
        <f t="shared" si="15"/>
        <v>平成5/10末</v>
      </c>
      <c r="C243" s="16">
        <v>241</v>
      </c>
      <c r="D243" s="16">
        <v>281</v>
      </c>
      <c r="E243" s="17" t="s">
        <v>380</v>
      </c>
      <c r="F243" s="16">
        <v>119</v>
      </c>
      <c r="G243" s="16"/>
      <c r="H243" s="16">
        <v>120</v>
      </c>
      <c r="I243" s="16"/>
      <c r="J243" s="16">
        <v>239</v>
      </c>
      <c r="K243" s="16"/>
      <c r="L243" s="16">
        <v>61</v>
      </c>
      <c r="M243" s="6" t="s">
        <v>317</v>
      </c>
    </row>
    <row r="244" spans="1:13" x14ac:dyDescent="0.2">
      <c r="A244" s="7" t="str">
        <f t="shared" si="15"/>
        <v>1993/10末</v>
      </c>
      <c r="B244" s="7" t="str">
        <f t="shared" si="15"/>
        <v>平成5/10末</v>
      </c>
      <c r="C244" s="14">
        <v>242</v>
      </c>
      <c r="D244" s="14">
        <v>282</v>
      </c>
      <c r="E244" s="15" t="s">
        <v>381</v>
      </c>
      <c r="F244" s="14">
        <v>52</v>
      </c>
      <c r="G244" s="14"/>
      <c r="H244" s="14">
        <v>60</v>
      </c>
      <c r="I244" s="14"/>
      <c r="J244" s="14">
        <v>112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1993/10末</v>
      </c>
      <c r="B245" s="9" t="str">
        <f t="shared" si="16"/>
        <v>平成5/10末</v>
      </c>
      <c r="C245" s="16">
        <v>243</v>
      </c>
      <c r="D245" s="16">
        <v>283</v>
      </c>
      <c r="E245" s="17" t="s">
        <v>424</v>
      </c>
      <c r="F245" s="16">
        <v>104</v>
      </c>
      <c r="G245" s="16"/>
      <c r="H245" s="16">
        <v>109</v>
      </c>
      <c r="I245" s="16"/>
      <c r="J245" s="16">
        <v>213</v>
      </c>
      <c r="K245" s="16"/>
      <c r="L245" s="16">
        <v>61</v>
      </c>
      <c r="M245" s="6" t="s">
        <v>317</v>
      </c>
    </row>
    <row r="246" spans="1:13" x14ac:dyDescent="0.2">
      <c r="A246" s="7" t="str">
        <f t="shared" si="16"/>
        <v>1993/10末</v>
      </c>
      <c r="B246" s="7" t="str">
        <f t="shared" si="16"/>
        <v>平成5/10末</v>
      </c>
      <c r="C246" s="14">
        <v>244</v>
      </c>
      <c r="D246" s="14">
        <v>284</v>
      </c>
      <c r="E246" s="15" t="s">
        <v>425</v>
      </c>
      <c r="F246" s="14">
        <v>52</v>
      </c>
      <c r="G246" s="14"/>
      <c r="H246" s="14">
        <v>55</v>
      </c>
      <c r="I246" s="14"/>
      <c r="J246" s="14">
        <v>107</v>
      </c>
      <c r="K246" s="14"/>
      <c r="L246" s="14">
        <v>30</v>
      </c>
      <c r="M246" s="8" t="s">
        <v>317</v>
      </c>
    </row>
    <row r="247" spans="1:13" x14ac:dyDescent="0.2">
      <c r="A247" s="9" t="str">
        <f t="shared" si="16"/>
        <v>1993/10末</v>
      </c>
      <c r="B247" s="9" t="str">
        <f t="shared" si="16"/>
        <v>平成5/10末</v>
      </c>
      <c r="C247" s="16">
        <v>245</v>
      </c>
      <c r="D247" s="16">
        <v>285</v>
      </c>
      <c r="E247" s="17" t="s">
        <v>426</v>
      </c>
      <c r="F247" s="16">
        <v>51</v>
      </c>
      <c r="G247" s="16"/>
      <c r="H247" s="16">
        <v>61</v>
      </c>
      <c r="I247" s="16"/>
      <c r="J247" s="16">
        <v>112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1993/10末</v>
      </c>
      <c r="B248" s="7" t="str">
        <f t="shared" si="16"/>
        <v>平成5/10末</v>
      </c>
      <c r="C248" s="14">
        <v>246</v>
      </c>
      <c r="D248" s="14">
        <v>286</v>
      </c>
      <c r="E248" s="15" t="s">
        <v>427</v>
      </c>
      <c r="F248" s="14">
        <v>56</v>
      </c>
      <c r="G248" s="14"/>
      <c r="H248" s="14">
        <v>47</v>
      </c>
      <c r="I248" s="14"/>
      <c r="J248" s="14">
        <v>103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16"/>
        <v>1993/10末</v>
      </c>
      <c r="B249" s="9" t="str">
        <f t="shared" si="16"/>
        <v>平成5/10末</v>
      </c>
      <c r="C249" s="16">
        <v>247</v>
      </c>
      <c r="D249" s="16">
        <v>287</v>
      </c>
      <c r="E249" s="17" t="s">
        <v>428</v>
      </c>
      <c r="F249" s="16">
        <v>68</v>
      </c>
      <c r="G249" s="16"/>
      <c r="H249" s="16">
        <v>73</v>
      </c>
      <c r="I249" s="16"/>
      <c r="J249" s="16">
        <v>141</v>
      </c>
      <c r="K249" s="16"/>
      <c r="L249" s="16">
        <v>37</v>
      </c>
      <c r="M249" s="6" t="s">
        <v>317</v>
      </c>
    </row>
    <row r="250" spans="1:13" x14ac:dyDescent="0.2">
      <c r="A250" s="7" t="str">
        <f t="shared" si="16"/>
        <v>1993/10末</v>
      </c>
      <c r="B250" s="7" t="str">
        <f t="shared" si="16"/>
        <v>平成5/10末</v>
      </c>
      <c r="C250" s="14">
        <v>248</v>
      </c>
      <c r="D250" s="14">
        <v>288</v>
      </c>
      <c r="E250" s="15" t="s">
        <v>429</v>
      </c>
      <c r="F250" s="14">
        <v>64</v>
      </c>
      <c r="G250" s="14"/>
      <c r="H250" s="14">
        <v>74</v>
      </c>
      <c r="I250" s="14"/>
      <c r="J250" s="14">
        <v>138</v>
      </c>
      <c r="K250" s="14"/>
      <c r="L250" s="14">
        <v>40</v>
      </c>
      <c r="M250" s="8" t="s">
        <v>317</v>
      </c>
    </row>
    <row r="251" spans="1:13" x14ac:dyDescent="0.2">
      <c r="A251" s="9" t="str">
        <f t="shared" si="16"/>
        <v>1993/10末</v>
      </c>
      <c r="B251" s="9" t="str">
        <f t="shared" si="16"/>
        <v>平成5/10末</v>
      </c>
      <c r="C251" s="16">
        <v>249</v>
      </c>
      <c r="D251" s="16">
        <v>289</v>
      </c>
      <c r="E251" s="17" t="s">
        <v>430</v>
      </c>
      <c r="F251" s="16">
        <v>48</v>
      </c>
      <c r="G251" s="16"/>
      <c r="H251" s="16">
        <v>49</v>
      </c>
      <c r="I251" s="16"/>
      <c r="J251" s="16">
        <v>97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1993/10末</v>
      </c>
      <c r="B252" s="7" t="str">
        <f t="shared" si="16"/>
        <v>平成5/10末</v>
      </c>
      <c r="C252" s="14">
        <v>250</v>
      </c>
      <c r="D252" s="14">
        <v>290</v>
      </c>
      <c r="E252" s="15" t="s">
        <v>431</v>
      </c>
      <c r="F252" s="14">
        <v>77</v>
      </c>
      <c r="G252" s="14"/>
      <c r="H252" s="14">
        <v>88</v>
      </c>
      <c r="I252" s="14"/>
      <c r="J252" s="14">
        <v>165</v>
      </c>
      <c r="K252" s="14"/>
      <c r="L252" s="14">
        <v>44</v>
      </c>
      <c r="M252" s="8" t="s">
        <v>317</v>
      </c>
    </row>
    <row r="253" spans="1:13" x14ac:dyDescent="0.2">
      <c r="A253" s="9" t="str">
        <f t="shared" si="16"/>
        <v>1993/10末</v>
      </c>
      <c r="B253" s="9" t="str">
        <f t="shared" si="16"/>
        <v>平成5/10末</v>
      </c>
      <c r="C253" s="16">
        <v>251</v>
      </c>
      <c r="D253" s="16">
        <v>291</v>
      </c>
      <c r="E253" s="17" t="s">
        <v>432</v>
      </c>
      <c r="F253" s="16">
        <v>23</v>
      </c>
      <c r="G253" s="16"/>
      <c r="H253" s="16">
        <v>21</v>
      </c>
      <c r="I253" s="16"/>
      <c r="J253" s="16">
        <v>44</v>
      </c>
      <c r="K253" s="16"/>
      <c r="L253" s="16">
        <v>21</v>
      </c>
      <c r="M253" s="6" t="s">
        <v>317</v>
      </c>
    </row>
    <row r="254" spans="1:13" x14ac:dyDescent="0.2">
      <c r="A254" s="7" t="str">
        <f t="shared" si="16"/>
        <v>1993/10末</v>
      </c>
      <c r="B254" s="7" t="str">
        <f t="shared" si="16"/>
        <v>平成5/10末</v>
      </c>
      <c r="C254" s="14">
        <v>252</v>
      </c>
      <c r="D254" s="14">
        <v>292</v>
      </c>
      <c r="E254" s="15" t="s">
        <v>433</v>
      </c>
      <c r="F254" s="14">
        <v>18</v>
      </c>
      <c r="G254" s="14"/>
      <c r="H254" s="14">
        <v>17</v>
      </c>
      <c r="I254" s="14"/>
      <c r="J254" s="14">
        <v>35</v>
      </c>
      <c r="K254" s="14"/>
      <c r="L254" s="14">
        <v>17</v>
      </c>
      <c r="M254" s="8" t="s">
        <v>317</v>
      </c>
    </row>
    <row r="255" spans="1:13" x14ac:dyDescent="0.2">
      <c r="A255" s="9" t="str">
        <f t="shared" si="16"/>
        <v>1993/10末</v>
      </c>
      <c r="B255" s="9" t="str">
        <f t="shared" si="16"/>
        <v>平成5/10末</v>
      </c>
      <c r="C255" s="16">
        <v>253</v>
      </c>
      <c r="D255" s="16">
        <v>293</v>
      </c>
      <c r="E255" s="17" t="s">
        <v>434</v>
      </c>
      <c r="F255" s="16">
        <v>17</v>
      </c>
      <c r="G255" s="16"/>
      <c r="H255" s="16">
        <v>14</v>
      </c>
      <c r="I255" s="16"/>
      <c r="J255" s="16">
        <v>31</v>
      </c>
      <c r="K255" s="16"/>
      <c r="L255" s="16">
        <v>9</v>
      </c>
      <c r="M255" s="6" t="s">
        <v>317</v>
      </c>
    </row>
    <row r="256" spans="1:13" x14ac:dyDescent="0.2">
      <c r="A256" s="7" t="str">
        <f t="shared" si="16"/>
        <v>1993/10末</v>
      </c>
      <c r="B256" s="7" t="str">
        <f t="shared" si="16"/>
        <v>平成5/10末</v>
      </c>
      <c r="C256" s="14">
        <v>254</v>
      </c>
      <c r="D256" s="14">
        <v>294</v>
      </c>
      <c r="E256" s="15" t="s">
        <v>435</v>
      </c>
      <c r="F256" s="14">
        <v>26</v>
      </c>
      <c r="G256" s="14"/>
      <c r="H256" s="14">
        <v>36</v>
      </c>
      <c r="I256" s="14"/>
      <c r="J256" s="14">
        <v>62</v>
      </c>
      <c r="K256" s="14"/>
      <c r="L256" s="14">
        <v>20</v>
      </c>
      <c r="M256" s="8" t="s">
        <v>317</v>
      </c>
    </row>
    <row r="257" spans="1:13" x14ac:dyDescent="0.2">
      <c r="A257" s="9" t="str">
        <f t="shared" si="16"/>
        <v>1993/10末</v>
      </c>
      <c r="B257" s="9" t="str">
        <f t="shared" si="16"/>
        <v>平成5/10末</v>
      </c>
      <c r="C257" s="16">
        <v>255</v>
      </c>
      <c r="D257" s="16">
        <v>295</v>
      </c>
      <c r="E257" s="17" t="s">
        <v>436</v>
      </c>
      <c r="F257" s="16">
        <v>18</v>
      </c>
      <c r="G257" s="16"/>
      <c r="H257" s="16">
        <v>21</v>
      </c>
      <c r="I257" s="16"/>
      <c r="J257" s="16">
        <v>39</v>
      </c>
      <c r="K257" s="16"/>
      <c r="L257" s="16">
        <v>12</v>
      </c>
      <c r="M257" s="6" t="s">
        <v>317</v>
      </c>
    </row>
    <row r="258" spans="1:13" x14ac:dyDescent="0.2">
      <c r="A258" s="7" t="str">
        <f t="shared" si="16"/>
        <v>1993/10末</v>
      </c>
      <c r="B258" s="7" t="str">
        <f t="shared" si="16"/>
        <v>平成5/10末</v>
      </c>
      <c r="C258" s="14">
        <v>256</v>
      </c>
      <c r="D258" s="14">
        <v>296</v>
      </c>
      <c r="E258" s="15" t="s">
        <v>478</v>
      </c>
      <c r="F258" s="14">
        <v>8</v>
      </c>
      <c r="G258" s="14"/>
      <c r="H258" s="14">
        <v>6</v>
      </c>
      <c r="I258" s="14"/>
      <c r="J258" s="14">
        <v>14</v>
      </c>
      <c r="K258" s="14"/>
      <c r="L258" s="14">
        <v>4</v>
      </c>
      <c r="M258" s="8" t="s">
        <v>317</v>
      </c>
    </row>
    <row r="259" spans="1:13" x14ac:dyDescent="0.2">
      <c r="A259" s="9" t="str">
        <f t="shared" si="16"/>
        <v>1993/10末</v>
      </c>
      <c r="B259" s="9" t="str">
        <f t="shared" si="16"/>
        <v>平成5/10末</v>
      </c>
      <c r="C259" s="16">
        <v>257</v>
      </c>
      <c r="D259" s="16">
        <v>297</v>
      </c>
      <c r="E259" s="17" t="s">
        <v>437</v>
      </c>
      <c r="F259" s="16">
        <v>4</v>
      </c>
      <c r="G259" s="16"/>
      <c r="H259" s="16">
        <v>5</v>
      </c>
      <c r="I259" s="16"/>
      <c r="J259" s="16">
        <v>9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1993/10末</v>
      </c>
      <c r="B260" s="7" t="str">
        <f t="shared" si="16"/>
        <v>平成5/10末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1993/10末</v>
      </c>
      <c r="B261" s="9" t="str">
        <f t="shared" si="17"/>
        <v>平成5/10末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1993/10末</v>
      </c>
      <c r="B262" s="7" t="str">
        <f t="shared" si="17"/>
        <v>平成5/10末</v>
      </c>
      <c r="C262" s="14">
        <v>260</v>
      </c>
      <c r="D262" s="14">
        <v>300</v>
      </c>
      <c r="E262" s="15" t="s">
        <v>440</v>
      </c>
      <c r="F262" s="14">
        <v>0</v>
      </c>
      <c r="G262" s="14"/>
      <c r="H262" s="14">
        <v>0</v>
      </c>
      <c r="I262" s="14"/>
      <c r="J262" s="14">
        <v>0</v>
      </c>
      <c r="K262" s="14"/>
      <c r="L262" s="14">
        <v>0</v>
      </c>
      <c r="M262" s="8" t="s">
        <v>317</v>
      </c>
    </row>
    <row r="263" spans="1:13" x14ac:dyDescent="0.2">
      <c r="A263" s="9" t="str">
        <f t="shared" si="17"/>
        <v>1993/10末</v>
      </c>
      <c r="B263" s="9" t="str">
        <f t="shared" si="17"/>
        <v>平成5/10末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24</v>
      </c>
      <c r="I263" s="16"/>
      <c r="J263" s="16">
        <v>43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17"/>
        <v>1993/10末</v>
      </c>
      <c r="B264" s="7" t="str">
        <f t="shared" si="17"/>
        <v>平成5/10末</v>
      </c>
      <c r="C264" s="14">
        <v>262</v>
      </c>
      <c r="D264" s="14">
        <v>302</v>
      </c>
      <c r="E264" s="15" t="s">
        <v>442</v>
      </c>
      <c r="F264" s="14">
        <v>21</v>
      </c>
      <c r="G264" s="14"/>
      <c r="H264" s="14">
        <v>24</v>
      </c>
      <c r="I264" s="14"/>
      <c r="J264" s="14">
        <v>45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1993/10末</v>
      </c>
      <c r="B265" s="9" t="str">
        <f t="shared" si="17"/>
        <v>平成5/10末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xkgCEmBsRLEquh2Xkssd01cNLIK17FVhaAFe7Nrjit1cEWDEdQW02sXAsF+4nqawn5TTgwbTL0N9AaYYKDw7Ag==" saltValue="BVSf/iJuRPvjefSDWHVIo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463</v>
      </c>
      <c r="B2" s="20" t="s">
        <v>465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43355</v>
      </c>
      <c r="G2" s="22">
        <f t="shared" si="0"/>
        <v>0</v>
      </c>
      <c r="H2" s="22">
        <f t="shared" si="0"/>
        <v>45168</v>
      </c>
      <c r="I2" s="22">
        <f t="shared" si="0"/>
        <v>0</v>
      </c>
      <c r="J2" s="22">
        <f t="shared" si="0"/>
        <v>88523</v>
      </c>
      <c r="K2" s="22">
        <f t="shared" si="0"/>
        <v>0</v>
      </c>
      <c r="L2" s="22">
        <f t="shared" si="0"/>
        <v>27387</v>
      </c>
      <c r="M2" s="72" t="s">
        <v>284</v>
      </c>
    </row>
    <row r="3" spans="1:17" x14ac:dyDescent="0.2">
      <c r="A3" s="5" t="str">
        <f>A2</f>
        <v>1993/11末</v>
      </c>
      <c r="B3" s="5" t="str">
        <f>B2</f>
        <v>平成5/11末</v>
      </c>
      <c r="C3" s="12">
        <v>1</v>
      </c>
      <c r="D3" s="12">
        <v>1</v>
      </c>
      <c r="E3" s="13" t="s">
        <v>38</v>
      </c>
      <c r="F3" s="12">
        <v>42</v>
      </c>
      <c r="G3" s="12"/>
      <c r="H3" s="12">
        <v>43</v>
      </c>
      <c r="I3" s="12"/>
      <c r="J3" s="12">
        <v>85</v>
      </c>
      <c r="K3" s="12"/>
      <c r="L3" s="12">
        <v>31</v>
      </c>
      <c r="M3" s="10" t="s">
        <v>303</v>
      </c>
    </row>
    <row r="4" spans="1:17" x14ac:dyDescent="0.2">
      <c r="A4" s="7" t="str">
        <f>A3</f>
        <v>1993/11末</v>
      </c>
      <c r="B4" s="7" t="str">
        <f>B3</f>
        <v>平成5/11末</v>
      </c>
      <c r="C4" s="14">
        <v>2</v>
      </c>
      <c r="D4" s="14">
        <v>2</v>
      </c>
      <c r="E4" s="15" t="s">
        <v>39</v>
      </c>
      <c r="F4" s="14">
        <v>117</v>
      </c>
      <c r="G4" s="14"/>
      <c r="H4" s="14">
        <v>118</v>
      </c>
      <c r="I4" s="14"/>
      <c r="J4" s="14">
        <v>235</v>
      </c>
      <c r="K4" s="14"/>
      <c r="L4" s="14">
        <v>86</v>
      </c>
      <c r="M4" s="8" t="s">
        <v>303</v>
      </c>
      <c r="Q4" s="1"/>
    </row>
    <row r="5" spans="1:17" x14ac:dyDescent="0.2">
      <c r="A5" s="9" t="str">
        <f t="shared" ref="A5:B20" si="1">A4</f>
        <v>1993/11末</v>
      </c>
      <c r="B5" s="9" t="str">
        <f t="shared" si="1"/>
        <v>平成5/11末</v>
      </c>
      <c r="C5" s="16">
        <v>3</v>
      </c>
      <c r="D5" s="16">
        <v>3</v>
      </c>
      <c r="E5" s="17" t="s">
        <v>40</v>
      </c>
      <c r="F5" s="16">
        <v>259</v>
      </c>
      <c r="G5" s="16"/>
      <c r="H5" s="16">
        <v>277</v>
      </c>
      <c r="I5" s="16"/>
      <c r="J5" s="16">
        <v>536</v>
      </c>
      <c r="K5" s="16"/>
      <c r="L5" s="16">
        <v>179</v>
      </c>
      <c r="M5" s="6" t="s">
        <v>303</v>
      </c>
    </row>
    <row r="6" spans="1:17" x14ac:dyDescent="0.2">
      <c r="A6" s="7" t="str">
        <f t="shared" si="1"/>
        <v>1993/11末</v>
      </c>
      <c r="B6" s="7" t="str">
        <f t="shared" si="1"/>
        <v>平成5/11末</v>
      </c>
      <c r="C6" s="14">
        <v>4</v>
      </c>
      <c r="D6" s="14">
        <v>4</v>
      </c>
      <c r="E6" s="15" t="s">
        <v>41</v>
      </c>
      <c r="F6" s="14">
        <v>421</v>
      </c>
      <c r="G6" s="14"/>
      <c r="H6" s="14">
        <v>466</v>
      </c>
      <c r="I6" s="14"/>
      <c r="J6" s="14">
        <v>887</v>
      </c>
      <c r="K6" s="14"/>
      <c r="L6" s="14">
        <v>290</v>
      </c>
      <c r="M6" s="8" t="s">
        <v>303</v>
      </c>
    </row>
    <row r="7" spans="1:17" x14ac:dyDescent="0.2">
      <c r="A7" s="9" t="str">
        <f t="shared" si="1"/>
        <v>1993/11末</v>
      </c>
      <c r="B7" s="9" t="str">
        <f t="shared" si="1"/>
        <v>平成5/11末</v>
      </c>
      <c r="C7" s="16">
        <v>5</v>
      </c>
      <c r="D7" s="16">
        <v>5</v>
      </c>
      <c r="E7" s="17" t="s">
        <v>42</v>
      </c>
      <c r="F7" s="16">
        <v>279</v>
      </c>
      <c r="G7" s="16"/>
      <c r="H7" s="16">
        <v>294</v>
      </c>
      <c r="I7" s="16"/>
      <c r="J7" s="16">
        <v>573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1993/11末</v>
      </c>
      <c r="B8" s="7" t="str">
        <f t="shared" si="1"/>
        <v>平成5/11末</v>
      </c>
      <c r="C8" s="14">
        <v>6</v>
      </c>
      <c r="D8" s="14">
        <v>6</v>
      </c>
      <c r="E8" s="15" t="s">
        <v>43</v>
      </c>
      <c r="F8" s="14">
        <v>391</v>
      </c>
      <c r="G8" s="14"/>
      <c r="H8" s="14">
        <v>482</v>
      </c>
      <c r="I8" s="14"/>
      <c r="J8" s="14">
        <v>873</v>
      </c>
      <c r="K8" s="14"/>
      <c r="L8" s="14">
        <v>294</v>
      </c>
      <c r="M8" s="8" t="s">
        <v>303</v>
      </c>
    </row>
    <row r="9" spans="1:17" x14ac:dyDescent="0.2">
      <c r="A9" s="9" t="str">
        <f t="shared" si="1"/>
        <v>1993/11末</v>
      </c>
      <c r="B9" s="9" t="str">
        <f t="shared" si="1"/>
        <v>平成5/11末</v>
      </c>
      <c r="C9" s="16">
        <v>7</v>
      </c>
      <c r="D9" s="16">
        <v>7</v>
      </c>
      <c r="E9" s="17" t="s">
        <v>44</v>
      </c>
      <c r="F9" s="16">
        <v>283</v>
      </c>
      <c r="G9" s="16"/>
      <c r="H9" s="16">
        <v>315</v>
      </c>
      <c r="I9" s="16"/>
      <c r="J9" s="16">
        <v>598</v>
      </c>
      <c r="K9" s="16"/>
      <c r="L9" s="16">
        <v>204</v>
      </c>
      <c r="M9" s="6" t="s">
        <v>303</v>
      </c>
    </row>
    <row r="10" spans="1:17" x14ac:dyDescent="0.2">
      <c r="A10" s="7" t="str">
        <f t="shared" si="1"/>
        <v>1993/11末</v>
      </c>
      <c r="B10" s="7" t="str">
        <f t="shared" si="1"/>
        <v>平成5/11末</v>
      </c>
      <c r="C10" s="14">
        <v>8</v>
      </c>
      <c r="D10" s="14">
        <v>8</v>
      </c>
      <c r="E10" s="15" t="s">
        <v>45</v>
      </c>
      <c r="F10" s="14">
        <v>278</v>
      </c>
      <c r="G10" s="14"/>
      <c r="H10" s="14">
        <v>313</v>
      </c>
      <c r="I10" s="14"/>
      <c r="J10" s="14">
        <v>591</v>
      </c>
      <c r="K10" s="14"/>
      <c r="L10" s="14">
        <v>198</v>
      </c>
      <c r="M10" s="8" t="s">
        <v>303</v>
      </c>
    </row>
    <row r="11" spans="1:17" x14ac:dyDescent="0.2">
      <c r="A11" s="9" t="str">
        <f t="shared" si="1"/>
        <v>1993/11末</v>
      </c>
      <c r="B11" s="9" t="str">
        <f t="shared" si="1"/>
        <v>平成5/11末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1993/11末</v>
      </c>
      <c r="B12" s="7" t="str">
        <f t="shared" si="1"/>
        <v>平成5/11末</v>
      </c>
      <c r="C12" s="14">
        <v>10</v>
      </c>
      <c r="D12" s="14">
        <v>11</v>
      </c>
      <c r="E12" s="15" t="s">
        <v>47</v>
      </c>
      <c r="F12" s="14">
        <v>184</v>
      </c>
      <c r="G12" s="14"/>
      <c r="H12" s="14">
        <v>154</v>
      </c>
      <c r="I12" s="14"/>
      <c r="J12" s="14">
        <v>338</v>
      </c>
      <c r="K12" s="14"/>
      <c r="L12" s="14">
        <v>128</v>
      </c>
      <c r="M12" s="8" t="s">
        <v>303</v>
      </c>
    </row>
    <row r="13" spans="1:17" x14ac:dyDescent="0.2">
      <c r="A13" s="9" t="str">
        <f t="shared" si="1"/>
        <v>1993/11末</v>
      </c>
      <c r="B13" s="9" t="str">
        <f t="shared" si="1"/>
        <v>平成5/11末</v>
      </c>
      <c r="C13" s="16">
        <v>11</v>
      </c>
      <c r="D13" s="16">
        <v>12</v>
      </c>
      <c r="E13" s="17" t="s">
        <v>48</v>
      </c>
      <c r="F13" s="16">
        <v>112</v>
      </c>
      <c r="G13" s="16"/>
      <c r="H13" s="16">
        <v>132</v>
      </c>
      <c r="I13" s="16"/>
      <c r="J13" s="16">
        <v>244</v>
      </c>
      <c r="K13" s="16"/>
      <c r="L13" s="16">
        <v>114</v>
      </c>
      <c r="M13" s="6" t="s">
        <v>303</v>
      </c>
    </row>
    <row r="14" spans="1:17" x14ac:dyDescent="0.2">
      <c r="A14" s="7" t="str">
        <f t="shared" si="1"/>
        <v>1993/11末</v>
      </c>
      <c r="B14" s="7" t="str">
        <f t="shared" si="1"/>
        <v>平成5/11末</v>
      </c>
      <c r="C14" s="14">
        <v>12</v>
      </c>
      <c r="D14" s="14">
        <v>13</v>
      </c>
      <c r="E14" s="15" t="s">
        <v>49</v>
      </c>
      <c r="F14" s="14">
        <v>334</v>
      </c>
      <c r="G14" s="14"/>
      <c r="H14" s="14">
        <v>382</v>
      </c>
      <c r="I14" s="14"/>
      <c r="J14" s="14">
        <v>716</v>
      </c>
      <c r="K14" s="14"/>
      <c r="L14" s="14">
        <v>238</v>
      </c>
      <c r="M14" s="8" t="s">
        <v>303</v>
      </c>
    </row>
    <row r="15" spans="1:17" x14ac:dyDescent="0.2">
      <c r="A15" s="9" t="str">
        <f t="shared" si="1"/>
        <v>1993/11末</v>
      </c>
      <c r="B15" s="9" t="str">
        <f t="shared" si="1"/>
        <v>平成5/11末</v>
      </c>
      <c r="C15" s="16">
        <v>13</v>
      </c>
      <c r="D15" s="16">
        <v>14</v>
      </c>
      <c r="E15" s="17" t="s">
        <v>50</v>
      </c>
      <c r="F15" s="16">
        <v>159</v>
      </c>
      <c r="G15" s="16"/>
      <c r="H15" s="16">
        <v>175</v>
      </c>
      <c r="I15" s="16"/>
      <c r="J15" s="16">
        <v>334</v>
      </c>
      <c r="K15" s="16"/>
      <c r="L15" s="16">
        <v>111</v>
      </c>
      <c r="M15" s="6" t="s">
        <v>303</v>
      </c>
    </row>
    <row r="16" spans="1:17" x14ac:dyDescent="0.2">
      <c r="A16" s="7" t="str">
        <f t="shared" si="1"/>
        <v>1993/11末</v>
      </c>
      <c r="B16" s="7" t="str">
        <f t="shared" si="1"/>
        <v>平成5/11末</v>
      </c>
      <c r="C16" s="14">
        <v>14</v>
      </c>
      <c r="D16" s="14">
        <v>15</v>
      </c>
      <c r="E16" s="15" t="s">
        <v>51</v>
      </c>
      <c r="F16" s="14">
        <v>341</v>
      </c>
      <c r="G16" s="14"/>
      <c r="H16" s="14">
        <v>369</v>
      </c>
      <c r="I16" s="14"/>
      <c r="J16" s="14">
        <v>710</v>
      </c>
      <c r="K16" s="14"/>
      <c r="L16" s="14">
        <v>242</v>
      </c>
      <c r="M16" s="8" t="s">
        <v>303</v>
      </c>
    </row>
    <row r="17" spans="1:13" x14ac:dyDescent="0.2">
      <c r="A17" s="9" t="str">
        <f t="shared" si="1"/>
        <v>1993/11末</v>
      </c>
      <c r="B17" s="9" t="str">
        <f t="shared" si="1"/>
        <v>平成5/11末</v>
      </c>
      <c r="C17" s="16">
        <v>15</v>
      </c>
      <c r="D17" s="16">
        <v>16</v>
      </c>
      <c r="E17" s="17" t="s">
        <v>52</v>
      </c>
      <c r="F17" s="16">
        <v>105</v>
      </c>
      <c r="G17" s="16"/>
      <c r="H17" s="16">
        <v>118</v>
      </c>
      <c r="I17" s="16"/>
      <c r="J17" s="16">
        <v>223</v>
      </c>
      <c r="K17" s="16"/>
      <c r="L17" s="16">
        <v>70</v>
      </c>
      <c r="M17" s="6" t="s">
        <v>303</v>
      </c>
    </row>
    <row r="18" spans="1:13" x14ac:dyDescent="0.2">
      <c r="A18" s="7" t="str">
        <f t="shared" si="1"/>
        <v>1993/11末</v>
      </c>
      <c r="B18" s="7" t="str">
        <f t="shared" si="1"/>
        <v>平成5/11末</v>
      </c>
      <c r="C18" s="14">
        <v>16</v>
      </c>
      <c r="D18" s="14">
        <v>17</v>
      </c>
      <c r="E18" s="15" t="s">
        <v>53</v>
      </c>
      <c r="F18" s="14">
        <v>277</v>
      </c>
      <c r="G18" s="14"/>
      <c r="H18" s="14">
        <v>280</v>
      </c>
      <c r="I18" s="14"/>
      <c r="J18" s="14">
        <v>557</v>
      </c>
      <c r="K18" s="14"/>
      <c r="L18" s="14">
        <v>170</v>
      </c>
      <c r="M18" s="8" t="s">
        <v>303</v>
      </c>
    </row>
    <row r="19" spans="1:13" x14ac:dyDescent="0.2">
      <c r="A19" s="9" t="str">
        <f t="shared" si="1"/>
        <v>1993/11末</v>
      </c>
      <c r="B19" s="9" t="str">
        <f t="shared" si="1"/>
        <v>平成5/11末</v>
      </c>
      <c r="C19" s="16">
        <v>17</v>
      </c>
      <c r="D19" s="16">
        <v>18</v>
      </c>
      <c r="E19" s="17" t="s">
        <v>54</v>
      </c>
      <c r="F19" s="16">
        <v>344</v>
      </c>
      <c r="G19" s="16"/>
      <c r="H19" s="16">
        <v>337</v>
      </c>
      <c r="I19" s="16"/>
      <c r="J19" s="16">
        <v>681</v>
      </c>
      <c r="K19" s="16"/>
      <c r="L19" s="16">
        <v>206</v>
      </c>
      <c r="M19" s="6" t="s">
        <v>303</v>
      </c>
    </row>
    <row r="20" spans="1:13" x14ac:dyDescent="0.2">
      <c r="A20" s="7" t="str">
        <f t="shared" si="1"/>
        <v>1993/11末</v>
      </c>
      <c r="B20" s="7" t="str">
        <f t="shared" si="1"/>
        <v>平成5/11末</v>
      </c>
      <c r="C20" s="14">
        <v>18</v>
      </c>
      <c r="D20" s="14">
        <v>19</v>
      </c>
      <c r="E20" s="15" t="s">
        <v>55</v>
      </c>
      <c r="F20" s="14">
        <v>199</v>
      </c>
      <c r="G20" s="14"/>
      <c r="H20" s="14">
        <v>232</v>
      </c>
      <c r="I20" s="14"/>
      <c r="J20" s="14">
        <v>431</v>
      </c>
      <c r="K20" s="14"/>
      <c r="L20" s="14">
        <v>129</v>
      </c>
      <c r="M20" s="8" t="s">
        <v>303</v>
      </c>
    </row>
    <row r="21" spans="1:13" x14ac:dyDescent="0.2">
      <c r="A21" s="9" t="str">
        <f t="shared" ref="A21:B36" si="2">A20</f>
        <v>1993/11末</v>
      </c>
      <c r="B21" s="9" t="str">
        <f t="shared" si="2"/>
        <v>平成5/11末</v>
      </c>
      <c r="C21" s="16">
        <v>19</v>
      </c>
      <c r="D21" s="16">
        <v>20</v>
      </c>
      <c r="E21" s="17" t="s">
        <v>59</v>
      </c>
      <c r="F21" s="16">
        <v>54</v>
      </c>
      <c r="G21" s="16"/>
      <c r="H21" s="16">
        <v>53</v>
      </c>
      <c r="I21" s="16"/>
      <c r="J21" s="16">
        <v>107</v>
      </c>
      <c r="K21" s="16"/>
      <c r="L21" s="16">
        <v>36</v>
      </c>
      <c r="M21" s="6" t="s">
        <v>303</v>
      </c>
    </row>
    <row r="22" spans="1:13" x14ac:dyDescent="0.2">
      <c r="A22" s="7" t="str">
        <f t="shared" si="2"/>
        <v>1993/11末</v>
      </c>
      <c r="B22" s="7" t="str">
        <f t="shared" si="2"/>
        <v>平成5/11末</v>
      </c>
      <c r="C22" s="14">
        <v>20</v>
      </c>
      <c r="D22" s="14">
        <v>21</v>
      </c>
      <c r="E22" s="15" t="s">
        <v>60</v>
      </c>
      <c r="F22" s="14">
        <v>291</v>
      </c>
      <c r="G22" s="14"/>
      <c r="H22" s="14">
        <v>312</v>
      </c>
      <c r="I22" s="14"/>
      <c r="J22" s="14">
        <v>603</v>
      </c>
      <c r="K22" s="14"/>
      <c r="L22" s="14">
        <v>185</v>
      </c>
      <c r="M22" s="8" t="s">
        <v>303</v>
      </c>
    </row>
    <row r="23" spans="1:13" x14ac:dyDescent="0.2">
      <c r="A23" s="9" t="str">
        <f t="shared" si="2"/>
        <v>1993/11末</v>
      </c>
      <c r="B23" s="9" t="str">
        <f t="shared" si="2"/>
        <v>平成5/11末</v>
      </c>
      <c r="C23" s="16">
        <v>21</v>
      </c>
      <c r="D23" s="16">
        <v>22</v>
      </c>
      <c r="E23" s="17" t="s">
        <v>61</v>
      </c>
      <c r="F23" s="16">
        <v>434</v>
      </c>
      <c r="G23" s="16"/>
      <c r="H23" s="16">
        <v>479</v>
      </c>
      <c r="I23" s="16"/>
      <c r="J23" s="16">
        <v>913</v>
      </c>
      <c r="K23" s="16"/>
      <c r="L23" s="16">
        <v>302</v>
      </c>
      <c r="M23" s="6" t="s">
        <v>303</v>
      </c>
    </row>
    <row r="24" spans="1:13" x14ac:dyDescent="0.2">
      <c r="A24" s="7" t="str">
        <f t="shared" si="2"/>
        <v>1993/11末</v>
      </c>
      <c r="B24" s="7" t="str">
        <f t="shared" si="2"/>
        <v>平成5/11末</v>
      </c>
      <c r="C24" s="14">
        <v>22</v>
      </c>
      <c r="D24" s="14">
        <v>23</v>
      </c>
      <c r="E24" s="15" t="s">
        <v>62</v>
      </c>
      <c r="F24" s="14">
        <v>360</v>
      </c>
      <c r="G24" s="14"/>
      <c r="H24" s="14">
        <v>394</v>
      </c>
      <c r="I24" s="14"/>
      <c r="J24" s="14">
        <v>754</v>
      </c>
      <c r="K24" s="14"/>
      <c r="L24" s="14">
        <v>238</v>
      </c>
      <c r="M24" s="8" t="s">
        <v>303</v>
      </c>
    </row>
    <row r="25" spans="1:13" x14ac:dyDescent="0.2">
      <c r="A25" s="9" t="str">
        <f t="shared" si="2"/>
        <v>1993/11末</v>
      </c>
      <c r="B25" s="9" t="str">
        <f t="shared" si="2"/>
        <v>平成5/11末</v>
      </c>
      <c r="C25" s="16">
        <v>23</v>
      </c>
      <c r="D25" s="16">
        <v>24</v>
      </c>
      <c r="E25" s="17" t="s">
        <v>63</v>
      </c>
      <c r="F25" s="16">
        <v>411</v>
      </c>
      <c r="G25" s="16"/>
      <c r="H25" s="16">
        <v>486</v>
      </c>
      <c r="I25" s="16"/>
      <c r="J25" s="16">
        <v>897</v>
      </c>
      <c r="K25" s="16"/>
      <c r="L25" s="16">
        <v>301</v>
      </c>
      <c r="M25" s="6" t="s">
        <v>303</v>
      </c>
    </row>
    <row r="26" spans="1:13" x14ac:dyDescent="0.2">
      <c r="A26" s="7" t="str">
        <f t="shared" si="2"/>
        <v>1993/11末</v>
      </c>
      <c r="B26" s="7" t="str">
        <f t="shared" si="2"/>
        <v>平成5/11末</v>
      </c>
      <c r="C26" s="14">
        <v>24</v>
      </c>
      <c r="D26" s="14">
        <v>25</v>
      </c>
      <c r="E26" s="15" t="s">
        <v>64</v>
      </c>
      <c r="F26" s="14">
        <v>286</v>
      </c>
      <c r="G26" s="14"/>
      <c r="H26" s="14">
        <v>334</v>
      </c>
      <c r="I26" s="14"/>
      <c r="J26" s="14">
        <v>620</v>
      </c>
      <c r="K26" s="14"/>
      <c r="L26" s="14">
        <v>224</v>
      </c>
      <c r="M26" s="8" t="s">
        <v>303</v>
      </c>
    </row>
    <row r="27" spans="1:13" x14ac:dyDescent="0.2">
      <c r="A27" s="9" t="str">
        <f t="shared" si="2"/>
        <v>1993/11末</v>
      </c>
      <c r="B27" s="9" t="str">
        <f t="shared" si="2"/>
        <v>平成5/11末</v>
      </c>
      <c r="C27" s="16">
        <v>25</v>
      </c>
      <c r="D27" s="16">
        <v>26</v>
      </c>
      <c r="E27" s="17" t="s">
        <v>65</v>
      </c>
      <c r="F27" s="16">
        <v>297</v>
      </c>
      <c r="G27" s="16"/>
      <c r="H27" s="16">
        <v>294</v>
      </c>
      <c r="I27" s="16"/>
      <c r="J27" s="16">
        <v>591</v>
      </c>
      <c r="K27" s="16"/>
      <c r="L27" s="16">
        <v>209</v>
      </c>
      <c r="M27" s="6" t="s">
        <v>303</v>
      </c>
    </row>
    <row r="28" spans="1:13" x14ac:dyDescent="0.2">
      <c r="A28" s="7" t="str">
        <f t="shared" si="2"/>
        <v>1993/11末</v>
      </c>
      <c r="B28" s="7" t="str">
        <f t="shared" si="2"/>
        <v>平成5/11末</v>
      </c>
      <c r="C28" s="14">
        <v>26</v>
      </c>
      <c r="D28" s="14">
        <v>30</v>
      </c>
      <c r="E28" s="15" t="s">
        <v>68</v>
      </c>
      <c r="F28" s="14">
        <v>767</v>
      </c>
      <c r="G28" s="14"/>
      <c r="H28" s="14">
        <v>756</v>
      </c>
      <c r="I28" s="14"/>
      <c r="J28" s="14">
        <v>1523</v>
      </c>
      <c r="K28" s="14"/>
      <c r="L28" s="14">
        <v>523</v>
      </c>
      <c r="M28" s="8" t="s">
        <v>303</v>
      </c>
    </row>
    <row r="29" spans="1:13" x14ac:dyDescent="0.2">
      <c r="A29" s="9" t="str">
        <f t="shared" si="2"/>
        <v>1993/11末</v>
      </c>
      <c r="B29" s="9" t="str">
        <f t="shared" si="2"/>
        <v>平成5/11末</v>
      </c>
      <c r="C29" s="16">
        <v>27</v>
      </c>
      <c r="D29" s="16">
        <v>31</v>
      </c>
      <c r="E29" s="17" t="s">
        <v>69</v>
      </c>
      <c r="F29" s="16">
        <v>919</v>
      </c>
      <c r="G29" s="16"/>
      <c r="H29" s="16">
        <v>944</v>
      </c>
      <c r="I29" s="16"/>
      <c r="J29" s="16">
        <v>1863</v>
      </c>
      <c r="K29" s="16"/>
      <c r="L29" s="16">
        <v>679</v>
      </c>
      <c r="M29" s="6" t="s">
        <v>303</v>
      </c>
    </row>
    <row r="30" spans="1:13" x14ac:dyDescent="0.2">
      <c r="A30" s="7" t="str">
        <f t="shared" si="2"/>
        <v>1993/11末</v>
      </c>
      <c r="B30" s="7" t="str">
        <f t="shared" si="2"/>
        <v>平成5/11末</v>
      </c>
      <c r="C30" s="14">
        <v>28</v>
      </c>
      <c r="D30" s="14">
        <v>32</v>
      </c>
      <c r="E30" s="15" t="s">
        <v>70</v>
      </c>
      <c r="F30" s="14">
        <v>21</v>
      </c>
      <c r="G30" s="14"/>
      <c r="H30" s="14">
        <v>19</v>
      </c>
      <c r="I30" s="14"/>
      <c r="J30" s="14">
        <v>40</v>
      </c>
      <c r="K30" s="14"/>
      <c r="L30" s="14">
        <v>16</v>
      </c>
      <c r="M30" s="8" t="s">
        <v>303</v>
      </c>
    </row>
    <row r="31" spans="1:13" x14ac:dyDescent="0.2">
      <c r="A31" s="9" t="str">
        <f t="shared" si="2"/>
        <v>1993/11末</v>
      </c>
      <c r="B31" s="9" t="str">
        <f t="shared" si="2"/>
        <v>平成5/11末</v>
      </c>
      <c r="C31" s="16">
        <v>29</v>
      </c>
      <c r="D31" s="16">
        <v>33</v>
      </c>
      <c r="E31" s="17" t="s">
        <v>71</v>
      </c>
      <c r="F31" s="16">
        <v>164</v>
      </c>
      <c r="G31" s="16"/>
      <c r="H31" s="16">
        <v>172</v>
      </c>
      <c r="I31" s="16"/>
      <c r="J31" s="16">
        <v>336</v>
      </c>
      <c r="K31" s="16"/>
      <c r="L31" s="16">
        <v>90</v>
      </c>
      <c r="M31" s="6" t="s">
        <v>303</v>
      </c>
    </row>
    <row r="32" spans="1:13" x14ac:dyDescent="0.2">
      <c r="A32" s="7" t="str">
        <f t="shared" si="2"/>
        <v>1993/11末</v>
      </c>
      <c r="B32" s="7" t="str">
        <f t="shared" si="2"/>
        <v>平成5/11末</v>
      </c>
      <c r="C32" s="14">
        <v>30</v>
      </c>
      <c r="D32" s="14">
        <v>34</v>
      </c>
      <c r="E32" s="15" t="s">
        <v>72</v>
      </c>
      <c r="F32" s="14">
        <v>335</v>
      </c>
      <c r="G32" s="14"/>
      <c r="H32" s="14">
        <v>309</v>
      </c>
      <c r="I32" s="14"/>
      <c r="J32" s="14">
        <v>644</v>
      </c>
      <c r="K32" s="14"/>
      <c r="L32" s="14">
        <v>206</v>
      </c>
      <c r="M32" s="8" t="s">
        <v>303</v>
      </c>
    </row>
    <row r="33" spans="1:13" x14ac:dyDescent="0.2">
      <c r="A33" s="9" t="str">
        <f t="shared" si="2"/>
        <v>1993/11末</v>
      </c>
      <c r="B33" s="9" t="str">
        <f t="shared" si="2"/>
        <v>平成5/11末</v>
      </c>
      <c r="C33" s="16">
        <v>31</v>
      </c>
      <c r="D33" s="16">
        <v>35</v>
      </c>
      <c r="E33" s="17" t="s">
        <v>73</v>
      </c>
      <c r="F33" s="16">
        <v>283</v>
      </c>
      <c r="G33" s="16"/>
      <c r="H33" s="16">
        <v>280</v>
      </c>
      <c r="I33" s="16"/>
      <c r="J33" s="16">
        <v>563</v>
      </c>
      <c r="K33" s="16"/>
      <c r="L33" s="16">
        <v>174</v>
      </c>
      <c r="M33" s="6" t="s">
        <v>303</v>
      </c>
    </row>
    <row r="34" spans="1:13" x14ac:dyDescent="0.2">
      <c r="A34" s="7" t="str">
        <f t="shared" si="2"/>
        <v>1993/11末</v>
      </c>
      <c r="B34" s="7" t="str">
        <f t="shared" si="2"/>
        <v>平成5/11末</v>
      </c>
      <c r="C34" s="14">
        <v>32</v>
      </c>
      <c r="D34" s="14">
        <v>36</v>
      </c>
      <c r="E34" s="15" t="s">
        <v>74</v>
      </c>
      <c r="F34" s="14">
        <v>60</v>
      </c>
      <c r="G34" s="14"/>
      <c r="H34" s="14">
        <v>62</v>
      </c>
      <c r="I34" s="14"/>
      <c r="J34" s="14">
        <v>122</v>
      </c>
      <c r="K34" s="14"/>
      <c r="L34" s="14">
        <v>38</v>
      </c>
      <c r="M34" s="8" t="s">
        <v>303</v>
      </c>
    </row>
    <row r="35" spans="1:13" x14ac:dyDescent="0.2">
      <c r="A35" s="9" t="str">
        <f t="shared" si="2"/>
        <v>1993/11末</v>
      </c>
      <c r="B35" s="9" t="str">
        <f t="shared" si="2"/>
        <v>平成5/11末</v>
      </c>
      <c r="C35" s="16">
        <v>33</v>
      </c>
      <c r="D35" s="16">
        <v>37</v>
      </c>
      <c r="E35" s="17" t="s">
        <v>75</v>
      </c>
      <c r="F35" s="16">
        <v>248</v>
      </c>
      <c r="G35" s="16"/>
      <c r="H35" s="16">
        <v>226</v>
      </c>
      <c r="I35" s="16"/>
      <c r="J35" s="16">
        <v>474</v>
      </c>
      <c r="K35" s="16"/>
      <c r="L35" s="16">
        <v>128</v>
      </c>
      <c r="M35" s="6" t="s">
        <v>303</v>
      </c>
    </row>
    <row r="36" spans="1:13" x14ac:dyDescent="0.2">
      <c r="A36" s="7" t="str">
        <f t="shared" si="2"/>
        <v>1993/11末</v>
      </c>
      <c r="B36" s="7" t="str">
        <f t="shared" si="2"/>
        <v>平成5/11末</v>
      </c>
      <c r="C36" s="14">
        <v>34</v>
      </c>
      <c r="D36" s="14">
        <v>38</v>
      </c>
      <c r="E36" s="15" t="s">
        <v>76</v>
      </c>
      <c r="F36" s="14">
        <v>349</v>
      </c>
      <c r="G36" s="14"/>
      <c r="H36" s="14">
        <v>345</v>
      </c>
      <c r="I36" s="14"/>
      <c r="J36" s="14">
        <v>694</v>
      </c>
      <c r="K36" s="14"/>
      <c r="L36" s="14">
        <v>207</v>
      </c>
      <c r="M36" s="8" t="s">
        <v>303</v>
      </c>
    </row>
    <row r="37" spans="1:13" x14ac:dyDescent="0.2">
      <c r="A37" s="9" t="str">
        <f t="shared" ref="A37:B52" si="3">A36</f>
        <v>1993/11末</v>
      </c>
      <c r="B37" s="9" t="str">
        <f t="shared" si="3"/>
        <v>平成5/11末</v>
      </c>
      <c r="C37" s="16">
        <v>35</v>
      </c>
      <c r="D37" s="16">
        <v>39</v>
      </c>
      <c r="E37" s="17" t="s">
        <v>77</v>
      </c>
      <c r="F37" s="16">
        <v>94</v>
      </c>
      <c r="G37" s="16"/>
      <c r="H37" s="16">
        <v>116</v>
      </c>
      <c r="I37" s="16"/>
      <c r="J37" s="16">
        <v>210</v>
      </c>
      <c r="K37" s="16"/>
      <c r="L37" s="16">
        <v>70</v>
      </c>
      <c r="M37" s="6" t="s">
        <v>303</v>
      </c>
    </row>
    <row r="38" spans="1:13" x14ac:dyDescent="0.2">
      <c r="A38" s="7" t="str">
        <f t="shared" si="3"/>
        <v>1993/11末</v>
      </c>
      <c r="B38" s="7" t="str">
        <f t="shared" si="3"/>
        <v>平成5/11末</v>
      </c>
      <c r="C38" s="14">
        <v>36</v>
      </c>
      <c r="D38" s="14">
        <v>40</v>
      </c>
      <c r="E38" s="15" t="s">
        <v>415</v>
      </c>
      <c r="F38" s="14">
        <v>195</v>
      </c>
      <c r="G38" s="14"/>
      <c r="H38" s="14">
        <v>204</v>
      </c>
      <c r="I38" s="14"/>
      <c r="J38" s="14">
        <v>399</v>
      </c>
      <c r="K38" s="14"/>
      <c r="L38" s="14">
        <v>135</v>
      </c>
      <c r="M38" s="8" t="s">
        <v>303</v>
      </c>
    </row>
    <row r="39" spans="1:13" x14ac:dyDescent="0.2">
      <c r="A39" s="9" t="str">
        <f t="shared" si="3"/>
        <v>1993/11末</v>
      </c>
      <c r="B39" s="9" t="str">
        <f t="shared" si="3"/>
        <v>平成5/11末</v>
      </c>
      <c r="C39" s="16">
        <v>37</v>
      </c>
      <c r="D39" s="16">
        <v>41</v>
      </c>
      <c r="E39" s="17" t="s">
        <v>416</v>
      </c>
      <c r="F39" s="16">
        <v>186</v>
      </c>
      <c r="G39" s="16"/>
      <c r="H39" s="16">
        <v>214</v>
      </c>
      <c r="I39" s="16"/>
      <c r="J39" s="16">
        <v>400</v>
      </c>
      <c r="K39" s="16"/>
      <c r="L39" s="16">
        <v>134</v>
      </c>
      <c r="M39" s="6" t="s">
        <v>303</v>
      </c>
    </row>
    <row r="40" spans="1:13" x14ac:dyDescent="0.2">
      <c r="A40" s="7" t="str">
        <f t="shared" si="3"/>
        <v>1993/11末</v>
      </c>
      <c r="B40" s="7" t="str">
        <f t="shared" si="3"/>
        <v>平成5/11末</v>
      </c>
      <c r="C40" s="14">
        <v>38</v>
      </c>
      <c r="D40" s="14">
        <v>42</v>
      </c>
      <c r="E40" s="15" t="s">
        <v>78</v>
      </c>
      <c r="F40" s="14">
        <v>269</v>
      </c>
      <c r="G40" s="14"/>
      <c r="H40" s="14">
        <v>353</v>
      </c>
      <c r="I40" s="14"/>
      <c r="J40" s="14">
        <v>622</v>
      </c>
      <c r="K40" s="14"/>
      <c r="L40" s="14">
        <v>208</v>
      </c>
      <c r="M40" s="8" t="s">
        <v>303</v>
      </c>
    </row>
    <row r="41" spans="1:13" x14ac:dyDescent="0.2">
      <c r="A41" s="9" t="str">
        <f t="shared" si="3"/>
        <v>1993/11末</v>
      </c>
      <c r="B41" s="9" t="str">
        <f t="shared" si="3"/>
        <v>平成5/11末</v>
      </c>
      <c r="C41" s="16">
        <v>39</v>
      </c>
      <c r="D41" s="16">
        <v>43</v>
      </c>
      <c r="E41" s="17" t="s">
        <v>79</v>
      </c>
      <c r="F41" s="16">
        <v>387</v>
      </c>
      <c r="G41" s="16"/>
      <c r="H41" s="16">
        <v>420</v>
      </c>
      <c r="I41" s="16"/>
      <c r="J41" s="16">
        <v>807</v>
      </c>
      <c r="K41" s="16"/>
      <c r="L41" s="16">
        <v>255</v>
      </c>
      <c r="M41" s="6" t="s">
        <v>303</v>
      </c>
    </row>
    <row r="42" spans="1:13" x14ac:dyDescent="0.2">
      <c r="A42" s="7" t="str">
        <f t="shared" si="3"/>
        <v>1993/11末</v>
      </c>
      <c r="B42" s="7" t="str">
        <f t="shared" si="3"/>
        <v>平成5/11末</v>
      </c>
      <c r="C42" s="14">
        <v>40</v>
      </c>
      <c r="D42" s="14">
        <v>44</v>
      </c>
      <c r="E42" s="15" t="s">
        <v>80</v>
      </c>
      <c r="F42" s="14">
        <v>80</v>
      </c>
      <c r="G42" s="14"/>
      <c r="H42" s="14">
        <v>84</v>
      </c>
      <c r="I42" s="14"/>
      <c r="J42" s="14">
        <v>164</v>
      </c>
      <c r="K42" s="14"/>
      <c r="L42" s="14">
        <v>53</v>
      </c>
      <c r="M42" s="8" t="s">
        <v>303</v>
      </c>
    </row>
    <row r="43" spans="1:13" x14ac:dyDescent="0.2">
      <c r="A43" s="9" t="str">
        <f t="shared" si="3"/>
        <v>1993/11末</v>
      </c>
      <c r="B43" s="9" t="str">
        <f t="shared" si="3"/>
        <v>平成5/11末</v>
      </c>
      <c r="C43" s="16">
        <v>41</v>
      </c>
      <c r="D43" s="16">
        <v>45</v>
      </c>
      <c r="E43" s="17" t="s">
        <v>81</v>
      </c>
      <c r="F43" s="16">
        <v>252</v>
      </c>
      <c r="G43" s="16"/>
      <c r="H43" s="16">
        <v>281</v>
      </c>
      <c r="I43" s="16"/>
      <c r="J43" s="16">
        <v>533</v>
      </c>
      <c r="K43" s="16"/>
      <c r="L43" s="16">
        <v>172</v>
      </c>
      <c r="M43" s="6" t="s">
        <v>303</v>
      </c>
    </row>
    <row r="44" spans="1:13" x14ac:dyDescent="0.2">
      <c r="A44" s="7" t="str">
        <f t="shared" si="3"/>
        <v>1993/11末</v>
      </c>
      <c r="B44" s="7" t="str">
        <f t="shared" si="3"/>
        <v>平成5/11末</v>
      </c>
      <c r="C44" s="14">
        <v>42</v>
      </c>
      <c r="D44" s="14">
        <v>46</v>
      </c>
      <c r="E44" s="15" t="s">
        <v>82</v>
      </c>
      <c r="F44" s="14">
        <v>98</v>
      </c>
      <c r="G44" s="14"/>
      <c r="H44" s="14">
        <v>195</v>
      </c>
      <c r="I44" s="14"/>
      <c r="J44" s="14">
        <v>293</v>
      </c>
      <c r="K44" s="14"/>
      <c r="L44" s="14">
        <v>166</v>
      </c>
      <c r="M44" s="8" t="s">
        <v>303</v>
      </c>
    </row>
    <row r="45" spans="1:13" x14ac:dyDescent="0.2">
      <c r="A45" s="9" t="str">
        <f t="shared" si="3"/>
        <v>1993/11末</v>
      </c>
      <c r="B45" s="9" t="str">
        <f t="shared" si="3"/>
        <v>平成5/11末</v>
      </c>
      <c r="C45" s="16">
        <v>43</v>
      </c>
      <c r="D45" s="16">
        <v>47</v>
      </c>
      <c r="E45" s="17" t="s">
        <v>83</v>
      </c>
      <c r="F45" s="16">
        <v>226</v>
      </c>
      <c r="G45" s="16"/>
      <c r="H45" s="16">
        <v>248</v>
      </c>
      <c r="I45" s="16"/>
      <c r="J45" s="16">
        <v>474</v>
      </c>
      <c r="K45" s="16"/>
      <c r="L45" s="16">
        <v>129</v>
      </c>
      <c r="M45" s="6" t="s">
        <v>303</v>
      </c>
    </row>
    <row r="46" spans="1:13" x14ac:dyDescent="0.2">
      <c r="A46" s="7" t="str">
        <f t="shared" si="3"/>
        <v>1993/11末</v>
      </c>
      <c r="B46" s="7" t="str">
        <f t="shared" si="3"/>
        <v>平成5/11末</v>
      </c>
      <c r="C46" s="14">
        <v>44</v>
      </c>
      <c r="D46" s="14">
        <v>48</v>
      </c>
      <c r="E46" s="15" t="s">
        <v>84</v>
      </c>
      <c r="F46" s="14">
        <v>274</v>
      </c>
      <c r="G46" s="14"/>
      <c r="H46" s="14">
        <v>302</v>
      </c>
      <c r="I46" s="14"/>
      <c r="J46" s="14">
        <v>576</v>
      </c>
      <c r="K46" s="14"/>
      <c r="L46" s="14">
        <v>167</v>
      </c>
      <c r="M46" s="8" t="s">
        <v>303</v>
      </c>
    </row>
    <row r="47" spans="1:13" x14ac:dyDescent="0.2">
      <c r="A47" s="9" t="str">
        <f t="shared" si="3"/>
        <v>1993/11末</v>
      </c>
      <c r="B47" s="9" t="str">
        <f t="shared" si="3"/>
        <v>平成5/11末</v>
      </c>
      <c r="C47" s="16">
        <v>45</v>
      </c>
      <c r="D47" s="16">
        <v>49</v>
      </c>
      <c r="E47" s="17" t="s">
        <v>85</v>
      </c>
      <c r="F47" s="16">
        <v>134</v>
      </c>
      <c r="G47" s="16"/>
      <c r="H47" s="16">
        <v>132</v>
      </c>
      <c r="I47" s="16"/>
      <c r="J47" s="16">
        <v>266</v>
      </c>
      <c r="K47" s="16"/>
      <c r="L47" s="16">
        <v>90</v>
      </c>
      <c r="M47" s="6" t="s">
        <v>303</v>
      </c>
    </row>
    <row r="48" spans="1:13" x14ac:dyDescent="0.2">
      <c r="A48" s="7" t="str">
        <f t="shared" si="3"/>
        <v>1993/11末</v>
      </c>
      <c r="B48" s="7" t="str">
        <f t="shared" si="3"/>
        <v>平成5/11末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1993/11末</v>
      </c>
      <c r="B49" s="9" t="str">
        <f t="shared" si="3"/>
        <v>平成5/11末</v>
      </c>
      <c r="C49" s="16">
        <v>47</v>
      </c>
      <c r="D49" s="16">
        <v>51</v>
      </c>
      <c r="E49" s="17" t="s">
        <v>87</v>
      </c>
      <c r="F49" s="16">
        <v>142</v>
      </c>
      <c r="G49" s="16"/>
      <c r="H49" s="16">
        <v>159</v>
      </c>
      <c r="I49" s="16"/>
      <c r="J49" s="16">
        <v>301</v>
      </c>
      <c r="K49" s="16"/>
      <c r="L49" s="16">
        <v>90</v>
      </c>
      <c r="M49" s="6" t="s">
        <v>303</v>
      </c>
    </row>
    <row r="50" spans="1:13" x14ac:dyDescent="0.2">
      <c r="A50" s="7" t="str">
        <f t="shared" si="3"/>
        <v>1993/11末</v>
      </c>
      <c r="B50" s="7" t="str">
        <f t="shared" si="3"/>
        <v>平成5/11末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17</v>
      </c>
      <c r="I50" s="14"/>
      <c r="J50" s="14">
        <v>33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1993/11末</v>
      </c>
      <c r="B51" s="9" t="str">
        <f t="shared" si="3"/>
        <v>平成5/11末</v>
      </c>
      <c r="C51" s="16">
        <v>49</v>
      </c>
      <c r="D51" s="16">
        <v>53</v>
      </c>
      <c r="E51" s="17" t="s">
        <v>89</v>
      </c>
      <c r="F51" s="16">
        <v>101</v>
      </c>
      <c r="G51" s="16"/>
      <c r="H51" s="16">
        <v>91</v>
      </c>
      <c r="I51" s="16"/>
      <c r="J51" s="16">
        <v>192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1993/11末</v>
      </c>
      <c r="B52" s="7" t="str">
        <f t="shared" si="3"/>
        <v>平成5/11末</v>
      </c>
      <c r="C52" s="14">
        <v>50</v>
      </c>
      <c r="D52" s="14">
        <v>54</v>
      </c>
      <c r="E52" s="15" t="s">
        <v>90</v>
      </c>
      <c r="F52" s="14">
        <v>242</v>
      </c>
      <c r="G52" s="14"/>
      <c r="H52" s="14">
        <v>279</v>
      </c>
      <c r="I52" s="14"/>
      <c r="J52" s="14">
        <v>521</v>
      </c>
      <c r="K52" s="14"/>
      <c r="L52" s="14">
        <v>141</v>
      </c>
      <c r="M52" s="8" t="s">
        <v>303</v>
      </c>
    </row>
    <row r="53" spans="1:13" x14ac:dyDescent="0.2">
      <c r="A53" s="9" t="str">
        <f t="shared" ref="A53:B68" si="4">A52</f>
        <v>1993/11末</v>
      </c>
      <c r="B53" s="9" t="str">
        <f t="shared" si="4"/>
        <v>平成5/11末</v>
      </c>
      <c r="C53" s="16">
        <v>51</v>
      </c>
      <c r="D53" s="16">
        <v>55</v>
      </c>
      <c r="E53" s="17" t="s">
        <v>91</v>
      </c>
      <c r="F53" s="16">
        <v>374</v>
      </c>
      <c r="G53" s="16"/>
      <c r="H53" s="16">
        <v>367</v>
      </c>
      <c r="I53" s="16"/>
      <c r="J53" s="16">
        <v>741</v>
      </c>
      <c r="K53" s="16"/>
      <c r="L53" s="16">
        <v>251</v>
      </c>
      <c r="M53" s="6" t="s">
        <v>303</v>
      </c>
    </row>
    <row r="54" spans="1:13" x14ac:dyDescent="0.2">
      <c r="A54" s="7" t="str">
        <f t="shared" si="4"/>
        <v>1993/11末</v>
      </c>
      <c r="B54" s="7" t="str">
        <f t="shared" si="4"/>
        <v>平成5/11末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1993/11末</v>
      </c>
      <c r="B55" s="9" t="str">
        <f t="shared" si="4"/>
        <v>平成5/11末</v>
      </c>
      <c r="C55" s="16">
        <v>53</v>
      </c>
      <c r="D55" s="16">
        <v>57</v>
      </c>
      <c r="E55" s="17" t="s">
        <v>92</v>
      </c>
      <c r="F55" s="16">
        <v>216</v>
      </c>
      <c r="G55" s="16"/>
      <c r="H55" s="16">
        <v>226</v>
      </c>
      <c r="I55" s="16"/>
      <c r="J55" s="16">
        <v>442</v>
      </c>
      <c r="K55" s="16"/>
      <c r="L55" s="16">
        <v>130</v>
      </c>
      <c r="M55" s="6" t="s">
        <v>303</v>
      </c>
    </row>
    <row r="56" spans="1:13" x14ac:dyDescent="0.2">
      <c r="A56" s="7" t="str">
        <f t="shared" si="4"/>
        <v>1993/11末</v>
      </c>
      <c r="B56" s="7" t="str">
        <f t="shared" si="4"/>
        <v>平成5/11末</v>
      </c>
      <c r="C56" s="14">
        <v>54</v>
      </c>
      <c r="D56" s="14">
        <v>58</v>
      </c>
      <c r="E56" s="15" t="s">
        <v>93</v>
      </c>
      <c r="F56" s="14">
        <v>166</v>
      </c>
      <c r="G56" s="14"/>
      <c r="H56" s="14">
        <v>148</v>
      </c>
      <c r="I56" s="14"/>
      <c r="J56" s="14">
        <v>314</v>
      </c>
      <c r="K56" s="14"/>
      <c r="L56" s="14">
        <v>82</v>
      </c>
      <c r="M56" s="8" t="s">
        <v>303</v>
      </c>
    </row>
    <row r="57" spans="1:13" x14ac:dyDescent="0.2">
      <c r="A57" s="9" t="str">
        <f t="shared" si="4"/>
        <v>1993/11末</v>
      </c>
      <c r="B57" s="9" t="str">
        <f t="shared" si="4"/>
        <v>平成5/11末</v>
      </c>
      <c r="C57" s="16">
        <v>55</v>
      </c>
      <c r="D57" s="16">
        <v>59</v>
      </c>
      <c r="E57" s="17" t="s">
        <v>94</v>
      </c>
      <c r="F57" s="16">
        <v>165</v>
      </c>
      <c r="G57" s="16"/>
      <c r="H57" s="16">
        <v>186</v>
      </c>
      <c r="I57" s="16"/>
      <c r="J57" s="16">
        <v>351</v>
      </c>
      <c r="K57" s="16"/>
      <c r="L57" s="16">
        <v>94</v>
      </c>
      <c r="M57" s="6" t="s">
        <v>303</v>
      </c>
    </row>
    <row r="58" spans="1:13" x14ac:dyDescent="0.2">
      <c r="A58" s="7" t="str">
        <f t="shared" si="4"/>
        <v>1993/11末</v>
      </c>
      <c r="B58" s="7" t="str">
        <f t="shared" si="4"/>
        <v>平成5/11末</v>
      </c>
      <c r="C58" s="14">
        <v>56</v>
      </c>
      <c r="D58" s="14">
        <v>60</v>
      </c>
      <c r="E58" s="15" t="s">
        <v>95</v>
      </c>
      <c r="F58" s="14">
        <v>388</v>
      </c>
      <c r="G58" s="14"/>
      <c r="H58" s="14">
        <v>409</v>
      </c>
      <c r="I58" s="14"/>
      <c r="J58" s="14">
        <v>797</v>
      </c>
      <c r="K58" s="14"/>
      <c r="L58" s="14">
        <v>283</v>
      </c>
      <c r="M58" s="8" t="s">
        <v>303</v>
      </c>
    </row>
    <row r="59" spans="1:13" x14ac:dyDescent="0.2">
      <c r="A59" s="9" t="str">
        <f t="shared" si="4"/>
        <v>1993/11末</v>
      </c>
      <c r="B59" s="9" t="str">
        <f t="shared" si="4"/>
        <v>平成5/11末</v>
      </c>
      <c r="C59" s="16">
        <v>57</v>
      </c>
      <c r="D59" s="16">
        <v>61</v>
      </c>
      <c r="E59" s="17" t="s">
        <v>96</v>
      </c>
      <c r="F59" s="16">
        <v>291</v>
      </c>
      <c r="G59" s="16"/>
      <c r="H59" s="16">
        <v>292</v>
      </c>
      <c r="I59" s="16"/>
      <c r="J59" s="16">
        <v>583</v>
      </c>
      <c r="K59" s="16"/>
      <c r="L59" s="16">
        <v>208</v>
      </c>
      <c r="M59" s="6" t="s">
        <v>303</v>
      </c>
    </row>
    <row r="60" spans="1:13" x14ac:dyDescent="0.2">
      <c r="A60" s="7" t="str">
        <f t="shared" si="4"/>
        <v>1993/11末</v>
      </c>
      <c r="B60" s="7" t="str">
        <f t="shared" si="4"/>
        <v>平成5/11末</v>
      </c>
      <c r="C60" s="14">
        <v>58</v>
      </c>
      <c r="D60" s="14">
        <v>62</v>
      </c>
      <c r="E60" s="15" t="s">
        <v>97</v>
      </c>
      <c r="F60" s="14">
        <v>62</v>
      </c>
      <c r="G60" s="14"/>
      <c r="H60" s="14">
        <v>49</v>
      </c>
      <c r="I60" s="14"/>
      <c r="J60" s="14">
        <v>111</v>
      </c>
      <c r="K60" s="14"/>
      <c r="L60" s="14">
        <v>52</v>
      </c>
      <c r="M60" s="8" t="s">
        <v>303</v>
      </c>
    </row>
    <row r="61" spans="1:13" x14ac:dyDescent="0.2">
      <c r="A61" s="9" t="str">
        <f t="shared" si="4"/>
        <v>1993/11末</v>
      </c>
      <c r="B61" s="9" t="str">
        <f t="shared" si="4"/>
        <v>平成5/11末</v>
      </c>
      <c r="C61" s="16">
        <v>59</v>
      </c>
      <c r="D61" s="16">
        <v>63</v>
      </c>
      <c r="E61" s="17" t="s">
        <v>98</v>
      </c>
      <c r="F61" s="16">
        <v>535</v>
      </c>
      <c r="G61" s="16"/>
      <c r="H61" s="16">
        <v>483</v>
      </c>
      <c r="I61" s="16"/>
      <c r="J61" s="16">
        <v>1018</v>
      </c>
      <c r="K61" s="16"/>
      <c r="L61" s="16">
        <v>357</v>
      </c>
      <c r="M61" s="6" t="s">
        <v>303</v>
      </c>
    </row>
    <row r="62" spans="1:13" x14ac:dyDescent="0.2">
      <c r="A62" s="7" t="str">
        <f t="shared" si="4"/>
        <v>1993/11末</v>
      </c>
      <c r="B62" s="7" t="str">
        <f t="shared" si="4"/>
        <v>平成5/11末</v>
      </c>
      <c r="C62" s="14">
        <v>60</v>
      </c>
      <c r="D62" s="14">
        <v>64</v>
      </c>
      <c r="E62" s="15" t="s">
        <v>99</v>
      </c>
      <c r="F62" s="14">
        <v>419</v>
      </c>
      <c r="G62" s="14"/>
      <c r="H62" s="14">
        <v>412</v>
      </c>
      <c r="I62" s="14"/>
      <c r="J62" s="14">
        <v>831</v>
      </c>
      <c r="K62" s="14"/>
      <c r="L62" s="14">
        <v>263</v>
      </c>
      <c r="M62" s="8" t="s">
        <v>303</v>
      </c>
    </row>
    <row r="63" spans="1:13" x14ac:dyDescent="0.2">
      <c r="A63" s="9" t="str">
        <f t="shared" si="4"/>
        <v>1993/11末</v>
      </c>
      <c r="B63" s="9" t="str">
        <f t="shared" si="4"/>
        <v>平成5/11末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1993/11末</v>
      </c>
      <c r="B64" s="7" t="str">
        <f t="shared" si="4"/>
        <v>平成5/11末</v>
      </c>
      <c r="C64" s="14">
        <v>62</v>
      </c>
      <c r="D64" s="14">
        <v>66</v>
      </c>
      <c r="E64" s="15" t="s">
        <v>101</v>
      </c>
      <c r="F64" s="14">
        <v>161</v>
      </c>
      <c r="G64" s="14"/>
      <c r="H64" s="14">
        <v>178</v>
      </c>
      <c r="I64" s="14"/>
      <c r="J64" s="14">
        <v>339</v>
      </c>
      <c r="K64" s="14"/>
      <c r="L64" s="14">
        <v>96</v>
      </c>
      <c r="M64" s="8" t="s">
        <v>303</v>
      </c>
    </row>
    <row r="65" spans="1:13" x14ac:dyDescent="0.2">
      <c r="A65" s="9" t="str">
        <f t="shared" si="4"/>
        <v>1993/11末</v>
      </c>
      <c r="B65" s="9" t="str">
        <f t="shared" si="4"/>
        <v>平成5/11末</v>
      </c>
      <c r="C65" s="16">
        <v>63</v>
      </c>
      <c r="D65" s="16">
        <v>67</v>
      </c>
      <c r="E65" s="17" t="s">
        <v>102</v>
      </c>
      <c r="F65" s="16">
        <v>249</v>
      </c>
      <c r="G65" s="16"/>
      <c r="H65" s="16">
        <v>240</v>
      </c>
      <c r="I65" s="16"/>
      <c r="J65" s="16">
        <v>489</v>
      </c>
      <c r="K65" s="16"/>
      <c r="L65" s="16">
        <v>145</v>
      </c>
      <c r="M65" s="6" t="s">
        <v>303</v>
      </c>
    </row>
    <row r="66" spans="1:13" x14ac:dyDescent="0.2">
      <c r="A66" s="7" t="str">
        <f t="shared" si="4"/>
        <v>1993/11末</v>
      </c>
      <c r="B66" s="7" t="str">
        <f t="shared" si="4"/>
        <v>平成5/11末</v>
      </c>
      <c r="C66" s="14">
        <v>64</v>
      </c>
      <c r="D66" s="14">
        <v>68</v>
      </c>
      <c r="E66" s="15" t="s">
        <v>103</v>
      </c>
      <c r="F66" s="14">
        <v>435</v>
      </c>
      <c r="G66" s="14"/>
      <c r="H66" s="14">
        <v>432</v>
      </c>
      <c r="I66" s="14"/>
      <c r="J66" s="14">
        <v>867</v>
      </c>
      <c r="K66" s="14"/>
      <c r="L66" s="14">
        <v>306</v>
      </c>
      <c r="M66" s="8" t="s">
        <v>303</v>
      </c>
    </row>
    <row r="67" spans="1:13" x14ac:dyDescent="0.2">
      <c r="A67" s="9" t="str">
        <f t="shared" si="4"/>
        <v>1993/11末</v>
      </c>
      <c r="B67" s="9" t="str">
        <f t="shared" si="4"/>
        <v>平成5/11末</v>
      </c>
      <c r="C67" s="16">
        <v>65</v>
      </c>
      <c r="D67" s="16">
        <v>69</v>
      </c>
      <c r="E67" s="17" t="s">
        <v>104</v>
      </c>
      <c r="F67" s="16">
        <v>249</v>
      </c>
      <c r="G67" s="16"/>
      <c r="H67" s="16">
        <v>234</v>
      </c>
      <c r="I67" s="16"/>
      <c r="J67" s="16">
        <v>483</v>
      </c>
      <c r="K67" s="16"/>
      <c r="L67" s="16">
        <v>132</v>
      </c>
      <c r="M67" s="6" t="s">
        <v>303</v>
      </c>
    </row>
    <row r="68" spans="1:13" x14ac:dyDescent="0.2">
      <c r="A68" s="7" t="str">
        <f t="shared" si="4"/>
        <v>1993/11末</v>
      </c>
      <c r="B68" s="7" t="str">
        <f t="shared" si="4"/>
        <v>平成5/11末</v>
      </c>
      <c r="C68" s="14">
        <v>66</v>
      </c>
      <c r="D68" s="14">
        <v>70</v>
      </c>
      <c r="E68" s="15" t="s">
        <v>105</v>
      </c>
      <c r="F68" s="14">
        <v>120</v>
      </c>
      <c r="G68" s="14"/>
      <c r="H68" s="14">
        <v>123</v>
      </c>
      <c r="I68" s="14"/>
      <c r="J68" s="14">
        <v>243</v>
      </c>
      <c r="K68" s="14"/>
      <c r="L68" s="14">
        <v>81</v>
      </c>
      <c r="M68" s="8" t="s">
        <v>303</v>
      </c>
    </row>
    <row r="69" spans="1:13" x14ac:dyDescent="0.2">
      <c r="A69" s="9" t="str">
        <f t="shared" ref="A69:B84" si="5">A68</f>
        <v>1993/11末</v>
      </c>
      <c r="B69" s="9" t="str">
        <f t="shared" si="5"/>
        <v>平成5/11末</v>
      </c>
      <c r="C69" s="16">
        <v>67</v>
      </c>
      <c r="D69" s="16">
        <v>71</v>
      </c>
      <c r="E69" s="17" t="s">
        <v>106</v>
      </c>
      <c r="F69" s="16">
        <v>160</v>
      </c>
      <c r="G69" s="16"/>
      <c r="H69" s="16">
        <v>135</v>
      </c>
      <c r="I69" s="16"/>
      <c r="J69" s="16">
        <v>295</v>
      </c>
      <c r="K69" s="16"/>
      <c r="L69" s="16">
        <v>132</v>
      </c>
      <c r="M69" s="6" t="s">
        <v>303</v>
      </c>
    </row>
    <row r="70" spans="1:13" x14ac:dyDescent="0.2">
      <c r="A70" s="7" t="str">
        <f t="shared" si="5"/>
        <v>1993/11末</v>
      </c>
      <c r="B70" s="7" t="str">
        <f t="shared" si="5"/>
        <v>平成5/11末</v>
      </c>
      <c r="C70" s="14">
        <v>68</v>
      </c>
      <c r="D70" s="14">
        <v>72</v>
      </c>
      <c r="E70" s="15" t="s">
        <v>107</v>
      </c>
      <c r="F70" s="14">
        <v>275</v>
      </c>
      <c r="G70" s="14"/>
      <c r="H70" s="14">
        <v>291</v>
      </c>
      <c r="I70" s="14"/>
      <c r="J70" s="14">
        <v>566</v>
      </c>
      <c r="K70" s="14"/>
      <c r="L70" s="14">
        <v>195</v>
      </c>
      <c r="M70" s="8" t="s">
        <v>303</v>
      </c>
    </row>
    <row r="71" spans="1:13" x14ac:dyDescent="0.2">
      <c r="A71" s="9" t="str">
        <f t="shared" si="5"/>
        <v>1993/11末</v>
      </c>
      <c r="B71" s="9" t="str">
        <f t="shared" si="5"/>
        <v>平成5/11末</v>
      </c>
      <c r="C71" s="16">
        <v>69</v>
      </c>
      <c r="D71" s="16">
        <v>73</v>
      </c>
      <c r="E71" s="17" t="s">
        <v>108</v>
      </c>
      <c r="F71" s="16">
        <v>420</v>
      </c>
      <c r="G71" s="16"/>
      <c r="H71" s="16">
        <v>263</v>
      </c>
      <c r="I71" s="16"/>
      <c r="J71" s="16">
        <v>683</v>
      </c>
      <c r="K71" s="16"/>
      <c r="L71" s="16">
        <v>342</v>
      </c>
      <c r="M71" s="6" t="s">
        <v>303</v>
      </c>
    </row>
    <row r="72" spans="1:13" x14ac:dyDescent="0.2">
      <c r="A72" s="7" t="str">
        <f t="shared" si="5"/>
        <v>1993/11末</v>
      </c>
      <c r="B72" s="7" t="str">
        <f t="shared" si="5"/>
        <v>平成5/11末</v>
      </c>
      <c r="C72" s="14">
        <v>70</v>
      </c>
      <c r="D72" s="14">
        <v>74</v>
      </c>
      <c r="E72" s="15" t="s">
        <v>109</v>
      </c>
      <c r="F72" s="14">
        <v>326</v>
      </c>
      <c r="G72" s="14"/>
      <c r="H72" s="14">
        <v>331</v>
      </c>
      <c r="I72" s="14"/>
      <c r="J72" s="14">
        <v>657</v>
      </c>
      <c r="K72" s="14"/>
      <c r="L72" s="14">
        <v>200</v>
      </c>
      <c r="M72" s="8" t="s">
        <v>303</v>
      </c>
    </row>
    <row r="73" spans="1:13" x14ac:dyDescent="0.2">
      <c r="A73" s="9" t="str">
        <f t="shared" si="5"/>
        <v>1993/11末</v>
      </c>
      <c r="B73" s="9" t="str">
        <f t="shared" si="5"/>
        <v>平成5/11末</v>
      </c>
      <c r="C73" s="16">
        <v>71</v>
      </c>
      <c r="D73" s="16">
        <v>75</v>
      </c>
      <c r="E73" s="17" t="s">
        <v>110</v>
      </c>
      <c r="F73" s="16">
        <v>263</v>
      </c>
      <c r="G73" s="16"/>
      <c r="H73" s="16">
        <v>274</v>
      </c>
      <c r="I73" s="16"/>
      <c r="J73" s="16">
        <v>537</v>
      </c>
      <c r="K73" s="16"/>
      <c r="L73" s="16">
        <v>156</v>
      </c>
      <c r="M73" s="6" t="s">
        <v>303</v>
      </c>
    </row>
    <row r="74" spans="1:13" x14ac:dyDescent="0.2">
      <c r="A74" s="7" t="str">
        <f t="shared" si="5"/>
        <v>1993/11末</v>
      </c>
      <c r="B74" s="7" t="str">
        <f t="shared" si="5"/>
        <v>平成5/11末</v>
      </c>
      <c r="C74" s="14">
        <v>72</v>
      </c>
      <c r="D74" s="14">
        <v>76</v>
      </c>
      <c r="E74" s="15" t="s">
        <v>111</v>
      </c>
      <c r="F74" s="14">
        <v>160</v>
      </c>
      <c r="G74" s="14"/>
      <c r="H74" s="14">
        <v>169</v>
      </c>
      <c r="I74" s="14"/>
      <c r="J74" s="14">
        <v>329</v>
      </c>
      <c r="K74" s="14"/>
      <c r="L74" s="14">
        <v>93</v>
      </c>
      <c r="M74" s="8" t="s">
        <v>303</v>
      </c>
    </row>
    <row r="75" spans="1:13" x14ac:dyDescent="0.2">
      <c r="A75" s="9" t="str">
        <f t="shared" si="5"/>
        <v>1993/11末</v>
      </c>
      <c r="B75" s="9" t="str">
        <f t="shared" si="5"/>
        <v>平成5/11末</v>
      </c>
      <c r="C75" s="16">
        <v>73</v>
      </c>
      <c r="D75" s="16">
        <v>77</v>
      </c>
      <c r="E75" s="17" t="s">
        <v>493</v>
      </c>
      <c r="F75" s="16">
        <v>269</v>
      </c>
      <c r="G75" s="16"/>
      <c r="H75" s="16">
        <v>275</v>
      </c>
      <c r="I75" s="16"/>
      <c r="J75" s="16">
        <v>544</v>
      </c>
      <c r="K75" s="16"/>
      <c r="L75" s="16">
        <v>158</v>
      </c>
      <c r="M75" s="6" t="s">
        <v>303</v>
      </c>
    </row>
    <row r="76" spans="1:13" x14ac:dyDescent="0.2">
      <c r="A76" s="7" t="str">
        <f t="shared" si="5"/>
        <v>1993/11末</v>
      </c>
      <c r="B76" s="7" t="str">
        <f t="shared" si="5"/>
        <v>平成5/11末</v>
      </c>
      <c r="C76" s="14">
        <v>74</v>
      </c>
      <c r="D76" s="14">
        <v>80</v>
      </c>
      <c r="E76" s="15" t="s">
        <v>115</v>
      </c>
      <c r="F76" s="14">
        <v>223</v>
      </c>
      <c r="G76" s="14"/>
      <c r="H76" s="14">
        <v>225</v>
      </c>
      <c r="I76" s="14"/>
      <c r="J76" s="14">
        <v>448</v>
      </c>
      <c r="K76" s="14"/>
      <c r="L76" s="14">
        <v>159</v>
      </c>
      <c r="M76" s="8" t="s">
        <v>303</v>
      </c>
    </row>
    <row r="77" spans="1:13" x14ac:dyDescent="0.2">
      <c r="A77" s="9" t="str">
        <f t="shared" si="5"/>
        <v>1993/11末</v>
      </c>
      <c r="B77" s="9" t="str">
        <f t="shared" si="5"/>
        <v>平成5/11末</v>
      </c>
      <c r="C77" s="16">
        <v>75</v>
      </c>
      <c r="D77" s="16">
        <v>81</v>
      </c>
      <c r="E77" s="17" t="s">
        <v>116</v>
      </c>
      <c r="F77" s="16">
        <v>306</v>
      </c>
      <c r="G77" s="16"/>
      <c r="H77" s="16">
        <v>319</v>
      </c>
      <c r="I77" s="16"/>
      <c r="J77" s="16">
        <v>625</v>
      </c>
      <c r="K77" s="16"/>
      <c r="L77" s="16">
        <v>218</v>
      </c>
      <c r="M77" s="6" t="s">
        <v>303</v>
      </c>
    </row>
    <row r="78" spans="1:13" x14ac:dyDescent="0.2">
      <c r="A78" s="7" t="str">
        <f t="shared" si="5"/>
        <v>1993/11末</v>
      </c>
      <c r="B78" s="7" t="str">
        <f t="shared" si="5"/>
        <v>平成5/11末</v>
      </c>
      <c r="C78" s="14">
        <v>76</v>
      </c>
      <c r="D78" s="14">
        <v>82</v>
      </c>
      <c r="E78" s="15" t="s">
        <v>117</v>
      </c>
      <c r="F78" s="14">
        <v>263</v>
      </c>
      <c r="G78" s="14"/>
      <c r="H78" s="14">
        <v>255</v>
      </c>
      <c r="I78" s="14"/>
      <c r="J78" s="14">
        <v>518</v>
      </c>
      <c r="K78" s="14"/>
      <c r="L78" s="14">
        <v>169</v>
      </c>
      <c r="M78" s="8" t="s">
        <v>303</v>
      </c>
    </row>
    <row r="79" spans="1:13" x14ac:dyDescent="0.2">
      <c r="A79" s="9" t="str">
        <f t="shared" si="5"/>
        <v>1993/11末</v>
      </c>
      <c r="B79" s="9" t="str">
        <f t="shared" si="5"/>
        <v>平成5/11末</v>
      </c>
      <c r="C79" s="16">
        <v>77</v>
      </c>
      <c r="D79" s="16">
        <v>83</v>
      </c>
      <c r="E79" s="17" t="s">
        <v>118</v>
      </c>
      <c r="F79" s="16">
        <v>321</v>
      </c>
      <c r="G79" s="16"/>
      <c r="H79" s="16">
        <v>350</v>
      </c>
      <c r="I79" s="16"/>
      <c r="J79" s="16">
        <v>671</v>
      </c>
      <c r="K79" s="16"/>
      <c r="L79" s="16">
        <v>245</v>
      </c>
      <c r="M79" s="6" t="s">
        <v>303</v>
      </c>
    </row>
    <row r="80" spans="1:13" x14ac:dyDescent="0.2">
      <c r="A80" s="7" t="str">
        <f t="shared" si="5"/>
        <v>1993/11末</v>
      </c>
      <c r="B80" s="7" t="str">
        <f t="shared" si="5"/>
        <v>平成5/11末</v>
      </c>
      <c r="C80" s="14">
        <v>78</v>
      </c>
      <c r="D80" s="14">
        <v>84</v>
      </c>
      <c r="E80" s="15" t="s">
        <v>119</v>
      </c>
      <c r="F80" s="14">
        <v>247</v>
      </c>
      <c r="G80" s="14"/>
      <c r="H80" s="14">
        <v>247</v>
      </c>
      <c r="I80" s="14"/>
      <c r="J80" s="14">
        <v>494</v>
      </c>
      <c r="K80" s="14"/>
      <c r="L80" s="14">
        <v>172</v>
      </c>
      <c r="M80" s="8" t="s">
        <v>303</v>
      </c>
    </row>
    <row r="81" spans="1:13" x14ac:dyDescent="0.2">
      <c r="A81" s="9" t="str">
        <f t="shared" si="5"/>
        <v>1993/11末</v>
      </c>
      <c r="B81" s="9" t="str">
        <f t="shared" si="5"/>
        <v>平成5/11末</v>
      </c>
      <c r="C81" s="16">
        <v>79</v>
      </c>
      <c r="D81" s="16">
        <v>85</v>
      </c>
      <c r="E81" s="17" t="s">
        <v>120</v>
      </c>
      <c r="F81" s="16">
        <v>159</v>
      </c>
      <c r="G81" s="16"/>
      <c r="H81" s="16">
        <v>180</v>
      </c>
      <c r="I81" s="16"/>
      <c r="J81" s="16">
        <v>339</v>
      </c>
      <c r="K81" s="16"/>
      <c r="L81" s="16">
        <v>107</v>
      </c>
      <c r="M81" s="6" t="s">
        <v>303</v>
      </c>
    </row>
    <row r="82" spans="1:13" x14ac:dyDescent="0.2">
      <c r="A82" s="7" t="str">
        <f t="shared" si="5"/>
        <v>1993/11末</v>
      </c>
      <c r="B82" s="7" t="str">
        <f t="shared" si="5"/>
        <v>平成5/11末</v>
      </c>
      <c r="C82" s="14">
        <v>80</v>
      </c>
      <c r="D82" s="14">
        <v>86</v>
      </c>
      <c r="E82" s="15" t="s">
        <v>121</v>
      </c>
      <c r="F82" s="14">
        <v>284</v>
      </c>
      <c r="G82" s="14"/>
      <c r="H82" s="14">
        <v>307</v>
      </c>
      <c r="I82" s="14"/>
      <c r="J82" s="14">
        <v>591</v>
      </c>
      <c r="K82" s="14"/>
      <c r="L82" s="14">
        <v>176</v>
      </c>
      <c r="M82" s="8" t="s">
        <v>303</v>
      </c>
    </row>
    <row r="83" spans="1:13" x14ac:dyDescent="0.2">
      <c r="A83" s="9" t="str">
        <f t="shared" si="5"/>
        <v>1993/11末</v>
      </c>
      <c r="B83" s="9" t="str">
        <f t="shared" si="5"/>
        <v>平成5/11末</v>
      </c>
      <c r="C83" s="16">
        <v>81</v>
      </c>
      <c r="D83" s="16">
        <v>87</v>
      </c>
      <c r="E83" s="17" t="s">
        <v>122</v>
      </c>
      <c r="F83" s="16">
        <v>402</v>
      </c>
      <c r="G83" s="16"/>
      <c r="H83" s="16">
        <v>414</v>
      </c>
      <c r="I83" s="16"/>
      <c r="J83" s="16">
        <v>816</v>
      </c>
      <c r="K83" s="16"/>
      <c r="L83" s="16">
        <v>281</v>
      </c>
      <c r="M83" s="6" t="s">
        <v>303</v>
      </c>
    </row>
    <row r="84" spans="1:13" x14ac:dyDescent="0.2">
      <c r="A84" s="7" t="str">
        <f t="shared" si="5"/>
        <v>1993/11末</v>
      </c>
      <c r="B84" s="7" t="str">
        <f t="shared" si="5"/>
        <v>平成5/11末</v>
      </c>
      <c r="C84" s="14">
        <v>82</v>
      </c>
      <c r="D84" s="14">
        <v>88</v>
      </c>
      <c r="E84" s="15" t="s">
        <v>123</v>
      </c>
      <c r="F84" s="14">
        <v>318</v>
      </c>
      <c r="G84" s="14"/>
      <c r="H84" s="14">
        <v>326</v>
      </c>
      <c r="I84" s="14"/>
      <c r="J84" s="14">
        <v>644</v>
      </c>
      <c r="K84" s="14"/>
      <c r="L84" s="14">
        <v>212</v>
      </c>
      <c r="M84" s="8" t="s">
        <v>303</v>
      </c>
    </row>
    <row r="85" spans="1:13" x14ac:dyDescent="0.2">
      <c r="A85" s="9" t="str">
        <f t="shared" ref="A85:B100" si="6">A84</f>
        <v>1993/11末</v>
      </c>
      <c r="B85" s="9" t="str">
        <f t="shared" si="6"/>
        <v>平成5/11末</v>
      </c>
      <c r="C85" s="16">
        <v>83</v>
      </c>
      <c r="D85" s="16">
        <v>89</v>
      </c>
      <c r="E85" s="17" t="s">
        <v>124</v>
      </c>
      <c r="F85" s="16">
        <v>180</v>
      </c>
      <c r="G85" s="16"/>
      <c r="H85" s="16">
        <v>161</v>
      </c>
      <c r="I85" s="16"/>
      <c r="J85" s="16">
        <v>341</v>
      </c>
      <c r="K85" s="16"/>
      <c r="L85" s="16">
        <v>123</v>
      </c>
      <c r="M85" s="6" t="s">
        <v>303</v>
      </c>
    </row>
    <row r="86" spans="1:13" x14ac:dyDescent="0.2">
      <c r="A86" s="7" t="str">
        <f t="shared" si="6"/>
        <v>1993/11末</v>
      </c>
      <c r="B86" s="7" t="str">
        <f t="shared" si="6"/>
        <v>平成5/11末</v>
      </c>
      <c r="C86" s="14">
        <v>84</v>
      </c>
      <c r="D86" s="14">
        <v>90</v>
      </c>
      <c r="E86" s="15" t="s">
        <v>418</v>
      </c>
      <c r="F86" s="14">
        <v>464</v>
      </c>
      <c r="G86" s="14"/>
      <c r="H86" s="14">
        <v>454</v>
      </c>
      <c r="I86" s="14"/>
      <c r="J86" s="14">
        <v>918</v>
      </c>
      <c r="K86" s="14"/>
      <c r="L86" s="14">
        <v>302</v>
      </c>
      <c r="M86" s="8" t="s">
        <v>303</v>
      </c>
    </row>
    <row r="87" spans="1:13" x14ac:dyDescent="0.2">
      <c r="A87" s="9" t="str">
        <f t="shared" si="6"/>
        <v>1993/11末</v>
      </c>
      <c r="B87" s="9" t="str">
        <f t="shared" si="6"/>
        <v>平成5/11末</v>
      </c>
      <c r="C87" s="16">
        <v>85</v>
      </c>
      <c r="D87" s="16">
        <v>91</v>
      </c>
      <c r="E87" s="17" t="s">
        <v>126</v>
      </c>
      <c r="F87" s="16">
        <v>149</v>
      </c>
      <c r="G87" s="16"/>
      <c r="H87" s="16">
        <v>144</v>
      </c>
      <c r="I87" s="16"/>
      <c r="J87" s="16">
        <v>293</v>
      </c>
      <c r="K87" s="16"/>
      <c r="L87" s="16">
        <v>95</v>
      </c>
      <c r="M87" s="6" t="s">
        <v>303</v>
      </c>
    </row>
    <row r="88" spans="1:13" x14ac:dyDescent="0.2">
      <c r="A88" s="7" t="str">
        <f t="shared" si="6"/>
        <v>1993/11末</v>
      </c>
      <c r="B88" s="7" t="str">
        <f t="shared" si="6"/>
        <v>平成5/11末</v>
      </c>
      <c r="C88" s="14">
        <v>86</v>
      </c>
      <c r="D88" s="14">
        <v>92</v>
      </c>
      <c r="E88" s="15" t="s">
        <v>127</v>
      </c>
      <c r="F88" s="14">
        <v>77</v>
      </c>
      <c r="G88" s="14"/>
      <c r="H88" s="14">
        <v>60</v>
      </c>
      <c r="I88" s="14"/>
      <c r="J88" s="14">
        <v>137</v>
      </c>
      <c r="K88" s="14"/>
      <c r="L88" s="14">
        <v>65</v>
      </c>
      <c r="M88" s="8" t="s">
        <v>303</v>
      </c>
    </row>
    <row r="89" spans="1:13" x14ac:dyDescent="0.2">
      <c r="A89" s="9" t="str">
        <f t="shared" si="6"/>
        <v>1993/11末</v>
      </c>
      <c r="B89" s="9" t="str">
        <f t="shared" si="6"/>
        <v>平成5/11末</v>
      </c>
      <c r="C89" s="16">
        <v>87</v>
      </c>
      <c r="D89" s="16">
        <v>93</v>
      </c>
      <c r="E89" s="17" t="s">
        <v>128</v>
      </c>
      <c r="F89" s="16">
        <v>111</v>
      </c>
      <c r="G89" s="16"/>
      <c r="H89" s="16">
        <v>101</v>
      </c>
      <c r="I89" s="16"/>
      <c r="J89" s="16">
        <v>212</v>
      </c>
      <c r="K89" s="16"/>
      <c r="L89" s="16">
        <v>70</v>
      </c>
      <c r="M89" s="6" t="s">
        <v>303</v>
      </c>
    </row>
    <row r="90" spans="1:13" x14ac:dyDescent="0.2">
      <c r="A90" s="7" t="str">
        <f t="shared" si="6"/>
        <v>1993/11末</v>
      </c>
      <c r="B90" s="7" t="str">
        <f t="shared" si="6"/>
        <v>平成5/11末</v>
      </c>
      <c r="C90" s="14">
        <v>88</v>
      </c>
      <c r="D90" s="14">
        <v>95</v>
      </c>
      <c r="E90" s="15" t="s">
        <v>129</v>
      </c>
      <c r="F90" s="14">
        <v>124</v>
      </c>
      <c r="G90" s="14"/>
      <c r="H90" s="14">
        <v>135</v>
      </c>
      <c r="I90" s="14"/>
      <c r="J90" s="14">
        <v>259</v>
      </c>
      <c r="K90" s="14"/>
      <c r="L90" s="14">
        <v>77</v>
      </c>
      <c r="M90" s="8" t="s">
        <v>303</v>
      </c>
    </row>
    <row r="91" spans="1:13" x14ac:dyDescent="0.2">
      <c r="A91" s="9" t="str">
        <f t="shared" si="6"/>
        <v>1993/11末</v>
      </c>
      <c r="B91" s="9" t="str">
        <f t="shared" si="6"/>
        <v>平成5/11末</v>
      </c>
      <c r="C91" s="16">
        <v>89</v>
      </c>
      <c r="D91" s="16">
        <v>96</v>
      </c>
      <c r="E91" s="17" t="s">
        <v>130</v>
      </c>
      <c r="F91" s="16">
        <v>154</v>
      </c>
      <c r="G91" s="16"/>
      <c r="H91" s="16">
        <v>144</v>
      </c>
      <c r="I91" s="16"/>
      <c r="J91" s="16">
        <v>298</v>
      </c>
      <c r="K91" s="16"/>
      <c r="L91" s="16">
        <v>102</v>
      </c>
      <c r="M91" s="6" t="s">
        <v>303</v>
      </c>
    </row>
    <row r="92" spans="1:13" x14ac:dyDescent="0.2">
      <c r="A92" s="7" t="str">
        <f t="shared" si="6"/>
        <v>1993/11末</v>
      </c>
      <c r="B92" s="7" t="str">
        <f t="shared" si="6"/>
        <v>平成5/11末</v>
      </c>
      <c r="C92" s="14">
        <v>90</v>
      </c>
      <c r="D92" s="14">
        <v>97</v>
      </c>
      <c r="E92" s="15" t="s">
        <v>131</v>
      </c>
      <c r="F92" s="14">
        <v>185</v>
      </c>
      <c r="G92" s="14"/>
      <c r="H92" s="14">
        <v>170</v>
      </c>
      <c r="I92" s="14"/>
      <c r="J92" s="14">
        <v>355</v>
      </c>
      <c r="K92" s="14"/>
      <c r="L92" s="14">
        <v>110</v>
      </c>
      <c r="M92" s="8" t="s">
        <v>303</v>
      </c>
    </row>
    <row r="93" spans="1:13" x14ac:dyDescent="0.2">
      <c r="A93" s="9" t="str">
        <f t="shared" si="6"/>
        <v>1993/11末</v>
      </c>
      <c r="B93" s="9" t="str">
        <f t="shared" si="6"/>
        <v>平成5/11末</v>
      </c>
      <c r="C93" s="16">
        <v>91</v>
      </c>
      <c r="D93" s="16">
        <v>98</v>
      </c>
      <c r="E93" s="17" t="s">
        <v>132</v>
      </c>
      <c r="F93" s="16">
        <v>205</v>
      </c>
      <c r="G93" s="16"/>
      <c r="H93" s="16">
        <v>191</v>
      </c>
      <c r="I93" s="16"/>
      <c r="J93" s="16">
        <v>396</v>
      </c>
      <c r="K93" s="16"/>
      <c r="L93" s="16">
        <v>136</v>
      </c>
      <c r="M93" s="6" t="s">
        <v>303</v>
      </c>
    </row>
    <row r="94" spans="1:13" x14ac:dyDescent="0.2">
      <c r="A94" s="7" t="str">
        <f t="shared" si="6"/>
        <v>1993/11末</v>
      </c>
      <c r="B94" s="7" t="str">
        <f t="shared" si="6"/>
        <v>平成5/11末</v>
      </c>
      <c r="C94" s="14">
        <v>92</v>
      </c>
      <c r="D94" s="14">
        <v>99</v>
      </c>
      <c r="E94" s="15" t="s">
        <v>133</v>
      </c>
      <c r="F94" s="14">
        <v>105</v>
      </c>
      <c r="G94" s="14"/>
      <c r="H94" s="14">
        <v>125</v>
      </c>
      <c r="I94" s="14"/>
      <c r="J94" s="14">
        <v>230</v>
      </c>
      <c r="K94" s="14"/>
      <c r="L94" s="14">
        <v>69</v>
      </c>
      <c r="M94" s="8" t="s">
        <v>303</v>
      </c>
    </row>
    <row r="95" spans="1:13" x14ac:dyDescent="0.2">
      <c r="A95" s="9" t="str">
        <f t="shared" si="6"/>
        <v>1993/11末</v>
      </c>
      <c r="B95" s="9" t="str">
        <f t="shared" si="6"/>
        <v>平成5/11末</v>
      </c>
      <c r="C95" s="16">
        <v>93</v>
      </c>
      <c r="D95" s="16">
        <v>120</v>
      </c>
      <c r="E95" s="17" t="s">
        <v>140</v>
      </c>
      <c r="F95" s="16">
        <v>54</v>
      </c>
      <c r="G95" s="16"/>
      <c r="H95" s="16">
        <v>52</v>
      </c>
      <c r="I95" s="16"/>
      <c r="J95" s="16">
        <v>106</v>
      </c>
      <c r="K95" s="16"/>
      <c r="L95" s="16">
        <v>29</v>
      </c>
      <c r="M95" s="6" t="s">
        <v>304</v>
      </c>
    </row>
    <row r="96" spans="1:13" x14ac:dyDescent="0.2">
      <c r="A96" s="7" t="str">
        <f t="shared" si="6"/>
        <v>1993/11末</v>
      </c>
      <c r="B96" s="7" t="str">
        <f t="shared" si="6"/>
        <v>平成5/11末</v>
      </c>
      <c r="C96" s="14">
        <v>94</v>
      </c>
      <c r="D96" s="14">
        <v>140</v>
      </c>
      <c r="E96" s="15" t="s">
        <v>141</v>
      </c>
      <c r="F96" s="14">
        <v>586</v>
      </c>
      <c r="G96" s="14"/>
      <c r="H96" s="14">
        <v>641</v>
      </c>
      <c r="I96" s="14"/>
      <c r="J96" s="14">
        <v>1227</v>
      </c>
      <c r="K96" s="14"/>
      <c r="L96" s="14">
        <v>368</v>
      </c>
      <c r="M96" s="8" t="s">
        <v>304</v>
      </c>
    </row>
    <row r="97" spans="1:13" x14ac:dyDescent="0.2">
      <c r="A97" s="9" t="str">
        <f t="shared" si="6"/>
        <v>1993/11末</v>
      </c>
      <c r="B97" s="9" t="str">
        <f t="shared" si="6"/>
        <v>平成5/11末</v>
      </c>
      <c r="C97" s="16">
        <v>95</v>
      </c>
      <c r="D97" s="16">
        <v>141</v>
      </c>
      <c r="E97" s="17" t="s">
        <v>142</v>
      </c>
      <c r="F97" s="16">
        <v>448</v>
      </c>
      <c r="G97" s="16"/>
      <c r="H97" s="16">
        <v>430</v>
      </c>
      <c r="I97" s="16"/>
      <c r="J97" s="16">
        <v>878</v>
      </c>
      <c r="K97" s="16"/>
      <c r="L97" s="16">
        <v>276</v>
      </c>
      <c r="M97" s="6" t="s">
        <v>304</v>
      </c>
    </row>
    <row r="98" spans="1:13" x14ac:dyDescent="0.2">
      <c r="A98" s="7" t="str">
        <f t="shared" si="6"/>
        <v>1993/11末</v>
      </c>
      <c r="B98" s="7" t="str">
        <f t="shared" si="6"/>
        <v>平成5/11末</v>
      </c>
      <c r="C98" s="14">
        <v>96</v>
      </c>
      <c r="D98" s="14">
        <v>142</v>
      </c>
      <c r="E98" s="15" t="s">
        <v>143</v>
      </c>
      <c r="F98" s="14">
        <v>535</v>
      </c>
      <c r="G98" s="14"/>
      <c r="H98" s="14">
        <v>549</v>
      </c>
      <c r="I98" s="14"/>
      <c r="J98" s="14">
        <v>1084</v>
      </c>
      <c r="K98" s="14"/>
      <c r="L98" s="14">
        <v>373</v>
      </c>
      <c r="M98" s="8" t="s">
        <v>304</v>
      </c>
    </row>
    <row r="99" spans="1:13" x14ac:dyDescent="0.2">
      <c r="A99" s="9" t="str">
        <f t="shared" si="6"/>
        <v>1993/11末</v>
      </c>
      <c r="B99" s="9" t="str">
        <f t="shared" si="6"/>
        <v>平成5/11末</v>
      </c>
      <c r="C99" s="16">
        <v>97</v>
      </c>
      <c r="D99" s="16">
        <v>143</v>
      </c>
      <c r="E99" s="17" t="s">
        <v>144</v>
      </c>
      <c r="F99" s="16">
        <v>298</v>
      </c>
      <c r="G99" s="16"/>
      <c r="H99" s="16">
        <v>294</v>
      </c>
      <c r="I99" s="16"/>
      <c r="J99" s="16">
        <v>592</v>
      </c>
      <c r="K99" s="16"/>
      <c r="L99" s="16">
        <v>264</v>
      </c>
      <c r="M99" s="6" t="s">
        <v>304</v>
      </c>
    </row>
    <row r="100" spans="1:13" x14ac:dyDescent="0.2">
      <c r="A100" s="7" t="str">
        <f t="shared" si="6"/>
        <v>1993/11末</v>
      </c>
      <c r="B100" s="7" t="str">
        <f t="shared" si="6"/>
        <v>平成5/11末</v>
      </c>
      <c r="C100" s="14">
        <v>98</v>
      </c>
      <c r="D100" s="14">
        <v>144</v>
      </c>
      <c r="E100" s="15" t="s">
        <v>145</v>
      </c>
      <c r="F100" s="14">
        <v>110</v>
      </c>
      <c r="G100" s="14"/>
      <c r="H100" s="14">
        <v>44</v>
      </c>
      <c r="I100" s="14"/>
      <c r="J100" s="14">
        <v>154</v>
      </c>
      <c r="K100" s="14"/>
      <c r="L100" s="14">
        <v>96</v>
      </c>
      <c r="M100" s="8" t="s">
        <v>304</v>
      </c>
    </row>
    <row r="101" spans="1:13" x14ac:dyDescent="0.2">
      <c r="A101" s="9" t="str">
        <f t="shared" ref="A101:B116" si="7">A100</f>
        <v>1993/11末</v>
      </c>
      <c r="B101" s="9" t="str">
        <f t="shared" si="7"/>
        <v>平成5/11末</v>
      </c>
      <c r="C101" s="16">
        <v>99</v>
      </c>
      <c r="D101" s="16">
        <v>145</v>
      </c>
      <c r="E101" s="17" t="s">
        <v>146</v>
      </c>
      <c r="F101" s="16">
        <v>260</v>
      </c>
      <c r="G101" s="16"/>
      <c r="H101" s="16">
        <v>256</v>
      </c>
      <c r="I101" s="16"/>
      <c r="J101" s="16">
        <v>516</v>
      </c>
      <c r="K101" s="16"/>
      <c r="L101" s="16">
        <v>164</v>
      </c>
      <c r="M101" s="6" t="s">
        <v>304</v>
      </c>
    </row>
    <row r="102" spans="1:13" x14ac:dyDescent="0.2">
      <c r="A102" s="7" t="str">
        <f t="shared" si="7"/>
        <v>1993/11末</v>
      </c>
      <c r="B102" s="7" t="str">
        <f t="shared" si="7"/>
        <v>平成5/11末</v>
      </c>
      <c r="C102" s="14">
        <v>100</v>
      </c>
      <c r="D102" s="14">
        <v>146</v>
      </c>
      <c r="E102" s="15" t="s">
        <v>147</v>
      </c>
      <c r="F102" s="14">
        <v>227</v>
      </c>
      <c r="G102" s="14"/>
      <c r="H102" s="14">
        <v>267</v>
      </c>
      <c r="I102" s="14"/>
      <c r="J102" s="14">
        <v>494</v>
      </c>
      <c r="K102" s="14"/>
      <c r="L102" s="14">
        <v>145</v>
      </c>
      <c r="M102" s="8" t="s">
        <v>304</v>
      </c>
    </row>
    <row r="103" spans="1:13" x14ac:dyDescent="0.2">
      <c r="A103" s="9" t="str">
        <f t="shared" si="7"/>
        <v>1993/11末</v>
      </c>
      <c r="B103" s="9" t="str">
        <f t="shared" si="7"/>
        <v>平成5/11末</v>
      </c>
      <c r="C103" s="16">
        <v>101</v>
      </c>
      <c r="D103" s="16">
        <v>147</v>
      </c>
      <c r="E103" s="17" t="s">
        <v>148</v>
      </c>
      <c r="F103" s="16">
        <v>152</v>
      </c>
      <c r="G103" s="16"/>
      <c r="H103" s="16">
        <v>156</v>
      </c>
      <c r="I103" s="16"/>
      <c r="J103" s="16">
        <v>308</v>
      </c>
      <c r="K103" s="16"/>
      <c r="L103" s="16">
        <v>88</v>
      </c>
      <c r="M103" s="6" t="s">
        <v>304</v>
      </c>
    </row>
    <row r="104" spans="1:13" x14ac:dyDescent="0.2">
      <c r="A104" s="7" t="str">
        <f t="shared" si="7"/>
        <v>1993/11末</v>
      </c>
      <c r="B104" s="7" t="str">
        <f t="shared" si="7"/>
        <v>平成5/11末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1993/11末</v>
      </c>
      <c r="B105" s="9" t="str">
        <f t="shared" si="7"/>
        <v>平成5/11末</v>
      </c>
      <c r="C105" s="16">
        <v>103</v>
      </c>
      <c r="D105" s="16">
        <v>110</v>
      </c>
      <c r="E105" s="17" t="s">
        <v>150</v>
      </c>
      <c r="F105" s="16">
        <v>286</v>
      </c>
      <c r="G105" s="16"/>
      <c r="H105" s="16">
        <v>312</v>
      </c>
      <c r="I105" s="16"/>
      <c r="J105" s="16">
        <v>598</v>
      </c>
      <c r="K105" s="16"/>
      <c r="L105" s="16">
        <v>183</v>
      </c>
      <c r="M105" s="6" t="s">
        <v>305</v>
      </c>
    </row>
    <row r="106" spans="1:13" x14ac:dyDescent="0.2">
      <c r="A106" s="7" t="str">
        <f t="shared" si="7"/>
        <v>1993/11末</v>
      </c>
      <c r="B106" s="7" t="str">
        <f t="shared" si="7"/>
        <v>平成5/11末</v>
      </c>
      <c r="C106" s="14">
        <v>104</v>
      </c>
      <c r="D106" s="14">
        <v>111</v>
      </c>
      <c r="E106" s="15" t="s">
        <v>151</v>
      </c>
      <c r="F106" s="14">
        <v>218</v>
      </c>
      <c r="G106" s="14"/>
      <c r="H106" s="14">
        <v>224</v>
      </c>
      <c r="I106" s="14"/>
      <c r="J106" s="14">
        <v>442</v>
      </c>
      <c r="K106" s="14"/>
      <c r="L106" s="14">
        <v>125</v>
      </c>
      <c r="M106" s="8" t="s">
        <v>305</v>
      </c>
    </row>
    <row r="107" spans="1:13" x14ac:dyDescent="0.2">
      <c r="A107" s="9" t="str">
        <f t="shared" si="7"/>
        <v>1993/11末</v>
      </c>
      <c r="B107" s="9" t="str">
        <f t="shared" si="7"/>
        <v>平成5/11末</v>
      </c>
      <c r="C107" s="16">
        <v>105</v>
      </c>
      <c r="D107" s="16">
        <v>112</v>
      </c>
      <c r="E107" s="17" t="s">
        <v>152</v>
      </c>
      <c r="F107" s="16">
        <v>113</v>
      </c>
      <c r="G107" s="16"/>
      <c r="H107" s="16">
        <v>114</v>
      </c>
      <c r="I107" s="16"/>
      <c r="J107" s="16">
        <v>227</v>
      </c>
      <c r="K107" s="16"/>
      <c r="L107" s="16">
        <v>56</v>
      </c>
      <c r="M107" s="6" t="s">
        <v>305</v>
      </c>
    </row>
    <row r="108" spans="1:13" x14ac:dyDescent="0.2">
      <c r="A108" s="7" t="str">
        <f t="shared" si="7"/>
        <v>1993/11末</v>
      </c>
      <c r="B108" s="7" t="str">
        <f t="shared" si="7"/>
        <v>平成5/11末</v>
      </c>
      <c r="C108" s="14">
        <v>106</v>
      </c>
      <c r="D108" s="14">
        <v>113</v>
      </c>
      <c r="E108" s="15" t="s">
        <v>419</v>
      </c>
      <c r="F108" s="14">
        <v>77</v>
      </c>
      <c r="G108" s="14"/>
      <c r="H108" s="14">
        <v>91</v>
      </c>
      <c r="I108" s="14"/>
      <c r="J108" s="14">
        <v>168</v>
      </c>
      <c r="K108" s="14"/>
      <c r="L108" s="14">
        <v>47</v>
      </c>
      <c r="M108" s="8" t="s">
        <v>305</v>
      </c>
    </row>
    <row r="109" spans="1:13" x14ac:dyDescent="0.2">
      <c r="A109" s="9" t="str">
        <f t="shared" si="7"/>
        <v>1993/11末</v>
      </c>
      <c r="B109" s="9" t="str">
        <f t="shared" si="7"/>
        <v>平成5/11末</v>
      </c>
      <c r="C109" s="16">
        <v>107</v>
      </c>
      <c r="D109" s="16">
        <v>114</v>
      </c>
      <c r="E109" s="17" t="s">
        <v>153</v>
      </c>
      <c r="F109" s="16">
        <v>233</v>
      </c>
      <c r="G109" s="16"/>
      <c r="H109" s="16">
        <v>238</v>
      </c>
      <c r="I109" s="16"/>
      <c r="J109" s="16">
        <v>471</v>
      </c>
      <c r="K109" s="16"/>
      <c r="L109" s="16">
        <v>137</v>
      </c>
      <c r="M109" s="6" t="s">
        <v>305</v>
      </c>
    </row>
    <row r="110" spans="1:13" x14ac:dyDescent="0.2">
      <c r="A110" s="7" t="str">
        <f t="shared" si="7"/>
        <v>1993/11末</v>
      </c>
      <c r="B110" s="7" t="str">
        <f t="shared" si="7"/>
        <v>平成5/11末</v>
      </c>
      <c r="C110" s="14">
        <v>108</v>
      </c>
      <c r="D110" s="14">
        <v>115</v>
      </c>
      <c r="E110" s="15" t="s">
        <v>154</v>
      </c>
      <c r="F110" s="14">
        <v>312</v>
      </c>
      <c r="G110" s="14"/>
      <c r="H110" s="14">
        <v>278</v>
      </c>
      <c r="I110" s="14"/>
      <c r="J110" s="14">
        <v>590</v>
      </c>
      <c r="K110" s="14"/>
      <c r="L110" s="14">
        <v>211</v>
      </c>
      <c r="M110" s="8" t="s">
        <v>305</v>
      </c>
    </row>
    <row r="111" spans="1:13" x14ac:dyDescent="0.2">
      <c r="A111" s="9" t="str">
        <f t="shared" si="7"/>
        <v>1993/11末</v>
      </c>
      <c r="B111" s="9" t="str">
        <f t="shared" si="7"/>
        <v>平成5/11末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1993/11末</v>
      </c>
      <c r="B112" s="7" t="str">
        <f t="shared" si="7"/>
        <v>平成5/11末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1993/11末</v>
      </c>
      <c r="B113" s="9" t="str">
        <f t="shared" si="7"/>
        <v>平成5/11末</v>
      </c>
      <c r="C113" s="16">
        <v>111</v>
      </c>
      <c r="D113" s="16">
        <v>118</v>
      </c>
      <c r="E113" s="17" t="s">
        <v>157</v>
      </c>
      <c r="F113" s="16">
        <v>201</v>
      </c>
      <c r="G113" s="16"/>
      <c r="H113" s="16">
        <v>189</v>
      </c>
      <c r="I113" s="16"/>
      <c r="J113" s="16">
        <v>390</v>
      </c>
      <c r="K113" s="16"/>
      <c r="L113" s="16">
        <v>107</v>
      </c>
      <c r="M113" s="6" t="s">
        <v>305</v>
      </c>
    </row>
    <row r="114" spans="1:13" x14ac:dyDescent="0.2">
      <c r="A114" s="7" t="str">
        <f t="shared" si="7"/>
        <v>1993/11末</v>
      </c>
      <c r="B114" s="7" t="str">
        <f t="shared" si="7"/>
        <v>平成5/11末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1993/11末</v>
      </c>
      <c r="B115" s="9" t="str">
        <f t="shared" si="7"/>
        <v>平成5/11末</v>
      </c>
      <c r="C115" s="16">
        <v>113</v>
      </c>
      <c r="D115" s="16">
        <v>122</v>
      </c>
      <c r="E115" s="17" t="s">
        <v>159</v>
      </c>
      <c r="F115" s="16">
        <v>63</v>
      </c>
      <c r="G115" s="16"/>
      <c r="H115" s="16">
        <v>78</v>
      </c>
      <c r="I115" s="16"/>
      <c r="J115" s="16">
        <v>141</v>
      </c>
      <c r="K115" s="16"/>
      <c r="L115" s="16">
        <v>37</v>
      </c>
      <c r="M115" s="6" t="s">
        <v>305</v>
      </c>
    </row>
    <row r="116" spans="1:13" x14ac:dyDescent="0.2">
      <c r="A116" s="7" t="str">
        <f t="shared" si="7"/>
        <v>1993/11末</v>
      </c>
      <c r="B116" s="7" t="str">
        <f t="shared" si="7"/>
        <v>平成5/11末</v>
      </c>
      <c r="C116" s="14">
        <v>114</v>
      </c>
      <c r="D116" s="14">
        <v>123</v>
      </c>
      <c r="E116" s="15" t="s">
        <v>160</v>
      </c>
      <c r="F116" s="14">
        <v>319</v>
      </c>
      <c r="G116" s="14"/>
      <c r="H116" s="14">
        <v>341</v>
      </c>
      <c r="I116" s="14"/>
      <c r="J116" s="14">
        <v>660</v>
      </c>
      <c r="K116" s="14"/>
      <c r="L116" s="14">
        <v>187</v>
      </c>
      <c r="M116" s="8" t="s">
        <v>305</v>
      </c>
    </row>
    <row r="117" spans="1:13" x14ac:dyDescent="0.2">
      <c r="A117" s="9" t="str">
        <f t="shared" ref="A117:B132" si="8">A116</f>
        <v>1993/11末</v>
      </c>
      <c r="B117" s="9" t="str">
        <f t="shared" si="8"/>
        <v>平成5/11末</v>
      </c>
      <c r="C117" s="16">
        <v>115</v>
      </c>
      <c r="D117" s="16">
        <v>124</v>
      </c>
      <c r="E117" s="17" t="s">
        <v>161</v>
      </c>
      <c r="F117" s="16">
        <v>157</v>
      </c>
      <c r="G117" s="16"/>
      <c r="H117" s="16">
        <v>166</v>
      </c>
      <c r="I117" s="16"/>
      <c r="J117" s="16">
        <v>323</v>
      </c>
      <c r="K117" s="16"/>
      <c r="L117" s="16">
        <v>88</v>
      </c>
      <c r="M117" s="6" t="s">
        <v>305</v>
      </c>
    </row>
    <row r="118" spans="1:13" x14ac:dyDescent="0.2">
      <c r="A118" s="7" t="str">
        <f t="shared" si="8"/>
        <v>1993/11末</v>
      </c>
      <c r="B118" s="7" t="str">
        <f t="shared" si="8"/>
        <v>平成5/11末</v>
      </c>
      <c r="C118" s="14">
        <v>116</v>
      </c>
      <c r="D118" s="14">
        <v>125</v>
      </c>
      <c r="E118" s="15" t="s">
        <v>492</v>
      </c>
      <c r="F118" s="14">
        <v>248</v>
      </c>
      <c r="G118" s="14"/>
      <c r="H118" s="14">
        <v>240</v>
      </c>
      <c r="I118" s="14"/>
      <c r="J118" s="14">
        <v>488</v>
      </c>
      <c r="K118" s="14"/>
      <c r="L118" s="14">
        <v>143</v>
      </c>
      <c r="M118" s="8" t="s">
        <v>305</v>
      </c>
    </row>
    <row r="119" spans="1:13" x14ac:dyDescent="0.2">
      <c r="A119" s="9" t="str">
        <f t="shared" si="8"/>
        <v>1993/11末</v>
      </c>
      <c r="B119" s="9" t="str">
        <f t="shared" si="8"/>
        <v>平成5/11末</v>
      </c>
      <c r="C119" s="16">
        <v>117</v>
      </c>
      <c r="D119" s="16">
        <v>126</v>
      </c>
      <c r="E119" s="17" t="s">
        <v>163</v>
      </c>
      <c r="F119" s="16">
        <v>134</v>
      </c>
      <c r="G119" s="16"/>
      <c r="H119" s="16">
        <v>153</v>
      </c>
      <c r="I119" s="16"/>
      <c r="J119" s="16">
        <v>287</v>
      </c>
      <c r="K119" s="16"/>
      <c r="L119" s="16">
        <v>61</v>
      </c>
      <c r="M119" s="6" t="s">
        <v>305</v>
      </c>
    </row>
    <row r="120" spans="1:13" x14ac:dyDescent="0.2">
      <c r="A120" s="7" t="str">
        <f t="shared" si="8"/>
        <v>1993/11末</v>
      </c>
      <c r="B120" s="7" t="str">
        <f t="shared" si="8"/>
        <v>平成5/11末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38</v>
      </c>
      <c r="I120" s="14"/>
      <c r="J120" s="14">
        <v>77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1993/11末</v>
      </c>
      <c r="B121" s="9" t="str">
        <f t="shared" si="8"/>
        <v>平成5/11末</v>
      </c>
      <c r="C121" s="16">
        <v>119</v>
      </c>
      <c r="D121" s="16">
        <v>128</v>
      </c>
      <c r="E121" s="17" t="s">
        <v>165</v>
      </c>
      <c r="F121" s="16">
        <v>134</v>
      </c>
      <c r="G121" s="16"/>
      <c r="H121" s="16">
        <v>136</v>
      </c>
      <c r="I121" s="16"/>
      <c r="J121" s="16">
        <v>270</v>
      </c>
      <c r="K121" s="16"/>
      <c r="L121" s="16">
        <v>61</v>
      </c>
      <c r="M121" s="6" t="s">
        <v>305</v>
      </c>
    </row>
    <row r="122" spans="1:13" x14ac:dyDescent="0.2">
      <c r="A122" s="7" t="str">
        <f t="shared" si="8"/>
        <v>1993/11末</v>
      </c>
      <c r="B122" s="7" t="str">
        <f t="shared" si="8"/>
        <v>平成5/11末</v>
      </c>
      <c r="C122" s="14">
        <v>120</v>
      </c>
      <c r="D122" s="14">
        <v>129</v>
      </c>
      <c r="E122" s="15" t="s">
        <v>166</v>
      </c>
      <c r="F122" s="14">
        <v>99</v>
      </c>
      <c r="G122" s="14"/>
      <c r="H122" s="14">
        <v>101</v>
      </c>
      <c r="I122" s="14"/>
      <c r="J122" s="14">
        <v>200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8"/>
        <v>1993/11末</v>
      </c>
      <c r="B123" s="9" t="str">
        <f t="shared" si="8"/>
        <v>平成5/11末</v>
      </c>
      <c r="C123" s="16">
        <v>121</v>
      </c>
      <c r="D123" s="16">
        <v>150</v>
      </c>
      <c r="E123" s="17" t="s">
        <v>169</v>
      </c>
      <c r="F123" s="16">
        <v>195</v>
      </c>
      <c r="G123" s="16"/>
      <c r="H123" s="16">
        <v>209</v>
      </c>
      <c r="I123" s="16"/>
      <c r="J123" s="16">
        <v>404</v>
      </c>
      <c r="K123" s="16"/>
      <c r="L123" s="16">
        <v>89</v>
      </c>
      <c r="M123" s="6" t="s">
        <v>306</v>
      </c>
    </row>
    <row r="124" spans="1:13" x14ac:dyDescent="0.2">
      <c r="A124" s="7" t="str">
        <f t="shared" si="8"/>
        <v>1993/11末</v>
      </c>
      <c r="B124" s="7" t="str">
        <f t="shared" si="8"/>
        <v>平成5/11末</v>
      </c>
      <c r="C124" s="14">
        <v>122</v>
      </c>
      <c r="D124" s="14">
        <v>151</v>
      </c>
      <c r="E124" s="15" t="s">
        <v>170</v>
      </c>
      <c r="F124" s="14">
        <v>317</v>
      </c>
      <c r="G124" s="14"/>
      <c r="H124" s="14">
        <v>317</v>
      </c>
      <c r="I124" s="14"/>
      <c r="J124" s="14">
        <v>634</v>
      </c>
      <c r="K124" s="14"/>
      <c r="L124" s="14">
        <v>168</v>
      </c>
      <c r="M124" s="8" t="s">
        <v>306</v>
      </c>
    </row>
    <row r="125" spans="1:13" x14ac:dyDescent="0.2">
      <c r="A125" s="9" t="str">
        <f t="shared" si="8"/>
        <v>1993/11末</v>
      </c>
      <c r="B125" s="9" t="str">
        <f t="shared" si="8"/>
        <v>平成5/11末</v>
      </c>
      <c r="C125" s="16">
        <v>123</v>
      </c>
      <c r="D125" s="16">
        <v>152</v>
      </c>
      <c r="E125" s="17" t="s">
        <v>171</v>
      </c>
      <c r="F125" s="16">
        <v>415</v>
      </c>
      <c r="G125" s="16"/>
      <c r="H125" s="16">
        <v>427</v>
      </c>
      <c r="I125" s="16"/>
      <c r="J125" s="16">
        <v>842</v>
      </c>
      <c r="K125" s="16"/>
      <c r="L125" s="16">
        <v>215</v>
      </c>
      <c r="M125" s="6" t="s">
        <v>306</v>
      </c>
    </row>
    <row r="126" spans="1:13" x14ac:dyDescent="0.2">
      <c r="A126" s="7" t="str">
        <f t="shared" si="8"/>
        <v>1993/11末</v>
      </c>
      <c r="B126" s="7" t="str">
        <f t="shared" si="8"/>
        <v>平成5/11末</v>
      </c>
      <c r="C126" s="14">
        <v>124</v>
      </c>
      <c r="D126" s="14">
        <v>153</v>
      </c>
      <c r="E126" s="15" t="s">
        <v>172</v>
      </c>
      <c r="F126" s="14">
        <v>193</v>
      </c>
      <c r="G126" s="14"/>
      <c r="H126" s="14">
        <v>209</v>
      </c>
      <c r="I126" s="14"/>
      <c r="J126" s="14">
        <v>402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1993/11末</v>
      </c>
      <c r="B127" s="9" t="str">
        <f t="shared" si="8"/>
        <v>平成5/11末</v>
      </c>
      <c r="C127" s="16">
        <v>125</v>
      </c>
      <c r="D127" s="16">
        <v>154</v>
      </c>
      <c r="E127" s="17" t="s">
        <v>173</v>
      </c>
      <c r="F127" s="16">
        <v>179</v>
      </c>
      <c r="G127" s="16"/>
      <c r="H127" s="16">
        <v>194</v>
      </c>
      <c r="I127" s="16"/>
      <c r="J127" s="16">
        <v>373</v>
      </c>
      <c r="K127" s="16"/>
      <c r="L127" s="16">
        <v>83</v>
      </c>
      <c r="M127" s="6" t="s">
        <v>306</v>
      </c>
    </row>
    <row r="128" spans="1:13" x14ac:dyDescent="0.2">
      <c r="A128" s="7" t="str">
        <f t="shared" si="8"/>
        <v>1993/11末</v>
      </c>
      <c r="B128" s="7" t="str">
        <f t="shared" si="8"/>
        <v>平成5/11末</v>
      </c>
      <c r="C128" s="14">
        <v>126</v>
      </c>
      <c r="D128" s="14">
        <v>155</v>
      </c>
      <c r="E128" s="15" t="s">
        <v>174</v>
      </c>
      <c r="F128" s="14">
        <v>111</v>
      </c>
      <c r="G128" s="14"/>
      <c r="H128" s="14">
        <v>121</v>
      </c>
      <c r="I128" s="14"/>
      <c r="J128" s="14">
        <v>232</v>
      </c>
      <c r="K128" s="14"/>
      <c r="L128" s="14">
        <v>68</v>
      </c>
      <c r="M128" s="8" t="s">
        <v>306</v>
      </c>
    </row>
    <row r="129" spans="1:13" x14ac:dyDescent="0.2">
      <c r="A129" s="9" t="str">
        <f t="shared" si="8"/>
        <v>1993/11末</v>
      </c>
      <c r="B129" s="9" t="str">
        <f t="shared" si="8"/>
        <v>平成5/11末</v>
      </c>
      <c r="C129" s="16">
        <v>127</v>
      </c>
      <c r="D129" s="16">
        <v>157</v>
      </c>
      <c r="E129" s="17" t="s">
        <v>175</v>
      </c>
      <c r="F129" s="16">
        <v>98</v>
      </c>
      <c r="G129" s="16"/>
      <c r="H129" s="16">
        <v>100</v>
      </c>
      <c r="I129" s="16"/>
      <c r="J129" s="16">
        <v>198</v>
      </c>
      <c r="K129" s="16"/>
      <c r="L129" s="16">
        <v>189</v>
      </c>
      <c r="M129" s="6" t="s">
        <v>306</v>
      </c>
    </row>
    <row r="130" spans="1:13" x14ac:dyDescent="0.2">
      <c r="A130" s="7" t="str">
        <f t="shared" si="8"/>
        <v>1993/11末</v>
      </c>
      <c r="B130" s="7" t="str">
        <f t="shared" si="8"/>
        <v>平成5/11末</v>
      </c>
      <c r="C130" s="14">
        <v>128</v>
      </c>
      <c r="D130" s="14">
        <v>158</v>
      </c>
      <c r="E130" s="15" t="s">
        <v>176</v>
      </c>
      <c r="F130" s="14">
        <v>26</v>
      </c>
      <c r="G130" s="14"/>
      <c r="H130" s="14">
        <v>72</v>
      </c>
      <c r="I130" s="14"/>
      <c r="J130" s="14">
        <v>98</v>
      </c>
      <c r="K130" s="14"/>
      <c r="L130" s="14">
        <v>95</v>
      </c>
      <c r="M130" s="8" t="s">
        <v>306</v>
      </c>
    </row>
    <row r="131" spans="1:13" x14ac:dyDescent="0.2">
      <c r="A131" s="9" t="str">
        <f t="shared" si="8"/>
        <v>1993/11末</v>
      </c>
      <c r="B131" s="9" t="str">
        <f t="shared" si="8"/>
        <v>平成5/11末</v>
      </c>
      <c r="C131" s="16">
        <v>129</v>
      </c>
      <c r="D131" s="16">
        <v>159</v>
      </c>
      <c r="E131" s="17" t="s">
        <v>177</v>
      </c>
      <c r="F131" s="16">
        <v>25</v>
      </c>
      <c r="G131" s="16"/>
      <c r="H131" s="16">
        <v>55</v>
      </c>
      <c r="I131" s="16"/>
      <c r="J131" s="16">
        <v>80</v>
      </c>
      <c r="K131" s="16"/>
      <c r="L131" s="16">
        <v>79</v>
      </c>
      <c r="M131" s="6" t="s">
        <v>307</v>
      </c>
    </row>
    <row r="132" spans="1:13" x14ac:dyDescent="0.2">
      <c r="A132" s="7" t="str">
        <f t="shared" si="8"/>
        <v>1993/11末</v>
      </c>
      <c r="B132" s="7" t="str">
        <f t="shared" si="8"/>
        <v>平成5/11末</v>
      </c>
      <c r="C132" s="14">
        <v>130</v>
      </c>
      <c r="D132" s="14">
        <v>160</v>
      </c>
      <c r="E132" s="15" t="s">
        <v>420</v>
      </c>
      <c r="F132" s="14">
        <v>117</v>
      </c>
      <c r="G132" s="14"/>
      <c r="H132" s="14">
        <v>100</v>
      </c>
      <c r="I132" s="14"/>
      <c r="J132" s="14">
        <v>217</v>
      </c>
      <c r="K132" s="14"/>
      <c r="L132" s="14">
        <v>93</v>
      </c>
      <c r="M132" s="8" t="s">
        <v>307</v>
      </c>
    </row>
    <row r="133" spans="1:13" x14ac:dyDescent="0.2">
      <c r="A133" s="9" t="str">
        <f t="shared" ref="A133:B148" si="9">A132</f>
        <v>1993/11末</v>
      </c>
      <c r="B133" s="9" t="str">
        <f t="shared" si="9"/>
        <v>平成5/11末</v>
      </c>
      <c r="C133" s="16">
        <v>131</v>
      </c>
      <c r="D133" s="16">
        <v>161</v>
      </c>
      <c r="E133" s="17" t="s">
        <v>178</v>
      </c>
      <c r="F133" s="16">
        <v>157</v>
      </c>
      <c r="G133" s="16"/>
      <c r="H133" s="16">
        <v>137</v>
      </c>
      <c r="I133" s="16"/>
      <c r="J133" s="16">
        <v>294</v>
      </c>
      <c r="K133" s="16"/>
      <c r="L133" s="16">
        <v>95</v>
      </c>
      <c r="M133" s="6" t="s">
        <v>307</v>
      </c>
    </row>
    <row r="134" spans="1:13" x14ac:dyDescent="0.2">
      <c r="A134" s="7" t="str">
        <f t="shared" si="9"/>
        <v>1993/11末</v>
      </c>
      <c r="B134" s="7" t="str">
        <f t="shared" si="9"/>
        <v>平成5/11末</v>
      </c>
      <c r="C134" s="14">
        <v>132</v>
      </c>
      <c r="D134" s="14">
        <v>162</v>
      </c>
      <c r="E134" s="15" t="s">
        <v>179</v>
      </c>
      <c r="F134" s="14">
        <v>90</v>
      </c>
      <c r="G134" s="14"/>
      <c r="H134" s="14">
        <v>106</v>
      </c>
      <c r="I134" s="14"/>
      <c r="J134" s="14">
        <v>196</v>
      </c>
      <c r="K134" s="14"/>
      <c r="L134" s="14">
        <v>47</v>
      </c>
      <c r="M134" s="8" t="s">
        <v>307</v>
      </c>
    </row>
    <row r="135" spans="1:13" x14ac:dyDescent="0.2">
      <c r="A135" s="9" t="str">
        <f t="shared" si="9"/>
        <v>1993/11末</v>
      </c>
      <c r="B135" s="9" t="str">
        <f t="shared" si="9"/>
        <v>平成5/11末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71</v>
      </c>
      <c r="I135" s="16"/>
      <c r="J135" s="16">
        <v>143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1993/11末</v>
      </c>
      <c r="B136" s="7" t="str">
        <f t="shared" si="9"/>
        <v>平成5/11末</v>
      </c>
      <c r="C136" s="14">
        <v>134</v>
      </c>
      <c r="D136" s="14">
        <v>164</v>
      </c>
      <c r="E136" s="15" t="s">
        <v>181</v>
      </c>
      <c r="F136" s="14">
        <v>98</v>
      </c>
      <c r="G136" s="14"/>
      <c r="H136" s="14">
        <v>98</v>
      </c>
      <c r="I136" s="14"/>
      <c r="J136" s="14">
        <v>196</v>
      </c>
      <c r="K136" s="14"/>
      <c r="L136" s="14">
        <v>55</v>
      </c>
      <c r="M136" s="8" t="s">
        <v>307</v>
      </c>
    </row>
    <row r="137" spans="1:13" x14ac:dyDescent="0.2">
      <c r="A137" s="9" t="str">
        <f t="shared" si="9"/>
        <v>1993/11末</v>
      </c>
      <c r="B137" s="9" t="str">
        <f t="shared" si="9"/>
        <v>平成5/11末</v>
      </c>
      <c r="C137" s="16">
        <v>135</v>
      </c>
      <c r="D137" s="16">
        <v>165</v>
      </c>
      <c r="E137" s="17" t="s">
        <v>182</v>
      </c>
      <c r="F137" s="16">
        <v>77</v>
      </c>
      <c r="G137" s="16"/>
      <c r="H137" s="16">
        <v>81</v>
      </c>
      <c r="I137" s="16"/>
      <c r="J137" s="16">
        <v>158</v>
      </c>
      <c r="K137" s="16"/>
      <c r="L137" s="16">
        <v>42</v>
      </c>
      <c r="M137" s="6" t="s">
        <v>307</v>
      </c>
    </row>
    <row r="138" spans="1:13" x14ac:dyDescent="0.2">
      <c r="A138" s="7" t="str">
        <f t="shared" si="9"/>
        <v>1993/11末</v>
      </c>
      <c r="B138" s="7" t="str">
        <f t="shared" si="9"/>
        <v>平成5/11末</v>
      </c>
      <c r="C138" s="14">
        <v>136</v>
      </c>
      <c r="D138" s="14">
        <v>166</v>
      </c>
      <c r="E138" s="15" t="s">
        <v>183</v>
      </c>
      <c r="F138" s="14">
        <v>191</v>
      </c>
      <c r="G138" s="14"/>
      <c r="H138" s="14">
        <v>207</v>
      </c>
      <c r="I138" s="14"/>
      <c r="J138" s="14">
        <v>398</v>
      </c>
      <c r="K138" s="14"/>
      <c r="L138" s="14">
        <v>108</v>
      </c>
      <c r="M138" s="8" t="s">
        <v>307</v>
      </c>
    </row>
    <row r="139" spans="1:13" x14ac:dyDescent="0.2">
      <c r="A139" s="9" t="str">
        <f t="shared" si="9"/>
        <v>1993/11末</v>
      </c>
      <c r="B139" s="9" t="str">
        <f t="shared" si="9"/>
        <v>平成5/11末</v>
      </c>
      <c r="C139" s="16">
        <v>137</v>
      </c>
      <c r="D139" s="16">
        <v>167</v>
      </c>
      <c r="E139" s="17" t="s">
        <v>184</v>
      </c>
      <c r="F139" s="16">
        <v>210</v>
      </c>
      <c r="G139" s="16"/>
      <c r="H139" s="16">
        <v>209</v>
      </c>
      <c r="I139" s="16"/>
      <c r="J139" s="16">
        <v>419</v>
      </c>
      <c r="K139" s="16"/>
      <c r="L139" s="16">
        <v>126</v>
      </c>
      <c r="M139" s="6" t="s">
        <v>307</v>
      </c>
    </row>
    <row r="140" spans="1:13" x14ac:dyDescent="0.2">
      <c r="A140" s="7" t="str">
        <f t="shared" si="9"/>
        <v>1993/11末</v>
      </c>
      <c r="B140" s="7" t="str">
        <f t="shared" si="9"/>
        <v>平成5/11末</v>
      </c>
      <c r="C140" s="14">
        <v>138</v>
      </c>
      <c r="D140" s="14">
        <v>168</v>
      </c>
      <c r="E140" s="15" t="s">
        <v>185</v>
      </c>
      <c r="F140" s="14">
        <v>308</v>
      </c>
      <c r="G140" s="14"/>
      <c r="H140" s="14">
        <v>277</v>
      </c>
      <c r="I140" s="14"/>
      <c r="J140" s="14">
        <v>585</v>
      </c>
      <c r="K140" s="14"/>
      <c r="L140" s="14">
        <v>175</v>
      </c>
      <c r="M140" s="8" t="s">
        <v>307</v>
      </c>
    </row>
    <row r="141" spans="1:13" x14ac:dyDescent="0.2">
      <c r="A141" s="9" t="str">
        <f t="shared" si="9"/>
        <v>1993/11末</v>
      </c>
      <c r="B141" s="9" t="str">
        <f t="shared" si="9"/>
        <v>平成5/11末</v>
      </c>
      <c r="C141" s="16">
        <v>139</v>
      </c>
      <c r="D141" s="16">
        <v>169</v>
      </c>
      <c r="E141" s="17" t="s">
        <v>186</v>
      </c>
      <c r="F141" s="16">
        <v>177</v>
      </c>
      <c r="G141" s="16"/>
      <c r="H141" s="16">
        <v>192</v>
      </c>
      <c r="I141" s="16"/>
      <c r="J141" s="16">
        <v>369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1993/11末</v>
      </c>
      <c r="B142" s="7" t="str">
        <f t="shared" si="9"/>
        <v>平成5/11末</v>
      </c>
      <c r="C142" s="14">
        <v>140</v>
      </c>
      <c r="D142" s="14">
        <v>170</v>
      </c>
      <c r="E142" s="15" t="s">
        <v>187</v>
      </c>
      <c r="F142" s="14">
        <v>564</v>
      </c>
      <c r="G142" s="14"/>
      <c r="H142" s="14">
        <v>565</v>
      </c>
      <c r="I142" s="14"/>
      <c r="J142" s="14">
        <v>1129</v>
      </c>
      <c r="K142" s="14"/>
      <c r="L142" s="14">
        <v>302</v>
      </c>
      <c r="M142" s="8" t="s">
        <v>307</v>
      </c>
    </row>
    <row r="143" spans="1:13" x14ac:dyDescent="0.2">
      <c r="A143" s="9" t="str">
        <f t="shared" si="9"/>
        <v>1993/11末</v>
      </c>
      <c r="B143" s="9" t="str">
        <f t="shared" si="9"/>
        <v>平成5/11末</v>
      </c>
      <c r="C143" s="16">
        <v>141</v>
      </c>
      <c r="D143" s="16">
        <v>171</v>
      </c>
      <c r="E143" s="17" t="s">
        <v>188</v>
      </c>
      <c r="F143" s="16">
        <v>350</v>
      </c>
      <c r="G143" s="16"/>
      <c r="H143" s="16">
        <v>346</v>
      </c>
      <c r="I143" s="16"/>
      <c r="J143" s="16">
        <v>696</v>
      </c>
      <c r="K143" s="16"/>
      <c r="L143" s="16">
        <v>171</v>
      </c>
      <c r="M143" s="6" t="s">
        <v>307</v>
      </c>
    </row>
    <row r="144" spans="1:13" x14ac:dyDescent="0.2">
      <c r="A144" s="7" t="str">
        <f t="shared" si="9"/>
        <v>1993/11末</v>
      </c>
      <c r="B144" s="7" t="str">
        <f t="shared" si="9"/>
        <v>平成5/11末</v>
      </c>
      <c r="C144" s="14">
        <v>142</v>
      </c>
      <c r="D144" s="14">
        <v>172</v>
      </c>
      <c r="E144" s="15" t="s">
        <v>189</v>
      </c>
      <c r="F144" s="14">
        <v>303</v>
      </c>
      <c r="G144" s="14"/>
      <c r="H144" s="14">
        <v>277</v>
      </c>
      <c r="I144" s="14"/>
      <c r="J144" s="14">
        <v>580</v>
      </c>
      <c r="K144" s="14"/>
      <c r="L144" s="14">
        <v>170</v>
      </c>
      <c r="M144" s="8" t="s">
        <v>307</v>
      </c>
    </row>
    <row r="145" spans="1:13" x14ac:dyDescent="0.2">
      <c r="A145" s="9" t="str">
        <f t="shared" si="9"/>
        <v>1993/11末</v>
      </c>
      <c r="B145" s="9" t="str">
        <f t="shared" si="9"/>
        <v>平成5/11末</v>
      </c>
      <c r="C145" s="16">
        <v>143</v>
      </c>
      <c r="D145" s="16">
        <v>173</v>
      </c>
      <c r="E145" s="17" t="s">
        <v>190</v>
      </c>
      <c r="F145" s="16">
        <v>190</v>
      </c>
      <c r="G145" s="16"/>
      <c r="H145" s="16">
        <v>188</v>
      </c>
      <c r="I145" s="16"/>
      <c r="J145" s="16">
        <v>378</v>
      </c>
      <c r="K145" s="16"/>
      <c r="L145" s="16">
        <v>101</v>
      </c>
      <c r="M145" s="6" t="s">
        <v>307</v>
      </c>
    </row>
    <row r="146" spans="1:13" x14ac:dyDescent="0.2">
      <c r="A146" s="7" t="str">
        <f t="shared" si="9"/>
        <v>1993/11末</v>
      </c>
      <c r="B146" s="7" t="str">
        <f t="shared" si="9"/>
        <v>平成5/11末</v>
      </c>
      <c r="C146" s="14">
        <v>144</v>
      </c>
      <c r="D146" s="14">
        <v>174</v>
      </c>
      <c r="E146" s="15" t="s">
        <v>421</v>
      </c>
      <c r="F146" s="14">
        <v>3</v>
      </c>
      <c r="G146" s="14"/>
      <c r="H146" s="14">
        <v>5</v>
      </c>
      <c r="I146" s="14"/>
      <c r="J146" s="14">
        <v>8</v>
      </c>
      <c r="K146" s="14"/>
      <c r="L146" s="14">
        <v>2</v>
      </c>
      <c r="M146" s="8" t="s">
        <v>307</v>
      </c>
    </row>
    <row r="147" spans="1:13" x14ac:dyDescent="0.2">
      <c r="A147" s="9" t="str">
        <f t="shared" si="9"/>
        <v>1993/11末</v>
      </c>
      <c r="B147" s="9" t="str">
        <f t="shared" si="9"/>
        <v>平成5/11末</v>
      </c>
      <c r="C147" s="16">
        <v>145</v>
      </c>
      <c r="D147" s="16">
        <v>175</v>
      </c>
      <c r="E147" s="17" t="s">
        <v>422</v>
      </c>
      <c r="F147" s="16">
        <v>201</v>
      </c>
      <c r="G147" s="16"/>
      <c r="H147" s="16">
        <v>201</v>
      </c>
      <c r="I147" s="16"/>
      <c r="J147" s="16">
        <v>402</v>
      </c>
      <c r="K147" s="16"/>
      <c r="L147" s="16">
        <v>113</v>
      </c>
      <c r="M147" s="6" t="s">
        <v>307</v>
      </c>
    </row>
    <row r="148" spans="1:13" x14ac:dyDescent="0.2">
      <c r="A148" s="7" t="str">
        <f t="shared" si="9"/>
        <v>1993/11末</v>
      </c>
      <c r="B148" s="7" t="str">
        <f t="shared" si="9"/>
        <v>平成5/11末</v>
      </c>
      <c r="C148" s="14">
        <v>146</v>
      </c>
      <c r="D148" s="14">
        <v>176</v>
      </c>
      <c r="E148" s="15" t="s">
        <v>423</v>
      </c>
      <c r="F148" s="14">
        <v>151</v>
      </c>
      <c r="G148" s="14"/>
      <c r="H148" s="14">
        <v>169</v>
      </c>
      <c r="I148" s="14"/>
      <c r="J148" s="14">
        <v>320</v>
      </c>
      <c r="K148" s="14"/>
      <c r="L148" s="14">
        <v>93</v>
      </c>
      <c r="M148" s="8" t="s">
        <v>307</v>
      </c>
    </row>
    <row r="149" spans="1:13" x14ac:dyDescent="0.2">
      <c r="A149" s="9" t="str">
        <f t="shared" ref="A149:B164" si="10">A148</f>
        <v>1993/11末</v>
      </c>
      <c r="B149" s="9" t="str">
        <f t="shared" si="10"/>
        <v>平成5/11末</v>
      </c>
      <c r="C149" s="16">
        <v>147</v>
      </c>
      <c r="D149" s="16">
        <v>177</v>
      </c>
      <c r="E149" s="17" t="s">
        <v>191</v>
      </c>
      <c r="F149" s="16">
        <v>64</v>
      </c>
      <c r="G149" s="16"/>
      <c r="H149" s="16">
        <v>64</v>
      </c>
      <c r="I149" s="16"/>
      <c r="J149" s="16">
        <v>128</v>
      </c>
      <c r="K149" s="16"/>
      <c r="L149" s="16">
        <v>40</v>
      </c>
      <c r="M149" s="6" t="s">
        <v>307</v>
      </c>
    </row>
    <row r="150" spans="1:13" x14ac:dyDescent="0.2">
      <c r="A150" s="7" t="str">
        <f t="shared" si="10"/>
        <v>1993/11末</v>
      </c>
      <c r="B150" s="7" t="str">
        <f t="shared" si="10"/>
        <v>平成5/11末</v>
      </c>
      <c r="C150" s="14">
        <v>148</v>
      </c>
      <c r="D150" s="14">
        <v>178</v>
      </c>
      <c r="E150" s="15" t="s">
        <v>192</v>
      </c>
      <c r="F150" s="14">
        <v>66</v>
      </c>
      <c r="G150" s="14"/>
      <c r="H150" s="14">
        <v>72</v>
      </c>
      <c r="I150" s="14"/>
      <c r="J150" s="14">
        <v>138</v>
      </c>
      <c r="K150" s="14"/>
      <c r="L150" s="14">
        <v>40</v>
      </c>
      <c r="M150" s="8" t="s">
        <v>307</v>
      </c>
    </row>
    <row r="151" spans="1:13" x14ac:dyDescent="0.2">
      <c r="A151" s="9" t="str">
        <f t="shared" si="10"/>
        <v>1993/11末</v>
      </c>
      <c r="B151" s="9" t="str">
        <f t="shared" si="10"/>
        <v>平成5/11末</v>
      </c>
      <c r="C151" s="16">
        <v>149</v>
      </c>
      <c r="D151" s="16">
        <v>179</v>
      </c>
      <c r="E151" s="17" t="s">
        <v>193</v>
      </c>
      <c r="F151" s="16">
        <v>203</v>
      </c>
      <c r="G151" s="16"/>
      <c r="H151" s="16">
        <v>198</v>
      </c>
      <c r="I151" s="16"/>
      <c r="J151" s="16">
        <v>401</v>
      </c>
      <c r="K151" s="16"/>
      <c r="L151" s="16">
        <v>132</v>
      </c>
      <c r="M151" s="6" t="s">
        <v>307</v>
      </c>
    </row>
    <row r="152" spans="1:13" x14ac:dyDescent="0.2">
      <c r="A152" s="7" t="str">
        <f t="shared" si="10"/>
        <v>1993/11末</v>
      </c>
      <c r="B152" s="7" t="str">
        <f t="shared" si="10"/>
        <v>平成5/11末</v>
      </c>
      <c r="C152" s="14">
        <v>150</v>
      </c>
      <c r="D152" s="14">
        <v>180</v>
      </c>
      <c r="E152" s="15" t="s">
        <v>196</v>
      </c>
      <c r="F152" s="14">
        <v>138</v>
      </c>
      <c r="G152" s="14"/>
      <c r="H152" s="14">
        <v>170</v>
      </c>
      <c r="I152" s="14"/>
      <c r="J152" s="14">
        <v>308</v>
      </c>
      <c r="K152" s="14"/>
      <c r="L152" s="14">
        <v>67</v>
      </c>
      <c r="M152" s="8" t="s">
        <v>308</v>
      </c>
    </row>
    <row r="153" spans="1:13" x14ac:dyDescent="0.2">
      <c r="A153" s="9" t="str">
        <f t="shared" si="10"/>
        <v>1993/11末</v>
      </c>
      <c r="B153" s="9" t="str">
        <f t="shared" si="10"/>
        <v>平成5/11末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1993/11末</v>
      </c>
      <c r="B154" s="7" t="str">
        <f t="shared" si="10"/>
        <v>平成5/11末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1993/11末</v>
      </c>
      <c r="B155" s="9" t="str">
        <f t="shared" si="10"/>
        <v>平成5/11末</v>
      </c>
      <c r="C155" s="16">
        <v>153</v>
      </c>
      <c r="D155" s="16">
        <v>183</v>
      </c>
      <c r="E155" s="17" t="s">
        <v>199</v>
      </c>
      <c r="F155" s="16">
        <v>526</v>
      </c>
      <c r="G155" s="16"/>
      <c r="H155" s="16">
        <v>555</v>
      </c>
      <c r="I155" s="16"/>
      <c r="J155" s="16">
        <v>1081</v>
      </c>
      <c r="K155" s="16"/>
      <c r="L155" s="16">
        <v>266</v>
      </c>
      <c r="M155" s="6" t="s">
        <v>308</v>
      </c>
    </row>
    <row r="156" spans="1:13" x14ac:dyDescent="0.2">
      <c r="A156" s="7" t="str">
        <f t="shared" si="10"/>
        <v>1993/11末</v>
      </c>
      <c r="B156" s="7" t="str">
        <f t="shared" si="10"/>
        <v>平成5/11末</v>
      </c>
      <c r="C156" s="14">
        <v>154</v>
      </c>
      <c r="D156" s="14">
        <v>184</v>
      </c>
      <c r="E156" s="15" t="s">
        <v>200</v>
      </c>
      <c r="F156" s="14">
        <v>175</v>
      </c>
      <c r="G156" s="14"/>
      <c r="H156" s="14">
        <v>171</v>
      </c>
      <c r="I156" s="14"/>
      <c r="J156" s="14">
        <v>346</v>
      </c>
      <c r="K156" s="14"/>
      <c r="L156" s="14">
        <v>82</v>
      </c>
      <c r="M156" s="8" t="s">
        <v>308</v>
      </c>
    </row>
    <row r="157" spans="1:13" x14ac:dyDescent="0.2">
      <c r="A157" s="9" t="str">
        <f t="shared" si="10"/>
        <v>1993/11末</v>
      </c>
      <c r="B157" s="9" t="str">
        <f t="shared" si="10"/>
        <v>平成5/11末</v>
      </c>
      <c r="C157" s="16">
        <v>155</v>
      </c>
      <c r="D157" s="16">
        <v>185</v>
      </c>
      <c r="E157" s="17" t="s">
        <v>201</v>
      </c>
      <c r="F157" s="16">
        <v>137</v>
      </c>
      <c r="G157" s="16"/>
      <c r="H157" s="16">
        <v>147</v>
      </c>
      <c r="I157" s="16"/>
      <c r="J157" s="16">
        <v>284</v>
      </c>
      <c r="K157" s="16"/>
      <c r="L157" s="16">
        <v>75</v>
      </c>
      <c r="M157" s="6" t="s">
        <v>308</v>
      </c>
    </row>
    <row r="158" spans="1:13" x14ac:dyDescent="0.2">
      <c r="A158" s="7" t="str">
        <f t="shared" si="10"/>
        <v>1993/11末</v>
      </c>
      <c r="B158" s="7" t="str">
        <f t="shared" si="10"/>
        <v>平成5/11末</v>
      </c>
      <c r="C158" s="14">
        <v>156</v>
      </c>
      <c r="D158" s="14">
        <v>186</v>
      </c>
      <c r="E158" s="15" t="s">
        <v>202</v>
      </c>
      <c r="F158" s="14">
        <v>251</v>
      </c>
      <c r="G158" s="14"/>
      <c r="H158" s="14">
        <v>238</v>
      </c>
      <c r="I158" s="14"/>
      <c r="J158" s="14">
        <v>489</v>
      </c>
      <c r="K158" s="14"/>
      <c r="L158" s="14">
        <v>150</v>
      </c>
      <c r="M158" s="8" t="s">
        <v>308</v>
      </c>
    </row>
    <row r="159" spans="1:13" x14ac:dyDescent="0.2">
      <c r="A159" s="9" t="str">
        <f t="shared" si="10"/>
        <v>1993/11末</v>
      </c>
      <c r="B159" s="9" t="str">
        <f t="shared" si="10"/>
        <v>平成5/11末</v>
      </c>
      <c r="C159" s="16">
        <v>157</v>
      </c>
      <c r="D159" s="16">
        <v>187</v>
      </c>
      <c r="E159" s="17" t="s">
        <v>203</v>
      </c>
      <c r="F159" s="16">
        <v>148</v>
      </c>
      <c r="G159" s="16"/>
      <c r="H159" s="16">
        <v>161</v>
      </c>
      <c r="I159" s="16"/>
      <c r="J159" s="16">
        <v>309</v>
      </c>
      <c r="K159" s="16"/>
      <c r="L159" s="16">
        <v>77</v>
      </c>
      <c r="M159" s="6" t="s">
        <v>308</v>
      </c>
    </row>
    <row r="160" spans="1:13" x14ac:dyDescent="0.2">
      <c r="A160" s="7" t="str">
        <f t="shared" si="10"/>
        <v>1993/11末</v>
      </c>
      <c r="B160" s="7" t="str">
        <f t="shared" si="10"/>
        <v>平成5/11末</v>
      </c>
      <c r="C160" s="14">
        <v>158</v>
      </c>
      <c r="D160" s="14">
        <v>188</v>
      </c>
      <c r="E160" s="15" t="s">
        <v>204</v>
      </c>
      <c r="F160" s="14">
        <v>194</v>
      </c>
      <c r="G160" s="14"/>
      <c r="H160" s="14">
        <v>185</v>
      </c>
      <c r="I160" s="14"/>
      <c r="J160" s="14">
        <v>379</v>
      </c>
      <c r="K160" s="14"/>
      <c r="L160" s="14">
        <v>104</v>
      </c>
      <c r="M160" s="8" t="s">
        <v>308</v>
      </c>
    </row>
    <row r="161" spans="1:13" x14ac:dyDescent="0.2">
      <c r="A161" s="9" t="str">
        <f t="shared" si="10"/>
        <v>1993/11末</v>
      </c>
      <c r="B161" s="9" t="str">
        <f t="shared" si="10"/>
        <v>平成5/11末</v>
      </c>
      <c r="C161" s="16">
        <v>159</v>
      </c>
      <c r="D161" s="16">
        <v>189</v>
      </c>
      <c r="E161" s="17" t="s">
        <v>205</v>
      </c>
      <c r="F161" s="16">
        <v>93</v>
      </c>
      <c r="G161" s="16"/>
      <c r="H161" s="16">
        <v>97</v>
      </c>
      <c r="I161" s="16"/>
      <c r="J161" s="16">
        <v>190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10"/>
        <v>1993/11末</v>
      </c>
      <c r="B162" s="7" t="str">
        <f t="shared" si="10"/>
        <v>平成5/11末</v>
      </c>
      <c r="C162" s="14">
        <v>160</v>
      </c>
      <c r="D162" s="14">
        <v>190</v>
      </c>
      <c r="E162" s="15" t="s">
        <v>206</v>
      </c>
      <c r="F162" s="14">
        <v>164</v>
      </c>
      <c r="G162" s="14"/>
      <c r="H162" s="14">
        <v>162</v>
      </c>
      <c r="I162" s="14"/>
      <c r="J162" s="14">
        <v>326</v>
      </c>
      <c r="K162" s="14"/>
      <c r="L162" s="14">
        <v>93</v>
      </c>
      <c r="M162" s="8" t="s">
        <v>308</v>
      </c>
    </row>
    <row r="163" spans="1:13" x14ac:dyDescent="0.2">
      <c r="A163" s="9" t="str">
        <f t="shared" si="10"/>
        <v>1993/11末</v>
      </c>
      <c r="B163" s="9" t="str">
        <f t="shared" si="10"/>
        <v>平成5/11末</v>
      </c>
      <c r="C163" s="16">
        <v>161</v>
      </c>
      <c r="D163" s="16">
        <v>191</v>
      </c>
      <c r="E163" s="17" t="s">
        <v>208</v>
      </c>
      <c r="F163" s="16">
        <v>363</v>
      </c>
      <c r="G163" s="16"/>
      <c r="H163" s="16">
        <v>379</v>
      </c>
      <c r="I163" s="16"/>
      <c r="J163" s="16">
        <v>742</v>
      </c>
      <c r="K163" s="16"/>
      <c r="L163" s="16">
        <v>233</v>
      </c>
      <c r="M163" s="6" t="s">
        <v>308</v>
      </c>
    </row>
    <row r="164" spans="1:13" x14ac:dyDescent="0.2">
      <c r="A164" s="7" t="str">
        <f t="shared" si="10"/>
        <v>1993/11末</v>
      </c>
      <c r="B164" s="7" t="str">
        <f t="shared" si="10"/>
        <v>平成5/11末</v>
      </c>
      <c r="C164" s="14">
        <v>162</v>
      </c>
      <c r="D164" s="14">
        <v>240</v>
      </c>
      <c r="E164" s="15" t="s">
        <v>209</v>
      </c>
      <c r="F164" s="14">
        <v>104</v>
      </c>
      <c r="G164" s="14"/>
      <c r="H164" s="14">
        <v>128</v>
      </c>
      <c r="I164" s="14"/>
      <c r="J164" s="14">
        <v>232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1993/11末</v>
      </c>
      <c r="B165" s="9" t="str">
        <f t="shared" si="11"/>
        <v>平成5/11末</v>
      </c>
      <c r="C165" s="16">
        <v>163</v>
      </c>
      <c r="D165" s="16">
        <v>241</v>
      </c>
      <c r="E165" s="17" t="s">
        <v>210</v>
      </c>
      <c r="F165" s="16">
        <v>225</v>
      </c>
      <c r="G165" s="16"/>
      <c r="H165" s="16">
        <v>216</v>
      </c>
      <c r="I165" s="16"/>
      <c r="J165" s="16">
        <v>441</v>
      </c>
      <c r="K165" s="16"/>
      <c r="L165" s="16">
        <v>115</v>
      </c>
      <c r="M165" s="6" t="s">
        <v>309</v>
      </c>
    </row>
    <row r="166" spans="1:13" x14ac:dyDescent="0.2">
      <c r="A166" s="7" t="str">
        <f t="shared" si="11"/>
        <v>1993/11末</v>
      </c>
      <c r="B166" s="7" t="str">
        <f t="shared" si="11"/>
        <v>平成5/11末</v>
      </c>
      <c r="C166" s="14">
        <v>164</v>
      </c>
      <c r="D166" s="14">
        <v>242</v>
      </c>
      <c r="E166" s="15" t="s">
        <v>211</v>
      </c>
      <c r="F166" s="14">
        <v>93</v>
      </c>
      <c r="G166" s="14"/>
      <c r="H166" s="14">
        <v>94</v>
      </c>
      <c r="I166" s="14"/>
      <c r="J166" s="14">
        <v>187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1993/11末</v>
      </c>
      <c r="B167" s="9" t="str">
        <f t="shared" si="11"/>
        <v>平成5/11末</v>
      </c>
      <c r="C167" s="16">
        <v>165</v>
      </c>
      <c r="D167" s="16">
        <v>243</v>
      </c>
      <c r="E167" s="17" t="s">
        <v>212</v>
      </c>
      <c r="F167" s="16">
        <v>90</v>
      </c>
      <c r="G167" s="16"/>
      <c r="H167" s="16">
        <v>103</v>
      </c>
      <c r="I167" s="16"/>
      <c r="J167" s="16">
        <v>193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11"/>
        <v>1993/11末</v>
      </c>
      <c r="B168" s="7" t="str">
        <f t="shared" si="11"/>
        <v>平成5/11末</v>
      </c>
      <c r="C168" s="14">
        <v>166</v>
      </c>
      <c r="D168" s="14">
        <v>244</v>
      </c>
      <c r="E168" s="15" t="s">
        <v>213</v>
      </c>
      <c r="F168" s="14">
        <v>50</v>
      </c>
      <c r="G168" s="14"/>
      <c r="H168" s="14">
        <v>48</v>
      </c>
      <c r="I168" s="14"/>
      <c r="J168" s="14">
        <v>98</v>
      </c>
      <c r="K168" s="14"/>
      <c r="L168" s="14">
        <v>25</v>
      </c>
      <c r="M168" s="8" t="s">
        <v>309</v>
      </c>
    </row>
    <row r="169" spans="1:13" x14ac:dyDescent="0.2">
      <c r="A169" s="9" t="str">
        <f t="shared" si="11"/>
        <v>1993/11末</v>
      </c>
      <c r="B169" s="9" t="str">
        <f t="shared" si="11"/>
        <v>平成5/11末</v>
      </c>
      <c r="C169" s="16">
        <v>167</v>
      </c>
      <c r="D169" s="16">
        <v>245</v>
      </c>
      <c r="E169" s="17" t="s">
        <v>214</v>
      </c>
      <c r="F169" s="16">
        <v>36</v>
      </c>
      <c r="G169" s="16"/>
      <c r="H169" s="16">
        <v>43</v>
      </c>
      <c r="I169" s="16"/>
      <c r="J169" s="16">
        <v>79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1993/11末</v>
      </c>
      <c r="B170" s="7" t="str">
        <f t="shared" si="11"/>
        <v>平成5/11末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1993/11末</v>
      </c>
      <c r="B171" s="9" t="str">
        <f t="shared" si="11"/>
        <v>平成5/11末</v>
      </c>
      <c r="C171" s="16">
        <v>169</v>
      </c>
      <c r="D171" s="16">
        <v>100</v>
      </c>
      <c r="E171" s="17" t="s">
        <v>217</v>
      </c>
      <c r="F171" s="16">
        <v>187</v>
      </c>
      <c r="G171" s="16"/>
      <c r="H171" s="16">
        <v>207</v>
      </c>
      <c r="I171" s="16"/>
      <c r="J171" s="16">
        <v>394</v>
      </c>
      <c r="K171" s="16"/>
      <c r="L171" s="16">
        <v>99</v>
      </c>
      <c r="M171" s="6" t="s">
        <v>310</v>
      </c>
    </row>
    <row r="172" spans="1:13" x14ac:dyDescent="0.2">
      <c r="A172" s="7" t="str">
        <f t="shared" si="11"/>
        <v>1993/11末</v>
      </c>
      <c r="B172" s="7" t="str">
        <f t="shared" si="11"/>
        <v>平成5/11末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6</v>
      </c>
      <c r="I172" s="14"/>
      <c r="J172" s="14">
        <v>10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1993/11末</v>
      </c>
      <c r="B173" s="9" t="str">
        <f t="shared" si="11"/>
        <v>平成5/11末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1993/11末</v>
      </c>
      <c r="B174" s="7" t="str">
        <f t="shared" si="11"/>
        <v>平成5/11末</v>
      </c>
      <c r="C174" s="14">
        <v>172</v>
      </c>
      <c r="D174" s="14">
        <v>220</v>
      </c>
      <c r="E174" s="15" t="s">
        <v>221</v>
      </c>
      <c r="F174" s="14">
        <v>105</v>
      </c>
      <c r="G174" s="14"/>
      <c r="H174" s="14">
        <v>118</v>
      </c>
      <c r="I174" s="14"/>
      <c r="J174" s="14">
        <v>223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1993/11末</v>
      </c>
      <c r="B175" s="9" t="str">
        <f t="shared" si="11"/>
        <v>平成5/11末</v>
      </c>
      <c r="C175" s="16">
        <v>173</v>
      </c>
      <c r="D175" s="16">
        <v>221</v>
      </c>
      <c r="E175" s="17" t="s">
        <v>222</v>
      </c>
      <c r="F175" s="16">
        <v>191</v>
      </c>
      <c r="G175" s="16"/>
      <c r="H175" s="16">
        <v>241</v>
      </c>
      <c r="I175" s="16"/>
      <c r="J175" s="16">
        <v>432</v>
      </c>
      <c r="K175" s="16"/>
      <c r="L175" s="16">
        <v>112</v>
      </c>
      <c r="M175" s="6" t="s">
        <v>311</v>
      </c>
    </row>
    <row r="176" spans="1:13" x14ac:dyDescent="0.2">
      <c r="A176" s="7" t="str">
        <f t="shared" si="11"/>
        <v>1993/11末</v>
      </c>
      <c r="B176" s="7" t="str">
        <f t="shared" si="11"/>
        <v>平成5/11末</v>
      </c>
      <c r="C176" s="14">
        <v>174</v>
      </c>
      <c r="D176" s="14">
        <v>222</v>
      </c>
      <c r="E176" s="15" t="s">
        <v>223</v>
      </c>
      <c r="F176" s="14">
        <v>53</v>
      </c>
      <c r="G176" s="14"/>
      <c r="H176" s="14">
        <v>56</v>
      </c>
      <c r="I176" s="14"/>
      <c r="J176" s="14">
        <v>109</v>
      </c>
      <c r="K176" s="14"/>
      <c r="L176" s="14">
        <v>29</v>
      </c>
      <c r="M176" s="8" t="s">
        <v>311</v>
      </c>
    </row>
    <row r="177" spans="1:13" x14ac:dyDescent="0.2">
      <c r="A177" s="9" t="str">
        <f t="shared" si="11"/>
        <v>1993/11末</v>
      </c>
      <c r="B177" s="9" t="str">
        <f t="shared" si="11"/>
        <v>平成5/11末</v>
      </c>
      <c r="C177" s="16">
        <v>175</v>
      </c>
      <c r="D177" s="16">
        <v>223</v>
      </c>
      <c r="E177" s="17" t="s">
        <v>224</v>
      </c>
      <c r="F177" s="16">
        <v>293</v>
      </c>
      <c r="G177" s="16"/>
      <c r="H177" s="16">
        <v>346</v>
      </c>
      <c r="I177" s="16"/>
      <c r="J177" s="16">
        <v>639</v>
      </c>
      <c r="K177" s="16"/>
      <c r="L177" s="16">
        <v>178</v>
      </c>
      <c r="M177" s="6" t="s">
        <v>311</v>
      </c>
    </row>
    <row r="178" spans="1:13" x14ac:dyDescent="0.2">
      <c r="A178" s="7" t="str">
        <f t="shared" si="11"/>
        <v>1993/11末</v>
      </c>
      <c r="B178" s="7" t="str">
        <f t="shared" si="11"/>
        <v>平成5/11末</v>
      </c>
      <c r="C178" s="14">
        <v>176</v>
      </c>
      <c r="D178" s="14">
        <v>224</v>
      </c>
      <c r="E178" s="15" t="s">
        <v>225</v>
      </c>
      <c r="F178" s="14">
        <v>13</v>
      </c>
      <c r="G178" s="14"/>
      <c r="H178" s="14">
        <v>19</v>
      </c>
      <c r="I178" s="14"/>
      <c r="J178" s="14">
        <v>32</v>
      </c>
      <c r="K178" s="14"/>
      <c r="L178" s="14">
        <v>9</v>
      </c>
      <c r="M178" s="8" t="s">
        <v>311</v>
      </c>
    </row>
    <row r="179" spans="1:13" x14ac:dyDescent="0.2">
      <c r="A179" s="9" t="str">
        <f t="shared" si="11"/>
        <v>1993/11末</v>
      </c>
      <c r="B179" s="9" t="str">
        <f t="shared" si="11"/>
        <v>平成5/11末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1993/11末</v>
      </c>
      <c r="B180" s="7" t="str">
        <f t="shared" si="11"/>
        <v>平成5/11末</v>
      </c>
      <c r="C180" s="14">
        <v>178</v>
      </c>
      <c r="D180" s="14">
        <v>226</v>
      </c>
      <c r="E180" s="15" t="s">
        <v>227</v>
      </c>
      <c r="F180" s="14">
        <v>51</v>
      </c>
      <c r="G180" s="14"/>
      <c r="H180" s="14">
        <v>54</v>
      </c>
      <c r="I180" s="14"/>
      <c r="J180" s="14">
        <v>105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1993/11末</v>
      </c>
      <c r="B181" s="9" t="str">
        <f t="shared" si="12"/>
        <v>平成5/11末</v>
      </c>
      <c r="C181" s="16">
        <v>179</v>
      </c>
      <c r="D181" s="16">
        <v>227</v>
      </c>
      <c r="E181" s="17" t="s">
        <v>228</v>
      </c>
      <c r="F181" s="16">
        <v>8</v>
      </c>
      <c r="G181" s="16"/>
      <c r="H181" s="16">
        <v>8</v>
      </c>
      <c r="I181" s="16"/>
      <c r="J181" s="16">
        <v>16</v>
      </c>
      <c r="K181" s="16"/>
      <c r="L181" s="16">
        <v>6</v>
      </c>
      <c r="M181" s="6" t="s">
        <v>311</v>
      </c>
    </row>
    <row r="182" spans="1:13" x14ac:dyDescent="0.2">
      <c r="A182" s="7" t="str">
        <f t="shared" si="12"/>
        <v>1993/11末</v>
      </c>
      <c r="B182" s="7" t="str">
        <f t="shared" si="12"/>
        <v>平成5/11末</v>
      </c>
      <c r="C182" s="14">
        <v>180</v>
      </c>
      <c r="D182" s="14">
        <v>228</v>
      </c>
      <c r="E182" s="15" t="s">
        <v>229</v>
      </c>
      <c r="F182" s="14">
        <v>0</v>
      </c>
      <c r="G182" s="14"/>
      <c r="H182" s="14">
        <v>2</v>
      </c>
      <c r="I182" s="14"/>
      <c r="J182" s="14">
        <v>2</v>
      </c>
      <c r="K182" s="14"/>
      <c r="L182" s="14">
        <v>2</v>
      </c>
      <c r="M182" s="8" t="s">
        <v>311</v>
      </c>
    </row>
    <row r="183" spans="1:13" x14ac:dyDescent="0.2">
      <c r="A183" s="9" t="str">
        <f t="shared" si="12"/>
        <v>1993/11末</v>
      </c>
      <c r="B183" s="9" t="str">
        <f t="shared" si="12"/>
        <v>平成5/11末</v>
      </c>
      <c r="C183" s="16">
        <v>181</v>
      </c>
      <c r="D183" s="16">
        <v>230</v>
      </c>
      <c r="E183" s="17" t="s">
        <v>230</v>
      </c>
      <c r="F183" s="16">
        <v>36</v>
      </c>
      <c r="G183" s="16"/>
      <c r="H183" s="16">
        <v>39</v>
      </c>
      <c r="I183" s="16"/>
      <c r="J183" s="16">
        <v>75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1993/11末</v>
      </c>
      <c r="B184" s="7" t="str">
        <f t="shared" si="12"/>
        <v>平成5/11末</v>
      </c>
      <c r="C184" s="14">
        <v>182</v>
      </c>
      <c r="D184" s="14">
        <v>231</v>
      </c>
      <c r="E184" s="15" t="s">
        <v>231</v>
      </c>
      <c r="F184" s="14">
        <v>269</v>
      </c>
      <c r="G184" s="14"/>
      <c r="H184" s="14">
        <v>309</v>
      </c>
      <c r="I184" s="14"/>
      <c r="J184" s="14">
        <v>578</v>
      </c>
      <c r="K184" s="14"/>
      <c r="L184" s="14">
        <v>172</v>
      </c>
      <c r="M184" s="8" t="s">
        <v>312</v>
      </c>
    </row>
    <row r="185" spans="1:13" x14ac:dyDescent="0.2">
      <c r="A185" s="9" t="str">
        <f t="shared" si="12"/>
        <v>1993/11末</v>
      </c>
      <c r="B185" s="9" t="str">
        <f t="shared" si="12"/>
        <v>平成5/11末</v>
      </c>
      <c r="C185" s="16">
        <v>183</v>
      </c>
      <c r="D185" s="16">
        <v>232</v>
      </c>
      <c r="E185" s="17" t="s">
        <v>232</v>
      </c>
      <c r="F185" s="16">
        <v>128</v>
      </c>
      <c r="G185" s="16"/>
      <c r="H185" s="16">
        <v>166</v>
      </c>
      <c r="I185" s="16"/>
      <c r="J185" s="16">
        <v>294</v>
      </c>
      <c r="K185" s="16"/>
      <c r="L185" s="16">
        <v>106</v>
      </c>
      <c r="M185" s="6" t="s">
        <v>312</v>
      </c>
    </row>
    <row r="186" spans="1:13" x14ac:dyDescent="0.2">
      <c r="A186" s="7" t="str">
        <f t="shared" si="12"/>
        <v>1993/11末</v>
      </c>
      <c r="B186" s="7" t="str">
        <f t="shared" si="12"/>
        <v>平成5/11末</v>
      </c>
      <c r="C186" s="14">
        <v>184</v>
      </c>
      <c r="D186" s="14">
        <v>200</v>
      </c>
      <c r="E186" s="15" t="s">
        <v>488</v>
      </c>
      <c r="F186" s="14">
        <v>42</v>
      </c>
      <c r="G186" s="14"/>
      <c r="H186" s="14">
        <v>42</v>
      </c>
      <c r="I186" s="14"/>
      <c r="J186" s="14">
        <v>84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1993/11末</v>
      </c>
      <c r="B187" s="9" t="str">
        <f t="shared" si="12"/>
        <v>平成5/11末</v>
      </c>
      <c r="C187" s="16">
        <v>185</v>
      </c>
      <c r="D187" s="16">
        <v>201</v>
      </c>
      <c r="E187" s="17" t="s">
        <v>234</v>
      </c>
      <c r="F187" s="16">
        <v>85</v>
      </c>
      <c r="G187" s="16"/>
      <c r="H187" s="16">
        <v>104</v>
      </c>
      <c r="I187" s="16"/>
      <c r="J187" s="16">
        <v>189</v>
      </c>
      <c r="K187" s="16"/>
      <c r="L187" s="16">
        <v>42</v>
      </c>
      <c r="M187" s="6" t="s">
        <v>313</v>
      </c>
    </row>
    <row r="188" spans="1:13" x14ac:dyDescent="0.2">
      <c r="A188" s="7" t="str">
        <f t="shared" si="12"/>
        <v>1993/11末</v>
      </c>
      <c r="B188" s="7" t="str">
        <f t="shared" si="12"/>
        <v>平成5/11末</v>
      </c>
      <c r="C188" s="14">
        <v>186</v>
      </c>
      <c r="D188" s="14">
        <v>202</v>
      </c>
      <c r="E188" s="15" t="s">
        <v>235</v>
      </c>
      <c r="F188" s="14">
        <v>67</v>
      </c>
      <c r="G188" s="14"/>
      <c r="H188" s="14">
        <v>67</v>
      </c>
      <c r="I188" s="14"/>
      <c r="J188" s="14">
        <v>134</v>
      </c>
      <c r="K188" s="14"/>
      <c r="L188" s="14">
        <v>38</v>
      </c>
      <c r="M188" s="8" t="s">
        <v>313</v>
      </c>
    </row>
    <row r="189" spans="1:13" x14ac:dyDescent="0.2">
      <c r="A189" s="9" t="str">
        <f t="shared" si="12"/>
        <v>1993/11末</v>
      </c>
      <c r="B189" s="9" t="str">
        <f t="shared" si="12"/>
        <v>平成5/11末</v>
      </c>
      <c r="C189" s="16">
        <v>187</v>
      </c>
      <c r="D189" s="16">
        <v>203</v>
      </c>
      <c r="E189" s="17" t="s">
        <v>489</v>
      </c>
      <c r="F189" s="16">
        <v>287</v>
      </c>
      <c r="G189" s="16"/>
      <c r="H189" s="16">
        <v>280</v>
      </c>
      <c r="I189" s="16"/>
      <c r="J189" s="16">
        <v>567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12"/>
        <v>1993/11末</v>
      </c>
      <c r="B190" s="7" t="str">
        <f t="shared" si="12"/>
        <v>平成5/11末</v>
      </c>
      <c r="C190" s="14">
        <v>188</v>
      </c>
      <c r="D190" s="14">
        <v>204</v>
      </c>
      <c r="E190" s="15" t="s">
        <v>237</v>
      </c>
      <c r="F190" s="14">
        <v>315</v>
      </c>
      <c r="G190" s="14"/>
      <c r="H190" s="14">
        <v>334</v>
      </c>
      <c r="I190" s="14"/>
      <c r="J190" s="14">
        <v>649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1993/11末</v>
      </c>
      <c r="B191" s="9" t="str">
        <f t="shared" si="12"/>
        <v>平成5/11末</v>
      </c>
      <c r="C191" s="16">
        <v>189</v>
      </c>
      <c r="D191" s="16">
        <v>205</v>
      </c>
      <c r="E191" s="17" t="s">
        <v>238</v>
      </c>
      <c r="F191" s="16">
        <v>155</v>
      </c>
      <c r="G191" s="16"/>
      <c r="H191" s="16">
        <v>153</v>
      </c>
      <c r="I191" s="16"/>
      <c r="J191" s="16">
        <v>308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1993/11末</v>
      </c>
      <c r="B192" s="7" t="str">
        <f t="shared" si="12"/>
        <v>平成5/11末</v>
      </c>
      <c r="C192" s="14">
        <v>190</v>
      </c>
      <c r="D192" s="14">
        <v>206</v>
      </c>
      <c r="E192" s="15" t="s">
        <v>239</v>
      </c>
      <c r="F192" s="14">
        <v>21</v>
      </c>
      <c r="G192" s="14"/>
      <c r="H192" s="14">
        <v>23</v>
      </c>
      <c r="I192" s="14"/>
      <c r="J192" s="14">
        <v>44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1993/11末</v>
      </c>
      <c r="B193" s="9" t="str">
        <f t="shared" si="12"/>
        <v>平成5/11末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1993/11末</v>
      </c>
      <c r="B194" s="7" t="str">
        <f t="shared" si="12"/>
        <v>平成5/11末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1993/11末</v>
      </c>
      <c r="B195" s="9" t="str">
        <f t="shared" si="12"/>
        <v>平成5/11末</v>
      </c>
      <c r="C195" s="16">
        <v>193</v>
      </c>
      <c r="D195" s="16">
        <v>209</v>
      </c>
      <c r="E195" s="17" t="s">
        <v>242</v>
      </c>
      <c r="F195" s="16">
        <v>29</v>
      </c>
      <c r="G195" s="16"/>
      <c r="H195" s="16">
        <v>30</v>
      </c>
      <c r="I195" s="16"/>
      <c r="J195" s="16">
        <v>59</v>
      </c>
      <c r="K195" s="16"/>
      <c r="L195" s="16">
        <v>16</v>
      </c>
      <c r="M195" s="6" t="s">
        <v>313</v>
      </c>
    </row>
    <row r="196" spans="1:13" x14ac:dyDescent="0.2">
      <c r="A196" s="7" t="str">
        <f t="shared" si="12"/>
        <v>1993/11末</v>
      </c>
      <c r="B196" s="7" t="str">
        <f t="shared" si="12"/>
        <v>平成5/11末</v>
      </c>
      <c r="C196" s="14">
        <v>194</v>
      </c>
      <c r="D196" s="14">
        <v>210</v>
      </c>
      <c r="E196" s="15" t="s">
        <v>480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1993/11末</v>
      </c>
      <c r="B197" s="9" t="str">
        <f t="shared" si="13"/>
        <v>平成5/11末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1993/11末</v>
      </c>
      <c r="B198" s="7" t="str">
        <f t="shared" si="13"/>
        <v>平成5/11末</v>
      </c>
      <c r="C198" s="14">
        <v>196</v>
      </c>
      <c r="D198" s="14">
        <v>320</v>
      </c>
      <c r="E198" s="15" t="s">
        <v>245</v>
      </c>
      <c r="F198" s="14">
        <v>286</v>
      </c>
      <c r="G198" s="14"/>
      <c r="H198" s="14">
        <v>288</v>
      </c>
      <c r="I198" s="14"/>
      <c r="J198" s="14">
        <v>574</v>
      </c>
      <c r="K198" s="14"/>
      <c r="L198" s="14">
        <v>145</v>
      </c>
      <c r="M198" s="8" t="s">
        <v>314</v>
      </c>
    </row>
    <row r="199" spans="1:13" x14ac:dyDescent="0.2">
      <c r="A199" s="9" t="str">
        <f t="shared" si="13"/>
        <v>1993/11末</v>
      </c>
      <c r="B199" s="9" t="str">
        <f t="shared" si="13"/>
        <v>平成5/11末</v>
      </c>
      <c r="C199" s="16">
        <v>197</v>
      </c>
      <c r="D199" s="16">
        <v>322</v>
      </c>
      <c r="E199" s="17" t="s">
        <v>195</v>
      </c>
      <c r="F199" s="16">
        <v>41</v>
      </c>
      <c r="G199" s="16"/>
      <c r="H199" s="16">
        <v>49</v>
      </c>
      <c r="I199" s="16"/>
      <c r="J199" s="16">
        <v>90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1993/11末</v>
      </c>
      <c r="B200" s="7" t="str">
        <f t="shared" si="13"/>
        <v>平成5/11末</v>
      </c>
      <c r="C200" s="14">
        <v>198</v>
      </c>
      <c r="D200" s="14">
        <v>323</v>
      </c>
      <c r="E200" s="15" t="s">
        <v>246</v>
      </c>
      <c r="F200" s="14">
        <v>70</v>
      </c>
      <c r="G200" s="14"/>
      <c r="H200" s="14">
        <v>77</v>
      </c>
      <c r="I200" s="14"/>
      <c r="J200" s="14">
        <v>147</v>
      </c>
      <c r="K200" s="14"/>
      <c r="L200" s="14">
        <v>38</v>
      </c>
      <c r="M200" s="8" t="s">
        <v>314</v>
      </c>
    </row>
    <row r="201" spans="1:13" x14ac:dyDescent="0.2">
      <c r="A201" s="9" t="str">
        <f t="shared" si="13"/>
        <v>1993/11末</v>
      </c>
      <c r="B201" s="9" t="str">
        <f t="shared" si="13"/>
        <v>平成5/11末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80</v>
      </c>
      <c r="I201" s="16"/>
      <c r="J201" s="16">
        <v>151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1993/11末</v>
      </c>
      <c r="B202" s="7" t="str">
        <f t="shared" si="13"/>
        <v>平成5/11末</v>
      </c>
      <c r="C202" s="14">
        <v>200</v>
      </c>
      <c r="D202" s="14">
        <v>325</v>
      </c>
      <c r="E202" s="15" t="s">
        <v>248</v>
      </c>
      <c r="F202" s="14">
        <v>67</v>
      </c>
      <c r="G202" s="14"/>
      <c r="H202" s="14">
        <v>78</v>
      </c>
      <c r="I202" s="14"/>
      <c r="J202" s="14">
        <v>145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1993/11末</v>
      </c>
      <c r="B203" s="9" t="str">
        <f t="shared" si="13"/>
        <v>平成5/11末</v>
      </c>
      <c r="C203" s="16">
        <v>201</v>
      </c>
      <c r="D203" s="16">
        <v>327</v>
      </c>
      <c r="E203" s="17" t="s">
        <v>249</v>
      </c>
      <c r="F203" s="16">
        <v>233</v>
      </c>
      <c r="G203" s="16"/>
      <c r="H203" s="16">
        <v>228</v>
      </c>
      <c r="I203" s="16"/>
      <c r="J203" s="16">
        <v>461</v>
      </c>
      <c r="K203" s="16"/>
      <c r="L203" s="16">
        <v>119</v>
      </c>
      <c r="M203" s="6" t="s">
        <v>314</v>
      </c>
    </row>
    <row r="204" spans="1:13" x14ac:dyDescent="0.2">
      <c r="A204" s="7" t="str">
        <f t="shared" si="13"/>
        <v>1993/11末</v>
      </c>
      <c r="B204" s="7" t="str">
        <f t="shared" si="13"/>
        <v>平成5/11末</v>
      </c>
      <c r="C204" s="14">
        <v>202</v>
      </c>
      <c r="D204" s="14">
        <v>328</v>
      </c>
      <c r="E204" s="15" t="s">
        <v>250</v>
      </c>
      <c r="F204" s="14">
        <v>69</v>
      </c>
      <c r="G204" s="14"/>
      <c r="H204" s="14">
        <v>84</v>
      </c>
      <c r="I204" s="14"/>
      <c r="J204" s="14">
        <v>153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1993/11末</v>
      </c>
      <c r="B205" s="9" t="str">
        <f t="shared" si="13"/>
        <v>平成5/11末</v>
      </c>
      <c r="C205" s="16">
        <v>203</v>
      </c>
      <c r="D205" s="16">
        <v>329</v>
      </c>
      <c r="E205" s="17" t="s">
        <v>251</v>
      </c>
      <c r="F205" s="16">
        <v>62</v>
      </c>
      <c r="G205" s="16"/>
      <c r="H205" s="16">
        <v>72</v>
      </c>
      <c r="I205" s="16"/>
      <c r="J205" s="16">
        <v>134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1993/11末</v>
      </c>
      <c r="B206" s="7" t="str">
        <f t="shared" si="13"/>
        <v>平成5/11末</v>
      </c>
      <c r="C206" s="14">
        <v>204</v>
      </c>
      <c r="D206" s="14">
        <v>331</v>
      </c>
      <c r="E206" s="15" t="s">
        <v>252</v>
      </c>
      <c r="F206" s="14">
        <v>89</v>
      </c>
      <c r="G206" s="14"/>
      <c r="H206" s="14">
        <v>71</v>
      </c>
      <c r="I206" s="14"/>
      <c r="J206" s="14">
        <v>160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1993/11末</v>
      </c>
      <c r="B207" s="9" t="str">
        <f t="shared" si="13"/>
        <v>平成5/11末</v>
      </c>
      <c r="C207" s="16">
        <v>205</v>
      </c>
      <c r="D207" s="16">
        <v>332</v>
      </c>
      <c r="E207" s="17" t="s">
        <v>253</v>
      </c>
      <c r="F207" s="16">
        <v>136</v>
      </c>
      <c r="G207" s="16"/>
      <c r="H207" s="16">
        <v>151</v>
      </c>
      <c r="I207" s="16"/>
      <c r="J207" s="16">
        <v>287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1993/11末</v>
      </c>
      <c r="B208" s="7" t="str">
        <f t="shared" si="13"/>
        <v>平成5/11末</v>
      </c>
      <c r="C208" s="14">
        <v>206</v>
      </c>
      <c r="D208" s="14">
        <v>333</v>
      </c>
      <c r="E208" s="15" t="s">
        <v>254</v>
      </c>
      <c r="F208" s="14">
        <v>176</v>
      </c>
      <c r="G208" s="14"/>
      <c r="H208" s="14">
        <v>180</v>
      </c>
      <c r="I208" s="14"/>
      <c r="J208" s="14">
        <v>356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1993/11末</v>
      </c>
      <c r="B209" s="9" t="str">
        <f t="shared" si="13"/>
        <v>平成5/11末</v>
      </c>
      <c r="C209" s="16">
        <v>207</v>
      </c>
      <c r="D209" s="16">
        <v>334</v>
      </c>
      <c r="E209" s="17" t="s">
        <v>255</v>
      </c>
      <c r="F209" s="16">
        <v>146</v>
      </c>
      <c r="G209" s="16"/>
      <c r="H209" s="16">
        <v>157</v>
      </c>
      <c r="I209" s="16"/>
      <c r="J209" s="16">
        <v>303</v>
      </c>
      <c r="K209" s="16"/>
      <c r="L209" s="16">
        <v>82</v>
      </c>
      <c r="M209" s="6" t="s">
        <v>314</v>
      </c>
    </row>
    <row r="210" spans="1:13" x14ac:dyDescent="0.2">
      <c r="A210" s="7" t="str">
        <f t="shared" si="13"/>
        <v>1993/11末</v>
      </c>
      <c r="B210" s="7" t="str">
        <f t="shared" si="13"/>
        <v>平成5/11末</v>
      </c>
      <c r="C210" s="14">
        <v>208</v>
      </c>
      <c r="D210" s="14">
        <v>335</v>
      </c>
      <c r="E210" s="15" t="s">
        <v>256</v>
      </c>
      <c r="F210" s="14">
        <v>195</v>
      </c>
      <c r="G210" s="14"/>
      <c r="H210" s="14">
        <v>207</v>
      </c>
      <c r="I210" s="14"/>
      <c r="J210" s="14">
        <v>402</v>
      </c>
      <c r="K210" s="14"/>
      <c r="L210" s="14">
        <v>103</v>
      </c>
      <c r="M210" s="8" t="s">
        <v>314</v>
      </c>
    </row>
    <row r="211" spans="1:13" x14ac:dyDescent="0.2">
      <c r="A211" s="9" t="str">
        <f t="shared" si="13"/>
        <v>1993/11末</v>
      </c>
      <c r="B211" s="9" t="str">
        <f t="shared" si="13"/>
        <v>平成5/11末</v>
      </c>
      <c r="C211" s="16">
        <v>209</v>
      </c>
      <c r="D211" s="16">
        <v>336</v>
      </c>
      <c r="E211" s="17" t="s">
        <v>257</v>
      </c>
      <c r="F211" s="16">
        <v>215</v>
      </c>
      <c r="G211" s="16"/>
      <c r="H211" s="16">
        <v>229</v>
      </c>
      <c r="I211" s="16"/>
      <c r="J211" s="16">
        <v>444</v>
      </c>
      <c r="K211" s="16"/>
      <c r="L211" s="16">
        <v>120</v>
      </c>
      <c r="M211" s="6" t="s">
        <v>314</v>
      </c>
    </row>
    <row r="212" spans="1:13" x14ac:dyDescent="0.2">
      <c r="A212" s="7" t="str">
        <f t="shared" si="13"/>
        <v>1993/11末</v>
      </c>
      <c r="B212" s="7" t="str">
        <f t="shared" si="13"/>
        <v>平成5/11末</v>
      </c>
      <c r="C212" s="14">
        <v>210</v>
      </c>
      <c r="D212" s="14">
        <v>338</v>
      </c>
      <c r="E212" s="15" t="s">
        <v>160</v>
      </c>
      <c r="F212" s="14">
        <v>48</v>
      </c>
      <c r="G212" s="14"/>
      <c r="H212" s="14">
        <v>58</v>
      </c>
      <c r="I212" s="14"/>
      <c r="J212" s="14">
        <v>106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1993/11末</v>
      </c>
      <c r="B213" s="9" t="str">
        <f t="shared" si="14"/>
        <v>平成5/11末</v>
      </c>
      <c r="C213" s="16">
        <v>211</v>
      </c>
      <c r="D213" s="16">
        <v>339</v>
      </c>
      <c r="E213" s="17" t="s">
        <v>258</v>
      </c>
      <c r="F213" s="16">
        <v>41</v>
      </c>
      <c r="G213" s="16"/>
      <c r="H213" s="16">
        <v>44</v>
      </c>
      <c r="I213" s="16"/>
      <c r="J213" s="16">
        <v>85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1993/11末</v>
      </c>
      <c r="B214" s="7" t="str">
        <f t="shared" si="14"/>
        <v>平成5/11末</v>
      </c>
      <c r="C214" s="14">
        <v>212</v>
      </c>
      <c r="D214" s="14">
        <v>340</v>
      </c>
      <c r="E214" s="15" t="s">
        <v>259</v>
      </c>
      <c r="F214" s="14">
        <v>133</v>
      </c>
      <c r="G214" s="14"/>
      <c r="H214" s="14">
        <v>137</v>
      </c>
      <c r="I214" s="14"/>
      <c r="J214" s="14">
        <v>270</v>
      </c>
      <c r="K214" s="14"/>
      <c r="L214" s="14">
        <v>62</v>
      </c>
      <c r="M214" s="8" t="s">
        <v>314</v>
      </c>
    </row>
    <row r="215" spans="1:13" x14ac:dyDescent="0.2">
      <c r="A215" s="9" t="str">
        <f t="shared" si="14"/>
        <v>1993/11末</v>
      </c>
      <c r="B215" s="9" t="str">
        <f t="shared" si="14"/>
        <v>平成5/11末</v>
      </c>
      <c r="C215" s="16">
        <v>213</v>
      </c>
      <c r="D215" s="16">
        <v>341</v>
      </c>
      <c r="E215" s="17" t="s">
        <v>260</v>
      </c>
      <c r="F215" s="16">
        <v>106</v>
      </c>
      <c r="G215" s="16"/>
      <c r="H215" s="16">
        <v>120</v>
      </c>
      <c r="I215" s="16"/>
      <c r="J215" s="16">
        <v>226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1993/11末</v>
      </c>
      <c r="B216" s="7" t="str">
        <f t="shared" si="14"/>
        <v>平成5/11末</v>
      </c>
      <c r="C216" s="14">
        <v>214</v>
      </c>
      <c r="D216" s="14">
        <v>343</v>
      </c>
      <c r="E216" s="15" t="s">
        <v>261</v>
      </c>
      <c r="F216" s="14">
        <v>60</v>
      </c>
      <c r="G216" s="14"/>
      <c r="H216" s="14">
        <v>68</v>
      </c>
      <c r="I216" s="14"/>
      <c r="J216" s="14">
        <v>128</v>
      </c>
      <c r="K216" s="14"/>
      <c r="L216" s="14">
        <v>35</v>
      </c>
      <c r="M216" s="8" t="s">
        <v>314</v>
      </c>
    </row>
    <row r="217" spans="1:13" x14ac:dyDescent="0.2">
      <c r="A217" s="9" t="str">
        <f t="shared" si="14"/>
        <v>1993/11末</v>
      </c>
      <c r="B217" s="9" t="str">
        <f t="shared" si="14"/>
        <v>平成5/11末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1993/11末</v>
      </c>
      <c r="B218" s="7" t="str">
        <f t="shared" si="14"/>
        <v>平成5/11末</v>
      </c>
      <c r="C218" s="14">
        <v>216</v>
      </c>
      <c r="D218" s="14">
        <v>345</v>
      </c>
      <c r="E218" s="15" t="s">
        <v>263</v>
      </c>
      <c r="F218" s="14">
        <v>5</v>
      </c>
      <c r="G218" s="14"/>
      <c r="H218" s="14">
        <v>4</v>
      </c>
      <c r="I218" s="14"/>
      <c r="J218" s="14">
        <v>9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1993/11末</v>
      </c>
      <c r="B219" s="9" t="str">
        <f t="shared" si="14"/>
        <v>平成5/11末</v>
      </c>
      <c r="C219" s="16">
        <v>217</v>
      </c>
      <c r="D219" s="16">
        <v>346</v>
      </c>
      <c r="E219" s="17" t="s">
        <v>264</v>
      </c>
      <c r="F219" s="16">
        <v>14</v>
      </c>
      <c r="G219" s="16"/>
      <c r="H219" s="16">
        <v>12</v>
      </c>
      <c r="I219" s="16"/>
      <c r="J219" s="16">
        <v>26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1993/11末</v>
      </c>
      <c r="B220" s="7" t="str">
        <f t="shared" si="14"/>
        <v>平成5/11末</v>
      </c>
      <c r="C220" s="14">
        <v>218</v>
      </c>
      <c r="D220" s="14">
        <v>347</v>
      </c>
      <c r="E220" s="15" t="s">
        <v>265</v>
      </c>
      <c r="F220" s="14">
        <v>6</v>
      </c>
      <c r="G220" s="14"/>
      <c r="H220" s="14">
        <v>10</v>
      </c>
      <c r="I220" s="14"/>
      <c r="J220" s="14">
        <v>16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1993/11末</v>
      </c>
      <c r="B221" s="9" t="str">
        <f t="shared" si="14"/>
        <v>平成5/11末</v>
      </c>
      <c r="C221" s="16">
        <v>219</v>
      </c>
      <c r="D221" s="16">
        <v>348</v>
      </c>
      <c r="E221" s="17" t="s">
        <v>266</v>
      </c>
      <c r="F221" s="16">
        <v>79</v>
      </c>
      <c r="G221" s="16"/>
      <c r="H221" s="16">
        <v>86</v>
      </c>
      <c r="I221" s="16"/>
      <c r="J221" s="16">
        <v>165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1993/11末</v>
      </c>
      <c r="B222" s="7" t="str">
        <f t="shared" si="14"/>
        <v>平成5/11末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1993/11末</v>
      </c>
      <c r="B223" s="9" t="str">
        <f t="shared" si="14"/>
        <v>平成5/11末</v>
      </c>
      <c r="C223" s="16">
        <v>221</v>
      </c>
      <c r="D223" s="16">
        <v>250</v>
      </c>
      <c r="E223" s="17" t="s">
        <v>268</v>
      </c>
      <c r="F223" s="16">
        <v>155</v>
      </c>
      <c r="G223" s="16"/>
      <c r="H223" s="16">
        <v>187</v>
      </c>
      <c r="I223" s="16"/>
      <c r="J223" s="16">
        <v>342</v>
      </c>
      <c r="K223" s="16"/>
      <c r="L223" s="16">
        <v>82</v>
      </c>
      <c r="M223" s="6" t="s">
        <v>315</v>
      </c>
    </row>
    <row r="224" spans="1:13" x14ac:dyDescent="0.2">
      <c r="A224" s="7" t="str">
        <f t="shared" si="14"/>
        <v>1993/11末</v>
      </c>
      <c r="B224" s="7" t="str">
        <f t="shared" si="14"/>
        <v>平成5/11末</v>
      </c>
      <c r="C224" s="14">
        <v>222</v>
      </c>
      <c r="D224" s="14">
        <v>251</v>
      </c>
      <c r="E224" s="15" t="s">
        <v>269</v>
      </c>
      <c r="F224" s="14">
        <v>78</v>
      </c>
      <c r="G224" s="14"/>
      <c r="H224" s="14">
        <v>102</v>
      </c>
      <c r="I224" s="14"/>
      <c r="J224" s="14">
        <v>180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1993/11末</v>
      </c>
      <c r="B225" s="9" t="str">
        <f t="shared" si="14"/>
        <v>平成5/11末</v>
      </c>
      <c r="C225" s="16">
        <v>223</v>
      </c>
      <c r="D225" s="16">
        <v>252</v>
      </c>
      <c r="E225" s="17" t="s">
        <v>270</v>
      </c>
      <c r="F225" s="16">
        <v>149</v>
      </c>
      <c r="G225" s="16"/>
      <c r="H225" s="16">
        <v>170</v>
      </c>
      <c r="I225" s="16"/>
      <c r="J225" s="16">
        <v>319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1993/11末</v>
      </c>
      <c r="B226" s="7" t="str">
        <f t="shared" si="14"/>
        <v>平成5/11末</v>
      </c>
      <c r="C226" s="14">
        <v>224</v>
      </c>
      <c r="D226" s="14">
        <v>253</v>
      </c>
      <c r="E226" s="15" t="s">
        <v>271</v>
      </c>
      <c r="F226" s="14">
        <v>179</v>
      </c>
      <c r="G226" s="14"/>
      <c r="H226" s="14">
        <v>199</v>
      </c>
      <c r="I226" s="14"/>
      <c r="J226" s="14">
        <v>378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1993/11末</v>
      </c>
      <c r="B227" s="9" t="str">
        <f t="shared" si="14"/>
        <v>平成5/11末</v>
      </c>
      <c r="C227" s="16">
        <v>225</v>
      </c>
      <c r="D227" s="16">
        <v>254</v>
      </c>
      <c r="E227" s="17" t="s">
        <v>272</v>
      </c>
      <c r="F227" s="16">
        <v>102</v>
      </c>
      <c r="G227" s="16"/>
      <c r="H227" s="16">
        <v>119</v>
      </c>
      <c r="I227" s="16"/>
      <c r="J227" s="16">
        <v>221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1993/11末</v>
      </c>
      <c r="B228" s="7" t="str">
        <f t="shared" si="14"/>
        <v>平成5/11末</v>
      </c>
      <c r="C228" s="14">
        <v>226</v>
      </c>
      <c r="D228" s="14">
        <v>255</v>
      </c>
      <c r="E228" s="15" t="s">
        <v>376</v>
      </c>
      <c r="F228" s="14">
        <v>47</v>
      </c>
      <c r="G228" s="14"/>
      <c r="H228" s="14">
        <v>56</v>
      </c>
      <c r="I228" s="14"/>
      <c r="J228" s="14">
        <v>103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1993/11末</v>
      </c>
      <c r="B229" s="9" t="str">
        <f t="shared" si="15"/>
        <v>平成5/11末</v>
      </c>
      <c r="C229" s="16">
        <v>227</v>
      </c>
      <c r="D229" s="16">
        <v>256</v>
      </c>
      <c r="E229" s="17" t="s">
        <v>273</v>
      </c>
      <c r="F229" s="16">
        <v>54</v>
      </c>
      <c r="G229" s="16"/>
      <c r="H229" s="16">
        <v>50</v>
      </c>
      <c r="I229" s="16"/>
      <c r="J229" s="16">
        <v>104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1993/11末</v>
      </c>
      <c r="B230" s="7" t="str">
        <f t="shared" si="15"/>
        <v>平成5/11末</v>
      </c>
      <c r="C230" s="14">
        <v>228</v>
      </c>
      <c r="D230" s="14">
        <v>257</v>
      </c>
      <c r="E230" s="15" t="s">
        <v>377</v>
      </c>
      <c r="F230" s="14">
        <v>104</v>
      </c>
      <c r="G230" s="14"/>
      <c r="H230" s="14">
        <v>104</v>
      </c>
      <c r="I230" s="14"/>
      <c r="J230" s="14">
        <v>208</v>
      </c>
      <c r="K230" s="14"/>
      <c r="L230" s="14">
        <v>50</v>
      </c>
      <c r="M230" s="8" t="s">
        <v>315</v>
      </c>
    </row>
    <row r="231" spans="1:13" x14ac:dyDescent="0.2">
      <c r="A231" s="9" t="str">
        <f t="shared" si="15"/>
        <v>1993/11末</v>
      </c>
      <c r="B231" s="9" t="str">
        <f t="shared" si="15"/>
        <v>平成5/11末</v>
      </c>
      <c r="C231" s="16">
        <v>229</v>
      </c>
      <c r="D231" s="16">
        <v>258</v>
      </c>
      <c r="E231" s="17" t="s">
        <v>274</v>
      </c>
      <c r="F231" s="16">
        <v>91</v>
      </c>
      <c r="G231" s="16"/>
      <c r="H231" s="16">
        <v>100</v>
      </c>
      <c r="I231" s="16"/>
      <c r="J231" s="16">
        <v>191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1993/11末</v>
      </c>
      <c r="B232" s="7" t="str">
        <f t="shared" si="15"/>
        <v>平成5/11末</v>
      </c>
      <c r="C232" s="14">
        <v>230</v>
      </c>
      <c r="D232" s="14">
        <v>259</v>
      </c>
      <c r="E232" s="15" t="s">
        <v>378</v>
      </c>
      <c r="F232" s="14">
        <v>95</v>
      </c>
      <c r="G232" s="14"/>
      <c r="H232" s="14">
        <v>108</v>
      </c>
      <c r="I232" s="14"/>
      <c r="J232" s="14">
        <v>203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1993/11末</v>
      </c>
      <c r="B233" s="9" t="str">
        <f t="shared" si="15"/>
        <v>平成5/11末</v>
      </c>
      <c r="C233" s="16">
        <v>231</v>
      </c>
      <c r="D233" s="16">
        <v>270</v>
      </c>
      <c r="E233" s="17" t="s">
        <v>275</v>
      </c>
      <c r="F233" s="16">
        <v>103</v>
      </c>
      <c r="G233" s="16"/>
      <c r="H233" s="16">
        <v>91</v>
      </c>
      <c r="I233" s="16"/>
      <c r="J233" s="16">
        <v>194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1993/11末</v>
      </c>
      <c r="B234" s="7" t="str">
        <f t="shared" si="15"/>
        <v>平成5/11末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66</v>
      </c>
      <c r="I234" s="14"/>
      <c r="J234" s="14">
        <v>129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1993/11末</v>
      </c>
      <c r="B235" s="9" t="str">
        <f t="shared" si="15"/>
        <v>平成5/11末</v>
      </c>
      <c r="C235" s="16">
        <v>233</v>
      </c>
      <c r="D235" s="16">
        <v>272</v>
      </c>
      <c r="E235" s="17" t="s">
        <v>277</v>
      </c>
      <c r="F235" s="16">
        <v>73</v>
      </c>
      <c r="G235" s="16"/>
      <c r="H235" s="16">
        <v>75</v>
      </c>
      <c r="I235" s="16"/>
      <c r="J235" s="16">
        <v>148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15"/>
        <v>1993/11末</v>
      </c>
      <c r="B236" s="7" t="str">
        <f t="shared" si="15"/>
        <v>平成5/11末</v>
      </c>
      <c r="C236" s="14">
        <v>234</v>
      </c>
      <c r="D236" s="14">
        <v>273</v>
      </c>
      <c r="E236" s="15" t="s">
        <v>278</v>
      </c>
      <c r="F236" s="14">
        <v>105</v>
      </c>
      <c r="G236" s="14"/>
      <c r="H236" s="14">
        <v>108</v>
      </c>
      <c r="I236" s="14"/>
      <c r="J236" s="14">
        <v>213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1993/11末</v>
      </c>
      <c r="B237" s="9" t="str">
        <f t="shared" si="15"/>
        <v>平成5/11末</v>
      </c>
      <c r="C237" s="16">
        <v>235</v>
      </c>
      <c r="D237" s="16">
        <v>274</v>
      </c>
      <c r="E237" s="17" t="s">
        <v>279</v>
      </c>
      <c r="F237" s="16">
        <v>139</v>
      </c>
      <c r="G237" s="16"/>
      <c r="H237" s="16">
        <v>140</v>
      </c>
      <c r="I237" s="16"/>
      <c r="J237" s="16">
        <v>279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1993/11末</v>
      </c>
      <c r="B238" s="7" t="str">
        <f t="shared" si="15"/>
        <v>平成5/11末</v>
      </c>
      <c r="C238" s="14">
        <v>236</v>
      </c>
      <c r="D238" s="14">
        <v>275</v>
      </c>
      <c r="E238" s="15" t="s">
        <v>280</v>
      </c>
      <c r="F238" s="14">
        <v>78</v>
      </c>
      <c r="G238" s="14"/>
      <c r="H238" s="14">
        <v>87</v>
      </c>
      <c r="I238" s="14"/>
      <c r="J238" s="14">
        <v>165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15"/>
        <v>1993/11末</v>
      </c>
      <c r="B239" s="9" t="str">
        <f t="shared" si="15"/>
        <v>平成5/11末</v>
      </c>
      <c r="C239" s="16">
        <v>237</v>
      </c>
      <c r="D239" s="16">
        <v>276</v>
      </c>
      <c r="E239" s="17" t="s">
        <v>281</v>
      </c>
      <c r="F239" s="16">
        <v>202</v>
      </c>
      <c r="G239" s="16"/>
      <c r="H239" s="16">
        <v>204</v>
      </c>
      <c r="I239" s="16"/>
      <c r="J239" s="16">
        <v>406</v>
      </c>
      <c r="K239" s="16"/>
      <c r="L239" s="16">
        <v>112</v>
      </c>
      <c r="M239" s="6" t="s">
        <v>316</v>
      </c>
    </row>
    <row r="240" spans="1:13" x14ac:dyDescent="0.2">
      <c r="A240" s="7" t="str">
        <f t="shared" si="15"/>
        <v>1993/11末</v>
      </c>
      <c r="B240" s="7" t="str">
        <f t="shared" si="15"/>
        <v>平成5/11末</v>
      </c>
      <c r="C240" s="14">
        <v>238</v>
      </c>
      <c r="D240" s="14">
        <v>277</v>
      </c>
      <c r="E240" s="15" t="s">
        <v>282</v>
      </c>
      <c r="F240" s="14">
        <v>137</v>
      </c>
      <c r="G240" s="14"/>
      <c r="H240" s="14">
        <v>169</v>
      </c>
      <c r="I240" s="14"/>
      <c r="J240" s="14">
        <v>306</v>
      </c>
      <c r="K240" s="14"/>
      <c r="L240" s="14">
        <v>86</v>
      </c>
      <c r="M240" s="8" t="s">
        <v>316</v>
      </c>
    </row>
    <row r="241" spans="1:13" x14ac:dyDescent="0.2">
      <c r="A241" s="9" t="str">
        <f t="shared" si="15"/>
        <v>1993/11末</v>
      </c>
      <c r="B241" s="9" t="str">
        <f t="shared" si="15"/>
        <v>平成5/11末</v>
      </c>
      <c r="C241" s="16">
        <v>239</v>
      </c>
      <c r="D241" s="16">
        <v>278</v>
      </c>
      <c r="E241" s="17" t="s">
        <v>283</v>
      </c>
      <c r="F241" s="16">
        <v>268</v>
      </c>
      <c r="G241" s="16"/>
      <c r="H241" s="16">
        <v>291</v>
      </c>
      <c r="I241" s="16"/>
      <c r="J241" s="16">
        <v>559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15"/>
        <v>1993/11末</v>
      </c>
      <c r="B242" s="7" t="str">
        <f t="shared" si="15"/>
        <v>平成5/11末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218</v>
      </c>
      <c r="I242" s="14"/>
      <c r="J242" s="14">
        <v>408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1993/11末</v>
      </c>
      <c r="B243" s="9" t="str">
        <f t="shared" si="15"/>
        <v>平成5/11末</v>
      </c>
      <c r="C243" s="16">
        <v>241</v>
      </c>
      <c r="D243" s="16">
        <v>281</v>
      </c>
      <c r="E243" s="17" t="s">
        <v>380</v>
      </c>
      <c r="F243" s="16">
        <v>119</v>
      </c>
      <c r="G243" s="16"/>
      <c r="H243" s="16">
        <v>120</v>
      </c>
      <c r="I243" s="16"/>
      <c r="J243" s="16">
        <v>239</v>
      </c>
      <c r="K243" s="16"/>
      <c r="L243" s="16">
        <v>61</v>
      </c>
      <c r="M243" s="6" t="s">
        <v>317</v>
      </c>
    </row>
    <row r="244" spans="1:13" x14ac:dyDescent="0.2">
      <c r="A244" s="7" t="str">
        <f t="shared" si="15"/>
        <v>1993/11末</v>
      </c>
      <c r="B244" s="7" t="str">
        <f t="shared" si="15"/>
        <v>平成5/11末</v>
      </c>
      <c r="C244" s="14">
        <v>242</v>
      </c>
      <c r="D244" s="14">
        <v>282</v>
      </c>
      <c r="E244" s="15" t="s">
        <v>381</v>
      </c>
      <c r="F244" s="14">
        <v>52</v>
      </c>
      <c r="G244" s="14"/>
      <c r="H244" s="14">
        <v>61</v>
      </c>
      <c r="I244" s="14"/>
      <c r="J244" s="14">
        <v>113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1993/11末</v>
      </c>
      <c r="B245" s="9" t="str">
        <f t="shared" si="16"/>
        <v>平成5/11末</v>
      </c>
      <c r="C245" s="16">
        <v>243</v>
      </c>
      <c r="D245" s="16">
        <v>283</v>
      </c>
      <c r="E245" s="17" t="s">
        <v>424</v>
      </c>
      <c r="F245" s="16">
        <v>103</v>
      </c>
      <c r="G245" s="16"/>
      <c r="H245" s="16">
        <v>109</v>
      </c>
      <c r="I245" s="16"/>
      <c r="J245" s="16">
        <v>212</v>
      </c>
      <c r="K245" s="16"/>
      <c r="L245" s="16">
        <v>60</v>
      </c>
      <c r="M245" s="6" t="s">
        <v>317</v>
      </c>
    </row>
    <row r="246" spans="1:13" x14ac:dyDescent="0.2">
      <c r="A246" s="7" t="str">
        <f t="shared" si="16"/>
        <v>1993/11末</v>
      </c>
      <c r="B246" s="7" t="str">
        <f t="shared" si="16"/>
        <v>平成5/11末</v>
      </c>
      <c r="C246" s="14">
        <v>244</v>
      </c>
      <c r="D246" s="14">
        <v>284</v>
      </c>
      <c r="E246" s="15" t="s">
        <v>425</v>
      </c>
      <c r="F246" s="14">
        <v>53</v>
      </c>
      <c r="G246" s="14"/>
      <c r="H246" s="14">
        <v>56</v>
      </c>
      <c r="I246" s="14"/>
      <c r="J246" s="14">
        <v>109</v>
      </c>
      <c r="K246" s="14"/>
      <c r="L246" s="14">
        <v>30</v>
      </c>
      <c r="M246" s="8" t="s">
        <v>317</v>
      </c>
    </row>
    <row r="247" spans="1:13" x14ac:dyDescent="0.2">
      <c r="A247" s="9" t="str">
        <f t="shared" si="16"/>
        <v>1993/11末</v>
      </c>
      <c r="B247" s="9" t="str">
        <f t="shared" si="16"/>
        <v>平成5/11末</v>
      </c>
      <c r="C247" s="16">
        <v>245</v>
      </c>
      <c r="D247" s="16">
        <v>285</v>
      </c>
      <c r="E247" s="17" t="s">
        <v>426</v>
      </c>
      <c r="F247" s="16">
        <v>50</v>
      </c>
      <c r="G247" s="16"/>
      <c r="H247" s="16">
        <v>61</v>
      </c>
      <c r="I247" s="16"/>
      <c r="J247" s="16">
        <v>111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1993/11末</v>
      </c>
      <c r="B248" s="7" t="str">
        <f t="shared" si="16"/>
        <v>平成5/11末</v>
      </c>
      <c r="C248" s="14">
        <v>246</v>
      </c>
      <c r="D248" s="14">
        <v>286</v>
      </c>
      <c r="E248" s="15" t="s">
        <v>427</v>
      </c>
      <c r="F248" s="14">
        <v>55</v>
      </c>
      <c r="G248" s="14"/>
      <c r="H248" s="14">
        <v>46</v>
      </c>
      <c r="I248" s="14"/>
      <c r="J248" s="14">
        <v>101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16"/>
        <v>1993/11末</v>
      </c>
      <c r="B249" s="9" t="str">
        <f t="shared" si="16"/>
        <v>平成5/11末</v>
      </c>
      <c r="C249" s="16">
        <v>247</v>
      </c>
      <c r="D249" s="16">
        <v>287</v>
      </c>
      <c r="E249" s="17" t="s">
        <v>428</v>
      </c>
      <c r="F249" s="16">
        <v>67</v>
      </c>
      <c r="G249" s="16"/>
      <c r="H249" s="16">
        <v>72</v>
      </c>
      <c r="I249" s="16"/>
      <c r="J249" s="16">
        <v>139</v>
      </c>
      <c r="K249" s="16"/>
      <c r="L249" s="16">
        <v>36</v>
      </c>
      <c r="M249" s="6" t="s">
        <v>317</v>
      </c>
    </row>
    <row r="250" spans="1:13" x14ac:dyDescent="0.2">
      <c r="A250" s="7" t="str">
        <f t="shared" si="16"/>
        <v>1993/11末</v>
      </c>
      <c r="B250" s="7" t="str">
        <f t="shared" si="16"/>
        <v>平成5/11末</v>
      </c>
      <c r="C250" s="14">
        <v>248</v>
      </c>
      <c r="D250" s="14">
        <v>288</v>
      </c>
      <c r="E250" s="15" t="s">
        <v>429</v>
      </c>
      <c r="F250" s="14">
        <v>64</v>
      </c>
      <c r="G250" s="14"/>
      <c r="H250" s="14">
        <v>74</v>
      </c>
      <c r="I250" s="14"/>
      <c r="J250" s="14">
        <v>138</v>
      </c>
      <c r="K250" s="14"/>
      <c r="L250" s="14">
        <v>40</v>
      </c>
      <c r="M250" s="8" t="s">
        <v>317</v>
      </c>
    </row>
    <row r="251" spans="1:13" x14ac:dyDescent="0.2">
      <c r="A251" s="9" t="str">
        <f t="shared" si="16"/>
        <v>1993/11末</v>
      </c>
      <c r="B251" s="9" t="str">
        <f t="shared" si="16"/>
        <v>平成5/11末</v>
      </c>
      <c r="C251" s="16">
        <v>249</v>
      </c>
      <c r="D251" s="16">
        <v>289</v>
      </c>
      <c r="E251" s="17" t="s">
        <v>430</v>
      </c>
      <c r="F251" s="16">
        <v>48</v>
      </c>
      <c r="G251" s="16"/>
      <c r="H251" s="16">
        <v>48</v>
      </c>
      <c r="I251" s="16"/>
      <c r="J251" s="16">
        <v>96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1993/11末</v>
      </c>
      <c r="B252" s="7" t="str">
        <f t="shared" si="16"/>
        <v>平成5/11末</v>
      </c>
      <c r="C252" s="14">
        <v>250</v>
      </c>
      <c r="D252" s="14">
        <v>290</v>
      </c>
      <c r="E252" s="15" t="s">
        <v>431</v>
      </c>
      <c r="F252" s="14">
        <v>77</v>
      </c>
      <c r="G252" s="14"/>
      <c r="H252" s="14">
        <v>88</v>
      </c>
      <c r="I252" s="14"/>
      <c r="J252" s="14">
        <v>165</v>
      </c>
      <c r="K252" s="14"/>
      <c r="L252" s="14">
        <v>44</v>
      </c>
      <c r="M252" s="8" t="s">
        <v>317</v>
      </c>
    </row>
    <row r="253" spans="1:13" x14ac:dyDescent="0.2">
      <c r="A253" s="9" t="str">
        <f t="shared" si="16"/>
        <v>1993/11末</v>
      </c>
      <c r="B253" s="9" t="str">
        <f t="shared" si="16"/>
        <v>平成5/11末</v>
      </c>
      <c r="C253" s="16">
        <v>251</v>
      </c>
      <c r="D253" s="16">
        <v>291</v>
      </c>
      <c r="E253" s="17" t="s">
        <v>432</v>
      </c>
      <c r="F253" s="16">
        <v>24</v>
      </c>
      <c r="G253" s="16"/>
      <c r="H253" s="16">
        <v>22</v>
      </c>
      <c r="I253" s="16"/>
      <c r="J253" s="16">
        <v>46</v>
      </c>
      <c r="K253" s="16"/>
      <c r="L253" s="16">
        <v>21</v>
      </c>
      <c r="M253" s="6" t="s">
        <v>317</v>
      </c>
    </row>
    <row r="254" spans="1:13" x14ac:dyDescent="0.2">
      <c r="A254" s="7" t="str">
        <f t="shared" si="16"/>
        <v>1993/11末</v>
      </c>
      <c r="B254" s="7" t="str">
        <f t="shared" si="16"/>
        <v>平成5/11末</v>
      </c>
      <c r="C254" s="14">
        <v>252</v>
      </c>
      <c r="D254" s="14">
        <v>292</v>
      </c>
      <c r="E254" s="15" t="s">
        <v>433</v>
      </c>
      <c r="F254" s="14">
        <v>18</v>
      </c>
      <c r="G254" s="14"/>
      <c r="H254" s="14">
        <v>18</v>
      </c>
      <c r="I254" s="14"/>
      <c r="J254" s="14">
        <v>36</v>
      </c>
      <c r="K254" s="14"/>
      <c r="L254" s="14">
        <v>18</v>
      </c>
      <c r="M254" s="8" t="s">
        <v>317</v>
      </c>
    </row>
    <row r="255" spans="1:13" x14ac:dyDescent="0.2">
      <c r="A255" s="9" t="str">
        <f t="shared" si="16"/>
        <v>1993/11末</v>
      </c>
      <c r="B255" s="9" t="str">
        <f t="shared" si="16"/>
        <v>平成5/11末</v>
      </c>
      <c r="C255" s="16">
        <v>253</v>
      </c>
      <c r="D255" s="16">
        <v>293</v>
      </c>
      <c r="E255" s="17" t="s">
        <v>434</v>
      </c>
      <c r="F255" s="16">
        <v>17</v>
      </c>
      <c r="G255" s="16"/>
      <c r="H255" s="16">
        <v>14</v>
      </c>
      <c r="I255" s="16"/>
      <c r="J255" s="16">
        <v>31</v>
      </c>
      <c r="K255" s="16"/>
      <c r="L255" s="16">
        <v>9</v>
      </c>
      <c r="M255" s="6" t="s">
        <v>317</v>
      </c>
    </row>
    <row r="256" spans="1:13" x14ac:dyDescent="0.2">
      <c r="A256" s="7" t="str">
        <f t="shared" si="16"/>
        <v>1993/11末</v>
      </c>
      <c r="B256" s="7" t="str">
        <f t="shared" si="16"/>
        <v>平成5/11末</v>
      </c>
      <c r="C256" s="14">
        <v>254</v>
      </c>
      <c r="D256" s="14">
        <v>294</v>
      </c>
      <c r="E256" s="15" t="s">
        <v>435</v>
      </c>
      <c r="F256" s="14">
        <v>23</v>
      </c>
      <c r="G256" s="14"/>
      <c r="H256" s="14">
        <v>34</v>
      </c>
      <c r="I256" s="14"/>
      <c r="J256" s="14">
        <v>57</v>
      </c>
      <c r="K256" s="14"/>
      <c r="L256" s="14">
        <v>19</v>
      </c>
      <c r="M256" s="8" t="s">
        <v>317</v>
      </c>
    </row>
    <row r="257" spans="1:13" x14ac:dyDescent="0.2">
      <c r="A257" s="9" t="str">
        <f t="shared" si="16"/>
        <v>1993/11末</v>
      </c>
      <c r="B257" s="9" t="str">
        <f t="shared" si="16"/>
        <v>平成5/11末</v>
      </c>
      <c r="C257" s="16">
        <v>255</v>
      </c>
      <c r="D257" s="16">
        <v>295</v>
      </c>
      <c r="E257" s="17" t="s">
        <v>436</v>
      </c>
      <c r="F257" s="16">
        <v>16</v>
      </c>
      <c r="G257" s="16"/>
      <c r="H257" s="16">
        <v>18</v>
      </c>
      <c r="I257" s="16"/>
      <c r="J257" s="16">
        <v>34</v>
      </c>
      <c r="K257" s="16"/>
      <c r="L257" s="16">
        <v>11</v>
      </c>
      <c r="M257" s="6" t="s">
        <v>317</v>
      </c>
    </row>
    <row r="258" spans="1:13" x14ac:dyDescent="0.2">
      <c r="A258" s="7" t="str">
        <f t="shared" si="16"/>
        <v>1993/11末</v>
      </c>
      <c r="B258" s="7" t="str">
        <f t="shared" si="16"/>
        <v>平成5/11末</v>
      </c>
      <c r="C258" s="14">
        <v>256</v>
      </c>
      <c r="D258" s="14">
        <v>296</v>
      </c>
      <c r="E258" s="15" t="s">
        <v>478</v>
      </c>
      <c r="F258" s="14">
        <v>8</v>
      </c>
      <c r="G258" s="14"/>
      <c r="H258" s="14">
        <v>6</v>
      </c>
      <c r="I258" s="14"/>
      <c r="J258" s="14">
        <v>14</v>
      </c>
      <c r="K258" s="14"/>
      <c r="L258" s="14">
        <v>4</v>
      </c>
      <c r="M258" s="8" t="s">
        <v>317</v>
      </c>
    </row>
    <row r="259" spans="1:13" x14ac:dyDescent="0.2">
      <c r="A259" s="9" t="str">
        <f t="shared" si="16"/>
        <v>1993/11末</v>
      </c>
      <c r="B259" s="9" t="str">
        <f t="shared" si="16"/>
        <v>平成5/11末</v>
      </c>
      <c r="C259" s="16">
        <v>257</v>
      </c>
      <c r="D259" s="16">
        <v>297</v>
      </c>
      <c r="E259" s="17" t="s">
        <v>437</v>
      </c>
      <c r="F259" s="16">
        <v>4</v>
      </c>
      <c r="G259" s="16"/>
      <c r="H259" s="16">
        <v>5</v>
      </c>
      <c r="I259" s="16"/>
      <c r="J259" s="16">
        <v>9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1993/11末</v>
      </c>
      <c r="B260" s="7" t="str">
        <f t="shared" si="16"/>
        <v>平成5/11末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1993/11末</v>
      </c>
      <c r="B261" s="9" t="str">
        <f t="shared" si="17"/>
        <v>平成5/11末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1993/11末</v>
      </c>
      <c r="B262" s="7" t="str">
        <f t="shared" si="17"/>
        <v>平成5/11末</v>
      </c>
      <c r="C262" s="14">
        <v>260</v>
      </c>
      <c r="D262" s="14">
        <v>300</v>
      </c>
      <c r="E262" s="15" t="s">
        <v>440</v>
      </c>
      <c r="F262" s="14">
        <v>0</v>
      </c>
      <c r="G262" s="14"/>
      <c r="H262" s="14">
        <v>0</v>
      </c>
      <c r="I262" s="14"/>
      <c r="J262" s="14">
        <v>0</v>
      </c>
      <c r="K262" s="14"/>
      <c r="L262" s="14">
        <v>0</v>
      </c>
      <c r="M262" s="8" t="s">
        <v>317</v>
      </c>
    </row>
    <row r="263" spans="1:13" x14ac:dyDescent="0.2">
      <c r="A263" s="9" t="str">
        <f t="shared" si="17"/>
        <v>1993/11末</v>
      </c>
      <c r="B263" s="9" t="str">
        <f t="shared" si="17"/>
        <v>平成5/11末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24</v>
      </c>
      <c r="I263" s="16"/>
      <c r="J263" s="16">
        <v>43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17"/>
        <v>1993/11末</v>
      </c>
      <c r="B264" s="7" t="str">
        <f t="shared" si="17"/>
        <v>平成5/11末</v>
      </c>
      <c r="C264" s="14">
        <v>262</v>
      </c>
      <c r="D264" s="14">
        <v>302</v>
      </c>
      <c r="E264" s="15" t="s">
        <v>442</v>
      </c>
      <c r="F264" s="14">
        <v>21</v>
      </c>
      <c r="G264" s="14"/>
      <c r="H264" s="14">
        <v>24</v>
      </c>
      <c r="I264" s="14"/>
      <c r="J264" s="14">
        <v>45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1993/11末</v>
      </c>
      <c r="B265" s="9" t="str">
        <f t="shared" si="17"/>
        <v>平成5/11末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hTxftsa5hXnRAQTILJSCCaKAOoMJPla3EHMoWAGFiRj67jNFZlhdGswzpRmFXRmEm8VivzuWZDREuU8J3VH6kg==" saltValue="TI6o9j3qbNG3ODPTWO/PA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451</v>
      </c>
      <c r="B2" s="20" t="s">
        <v>464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43375</v>
      </c>
      <c r="G2" s="22">
        <f t="shared" si="0"/>
        <v>0</v>
      </c>
      <c r="H2" s="22">
        <f t="shared" si="0"/>
        <v>45174</v>
      </c>
      <c r="I2" s="22">
        <f t="shared" si="0"/>
        <v>0</v>
      </c>
      <c r="J2" s="22">
        <f t="shared" si="0"/>
        <v>88549</v>
      </c>
      <c r="K2" s="22">
        <f t="shared" si="0"/>
        <v>0</v>
      </c>
      <c r="L2" s="22">
        <f t="shared" si="0"/>
        <v>27381</v>
      </c>
      <c r="M2" s="72" t="s">
        <v>284</v>
      </c>
    </row>
    <row r="3" spans="1:17" x14ac:dyDescent="0.2">
      <c r="A3" s="5" t="str">
        <f>A2</f>
        <v>1993/12末</v>
      </c>
      <c r="B3" s="5" t="str">
        <f>B2</f>
        <v>平成5/12末</v>
      </c>
      <c r="C3" s="12">
        <v>1</v>
      </c>
      <c r="D3" s="12">
        <v>1</v>
      </c>
      <c r="E3" s="13" t="s">
        <v>38</v>
      </c>
      <c r="F3" s="12">
        <v>42</v>
      </c>
      <c r="G3" s="12"/>
      <c r="H3" s="12">
        <v>43</v>
      </c>
      <c r="I3" s="12"/>
      <c r="J3" s="12">
        <v>85</v>
      </c>
      <c r="K3" s="12"/>
      <c r="L3" s="12">
        <v>31</v>
      </c>
      <c r="M3" s="10" t="s">
        <v>303</v>
      </c>
    </row>
    <row r="4" spans="1:17" x14ac:dyDescent="0.2">
      <c r="A4" s="7" t="str">
        <f>A3</f>
        <v>1993/12末</v>
      </c>
      <c r="B4" s="7" t="str">
        <f>B3</f>
        <v>平成5/12末</v>
      </c>
      <c r="C4" s="14">
        <v>2</v>
      </c>
      <c r="D4" s="14">
        <v>2</v>
      </c>
      <c r="E4" s="15" t="s">
        <v>39</v>
      </c>
      <c r="F4" s="14">
        <v>117</v>
      </c>
      <c r="G4" s="14"/>
      <c r="H4" s="14">
        <v>118</v>
      </c>
      <c r="I4" s="14"/>
      <c r="J4" s="14">
        <v>235</v>
      </c>
      <c r="K4" s="14"/>
      <c r="L4" s="14">
        <v>86</v>
      </c>
      <c r="M4" s="8" t="s">
        <v>303</v>
      </c>
      <c r="Q4" s="1"/>
    </row>
    <row r="5" spans="1:17" x14ac:dyDescent="0.2">
      <c r="A5" s="9" t="str">
        <f t="shared" ref="A5:B20" si="1">A4</f>
        <v>1993/12末</v>
      </c>
      <c r="B5" s="9" t="str">
        <f t="shared" si="1"/>
        <v>平成5/12末</v>
      </c>
      <c r="C5" s="16">
        <v>3</v>
      </c>
      <c r="D5" s="16">
        <v>3</v>
      </c>
      <c r="E5" s="17" t="s">
        <v>40</v>
      </c>
      <c r="F5" s="16">
        <v>258</v>
      </c>
      <c r="G5" s="16"/>
      <c r="H5" s="16">
        <v>276</v>
      </c>
      <c r="I5" s="16"/>
      <c r="J5" s="16">
        <v>534</v>
      </c>
      <c r="K5" s="16"/>
      <c r="L5" s="16">
        <v>179</v>
      </c>
      <c r="M5" s="6" t="s">
        <v>303</v>
      </c>
    </row>
    <row r="6" spans="1:17" x14ac:dyDescent="0.2">
      <c r="A6" s="7" t="str">
        <f t="shared" si="1"/>
        <v>1993/12末</v>
      </c>
      <c r="B6" s="7" t="str">
        <f t="shared" si="1"/>
        <v>平成5/12末</v>
      </c>
      <c r="C6" s="14">
        <v>4</v>
      </c>
      <c r="D6" s="14">
        <v>4</v>
      </c>
      <c r="E6" s="15" t="s">
        <v>41</v>
      </c>
      <c r="F6" s="14">
        <v>422</v>
      </c>
      <c r="G6" s="14"/>
      <c r="H6" s="14">
        <v>464</v>
      </c>
      <c r="I6" s="14"/>
      <c r="J6" s="14">
        <v>886</v>
      </c>
      <c r="K6" s="14"/>
      <c r="L6" s="14">
        <v>290</v>
      </c>
      <c r="M6" s="8" t="s">
        <v>303</v>
      </c>
    </row>
    <row r="7" spans="1:17" x14ac:dyDescent="0.2">
      <c r="A7" s="9" t="str">
        <f t="shared" si="1"/>
        <v>1993/12末</v>
      </c>
      <c r="B7" s="9" t="str">
        <f t="shared" si="1"/>
        <v>平成5/12末</v>
      </c>
      <c r="C7" s="16">
        <v>5</v>
      </c>
      <c r="D7" s="16">
        <v>5</v>
      </c>
      <c r="E7" s="17" t="s">
        <v>42</v>
      </c>
      <c r="F7" s="16">
        <v>278</v>
      </c>
      <c r="G7" s="16"/>
      <c r="H7" s="16">
        <v>292</v>
      </c>
      <c r="I7" s="16"/>
      <c r="J7" s="16">
        <v>570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1993/12末</v>
      </c>
      <c r="B8" s="7" t="str">
        <f t="shared" si="1"/>
        <v>平成5/12末</v>
      </c>
      <c r="C8" s="14">
        <v>6</v>
      </c>
      <c r="D8" s="14">
        <v>6</v>
      </c>
      <c r="E8" s="15" t="s">
        <v>43</v>
      </c>
      <c r="F8" s="14">
        <v>391</v>
      </c>
      <c r="G8" s="14"/>
      <c r="H8" s="14">
        <v>484</v>
      </c>
      <c r="I8" s="14"/>
      <c r="J8" s="14">
        <v>875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1993/12末</v>
      </c>
      <c r="B9" s="9" t="str">
        <f t="shared" si="1"/>
        <v>平成5/12末</v>
      </c>
      <c r="C9" s="16">
        <v>7</v>
      </c>
      <c r="D9" s="16">
        <v>7</v>
      </c>
      <c r="E9" s="17" t="s">
        <v>44</v>
      </c>
      <c r="F9" s="16">
        <v>282</v>
      </c>
      <c r="G9" s="16"/>
      <c r="H9" s="16">
        <v>312</v>
      </c>
      <c r="I9" s="16"/>
      <c r="J9" s="16">
        <v>594</v>
      </c>
      <c r="K9" s="16"/>
      <c r="L9" s="16">
        <v>203</v>
      </c>
      <c r="M9" s="6" t="s">
        <v>303</v>
      </c>
    </row>
    <row r="10" spans="1:17" x14ac:dyDescent="0.2">
      <c r="A10" s="7" t="str">
        <f t="shared" si="1"/>
        <v>1993/12末</v>
      </c>
      <c r="B10" s="7" t="str">
        <f t="shared" si="1"/>
        <v>平成5/12末</v>
      </c>
      <c r="C10" s="14">
        <v>8</v>
      </c>
      <c r="D10" s="14">
        <v>8</v>
      </c>
      <c r="E10" s="15" t="s">
        <v>45</v>
      </c>
      <c r="F10" s="14">
        <v>278</v>
      </c>
      <c r="G10" s="14"/>
      <c r="H10" s="14">
        <v>312</v>
      </c>
      <c r="I10" s="14"/>
      <c r="J10" s="14">
        <v>590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1993/12末</v>
      </c>
      <c r="B11" s="9" t="str">
        <f t="shared" si="1"/>
        <v>平成5/12末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1993/12末</v>
      </c>
      <c r="B12" s="7" t="str">
        <f t="shared" si="1"/>
        <v>平成5/12末</v>
      </c>
      <c r="C12" s="14">
        <v>10</v>
      </c>
      <c r="D12" s="14">
        <v>11</v>
      </c>
      <c r="E12" s="15" t="s">
        <v>47</v>
      </c>
      <c r="F12" s="14">
        <v>181</v>
      </c>
      <c r="G12" s="14"/>
      <c r="H12" s="14">
        <v>154</v>
      </c>
      <c r="I12" s="14"/>
      <c r="J12" s="14">
        <v>335</v>
      </c>
      <c r="K12" s="14"/>
      <c r="L12" s="14">
        <v>125</v>
      </c>
      <c r="M12" s="8" t="s">
        <v>303</v>
      </c>
    </row>
    <row r="13" spans="1:17" x14ac:dyDescent="0.2">
      <c r="A13" s="9" t="str">
        <f t="shared" si="1"/>
        <v>1993/12末</v>
      </c>
      <c r="B13" s="9" t="str">
        <f t="shared" si="1"/>
        <v>平成5/12末</v>
      </c>
      <c r="C13" s="16">
        <v>11</v>
      </c>
      <c r="D13" s="16">
        <v>12</v>
      </c>
      <c r="E13" s="17" t="s">
        <v>48</v>
      </c>
      <c r="F13" s="16">
        <v>113</v>
      </c>
      <c r="G13" s="16"/>
      <c r="H13" s="16">
        <v>135</v>
      </c>
      <c r="I13" s="16"/>
      <c r="J13" s="16">
        <v>248</v>
      </c>
      <c r="K13" s="16"/>
      <c r="L13" s="16">
        <v>115</v>
      </c>
      <c r="M13" s="6" t="s">
        <v>303</v>
      </c>
    </row>
    <row r="14" spans="1:17" x14ac:dyDescent="0.2">
      <c r="A14" s="7" t="str">
        <f t="shared" si="1"/>
        <v>1993/12末</v>
      </c>
      <c r="B14" s="7" t="str">
        <f t="shared" si="1"/>
        <v>平成5/12末</v>
      </c>
      <c r="C14" s="14">
        <v>12</v>
      </c>
      <c r="D14" s="14">
        <v>13</v>
      </c>
      <c r="E14" s="15" t="s">
        <v>49</v>
      </c>
      <c r="F14" s="14">
        <v>335</v>
      </c>
      <c r="G14" s="14"/>
      <c r="H14" s="14">
        <v>380</v>
      </c>
      <c r="I14" s="14"/>
      <c r="J14" s="14">
        <v>715</v>
      </c>
      <c r="K14" s="14"/>
      <c r="L14" s="14">
        <v>236</v>
      </c>
      <c r="M14" s="8" t="s">
        <v>303</v>
      </c>
    </row>
    <row r="15" spans="1:17" x14ac:dyDescent="0.2">
      <c r="A15" s="9" t="str">
        <f t="shared" si="1"/>
        <v>1993/12末</v>
      </c>
      <c r="B15" s="9" t="str">
        <f t="shared" si="1"/>
        <v>平成5/12末</v>
      </c>
      <c r="C15" s="16">
        <v>13</v>
      </c>
      <c r="D15" s="16">
        <v>14</v>
      </c>
      <c r="E15" s="17" t="s">
        <v>50</v>
      </c>
      <c r="F15" s="16">
        <v>157</v>
      </c>
      <c r="G15" s="16"/>
      <c r="H15" s="16">
        <v>176</v>
      </c>
      <c r="I15" s="16"/>
      <c r="J15" s="16">
        <v>333</v>
      </c>
      <c r="K15" s="16"/>
      <c r="L15" s="16">
        <v>111</v>
      </c>
      <c r="M15" s="6" t="s">
        <v>303</v>
      </c>
    </row>
    <row r="16" spans="1:17" x14ac:dyDescent="0.2">
      <c r="A16" s="7" t="str">
        <f t="shared" si="1"/>
        <v>1993/12末</v>
      </c>
      <c r="B16" s="7" t="str">
        <f t="shared" si="1"/>
        <v>平成5/12末</v>
      </c>
      <c r="C16" s="14">
        <v>14</v>
      </c>
      <c r="D16" s="14">
        <v>15</v>
      </c>
      <c r="E16" s="15" t="s">
        <v>51</v>
      </c>
      <c r="F16" s="14">
        <v>343</v>
      </c>
      <c r="G16" s="14"/>
      <c r="H16" s="14">
        <v>369</v>
      </c>
      <c r="I16" s="14"/>
      <c r="J16" s="14">
        <v>712</v>
      </c>
      <c r="K16" s="14"/>
      <c r="L16" s="14">
        <v>242</v>
      </c>
      <c r="M16" s="8" t="s">
        <v>303</v>
      </c>
    </row>
    <row r="17" spans="1:13" x14ac:dyDescent="0.2">
      <c r="A17" s="9" t="str">
        <f t="shared" si="1"/>
        <v>1993/12末</v>
      </c>
      <c r="B17" s="9" t="str">
        <f t="shared" si="1"/>
        <v>平成5/12末</v>
      </c>
      <c r="C17" s="16">
        <v>15</v>
      </c>
      <c r="D17" s="16">
        <v>16</v>
      </c>
      <c r="E17" s="17" t="s">
        <v>52</v>
      </c>
      <c r="F17" s="16">
        <v>107</v>
      </c>
      <c r="G17" s="16"/>
      <c r="H17" s="16">
        <v>118</v>
      </c>
      <c r="I17" s="16"/>
      <c r="J17" s="16">
        <v>225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1993/12末</v>
      </c>
      <c r="B18" s="7" t="str">
        <f t="shared" si="1"/>
        <v>平成5/12末</v>
      </c>
      <c r="C18" s="14">
        <v>16</v>
      </c>
      <c r="D18" s="14">
        <v>17</v>
      </c>
      <c r="E18" s="15" t="s">
        <v>53</v>
      </c>
      <c r="F18" s="14">
        <v>279</v>
      </c>
      <c r="G18" s="14"/>
      <c r="H18" s="14">
        <v>278</v>
      </c>
      <c r="I18" s="14"/>
      <c r="J18" s="14">
        <v>557</v>
      </c>
      <c r="K18" s="14"/>
      <c r="L18" s="14">
        <v>170</v>
      </c>
      <c r="M18" s="8" t="s">
        <v>303</v>
      </c>
    </row>
    <row r="19" spans="1:13" x14ac:dyDescent="0.2">
      <c r="A19" s="9" t="str">
        <f t="shared" si="1"/>
        <v>1993/12末</v>
      </c>
      <c r="B19" s="9" t="str">
        <f t="shared" si="1"/>
        <v>平成5/12末</v>
      </c>
      <c r="C19" s="16">
        <v>17</v>
      </c>
      <c r="D19" s="16">
        <v>18</v>
      </c>
      <c r="E19" s="17" t="s">
        <v>54</v>
      </c>
      <c r="F19" s="16">
        <v>344</v>
      </c>
      <c r="G19" s="16"/>
      <c r="H19" s="16">
        <v>335</v>
      </c>
      <c r="I19" s="16"/>
      <c r="J19" s="16">
        <v>679</v>
      </c>
      <c r="K19" s="16"/>
      <c r="L19" s="16">
        <v>205</v>
      </c>
      <c r="M19" s="6" t="s">
        <v>303</v>
      </c>
    </row>
    <row r="20" spans="1:13" x14ac:dyDescent="0.2">
      <c r="A20" s="7" t="str">
        <f t="shared" si="1"/>
        <v>1993/12末</v>
      </c>
      <c r="B20" s="7" t="str">
        <f t="shared" si="1"/>
        <v>平成5/12末</v>
      </c>
      <c r="C20" s="14">
        <v>18</v>
      </c>
      <c r="D20" s="14">
        <v>19</v>
      </c>
      <c r="E20" s="15" t="s">
        <v>55</v>
      </c>
      <c r="F20" s="14">
        <v>199</v>
      </c>
      <c r="G20" s="14"/>
      <c r="H20" s="14">
        <v>232</v>
      </c>
      <c r="I20" s="14"/>
      <c r="J20" s="14">
        <v>431</v>
      </c>
      <c r="K20" s="14"/>
      <c r="L20" s="14">
        <v>129</v>
      </c>
      <c r="M20" s="8" t="s">
        <v>303</v>
      </c>
    </row>
    <row r="21" spans="1:13" x14ac:dyDescent="0.2">
      <c r="A21" s="9" t="str">
        <f t="shared" ref="A21:B36" si="2">A20</f>
        <v>1993/12末</v>
      </c>
      <c r="B21" s="9" t="str">
        <f t="shared" si="2"/>
        <v>平成5/12末</v>
      </c>
      <c r="C21" s="16">
        <v>19</v>
      </c>
      <c r="D21" s="16">
        <v>20</v>
      </c>
      <c r="E21" s="17" t="s">
        <v>59</v>
      </c>
      <c r="F21" s="16">
        <v>54</v>
      </c>
      <c r="G21" s="16"/>
      <c r="H21" s="16">
        <v>53</v>
      </c>
      <c r="I21" s="16"/>
      <c r="J21" s="16">
        <v>107</v>
      </c>
      <c r="K21" s="16"/>
      <c r="L21" s="16">
        <v>36</v>
      </c>
      <c r="M21" s="6" t="s">
        <v>303</v>
      </c>
    </row>
    <row r="22" spans="1:13" x14ac:dyDescent="0.2">
      <c r="A22" s="7" t="str">
        <f t="shared" si="2"/>
        <v>1993/12末</v>
      </c>
      <c r="B22" s="7" t="str">
        <f t="shared" si="2"/>
        <v>平成5/12末</v>
      </c>
      <c r="C22" s="14">
        <v>20</v>
      </c>
      <c r="D22" s="14">
        <v>21</v>
      </c>
      <c r="E22" s="15" t="s">
        <v>60</v>
      </c>
      <c r="F22" s="14">
        <v>296</v>
      </c>
      <c r="G22" s="14"/>
      <c r="H22" s="14">
        <v>313</v>
      </c>
      <c r="I22" s="14"/>
      <c r="J22" s="14">
        <v>609</v>
      </c>
      <c r="K22" s="14"/>
      <c r="L22" s="14">
        <v>186</v>
      </c>
      <c r="M22" s="8" t="s">
        <v>303</v>
      </c>
    </row>
    <row r="23" spans="1:13" x14ac:dyDescent="0.2">
      <c r="A23" s="9" t="str">
        <f t="shared" si="2"/>
        <v>1993/12末</v>
      </c>
      <c r="B23" s="9" t="str">
        <f t="shared" si="2"/>
        <v>平成5/12末</v>
      </c>
      <c r="C23" s="16">
        <v>21</v>
      </c>
      <c r="D23" s="16">
        <v>22</v>
      </c>
      <c r="E23" s="17" t="s">
        <v>61</v>
      </c>
      <c r="F23" s="16">
        <v>433</v>
      </c>
      <c r="G23" s="16"/>
      <c r="H23" s="16">
        <v>480</v>
      </c>
      <c r="I23" s="16"/>
      <c r="J23" s="16">
        <v>913</v>
      </c>
      <c r="K23" s="16"/>
      <c r="L23" s="16">
        <v>300</v>
      </c>
      <c r="M23" s="6" t="s">
        <v>303</v>
      </c>
    </row>
    <row r="24" spans="1:13" x14ac:dyDescent="0.2">
      <c r="A24" s="7" t="str">
        <f t="shared" si="2"/>
        <v>1993/12末</v>
      </c>
      <c r="B24" s="7" t="str">
        <f t="shared" si="2"/>
        <v>平成5/12末</v>
      </c>
      <c r="C24" s="14">
        <v>22</v>
      </c>
      <c r="D24" s="14">
        <v>23</v>
      </c>
      <c r="E24" s="15" t="s">
        <v>62</v>
      </c>
      <c r="F24" s="14">
        <v>359</v>
      </c>
      <c r="G24" s="14"/>
      <c r="H24" s="14">
        <v>394</v>
      </c>
      <c r="I24" s="14"/>
      <c r="J24" s="14">
        <v>753</v>
      </c>
      <c r="K24" s="14"/>
      <c r="L24" s="14">
        <v>237</v>
      </c>
      <c r="M24" s="8" t="s">
        <v>303</v>
      </c>
    </row>
    <row r="25" spans="1:13" x14ac:dyDescent="0.2">
      <c r="A25" s="9" t="str">
        <f t="shared" si="2"/>
        <v>1993/12末</v>
      </c>
      <c r="B25" s="9" t="str">
        <f t="shared" si="2"/>
        <v>平成5/12末</v>
      </c>
      <c r="C25" s="16">
        <v>23</v>
      </c>
      <c r="D25" s="16">
        <v>24</v>
      </c>
      <c r="E25" s="17" t="s">
        <v>63</v>
      </c>
      <c r="F25" s="16">
        <v>411</v>
      </c>
      <c r="G25" s="16"/>
      <c r="H25" s="16">
        <v>483</v>
      </c>
      <c r="I25" s="16"/>
      <c r="J25" s="16">
        <v>894</v>
      </c>
      <c r="K25" s="16"/>
      <c r="L25" s="16">
        <v>300</v>
      </c>
      <c r="M25" s="6" t="s">
        <v>303</v>
      </c>
    </row>
    <row r="26" spans="1:13" x14ac:dyDescent="0.2">
      <c r="A26" s="7" t="str">
        <f t="shared" si="2"/>
        <v>1993/12末</v>
      </c>
      <c r="B26" s="7" t="str">
        <f t="shared" si="2"/>
        <v>平成5/12末</v>
      </c>
      <c r="C26" s="14">
        <v>24</v>
      </c>
      <c r="D26" s="14">
        <v>25</v>
      </c>
      <c r="E26" s="15" t="s">
        <v>64</v>
      </c>
      <c r="F26" s="14">
        <v>285</v>
      </c>
      <c r="G26" s="14"/>
      <c r="H26" s="14">
        <v>335</v>
      </c>
      <c r="I26" s="14"/>
      <c r="J26" s="14">
        <v>620</v>
      </c>
      <c r="K26" s="14"/>
      <c r="L26" s="14">
        <v>224</v>
      </c>
      <c r="M26" s="8" t="s">
        <v>303</v>
      </c>
    </row>
    <row r="27" spans="1:13" x14ac:dyDescent="0.2">
      <c r="A27" s="9" t="str">
        <f t="shared" si="2"/>
        <v>1993/12末</v>
      </c>
      <c r="B27" s="9" t="str">
        <f t="shared" si="2"/>
        <v>平成5/12末</v>
      </c>
      <c r="C27" s="16">
        <v>25</v>
      </c>
      <c r="D27" s="16">
        <v>26</v>
      </c>
      <c r="E27" s="17" t="s">
        <v>65</v>
      </c>
      <c r="F27" s="16">
        <v>298</v>
      </c>
      <c r="G27" s="16"/>
      <c r="H27" s="16">
        <v>294</v>
      </c>
      <c r="I27" s="16"/>
      <c r="J27" s="16">
        <v>592</v>
      </c>
      <c r="K27" s="16"/>
      <c r="L27" s="16">
        <v>210</v>
      </c>
      <c r="M27" s="6" t="s">
        <v>303</v>
      </c>
    </row>
    <row r="28" spans="1:13" x14ac:dyDescent="0.2">
      <c r="A28" s="7" t="str">
        <f t="shared" si="2"/>
        <v>1993/12末</v>
      </c>
      <c r="B28" s="7" t="str">
        <f t="shared" si="2"/>
        <v>平成5/12末</v>
      </c>
      <c r="C28" s="14">
        <v>26</v>
      </c>
      <c r="D28" s="14">
        <v>30</v>
      </c>
      <c r="E28" s="15" t="s">
        <v>68</v>
      </c>
      <c r="F28" s="14">
        <v>761</v>
      </c>
      <c r="G28" s="14"/>
      <c r="H28" s="14">
        <v>754</v>
      </c>
      <c r="I28" s="14"/>
      <c r="J28" s="14">
        <v>1515</v>
      </c>
      <c r="K28" s="14"/>
      <c r="L28" s="14">
        <v>521</v>
      </c>
      <c r="M28" s="8" t="s">
        <v>303</v>
      </c>
    </row>
    <row r="29" spans="1:13" x14ac:dyDescent="0.2">
      <c r="A29" s="9" t="str">
        <f t="shared" si="2"/>
        <v>1993/12末</v>
      </c>
      <c r="B29" s="9" t="str">
        <f t="shared" si="2"/>
        <v>平成5/12末</v>
      </c>
      <c r="C29" s="16">
        <v>27</v>
      </c>
      <c r="D29" s="16">
        <v>31</v>
      </c>
      <c r="E29" s="17" t="s">
        <v>69</v>
      </c>
      <c r="F29" s="16">
        <v>920</v>
      </c>
      <c r="G29" s="16"/>
      <c r="H29" s="16">
        <v>946</v>
      </c>
      <c r="I29" s="16"/>
      <c r="J29" s="16">
        <v>1866</v>
      </c>
      <c r="K29" s="16"/>
      <c r="L29" s="16">
        <v>678</v>
      </c>
      <c r="M29" s="6" t="s">
        <v>303</v>
      </c>
    </row>
    <row r="30" spans="1:13" x14ac:dyDescent="0.2">
      <c r="A30" s="7" t="str">
        <f t="shared" si="2"/>
        <v>1993/12末</v>
      </c>
      <c r="B30" s="7" t="str">
        <f t="shared" si="2"/>
        <v>平成5/12末</v>
      </c>
      <c r="C30" s="14">
        <v>28</v>
      </c>
      <c r="D30" s="14">
        <v>32</v>
      </c>
      <c r="E30" s="15" t="s">
        <v>70</v>
      </c>
      <c r="F30" s="14">
        <v>21</v>
      </c>
      <c r="G30" s="14"/>
      <c r="H30" s="14">
        <v>19</v>
      </c>
      <c r="I30" s="14"/>
      <c r="J30" s="14">
        <v>40</v>
      </c>
      <c r="K30" s="14"/>
      <c r="L30" s="14">
        <v>16</v>
      </c>
      <c r="M30" s="8" t="s">
        <v>303</v>
      </c>
    </row>
    <row r="31" spans="1:13" x14ac:dyDescent="0.2">
      <c r="A31" s="9" t="str">
        <f t="shared" si="2"/>
        <v>1993/12末</v>
      </c>
      <c r="B31" s="9" t="str">
        <f t="shared" si="2"/>
        <v>平成5/12末</v>
      </c>
      <c r="C31" s="16">
        <v>29</v>
      </c>
      <c r="D31" s="16">
        <v>33</v>
      </c>
      <c r="E31" s="17" t="s">
        <v>71</v>
      </c>
      <c r="F31" s="16">
        <v>164</v>
      </c>
      <c r="G31" s="16"/>
      <c r="H31" s="16">
        <v>172</v>
      </c>
      <c r="I31" s="16"/>
      <c r="J31" s="16">
        <v>336</v>
      </c>
      <c r="K31" s="16"/>
      <c r="L31" s="16">
        <v>90</v>
      </c>
      <c r="M31" s="6" t="s">
        <v>303</v>
      </c>
    </row>
    <row r="32" spans="1:13" x14ac:dyDescent="0.2">
      <c r="A32" s="7" t="str">
        <f t="shared" si="2"/>
        <v>1993/12末</v>
      </c>
      <c r="B32" s="7" t="str">
        <f t="shared" si="2"/>
        <v>平成5/12末</v>
      </c>
      <c r="C32" s="14">
        <v>30</v>
      </c>
      <c r="D32" s="14">
        <v>34</v>
      </c>
      <c r="E32" s="15" t="s">
        <v>72</v>
      </c>
      <c r="F32" s="14">
        <v>332</v>
      </c>
      <c r="G32" s="14"/>
      <c r="H32" s="14">
        <v>303</v>
      </c>
      <c r="I32" s="14"/>
      <c r="J32" s="14">
        <v>635</v>
      </c>
      <c r="K32" s="14"/>
      <c r="L32" s="14">
        <v>205</v>
      </c>
      <c r="M32" s="8" t="s">
        <v>303</v>
      </c>
    </row>
    <row r="33" spans="1:13" x14ac:dyDescent="0.2">
      <c r="A33" s="9" t="str">
        <f t="shared" si="2"/>
        <v>1993/12末</v>
      </c>
      <c r="B33" s="9" t="str">
        <f t="shared" si="2"/>
        <v>平成5/12末</v>
      </c>
      <c r="C33" s="16">
        <v>31</v>
      </c>
      <c r="D33" s="16">
        <v>35</v>
      </c>
      <c r="E33" s="17" t="s">
        <v>73</v>
      </c>
      <c r="F33" s="16">
        <v>287</v>
      </c>
      <c r="G33" s="16"/>
      <c r="H33" s="16">
        <v>281</v>
      </c>
      <c r="I33" s="16"/>
      <c r="J33" s="16">
        <v>568</v>
      </c>
      <c r="K33" s="16"/>
      <c r="L33" s="16">
        <v>176</v>
      </c>
      <c r="M33" s="6" t="s">
        <v>303</v>
      </c>
    </row>
    <row r="34" spans="1:13" x14ac:dyDescent="0.2">
      <c r="A34" s="7" t="str">
        <f t="shared" si="2"/>
        <v>1993/12末</v>
      </c>
      <c r="B34" s="7" t="str">
        <f t="shared" si="2"/>
        <v>平成5/12末</v>
      </c>
      <c r="C34" s="14">
        <v>32</v>
      </c>
      <c r="D34" s="14">
        <v>36</v>
      </c>
      <c r="E34" s="15" t="s">
        <v>74</v>
      </c>
      <c r="F34" s="14">
        <v>60</v>
      </c>
      <c r="G34" s="14"/>
      <c r="H34" s="14">
        <v>62</v>
      </c>
      <c r="I34" s="14"/>
      <c r="J34" s="14">
        <v>122</v>
      </c>
      <c r="K34" s="14"/>
      <c r="L34" s="14">
        <v>38</v>
      </c>
      <c r="M34" s="8" t="s">
        <v>303</v>
      </c>
    </row>
    <row r="35" spans="1:13" x14ac:dyDescent="0.2">
      <c r="A35" s="9" t="str">
        <f t="shared" si="2"/>
        <v>1993/12末</v>
      </c>
      <c r="B35" s="9" t="str">
        <f t="shared" si="2"/>
        <v>平成5/12末</v>
      </c>
      <c r="C35" s="16">
        <v>33</v>
      </c>
      <c r="D35" s="16">
        <v>37</v>
      </c>
      <c r="E35" s="17" t="s">
        <v>75</v>
      </c>
      <c r="F35" s="16">
        <v>250</v>
      </c>
      <c r="G35" s="16"/>
      <c r="H35" s="16">
        <v>231</v>
      </c>
      <c r="I35" s="16"/>
      <c r="J35" s="16">
        <v>481</v>
      </c>
      <c r="K35" s="16"/>
      <c r="L35" s="16">
        <v>130</v>
      </c>
      <c r="M35" s="6" t="s">
        <v>303</v>
      </c>
    </row>
    <row r="36" spans="1:13" x14ac:dyDescent="0.2">
      <c r="A36" s="7" t="str">
        <f t="shared" si="2"/>
        <v>1993/12末</v>
      </c>
      <c r="B36" s="7" t="str">
        <f t="shared" si="2"/>
        <v>平成5/12末</v>
      </c>
      <c r="C36" s="14">
        <v>34</v>
      </c>
      <c r="D36" s="14">
        <v>38</v>
      </c>
      <c r="E36" s="15" t="s">
        <v>76</v>
      </c>
      <c r="F36" s="14">
        <v>351</v>
      </c>
      <c r="G36" s="14"/>
      <c r="H36" s="14">
        <v>347</v>
      </c>
      <c r="I36" s="14"/>
      <c r="J36" s="14">
        <v>698</v>
      </c>
      <c r="K36" s="14"/>
      <c r="L36" s="14">
        <v>208</v>
      </c>
      <c r="M36" s="8" t="s">
        <v>303</v>
      </c>
    </row>
    <row r="37" spans="1:13" x14ac:dyDescent="0.2">
      <c r="A37" s="9" t="str">
        <f t="shared" ref="A37:B52" si="3">A36</f>
        <v>1993/12末</v>
      </c>
      <c r="B37" s="9" t="str">
        <f t="shared" si="3"/>
        <v>平成5/12末</v>
      </c>
      <c r="C37" s="16">
        <v>35</v>
      </c>
      <c r="D37" s="16">
        <v>39</v>
      </c>
      <c r="E37" s="17" t="s">
        <v>77</v>
      </c>
      <c r="F37" s="16">
        <v>94</v>
      </c>
      <c r="G37" s="16"/>
      <c r="H37" s="16">
        <v>116</v>
      </c>
      <c r="I37" s="16"/>
      <c r="J37" s="16">
        <v>210</v>
      </c>
      <c r="K37" s="16"/>
      <c r="L37" s="16">
        <v>70</v>
      </c>
      <c r="M37" s="6" t="s">
        <v>303</v>
      </c>
    </row>
    <row r="38" spans="1:13" x14ac:dyDescent="0.2">
      <c r="A38" s="7" t="str">
        <f t="shared" si="3"/>
        <v>1993/12末</v>
      </c>
      <c r="B38" s="7" t="str">
        <f t="shared" si="3"/>
        <v>平成5/12末</v>
      </c>
      <c r="C38" s="14">
        <v>36</v>
      </c>
      <c r="D38" s="14">
        <v>40</v>
      </c>
      <c r="E38" s="15" t="s">
        <v>415</v>
      </c>
      <c r="F38" s="14">
        <v>194</v>
      </c>
      <c r="G38" s="14"/>
      <c r="H38" s="14">
        <v>204</v>
      </c>
      <c r="I38" s="14"/>
      <c r="J38" s="14">
        <v>398</v>
      </c>
      <c r="K38" s="14"/>
      <c r="L38" s="14">
        <v>135</v>
      </c>
      <c r="M38" s="8" t="s">
        <v>303</v>
      </c>
    </row>
    <row r="39" spans="1:13" x14ac:dyDescent="0.2">
      <c r="A39" s="9" t="str">
        <f t="shared" si="3"/>
        <v>1993/12末</v>
      </c>
      <c r="B39" s="9" t="str">
        <f t="shared" si="3"/>
        <v>平成5/12末</v>
      </c>
      <c r="C39" s="16">
        <v>37</v>
      </c>
      <c r="D39" s="16">
        <v>41</v>
      </c>
      <c r="E39" s="17" t="s">
        <v>416</v>
      </c>
      <c r="F39" s="16">
        <v>186</v>
      </c>
      <c r="G39" s="16"/>
      <c r="H39" s="16">
        <v>214</v>
      </c>
      <c r="I39" s="16"/>
      <c r="J39" s="16">
        <v>400</v>
      </c>
      <c r="K39" s="16"/>
      <c r="L39" s="16">
        <v>134</v>
      </c>
      <c r="M39" s="6" t="s">
        <v>303</v>
      </c>
    </row>
    <row r="40" spans="1:13" x14ac:dyDescent="0.2">
      <c r="A40" s="7" t="str">
        <f t="shared" si="3"/>
        <v>1993/12末</v>
      </c>
      <c r="B40" s="7" t="str">
        <f t="shared" si="3"/>
        <v>平成5/12末</v>
      </c>
      <c r="C40" s="14">
        <v>38</v>
      </c>
      <c r="D40" s="14">
        <v>42</v>
      </c>
      <c r="E40" s="15" t="s">
        <v>78</v>
      </c>
      <c r="F40" s="14">
        <v>271</v>
      </c>
      <c r="G40" s="14"/>
      <c r="H40" s="14">
        <v>353</v>
      </c>
      <c r="I40" s="14"/>
      <c r="J40" s="14">
        <v>624</v>
      </c>
      <c r="K40" s="14"/>
      <c r="L40" s="14">
        <v>208</v>
      </c>
      <c r="M40" s="8" t="s">
        <v>303</v>
      </c>
    </row>
    <row r="41" spans="1:13" x14ac:dyDescent="0.2">
      <c r="A41" s="9" t="str">
        <f t="shared" si="3"/>
        <v>1993/12末</v>
      </c>
      <c r="B41" s="9" t="str">
        <f t="shared" si="3"/>
        <v>平成5/12末</v>
      </c>
      <c r="C41" s="16">
        <v>39</v>
      </c>
      <c r="D41" s="16">
        <v>43</v>
      </c>
      <c r="E41" s="17" t="s">
        <v>79</v>
      </c>
      <c r="F41" s="16">
        <v>388</v>
      </c>
      <c r="G41" s="16"/>
      <c r="H41" s="16">
        <v>420</v>
      </c>
      <c r="I41" s="16"/>
      <c r="J41" s="16">
        <v>808</v>
      </c>
      <c r="K41" s="16"/>
      <c r="L41" s="16">
        <v>253</v>
      </c>
      <c r="M41" s="6" t="s">
        <v>303</v>
      </c>
    </row>
    <row r="42" spans="1:13" x14ac:dyDescent="0.2">
      <c r="A42" s="7" t="str">
        <f t="shared" si="3"/>
        <v>1993/12末</v>
      </c>
      <c r="B42" s="7" t="str">
        <f t="shared" si="3"/>
        <v>平成5/12末</v>
      </c>
      <c r="C42" s="14">
        <v>40</v>
      </c>
      <c r="D42" s="14">
        <v>44</v>
      </c>
      <c r="E42" s="15" t="s">
        <v>80</v>
      </c>
      <c r="F42" s="14">
        <v>79</v>
      </c>
      <c r="G42" s="14"/>
      <c r="H42" s="14">
        <v>82</v>
      </c>
      <c r="I42" s="14"/>
      <c r="J42" s="14">
        <v>161</v>
      </c>
      <c r="K42" s="14"/>
      <c r="L42" s="14">
        <v>51</v>
      </c>
      <c r="M42" s="8" t="s">
        <v>303</v>
      </c>
    </row>
    <row r="43" spans="1:13" x14ac:dyDescent="0.2">
      <c r="A43" s="9" t="str">
        <f t="shared" si="3"/>
        <v>1993/12末</v>
      </c>
      <c r="B43" s="9" t="str">
        <f t="shared" si="3"/>
        <v>平成5/12末</v>
      </c>
      <c r="C43" s="16">
        <v>41</v>
      </c>
      <c r="D43" s="16">
        <v>45</v>
      </c>
      <c r="E43" s="17" t="s">
        <v>81</v>
      </c>
      <c r="F43" s="16">
        <v>252</v>
      </c>
      <c r="G43" s="16"/>
      <c r="H43" s="16">
        <v>281</v>
      </c>
      <c r="I43" s="16"/>
      <c r="J43" s="16">
        <v>533</v>
      </c>
      <c r="K43" s="16"/>
      <c r="L43" s="16">
        <v>172</v>
      </c>
      <c r="M43" s="6" t="s">
        <v>303</v>
      </c>
    </row>
    <row r="44" spans="1:13" x14ac:dyDescent="0.2">
      <c r="A44" s="7" t="str">
        <f t="shared" si="3"/>
        <v>1993/12末</v>
      </c>
      <c r="B44" s="7" t="str">
        <f t="shared" si="3"/>
        <v>平成5/12末</v>
      </c>
      <c r="C44" s="14">
        <v>42</v>
      </c>
      <c r="D44" s="14">
        <v>46</v>
      </c>
      <c r="E44" s="15" t="s">
        <v>82</v>
      </c>
      <c r="F44" s="14">
        <v>99</v>
      </c>
      <c r="G44" s="14"/>
      <c r="H44" s="14">
        <v>195</v>
      </c>
      <c r="I44" s="14"/>
      <c r="J44" s="14">
        <v>294</v>
      </c>
      <c r="K44" s="14"/>
      <c r="L44" s="14">
        <v>166</v>
      </c>
      <c r="M44" s="8" t="s">
        <v>303</v>
      </c>
    </row>
    <row r="45" spans="1:13" x14ac:dyDescent="0.2">
      <c r="A45" s="9" t="str">
        <f t="shared" si="3"/>
        <v>1993/12末</v>
      </c>
      <c r="B45" s="9" t="str">
        <f t="shared" si="3"/>
        <v>平成5/12末</v>
      </c>
      <c r="C45" s="16">
        <v>43</v>
      </c>
      <c r="D45" s="16">
        <v>47</v>
      </c>
      <c r="E45" s="17" t="s">
        <v>83</v>
      </c>
      <c r="F45" s="16">
        <v>226</v>
      </c>
      <c r="G45" s="16"/>
      <c r="H45" s="16">
        <v>248</v>
      </c>
      <c r="I45" s="16"/>
      <c r="J45" s="16">
        <v>474</v>
      </c>
      <c r="K45" s="16"/>
      <c r="L45" s="16">
        <v>128</v>
      </c>
      <c r="M45" s="6" t="s">
        <v>303</v>
      </c>
    </row>
    <row r="46" spans="1:13" x14ac:dyDescent="0.2">
      <c r="A46" s="7" t="str">
        <f t="shared" si="3"/>
        <v>1993/12末</v>
      </c>
      <c r="B46" s="7" t="str">
        <f t="shared" si="3"/>
        <v>平成5/12末</v>
      </c>
      <c r="C46" s="14">
        <v>44</v>
      </c>
      <c r="D46" s="14">
        <v>48</v>
      </c>
      <c r="E46" s="15" t="s">
        <v>84</v>
      </c>
      <c r="F46" s="14">
        <v>275</v>
      </c>
      <c r="G46" s="14"/>
      <c r="H46" s="14">
        <v>301</v>
      </c>
      <c r="I46" s="14"/>
      <c r="J46" s="14">
        <v>576</v>
      </c>
      <c r="K46" s="14"/>
      <c r="L46" s="14">
        <v>167</v>
      </c>
      <c r="M46" s="8" t="s">
        <v>303</v>
      </c>
    </row>
    <row r="47" spans="1:13" x14ac:dyDescent="0.2">
      <c r="A47" s="9" t="str">
        <f t="shared" si="3"/>
        <v>1993/12末</v>
      </c>
      <c r="B47" s="9" t="str">
        <f t="shared" si="3"/>
        <v>平成5/12末</v>
      </c>
      <c r="C47" s="16">
        <v>45</v>
      </c>
      <c r="D47" s="16">
        <v>49</v>
      </c>
      <c r="E47" s="17" t="s">
        <v>85</v>
      </c>
      <c r="F47" s="16">
        <v>135</v>
      </c>
      <c r="G47" s="16"/>
      <c r="H47" s="16">
        <v>132</v>
      </c>
      <c r="I47" s="16"/>
      <c r="J47" s="16">
        <v>267</v>
      </c>
      <c r="K47" s="16"/>
      <c r="L47" s="16">
        <v>91</v>
      </c>
      <c r="M47" s="6" t="s">
        <v>303</v>
      </c>
    </row>
    <row r="48" spans="1:13" x14ac:dyDescent="0.2">
      <c r="A48" s="7" t="str">
        <f t="shared" si="3"/>
        <v>1993/12末</v>
      </c>
      <c r="B48" s="7" t="str">
        <f t="shared" si="3"/>
        <v>平成5/12末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1993/12末</v>
      </c>
      <c r="B49" s="9" t="str">
        <f t="shared" si="3"/>
        <v>平成5/12末</v>
      </c>
      <c r="C49" s="16">
        <v>47</v>
      </c>
      <c r="D49" s="16">
        <v>51</v>
      </c>
      <c r="E49" s="17" t="s">
        <v>87</v>
      </c>
      <c r="F49" s="16">
        <v>138</v>
      </c>
      <c r="G49" s="16"/>
      <c r="H49" s="16">
        <v>156</v>
      </c>
      <c r="I49" s="16"/>
      <c r="J49" s="16">
        <v>294</v>
      </c>
      <c r="K49" s="16"/>
      <c r="L49" s="16">
        <v>88</v>
      </c>
      <c r="M49" s="6" t="s">
        <v>303</v>
      </c>
    </row>
    <row r="50" spans="1:13" x14ac:dyDescent="0.2">
      <c r="A50" s="7" t="str">
        <f t="shared" si="3"/>
        <v>1993/12末</v>
      </c>
      <c r="B50" s="7" t="str">
        <f t="shared" si="3"/>
        <v>平成5/12末</v>
      </c>
      <c r="C50" s="14">
        <v>48</v>
      </c>
      <c r="D50" s="14">
        <v>52</v>
      </c>
      <c r="E50" s="15" t="s">
        <v>88</v>
      </c>
      <c r="F50" s="14">
        <v>16</v>
      </c>
      <c r="G50" s="14"/>
      <c r="H50" s="14">
        <v>17</v>
      </c>
      <c r="I50" s="14"/>
      <c r="J50" s="14">
        <v>33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1993/12末</v>
      </c>
      <c r="B51" s="9" t="str">
        <f t="shared" si="3"/>
        <v>平成5/12末</v>
      </c>
      <c r="C51" s="16">
        <v>49</v>
      </c>
      <c r="D51" s="16">
        <v>53</v>
      </c>
      <c r="E51" s="17" t="s">
        <v>89</v>
      </c>
      <c r="F51" s="16">
        <v>101</v>
      </c>
      <c r="G51" s="16"/>
      <c r="H51" s="16">
        <v>91</v>
      </c>
      <c r="I51" s="16"/>
      <c r="J51" s="16">
        <v>192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1993/12末</v>
      </c>
      <c r="B52" s="7" t="str">
        <f t="shared" si="3"/>
        <v>平成5/12末</v>
      </c>
      <c r="C52" s="14">
        <v>50</v>
      </c>
      <c r="D52" s="14">
        <v>54</v>
      </c>
      <c r="E52" s="15" t="s">
        <v>90</v>
      </c>
      <c r="F52" s="14">
        <v>245</v>
      </c>
      <c r="G52" s="14"/>
      <c r="H52" s="14">
        <v>280</v>
      </c>
      <c r="I52" s="14"/>
      <c r="J52" s="14">
        <v>525</v>
      </c>
      <c r="K52" s="14"/>
      <c r="L52" s="14">
        <v>141</v>
      </c>
      <c r="M52" s="8" t="s">
        <v>303</v>
      </c>
    </row>
    <row r="53" spans="1:13" x14ac:dyDescent="0.2">
      <c r="A53" s="9" t="str">
        <f t="shared" ref="A53:B68" si="4">A52</f>
        <v>1993/12末</v>
      </c>
      <c r="B53" s="9" t="str">
        <f t="shared" si="4"/>
        <v>平成5/12末</v>
      </c>
      <c r="C53" s="16">
        <v>51</v>
      </c>
      <c r="D53" s="16">
        <v>55</v>
      </c>
      <c r="E53" s="17" t="s">
        <v>91</v>
      </c>
      <c r="F53" s="16">
        <v>377</v>
      </c>
      <c r="G53" s="16"/>
      <c r="H53" s="16">
        <v>374</v>
      </c>
      <c r="I53" s="16"/>
      <c r="J53" s="16">
        <v>751</v>
      </c>
      <c r="K53" s="16"/>
      <c r="L53" s="16">
        <v>254</v>
      </c>
      <c r="M53" s="6" t="s">
        <v>303</v>
      </c>
    </row>
    <row r="54" spans="1:13" x14ac:dyDescent="0.2">
      <c r="A54" s="7" t="str">
        <f t="shared" si="4"/>
        <v>1993/12末</v>
      </c>
      <c r="B54" s="7" t="str">
        <f t="shared" si="4"/>
        <v>平成5/12末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1993/12末</v>
      </c>
      <c r="B55" s="9" t="str">
        <f t="shared" si="4"/>
        <v>平成5/12末</v>
      </c>
      <c r="C55" s="16">
        <v>53</v>
      </c>
      <c r="D55" s="16">
        <v>57</v>
      </c>
      <c r="E55" s="17" t="s">
        <v>92</v>
      </c>
      <c r="F55" s="16">
        <v>219</v>
      </c>
      <c r="G55" s="16"/>
      <c r="H55" s="16">
        <v>229</v>
      </c>
      <c r="I55" s="16"/>
      <c r="J55" s="16">
        <v>448</v>
      </c>
      <c r="K55" s="16"/>
      <c r="L55" s="16">
        <v>130</v>
      </c>
      <c r="M55" s="6" t="s">
        <v>303</v>
      </c>
    </row>
    <row r="56" spans="1:13" x14ac:dyDescent="0.2">
      <c r="A56" s="7" t="str">
        <f t="shared" si="4"/>
        <v>1993/12末</v>
      </c>
      <c r="B56" s="7" t="str">
        <f t="shared" si="4"/>
        <v>平成5/12末</v>
      </c>
      <c r="C56" s="14">
        <v>54</v>
      </c>
      <c r="D56" s="14">
        <v>58</v>
      </c>
      <c r="E56" s="15" t="s">
        <v>93</v>
      </c>
      <c r="F56" s="14">
        <v>166</v>
      </c>
      <c r="G56" s="14"/>
      <c r="H56" s="14">
        <v>148</v>
      </c>
      <c r="I56" s="14"/>
      <c r="J56" s="14">
        <v>314</v>
      </c>
      <c r="K56" s="14"/>
      <c r="L56" s="14">
        <v>82</v>
      </c>
      <c r="M56" s="8" t="s">
        <v>303</v>
      </c>
    </row>
    <row r="57" spans="1:13" x14ac:dyDescent="0.2">
      <c r="A57" s="9" t="str">
        <f t="shared" si="4"/>
        <v>1993/12末</v>
      </c>
      <c r="B57" s="9" t="str">
        <f t="shared" si="4"/>
        <v>平成5/12末</v>
      </c>
      <c r="C57" s="16">
        <v>55</v>
      </c>
      <c r="D57" s="16">
        <v>59</v>
      </c>
      <c r="E57" s="17" t="s">
        <v>94</v>
      </c>
      <c r="F57" s="16">
        <v>167</v>
      </c>
      <c r="G57" s="16"/>
      <c r="H57" s="16">
        <v>187</v>
      </c>
      <c r="I57" s="16"/>
      <c r="J57" s="16">
        <v>354</v>
      </c>
      <c r="K57" s="16"/>
      <c r="L57" s="16">
        <v>94</v>
      </c>
      <c r="M57" s="6" t="s">
        <v>303</v>
      </c>
    </row>
    <row r="58" spans="1:13" x14ac:dyDescent="0.2">
      <c r="A58" s="7" t="str">
        <f t="shared" si="4"/>
        <v>1993/12末</v>
      </c>
      <c r="B58" s="7" t="str">
        <f t="shared" si="4"/>
        <v>平成5/12末</v>
      </c>
      <c r="C58" s="14">
        <v>56</v>
      </c>
      <c r="D58" s="14">
        <v>60</v>
      </c>
      <c r="E58" s="15" t="s">
        <v>95</v>
      </c>
      <c r="F58" s="14">
        <v>396</v>
      </c>
      <c r="G58" s="14"/>
      <c r="H58" s="14">
        <v>415</v>
      </c>
      <c r="I58" s="14"/>
      <c r="J58" s="14">
        <v>811</v>
      </c>
      <c r="K58" s="14"/>
      <c r="L58" s="14">
        <v>284</v>
      </c>
      <c r="M58" s="8" t="s">
        <v>303</v>
      </c>
    </row>
    <row r="59" spans="1:13" x14ac:dyDescent="0.2">
      <c r="A59" s="9" t="str">
        <f t="shared" si="4"/>
        <v>1993/12末</v>
      </c>
      <c r="B59" s="9" t="str">
        <f t="shared" si="4"/>
        <v>平成5/12末</v>
      </c>
      <c r="C59" s="16">
        <v>57</v>
      </c>
      <c r="D59" s="16">
        <v>61</v>
      </c>
      <c r="E59" s="17" t="s">
        <v>96</v>
      </c>
      <c r="F59" s="16">
        <v>284</v>
      </c>
      <c r="G59" s="16"/>
      <c r="H59" s="16">
        <v>287</v>
      </c>
      <c r="I59" s="16"/>
      <c r="J59" s="16">
        <v>571</v>
      </c>
      <c r="K59" s="16"/>
      <c r="L59" s="16">
        <v>204</v>
      </c>
      <c r="M59" s="6" t="s">
        <v>303</v>
      </c>
    </row>
    <row r="60" spans="1:13" x14ac:dyDescent="0.2">
      <c r="A60" s="7" t="str">
        <f t="shared" si="4"/>
        <v>1993/12末</v>
      </c>
      <c r="B60" s="7" t="str">
        <f t="shared" si="4"/>
        <v>平成5/12末</v>
      </c>
      <c r="C60" s="14">
        <v>58</v>
      </c>
      <c r="D60" s="14">
        <v>62</v>
      </c>
      <c r="E60" s="15" t="s">
        <v>97</v>
      </c>
      <c r="F60" s="14">
        <v>62</v>
      </c>
      <c r="G60" s="14"/>
      <c r="H60" s="14">
        <v>49</v>
      </c>
      <c r="I60" s="14"/>
      <c r="J60" s="14">
        <v>111</v>
      </c>
      <c r="K60" s="14"/>
      <c r="L60" s="14">
        <v>52</v>
      </c>
      <c r="M60" s="8" t="s">
        <v>303</v>
      </c>
    </row>
    <row r="61" spans="1:13" x14ac:dyDescent="0.2">
      <c r="A61" s="9" t="str">
        <f t="shared" si="4"/>
        <v>1993/12末</v>
      </c>
      <c r="B61" s="9" t="str">
        <f t="shared" si="4"/>
        <v>平成5/12末</v>
      </c>
      <c r="C61" s="16">
        <v>59</v>
      </c>
      <c r="D61" s="16">
        <v>63</v>
      </c>
      <c r="E61" s="17" t="s">
        <v>98</v>
      </c>
      <c r="F61" s="16">
        <v>538</v>
      </c>
      <c r="G61" s="16"/>
      <c r="H61" s="16">
        <v>486</v>
      </c>
      <c r="I61" s="16"/>
      <c r="J61" s="16">
        <v>1024</v>
      </c>
      <c r="K61" s="16"/>
      <c r="L61" s="16">
        <v>357</v>
      </c>
      <c r="M61" s="6" t="s">
        <v>303</v>
      </c>
    </row>
    <row r="62" spans="1:13" x14ac:dyDescent="0.2">
      <c r="A62" s="7" t="str">
        <f t="shared" si="4"/>
        <v>1993/12末</v>
      </c>
      <c r="B62" s="7" t="str">
        <f t="shared" si="4"/>
        <v>平成5/12末</v>
      </c>
      <c r="C62" s="14">
        <v>60</v>
      </c>
      <c r="D62" s="14">
        <v>64</v>
      </c>
      <c r="E62" s="15" t="s">
        <v>99</v>
      </c>
      <c r="F62" s="14">
        <v>422</v>
      </c>
      <c r="G62" s="14"/>
      <c r="H62" s="14">
        <v>412</v>
      </c>
      <c r="I62" s="14"/>
      <c r="J62" s="14">
        <v>834</v>
      </c>
      <c r="K62" s="14"/>
      <c r="L62" s="14">
        <v>262</v>
      </c>
      <c r="M62" s="8" t="s">
        <v>303</v>
      </c>
    </row>
    <row r="63" spans="1:13" x14ac:dyDescent="0.2">
      <c r="A63" s="9" t="str">
        <f t="shared" si="4"/>
        <v>1993/12末</v>
      </c>
      <c r="B63" s="9" t="str">
        <f t="shared" si="4"/>
        <v>平成5/12末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1993/12末</v>
      </c>
      <c r="B64" s="7" t="str">
        <f t="shared" si="4"/>
        <v>平成5/12末</v>
      </c>
      <c r="C64" s="14">
        <v>62</v>
      </c>
      <c r="D64" s="14">
        <v>66</v>
      </c>
      <c r="E64" s="15" t="s">
        <v>101</v>
      </c>
      <c r="F64" s="14">
        <v>159</v>
      </c>
      <c r="G64" s="14"/>
      <c r="H64" s="14">
        <v>177</v>
      </c>
      <c r="I64" s="14"/>
      <c r="J64" s="14">
        <v>336</v>
      </c>
      <c r="K64" s="14"/>
      <c r="L64" s="14">
        <v>95</v>
      </c>
      <c r="M64" s="8" t="s">
        <v>303</v>
      </c>
    </row>
    <row r="65" spans="1:13" x14ac:dyDescent="0.2">
      <c r="A65" s="9" t="str">
        <f t="shared" si="4"/>
        <v>1993/12末</v>
      </c>
      <c r="B65" s="9" t="str">
        <f t="shared" si="4"/>
        <v>平成5/12末</v>
      </c>
      <c r="C65" s="16">
        <v>63</v>
      </c>
      <c r="D65" s="16">
        <v>67</v>
      </c>
      <c r="E65" s="17" t="s">
        <v>102</v>
      </c>
      <c r="F65" s="16">
        <v>248</v>
      </c>
      <c r="G65" s="16"/>
      <c r="H65" s="16">
        <v>238</v>
      </c>
      <c r="I65" s="16"/>
      <c r="J65" s="16">
        <v>486</v>
      </c>
      <c r="K65" s="16"/>
      <c r="L65" s="16">
        <v>145</v>
      </c>
      <c r="M65" s="6" t="s">
        <v>303</v>
      </c>
    </row>
    <row r="66" spans="1:13" x14ac:dyDescent="0.2">
      <c r="A66" s="7" t="str">
        <f t="shared" si="4"/>
        <v>1993/12末</v>
      </c>
      <c r="B66" s="7" t="str">
        <f t="shared" si="4"/>
        <v>平成5/12末</v>
      </c>
      <c r="C66" s="14">
        <v>64</v>
      </c>
      <c r="D66" s="14">
        <v>68</v>
      </c>
      <c r="E66" s="15" t="s">
        <v>103</v>
      </c>
      <c r="F66" s="14">
        <v>430</v>
      </c>
      <c r="G66" s="14"/>
      <c r="H66" s="14">
        <v>430</v>
      </c>
      <c r="I66" s="14"/>
      <c r="J66" s="14">
        <v>860</v>
      </c>
      <c r="K66" s="14"/>
      <c r="L66" s="14">
        <v>302</v>
      </c>
      <c r="M66" s="8" t="s">
        <v>303</v>
      </c>
    </row>
    <row r="67" spans="1:13" x14ac:dyDescent="0.2">
      <c r="A67" s="9" t="str">
        <f t="shared" si="4"/>
        <v>1993/12末</v>
      </c>
      <c r="B67" s="9" t="str">
        <f t="shared" si="4"/>
        <v>平成5/12末</v>
      </c>
      <c r="C67" s="16">
        <v>65</v>
      </c>
      <c r="D67" s="16">
        <v>69</v>
      </c>
      <c r="E67" s="17" t="s">
        <v>104</v>
      </c>
      <c r="F67" s="16">
        <v>252</v>
      </c>
      <c r="G67" s="16"/>
      <c r="H67" s="16">
        <v>236</v>
      </c>
      <c r="I67" s="16"/>
      <c r="J67" s="16">
        <v>488</v>
      </c>
      <c r="K67" s="16"/>
      <c r="L67" s="16">
        <v>135</v>
      </c>
      <c r="M67" s="6" t="s">
        <v>303</v>
      </c>
    </row>
    <row r="68" spans="1:13" x14ac:dyDescent="0.2">
      <c r="A68" s="7" t="str">
        <f t="shared" si="4"/>
        <v>1993/12末</v>
      </c>
      <c r="B68" s="7" t="str">
        <f t="shared" si="4"/>
        <v>平成5/12末</v>
      </c>
      <c r="C68" s="14">
        <v>66</v>
      </c>
      <c r="D68" s="14">
        <v>70</v>
      </c>
      <c r="E68" s="15" t="s">
        <v>105</v>
      </c>
      <c r="F68" s="14">
        <v>117</v>
      </c>
      <c r="G68" s="14"/>
      <c r="H68" s="14">
        <v>121</v>
      </c>
      <c r="I68" s="14"/>
      <c r="J68" s="14">
        <v>238</v>
      </c>
      <c r="K68" s="14"/>
      <c r="L68" s="14">
        <v>81</v>
      </c>
      <c r="M68" s="8" t="s">
        <v>303</v>
      </c>
    </row>
    <row r="69" spans="1:13" x14ac:dyDescent="0.2">
      <c r="A69" s="9" t="str">
        <f t="shared" ref="A69:B84" si="5">A68</f>
        <v>1993/12末</v>
      </c>
      <c r="B69" s="9" t="str">
        <f t="shared" si="5"/>
        <v>平成5/12末</v>
      </c>
      <c r="C69" s="16">
        <v>67</v>
      </c>
      <c r="D69" s="16">
        <v>71</v>
      </c>
      <c r="E69" s="17" t="s">
        <v>106</v>
      </c>
      <c r="F69" s="16">
        <v>162</v>
      </c>
      <c r="G69" s="16"/>
      <c r="H69" s="16">
        <v>136</v>
      </c>
      <c r="I69" s="16"/>
      <c r="J69" s="16">
        <v>298</v>
      </c>
      <c r="K69" s="16"/>
      <c r="L69" s="16">
        <v>134</v>
      </c>
      <c r="M69" s="6" t="s">
        <v>303</v>
      </c>
    </row>
    <row r="70" spans="1:13" x14ac:dyDescent="0.2">
      <c r="A70" s="7" t="str">
        <f t="shared" si="5"/>
        <v>1993/12末</v>
      </c>
      <c r="B70" s="7" t="str">
        <f t="shared" si="5"/>
        <v>平成5/12末</v>
      </c>
      <c r="C70" s="14">
        <v>68</v>
      </c>
      <c r="D70" s="14">
        <v>72</v>
      </c>
      <c r="E70" s="15" t="s">
        <v>107</v>
      </c>
      <c r="F70" s="14">
        <v>277</v>
      </c>
      <c r="G70" s="14"/>
      <c r="H70" s="14">
        <v>294</v>
      </c>
      <c r="I70" s="14"/>
      <c r="J70" s="14">
        <v>571</v>
      </c>
      <c r="K70" s="14"/>
      <c r="L70" s="14">
        <v>197</v>
      </c>
      <c r="M70" s="8" t="s">
        <v>303</v>
      </c>
    </row>
    <row r="71" spans="1:13" x14ac:dyDescent="0.2">
      <c r="A71" s="9" t="str">
        <f t="shared" si="5"/>
        <v>1993/12末</v>
      </c>
      <c r="B71" s="9" t="str">
        <f t="shared" si="5"/>
        <v>平成5/12末</v>
      </c>
      <c r="C71" s="16">
        <v>69</v>
      </c>
      <c r="D71" s="16">
        <v>73</v>
      </c>
      <c r="E71" s="17" t="s">
        <v>108</v>
      </c>
      <c r="F71" s="16">
        <v>424</v>
      </c>
      <c r="G71" s="16"/>
      <c r="H71" s="16">
        <v>261</v>
      </c>
      <c r="I71" s="16"/>
      <c r="J71" s="16">
        <v>685</v>
      </c>
      <c r="K71" s="16"/>
      <c r="L71" s="16">
        <v>343</v>
      </c>
      <c r="M71" s="6" t="s">
        <v>303</v>
      </c>
    </row>
    <row r="72" spans="1:13" x14ac:dyDescent="0.2">
      <c r="A72" s="7" t="str">
        <f t="shared" si="5"/>
        <v>1993/12末</v>
      </c>
      <c r="B72" s="7" t="str">
        <f t="shared" si="5"/>
        <v>平成5/12末</v>
      </c>
      <c r="C72" s="14">
        <v>70</v>
      </c>
      <c r="D72" s="14">
        <v>74</v>
      </c>
      <c r="E72" s="15" t="s">
        <v>109</v>
      </c>
      <c r="F72" s="14">
        <v>327</v>
      </c>
      <c r="G72" s="14"/>
      <c r="H72" s="14">
        <v>332</v>
      </c>
      <c r="I72" s="14"/>
      <c r="J72" s="14">
        <v>659</v>
      </c>
      <c r="K72" s="14"/>
      <c r="L72" s="14">
        <v>200</v>
      </c>
      <c r="M72" s="8" t="s">
        <v>303</v>
      </c>
    </row>
    <row r="73" spans="1:13" x14ac:dyDescent="0.2">
      <c r="A73" s="9" t="str">
        <f t="shared" si="5"/>
        <v>1993/12末</v>
      </c>
      <c r="B73" s="9" t="str">
        <f t="shared" si="5"/>
        <v>平成5/12末</v>
      </c>
      <c r="C73" s="16">
        <v>71</v>
      </c>
      <c r="D73" s="16">
        <v>75</v>
      </c>
      <c r="E73" s="17" t="s">
        <v>110</v>
      </c>
      <c r="F73" s="16">
        <v>263</v>
      </c>
      <c r="G73" s="16"/>
      <c r="H73" s="16">
        <v>274</v>
      </c>
      <c r="I73" s="16"/>
      <c r="J73" s="16">
        <v>537</v>
      </c>
      <c r="K73" s="16"/>
      <c r="L73" s="16">
        <v>157</v>
      </c>
      <c r="M73" s="6" t="s">
        <v>303</v>
      </c>
    </row>
    <row r="74" spans="1:13" x14ac:dyDescent="0.2">
      <c r="A74" s="7" t="str">
        <f t="shared" si="5"/>
        <v>1993/12末</v>
      </c>
      <c r="B74" s="7" t="str">
        <f t="shared" si="5"/>
        <v>平成5/12末</v>
      </c>
      <c r="C74" s="14">
        <v>72</v>
      </c>
      <c r="D74" s="14">
        <v>76</v>
      </c>
      <c r="E74" s="15" t="s">
        <v>111</v>
      </c>
      <c r="F74" s="14">
        <v>160</v>
      </c>
      <c r="G74" s="14"/>
      <c r="H74" s="14">
        <v>169</v>
      </c>
      <c r="I74" s="14"/>
      <c r="J74" s="14">
        <v>329</v>
      </c>
      <c r="K74" s="14"/>
      <c r="L74" s="14">
        <v>93</v>
      </c>
      <c r="M74" s="8" t="s">
        <v>303</v>
      </c>
    </row>
    <row r="75" spans="1:13" x14ac:dyDescent="0.2">
      <c r="A75" s="9" t="str">
        <f t="shared" si="5"/>
        <v>1993/12末</v>
      </c>
      <c r="B75" s="9" t="str">
        <f t="shared" si="5"/>
        <v>平成5/12末</v>
      </c>
      <c r="C75" s="16">
        <v>73</v>
      </c>
      <c r="D75" s="16">
        <v>77</v>
      </c>
      <c r="E75" s="17" t="s">
        <v>494</v>
      </c>
      <c r="F75" s="16">
        <v>270</v>
      </c>
      <c r="G75" s="16"/>
      <c r="H75" s="16">
        <v>276</v>
      </c>
      <c r="I75" s="16"/>
      <c r="J75" s="16">
        <v>546</v>
      </c>
      <c r="K75" s="16"/>
      <c r="L75" s="16">
        <v>160</v>
      </c>
      <c r="M75" s="6" t="s">
        <v>303</v>
      </c>
    </row>
    <row r="76" spans="1:13" x14ac:dyDescent="0.2">
      <c r="A76" s="7" t="str">
        <f t="shared" si="5"/>
        <v>1993/12末</v>
      </c>
      <c r="B76" s="7" t="str">
        <f t="shared" si="5"/>
        <v>平成5/12末</v>
      </c>
      <c r="C76" s="14">
        <v>74</v>
      </c>
      <c r="D76" s="14">
        <v>80</v>
      </c>
      <c r="E76" s="15" t="s">
        <v>115</v>
      </c>
      <c r="F76" s="14">
        <v>223</v>
      </c>
      <c r="G76" s="14"/>
      <c r="H76" s="14">
        <v>219</v>
      </c>
      <c r="I76" s="14"/>
      <c r="J76" s="14">
        <v>442</v>
      </c>
      <c r="K76" s="14"/>
      <c r="L76" s="14">
        <v>158</v>
      </c>
      <c r="M76" s="8" t="s">
        <v>303</v>
      </c>
    </row>
    <row r="77" spans="1:13" x14ac:dyDescent="0.2">
      <c r="A77" s="9" t="str">
        <f t="shared" si="5"/>
        <v>1993/12末</v>
      </c>
      <c r="B77" s="9" t="str">
        <f t="shared" si="5"/>
        <v>平成5/12末</v>
      </c>
      <c r="C77" s="16">
        <v>75</v>
      </c>
      <c r="D77" s="16">
        <v>81</v>
      </c>
      <c r="E77" s="17" t="s">
        <v>116</v>
      </c>
      <c r="F77" s="16">
        <v>309</v>
      </c>
      <c r="G77" s="16"/>
      <c r="H77" s="16">
        <v>320</v>
      </c>
      <c r="I77" s="16"/>
      <c r="J77" s="16">
        <v>629</v>
      </c>
      <c r="K77" s="16"/>
      <c r="L77" s="16">
        <v>219</v>
      </c>
      <c r="M77" s="6" t="s">
        <v>303</v>
      </c>
    </row>
    <row r="78" spans="1:13" x14ac:dyDescent="0.2">
      <c r="A78" s="7" t="str">
        <f t="shared" si="5"/>
        <v>1993/12末</v>
      </c>
      <c r="B78" s="7" t="str">
        <f t="shared" si="5"/>
        <v>平成5/12末</v>
      </c>
      <c r="C78" s="14">
        <v>76</v>
      </c>
      <c r="D78" s="14">
        <v>82</v>
      </c>
      <c r="E78" s="15" t="s">
        <v>117</v>
      </c>
      <c r="F78" s="14">
        <v>264</v>
      </c>
      <c r="G78" s="14"/>
      <c r="H78" s="14">
        <v>259</v>
      </c>
      <c r="I78" s="14"/>
      <c r="J78" s="14">
        <v>523</v>
      </c>
      <c r="K78" s="14"/>
      <c r="L78" s="14">
        <v>169</v>
      </c>
      <c r="M78" s="8" t="s">
        <v>303</v>
      </c>
    </row>
    <row r="79" spans="1:13" x14ac:dyDescent="0.2">
      <c r="A79" s="9" t="str">
        <f t="shared" si="5"/>
        <v>1993/12末</v>
      </c>
      <c r="B79" s="9" t="str">
        <f t="shared" si="5"/>
        <v>平成5/12末</v>
      </c>
      <c r="C79" s="16">
        <v>77</v>
      </c>
      <c r="D79" s="16">
        <v>83</v>
      </c>
      <c r="E79" s="17" t="s">
        <v>118</v>
      </c>
      <c r="F79" s="16">
        <v>322</v>
      </c>
      <c r="G79" s="16"/>
      <c r="H79" s="16">
        <v>348</v>
      </c>
      <c r="I79" s="16"/>
      <c r="J79" s="16">
        <v>670</v>
      </c>
      <c r="K79" s="16"/>
      <c r="L79" s="16">
        <v>244</v>
      </c>
      <c r="M79" s="6" t="s">
        <v>303</v>
      </c>
    </row>
    <row r="80" spans="1:13" x14ac:dyDescent="0.2">
      <c r="A80" s="7" t="str">
        <f t="shared" si="5"/>
        <v>1993/12末</v>
      </c>
      <c r="B80" s="7" t="str">
        <f t="shared" si="5"/>
        <v>平成5/12末</v>
      </c>
      <c r="C80" s="14">
        <v>78</v>
      </c>
      <c r="D80" s="14">
        <v>84</v>
      </c>
      <c r="E80" s="15" t="s">
        <v>119</v>
      </c>
      <c r="F80" s="14">
        <v>246</v>
      </c>
      <c r="G80" s="14"/>
      <c r="H80" s="14">
        <v>245</v>
      </c>
      <c r="I80" s="14"/>
      <c r="J80" s="14">
        <v>491</v>
      </c>
      <c r="K80" s="14"/>
      <c r="L80" s="14">
        <v>169</v>
      </c>
      <c r="M80" s="8" t="s">
        <v>303</v>
      </c>
    </row>
    <row r="81" spans="1:13" x14ac:dyDescent="0.2">
      <c r="A81" s="9" t="str">
        <f t="shared" si="5"/>
        <v>1993/12末</v>
      </c>
      <c r="B81" s="9" t="str">
        <f t="shared" si="5"/>
        <v>平成5/12末</v>
      </c>
      <c r="C81" s="16">
        <v>79</v>
      </c>
      <c r="D81" s="16">
        <v>85</v>
      </c>
      <c r="E81" s="17" t="s">
        <v>120</v>
      </c>
      <c r="F81" s="16">
        <v>159</v>
      </c>
      <c r="G81" s="16"/>
      <c r="H81" s="16">
        <v>180</v>
      </c>
      <c r="I81" s="16"/>
      <c r="J81" s="16">
        <v>339</v>
      </c>
      <c r="K81" s="16"/>
      <c r="L81" s="16">
        <v>107</v>
      </c>
      <c r="M81" s="6" t="s">
        <v>303</v>
      </c>
    </row>
    <row r="82" spans="1:13" x14ac:dyDescent="0.2">
      <c r="A82" s="7" t="str">
        <f t="shared" si="5"/>
        <v>1993/12末</v>
      </c>
      <c r="B82" s="7" t="str">
        <f t="shared" si="5"/>
        <v>平成5/12末</v>
      </c>
      <c r="C82" s="14">
        <v>80</v>
      </c>
      <c r="D82" s="14">
        <v>86</v>
      </c>
      <c r="E82" s="15" t="s">
        <v>121</v>
      </c>
      <c r="F82" s="14">
        <v>282</v>
      </c>
      <c r="G82" s="14"/>
      <c r="H82" s="14">
        <v>307</v>
      </c>
      <c r="I82" s="14"/>
      <c r="J82" s="14">
        <v>589</v>
      </c>
      <c r="K82" s="14"/>
      <c r="L82" s="14">
        <v>175</v>
      </c>
      <c r="M82" s="8" t="s">
        <v>303</v>
      </c>
    </row>
    <row r="83" spans="1:13" x14ac:dyDescent="0.2">
      <c r="A83" s="9" t="str">
        <f t="shared" si="5"/>
        <v>1993/12末</v>
      </c>
      <c r="B83" s="9" t="str">
        <f t="shared" si="5"/>
        <v>平成5/12末</v>
      </c>
      <c r="C83" s="16">
        <v>81</v>
      </c>
      <c r="D83" s="16">
        <v>87</v>
      </c>
      <c r="E83" s="17" t="s">
        <v>122</v>
      </c>
      <c r="F83" s="16">
        <v>401</v>
      </c>
      <c r="G83" s="16"/>
      <c r="H83" s="16">
        <v>413</v>
      </c>
      <c r="I83" s="16"/>
      <c r="J83" s="16">
        <v>814</v>
      </c>
      <c r="K83" s="16"/>
      <c r="L83" s="16">
        <v>282</v>
      </c>
      <c r="M83" s="6" t="s">
        <v>303</v>
      </c>
    </row>
    <row r="84" spans="1:13" x14ac:dyDescent="0.2">
      <c r="A84" s="7" t="str">
        <f t="shared" si="5"/>
        <v>1993/12末</v>
      </c>
      <c r="B84" s="7" t="str">
        <f t="shared" si="5"/>
        <v>平成5/12末</v>
      </c>
      <c r="C84" s="14">
        <v>82</v>
      </c>
      <c r="D84" s="14">
        <v>88</v>
      </c>
      <c r="E84" s="15" t="s">
        <v>123</v>
      </c>
      <c r="F84" s="14">
        <v>317</v>
      </c>
      <c r="G84" s="14"/>
      <c r="H84" s="14">
        <v>324</v>
      </c>
      <c r="I84" s="14"/>
      <c r="J84" s="14">
        <v>641</v>
      </c>
      <c r="K84" s="14"/>
      <c r="L84" s="14">
        <v>212</v>
      </c>
      <c r="M84" s="8" t="s">
        <v>303</v>
      </c>
    </row>
    <row r="85" spans="1:13" x14ac:dyDescent="0.2">
      <c r="A85" s="9" t="str">
        <f t="shared" ref="A85:B100" si="6">A84</f>
        <v>1993/12末</v>
      </c>
      <c r="B85" s="9" t="str">
        <f t="shared" si="6"/>
        <v>平成5/12末</v>
      </c>
      <c r="C85" s="16">
        <v>83</v>
      </c>
      <c r="D85" s="16">
        <v>89</v>
      </c>
      <c r="E85" s="17" t="s">
        <v>124</v>
      </c>
      <c r="F85" s="16">
        <v>179</v>
      </c>
      <c r="G85" s="16"/>
      <c r="H85" s="16">
        <v>160</v>
      </c>
      <c r="I85" s="16"/>
      <c r="J85" s="16">
        <v>339</v>
      </c>
      <c r="K85" s="16"/>
      <c r="L85" s="16">
        <v>123</v>
      </c>
      <c r="M85" s="6" t="s">
        <v>303</v>
      </c>
    </row>
    <row r="86" spans="1:13" x14ac:dyDescent="0.2">
      <c r="A86" s="7" t="str">
        <f t="shared" si="6"/>
        <v>1993/12末</v>
      </c>
      <c r="B86" s="7" t="str">
        <f t="shared" si="6"/>
        <v>平成5/12末</v>
      </c>
      <c r="C86" s="14">
        <v>84</v>
      </c>
      <c r="D86" s="14">
        <v>90</v>
      </c>
      <c r="E86" s="15" t="s">
        <v>418</v>
      </c>
      <c r="F86" s="14">
        <v>467</v>
      </c>
      <c r="G86" s="14"/>
      <c r="H86" s="14">
        <v>453</v>
      </c>
      <c r="I86" s="14"/>
      <c r="J86" s="14">
        <v>920</v>
      </c>
      <c r="K86" s="14"/>
      <c r="L86" s="14">
        <v>304</v>
      </c>
      <c r="M86" s="8" t="s">
        <v>303</v>
      </c>
    </row>
    <row r="87" spans="1:13" x14ac:dyDescent="0.2">
      <c r="A87" s="9" t="str">
        <f t="shared" si="6"/>
        <v>1993/12末</v>
      </c>
      <c r="B87" s="9" t="str">
        <f t="shared" si="6"/>
        <v>平成5/12末</v>
      </c>
      <c r="C87" s="16">
        <v>85</v>
      </c>
      <c r="D87" s="16">
        <v>91</v>
      </c>
      <c r="E87" s="17" t="s">
        <v>126</v>
      </c>
      <c r="F87" s="16">
        <v>152</v>
      </c>
      <c r="G87" s="16"/>
      <c r="H87" s="16">
        <v>144</v>
      </c>
      <c r="I87" s="16"/>
      <c r="J87" s="16">
        <v>296</v>
      </c>
      <c r="K87" s="16"/>
      <c r="L87" s="16">
        <v>98</v>
      </c>
      <c r="M87" s="6" t="s">
        <v>303</v>
      </c>
    </row>
    <row r="88" spans="1:13" x14ac:dyDescent="0.2">
      <c r="A88" s="7" t="str">
        <f t="shared" si="6"/>
        <v>1993/12末</v>
      </c>
      <c r="B88" s="7" t="str">
        <f t="shared" si="6"/>
        <v>平成5/12末</v>
      </c>
      <c r="C88" s="14">
        <v>86</v>
      </c>
      <c r="D88" s="14">
        <v>92</v>
      </c>
      <c r="E88" s="15" t="s">
        <v>127</v>
      </c>
      <c r="F88" s="14">
        <v>76</v>
      </c>
      <c r="G88" s="14"/>
      <c r="H88" s="14">
        <v>59</v>
      </c>
      <c r="I88" s="14"/>
      <c r="J88" s="14">
        <v>135</v>
      </c>
      <c r="K88" s="14"/>
      <c r="L88" s="14">
        <v>64</v>
      </c>
      <c r="M88" s="8" t="s">
        <v>303</v>
      </c>
    </row>
    <row r="89" spans="1:13" x14ac:dyDescent="0.2">
      <c r="A89" s="9" t="str">
        <f t="shared" si="6"/>
        <v>1993/12末</v>
      </c>
      <c r="B89" s="9" t="str">
        <f t="shared" si="6"/>
        <v>平成5/12末</v>
      </c>
      <c r="C89" s="16">
        <v>87</v>
      </c>
      <c r="D89" s="16">
        <v>93</v>
      </c>
      <c r="E89" s="17" t="s">
        <v>128</v>
      </c>
      <c r="F89" s="16">
        <v>113</v>
      </c>
      <c r="G89" s="16"/>
      <c r="H89" s="16">
        <v>103</v>
      </c>
      <c r="I89" s="16"/>
      <c r="J89" s="16">
        <v>216</v>
      </c>
      <c r="K89" s="16"/>
      <c r="L89" s="16">
        <v>71</v>
      </c>
      <c r="M89" s="6" t="s">
        <v>303</v>
      </c>
    </row>
    <row r="90" spans="1:13" x14ac:dyDescent="0.2">
      <c r="A90" s="7" t="str">
        <f t="shared" si="6"/>
        <v>1993/12末</v>
      </c>
      <c r="B90" s="7" t="str">
        <f t="shared" si="6"/>
        <v>平成5/12末</v>
      </c>
      <c r="C90" s="14">
        <v>88</v>
      </c>
      <c r="D90" s="14">
        <v>95</v>
      </c>
      <c r="E90" s="15" t="s">
        <v>129</v>
      </c>
      <c r="F90" s="14">
        <v>124</v>
      </c>
      <c r="G90" s="14"/>
      <c r="H90" s="14">
        <v>135</v>
      </c>
      <c r="I90" s="14"/>
      <c r="J90" s="14">
        <v>259</v>
      </c>
      <c r="K90" s="14"/>
      <c r="L90" s="14">
        <v>77</v>
      </c>
      <c r="M90" s="8" t="s">
        <v>303</v>
      </c>
    </row>
    <row r="91" spans="1:13" x14ac:dyDescent="0.2">
      <c r="A91" s="9" t="str">
        <f t="shared" si="6"/>
        <v>1993/12末</v>
      </c>
      <c r="B91" s="9" t="str">
        <f t="shared" si="6"/>
        <v>平成5/12末</v>
      </c>
      <c r="C91" s="16">
        <v>89</v>
      </c>
      <c r="D91" s="16">
        <v>96</v>
      </c>
      <c r="E91" s="17" t="s">
        <v>130</v>
      </c>
      <c r="F91" s="16">
        <v>155</v>
      </c>
      <c r="G91" s="16"/>
      <c r="H91" s="16">
        <v>144</v>
      </c>
      <c r="I91" s="16"/>
      <c r="J91" s="16">
        <v>299</v>
      </c>
      <c r="K91" s="16"/>
      <c r="L91" s="16">
        <v>103</v>
      </c>
      <c r="M91" s="6" t="s">
        <v>303</v>
      </c>
    </row>
    <row r="92" spans="1:13" x14ac:dyDescent="0.2">
      <c r="A92" s="7" t="str">
        <f t="shared" si="6"/>
        <v>1993/12末</v>
      </c>
      <c r="B92" s="7" t="str">
        <f t="shared" si="6"/>
        <v>平成5/12末</v>
      </c>
      <c r="C92" s="14">
        <v>90</v>
      </c>
      <c r="D92" s="14">
        <v>97</v>
      </c>
      <c r="E92" s="15" t="s">
        <v>131</v>
      </c>
      <c r="F92" s="14">
        <v>183</v>
      </c>
      <c r="G92" s="14"/>
      <c r="H92" s="14">
        <v>168</v>
      </c>
      <c r="I92" s="14"/>
      <c r="J92" s="14">
        <v>351</v>
      </c>
      <c r="K92" s="14"/>
      <c r="L92" s="14">
        <v>109</v>
      </c>
      <c r="M92" s="8" t="s">
        <v>303</v>
      </c>
    </row>
    <row r="93" spans="1:13" x14ac:dyDescent="0.2">
      <c r="A93" s="9" t="str">
        <f t="shared" si="6"/>
        <v>1993/12末</v>
      </c>
      <c r="B93" s="9" t="str">
        <f t="shared" si="6"/>
        <v>平成5/12末</v>
      </c>
      <c r="C93" s="16">
        <v>91</v>
      </c>
      <c r="D93" s="16">
        <v>98</v>
      </c>
      <c r="E93" s="17" t="s">
        <v>132</v>
      </c>
      <c r="F93" s="16">
        <v>206</v>
      </c>
      <c r="G93" s="16"/>
      <c r="H93" s="16">
        <v>194</v>
      </c>
      <c r="I93" s="16"/>
      <c r="J93" s="16">
        <v>400</v>
      </c>
      <c r="K93" s="16"/>
      <c r="L93" s="16">
        <v>136</v>
      </c>
      <c r="M93" s="6" t="s">
        <v>303</v>
      </c>
    </row>
    <row r="94" spans="1:13" x14ac:dyDescent="0.2">
      <c r="A94" s="7" t="str">
        <f t="shared" si="6"/>
        <v>1993/12末</v>
      </c>
      <c r="B94" s="7" t="str">
        <f t="shared" si="6"/>
        <v>平成5/12末</v>
      </c>
      <c r="C94" s="14">
        <v>92</v>
      </c>
      <c r="D94" s="14">
        <v>99</v>
      </c>
      <c r="E94" s="15" t="s">
        <v>133</v>
      </c>
      <c r="F94" s="14">
        <v>103</v>
      </c>
      <c r="G94" s="14"/>
      <c r="H94" s="14">
        <v>122</v>
      </c>
      <c r="I94" s="14"/>
      <c r="J94" s="14">
        <v>225</v>
      </c>
      <c r="K94" s="14"/>
      <c r="L94" s="14">
        <v>66</v>
      </c>
      <c r="M94" s="8" t="s">
        <v>303</v>
      </c>
    </row>
    <row r="95" spans="1:13" x14ac:dyDescent="0.2">
      <c r="A95" s="9" t="str">
        <f t="shared" si="6"/>
        <v>1993/12末</v>
      </c>
      <c r="B95" s="9" t="str">
        <f t="shared" si="6"/>
        <v>平成5/12末</v>
      </c>
      <c r="C95" s="16">
        <v>93</v>
      </c>
      <c r="D95" s="16">
        <v>120</v>
      </c>
      <c r="E95" s="17" t="s">
        <v>140</v>
      </c>
      <c r="F95" s="16">
        <v>54</v>
      </c>
      <c r="G95" s="16"/>
      <c r="H95" s="16">
        <v>52</v>
      </c>
      <c r="I95" s="16"/>
      <c r="J95" s="16">
        <v>106</v>
      </c>
      <c r="K95" s="16"/>
      <c r="L95" s="16">
        <v>29</v>
      </c>
      <c r="M95" s="6" t="s">
        <v>304</v>
      </c>
    </row>
    <row r="96" spans="1:13" x14ac:dyDescent="0.2">
      <c r="A96" s="7" t="str">
        <f t="shared" si="6"/>
        <v>1993/12末</v>
      </c>
      <c r="B96" s="7" t="str">
        <f t="shared" si="6"/>
        <v>平成5/12末</v>
      </c>
      <c r="C96" s="14">
        <v>94</v>
      </c>
      <c r="D96" s="14">
        <v>140</v>
      </c>
      <c r="E96" s="15" t="s">
        <v>141</v>
      </c>
      <c r="F96" s="14">
        <v>587</v>
      </c>
      <c r="G96" s="14"/>
      <c r="H96" s="14">
        <v>641</v>
      </c>
      <c r="I96" s="14"/>
      <c r="J96" s="14">
        <v>1228</v>
      </c>
      <c r="K96" s="14"/>
      <c r="L96" s="14">
        <v>371</v>
      </c>
      <c r="M96" s="8" t="s">
        <v>304</v>
      </c>
    </row>
    <row r="97" spans="1:13" x14ac:dyDescent="0.2">
      <c r="A97" s="9" t="str">
        <f t="shared" si="6"/>
        <v>1993/12末</v>
      </c>
      <c r="B97" s="9" t="str">
        <f t="shared" si="6"/>
        <v>平成5/12末</v>
      </c>
      <c r="C97" s="16">
        <v>95</v>
      </c>
      <c r="D97" s="16">
        <v>141</v>
      </c>
      <c r="E97" s="17" t="s">
        <v>142</v>
      </c>
      <c r="F97" s="16">
        <v>449</v>
      </c>
      <c r="G97" s="16"/>
      <c r="H97" s="16">
        <v>432</v>
      </c>
      <c r="I97" s="16"/>
      <c r="J97" s="16">
        <v>881</v>
      </c>
      <c r="K97" s="16"/>
      <c r="L97" s="16">
        <v>278</v>
      </c>
      <c r="M97" s="6" t="s">
        <v>304</v>
      </c>
    </row>
    <row r="98" spans="1:13" x14ac:dyDescent="0.2">
      <c r="A98" s="7" t="str">
        <f t="shared" si="6"/>
        <v>1993/12末</v>
      </c>
      <c r="B98" s="7" t="str">
        <f t="shared" si="6"/>
        <v>平成5/12末</v>
      </c>
      <c r="C98" s="14">
        <v>96</v>
      </c>
      <c r="D98" s="14">
        <v>142</v>
      </c>
      <c r="E98" s="15" t="s">
        <v>143</v>
      </c>
      <c r="F98" s="14">
        <v>535</v>
      </c>
      <c r="G98" s="14"/>
      <c r="H98" s="14">
        <v>551</v>
      </c>
      <c r="I98" s="14"/>
      <c r="J98" s="14">
        <v>1086</v>
      </c>
      <c r="K98" s="14"/>
      <c r="L98" s="14">
        <v>374</v>
      </c>
      <c r="M98" s="8" t="s">
        <v>304</v>
      </c>
    </row>
    <row r="99" spans="1:13" x14ac:dyDescent="0.2">
      <c r="A99" s="9" t="str">
        <f t="shared" si="6"/>
        <v>1993/12末</v>
      </c>
      <c r="B99" s="9" t="str">
        <f t="shared" si="6"/>
        <v>平成5/12末</v>
      </c>
      <c r="C99" s="16">
        <v>97</v>
      </c>
      <c r="D99" s="16">
        <v>143</v>
      </c>
      <c r="E99" s="17" t="s">
        <v>144</v>
      </c>
      <c r="F99" s="16">
        <v>297</v>
      </c>
      <c r="G99" s="16"/>
      <c r="H99" s="16">
        <v>296</v>
      </c>
      <c r="I99" s="16"/>
      <c r="J99" s="16">
        <v>593</v>
      </c>
      <c r="K99" s="16"/>
      <c r="L99" s="16">
        <v>264</v>
      </c>
      <c r="M99" s="6" t="s">
        <v>304</v>
      </c>
    </row>
    <row r="100" spans="1:13" x14ac:dyDescent="0.2">
      <c r="A100" s="7" t="str">
        <f t="shared" si="6"/>
        <v>1993/12末</v>
      </c>
      <c r="B100" s="7" t="str">
        <f t="shared" si="6"/>
        <v>平成5/12末</v>
      </c>
      <c r="C100" s="14">
        <v>98</v>
      </c>
      <c r="D100" s="14">
        <v>144</v>
      </c>
      <c r="E100" s="15" t="s">
        <v>145</v>
      </c>
      <c r="F100" s="14">
        <v>106</v>
      </c>
      <c r="G100" s="14"/>
      <c r="H100" s="14">
        <v>44</v>
      </c>
      <c r="I100" s="14"/>
      <c r="J100" s="14">
        <v>150</v>
      </c>
      <c r="K100" s="14"/>
      <c r="L100" s="14">
        <v>92</v>
      </c>
      <c r="M100" s="8" t="s">
        <v>304</v>
      </c>
    </row>
    <row r="101" spans="1:13" x14ac:dyDescent="0.2">
      <c r="A101" s="9" t="str">
        <f t="shared" ref="A101:B116" si="7">A100</f>
        <v>1993/12末</v>
      </c>
      <c r="B101" s="9" t="str">
        <f t="shared" si="7"/>
        <v>平成5/12末</v>
      </c>
      <c r="C101" s="16">
        <v>99</v>
      </c>
      <c r="D101" s="16">
        <v>145</v>
      </c>
      <c r="E101" s="17" t="s">
        <v>146</v>
      </c>
      <c r="F101" s="16">
        <v>259</v>
      </c>
      <c r="G101" s="16"/>
      <c r="H101" s="16">
        <v>255</v>
      </c>
      <c r="I101" s="16"/>
      <c r="J101" s="16">
        <v>514</v>
      </c>
      <c r="K101" s="16"/>
      <c r="L101" s="16">
        <v>162</v>
      </c>
      <c r="M101" s="6" t="s">
        <v>304</v>
      </c>
    </row>
    <row r="102" spans="1:13" x14ac:dyDescent="0.2">
      <c r="A102" s="7" t="str">
        <f t="shared" si="7"/>
        <v>1993/12末</v>
      </c>
      <c r="B102" s="7" t="str">
        <f t="shared" si="7"/>
        <v>平成5/12末</v>
      </c>
      <c r="C102" s="14">
        <v>100</v>
      </c>
      <c r="D102" s="14">
        <v>146</v>
      </c>
      <c r="E102" s="15" t="s">
        <v>147</v>
      </c>
      <c r="F102" s="14">
        <v>227</v>
      </c>
      <c r="G102" s="14"/>
      <c r="H102" s="14">
        <v>266</v>
      </c>
      <c r="I102" s="14"/>
      <c r="J102" s="14">
        <v>493</v>
      </c>
      <c r="K102" s="14"/>
      <c r="L102" s="14">
        <v>145</v>
      </c>
      <c r="M102" s="8" t="s">
        <v>304</v>
      </c>
    </row>
    <row r="103" spans="1:13" x14ac:dyDescent="0.2">
      <c r="A103" s="9" t="str">
        <f t="shared" si="7"/>
        <v>1993/12末</v>
      </c>
      <c r="B103" s="9" t="str">
        <f t="shared" si="7"/>
        <v>平成5/12末</v>
      </c>
      <c r="C103" s="16">
        <v>101</v>
      </c>
      <c r="D103" s="16">
        <v>147</v>
      </c>
      <c r="E103" s="17" t="s">
        <v>148</v>
      </c>
      <c r="F103" s="16">
        <v>151</v>
      </c>
      <c r="G103" s="16"/>
      <c r="H103" s="16">
        <v>155</v>
      </c>
      <c r="I103" s="16"/>
      <c r="J103" s="16">
        <v>306</v>
      </c>
      <c r="K103" s="16"/>
      <c r="L103" s="16">
        <v>87</v>
      </c>
      <c r="M103" s="6" t="s">
        <v>304</v>
      </c>
    </row>
    <row r="104" spans="1:13" x14ac:dyDescent="0.2">
      <c r="A104" s="7" t="str">
        <f t="shared" si="7"/>
        <v>1993/12末</v>
      </c>
      <c r="B104" s="7" t="str">
        <f t="shared" si="7"/>
        <v>平成5/12末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1993/12末</v>
      </c>
      <c r="B105" s="9" t="str">
        <f t="shared" si="7"/>
        <v>平成5/12末</v>
      </c>
      <c r="C105" s="16">
        <v>103</v>
      </c>
      <c r="D105" s="16">
        <v>110</v>
      </c>
      <c r="E105" s="17" t="s">
        <v>150</v>
      </c>
      <c r="F105" s="16">
        <v>284</v>
      </c>
      <c r="G105" s="16"/>
      <c r="H105" s="16">
        <v>310</v>
      </c>
      <c r="I105" s="16"/>
      <c r="J105" s="16">
        <v>594</v>
      </c>
      <c r="K105" s="16"/>
      <c r="L105" s="16">
        <v>181</v>
      </c>
      <c r="M105" s="6" t="s">
        <v>305</v>
      </c>
    </row>
    <row r="106" spans="1:13" x14ac:dyDescent="0.2">
      <c r="A106" s="7" t="str">
        <f t="shared" si="7"/>
        <v>1993/12末</v>
      </c>
      <c r="B106" s="7" t="str">
        <f t="shared" si="7"/>
        <v>平成5/12末</v>
      </c>
      <c r="C106" s="14">
        <v>104</v>
      </c>
      <c r="D106" s="14">
        <v>111</v>
      </c>
      <c r="E106" s="15" t="s">
        <v>151</v>
      </c>
      <c r="F106" s="14">
        <v>218</v>
      </c>
      <c r="G106" s="14"/>
      <c r="H106" s="14">
        <v>221</v>
      </c>
      <c r="I106" s="14"/>
      <c r="J106" s="14">
        <v>439</v>
      </c>
      <c r="K106" s="14"/>
      <c r="L106" s="14">
        <v>124</v>
      </c>
      <c r="M106" s="8" t="s">
        <v>305</v>
      </c>
    </row>
    <row r="107" spans="1:13" x14ac:dyDescent="0.2">
      <c r="A107" s="9" t="str">
        <f t="shared" si="7"/>
        <v>1993/12末</v>
      </c>
      <c r="B107" s="9" t="str">
        <f t="shared" si="7"/>
        <v>平成5/12末</v>
      </c>
      <c r="C107" s="16">
        <v>105</v>
      </c>
      <c r="D107" s="16">
        <v>112</v>
      </c>
      <c r="E107" s="17" t="s">
        <v>152</v>
      </c>
      <c r="F107" s="16">
        <v>113</v>
      </c>
      <c r="G107" s="16"/>
      <c r="H107" s="16">
        <v>114</v>
      </c>
      <c r="I107" s="16"/>
      <c r="J107" s="16">
        <v>227</v>
      </c>
      <c r="K107" s="16"/>
      <c r="L107" s="16">
        <v>56</v>
      </c>
      <c r="M107" s="6" t="s">
        <v>305</v>
      </c>
    </row>
    <row r="108" spans="1:13" x14ac:dyDescent="0.2">
      <c r="A108" s="7" t="str">
        <f t="shared" si="7"/>
        <v>1993/12末</v>
      </c>
      <c r="B108" s="7" t="str">
        <f t="shared" si="7"/>
        <v>平成5/12末</v>
      </c>
      <c r="C108" s="14">
        <v>106</v>
      </c>
      <c r="D108" s="14">
        <v>113</v>
      </c>
      <c r="E108" s="15" t="s">
        <v>419</v>
      </c>
      <c r="F108" s="14">
        <v>78</v>
      </c>
      <c r="G108" s="14"/>
      <c r="H108" s="14">
        <v>91</v>
      </c>
      <c r="I108" s="14"/>
      <c r="J108" s="14">
        <v>169</v>
      </c>
      <c r="K108" s="14"/>
      <c r="L108" s="14">
        <v>47</v>
      </c>
      <c r="M108" s="8" t="s">
        <v>305</v>
      </c>
    </row>
    <row r="109" spans="1:13" x14ac:dyDescent="0.2">
      <c r="A109" s="9" t="str">
        <f t="shared" si="7"/>
        <v>1993/12末</v>
      </c>
      <c r="B109" s="9" t="str">
        <f t="shared" si="7"/>
        <v>平成5/12末</v>
      </c>
      <c r="C109" s="16">
        <v>107</v>
      </c>
      <c r="D109" s="16">
        <v>114</v>
      </c>
      <c r="E109" s="17" t="s">
        <v>153</v>
      </c>
      <c r="F109" s="16">
        <v>234</v>
      </c>
      <c r="G109" s="16"/>
      <c r="H109" s="16">
        <v>238</v>
      </c>
      <c r="I109" s="16"/>
      <c r="J109" s="16">
        <v>472</v>
      </c>
      <c r="K109" s="16"/>
      <c r="L109" s="16">
        <v>137</v>
      </c>
      <c r="M109" s="6" t="s">
        <v>305</v>
      </c>
    </row>
    <row r="110" spans="1:13" x14ac:dyDescent="0.2">
      <c r="A110" s="7" t="str">
        <f t="shared" si="7"/>
        <v>1993/12末</v>
      </c>
      <c r="B110" s="7" t="str">
        <f t="shared" si="7"/>
        <v>平成5/12末</v>
      </c>
      <c r="C110" s="14">
        <v>108</v>
      </c>
      <c r="D110" s="14">
        <v>115</v>
      </c>
      <c r="E110" s="15" t="s">
        <v>154</v>
      </c>
      <c r="F110" s="14">
        <v>325</v>
      </c>
      <c r="G110" s="14"/>
      <c r="H110" s="14">
        <v>294</v>
      </c>
      <c r="I110" s="14"/>
      <c r="J110" s="14">
        <v>619</v>
      </c>
      <c r="K110" s="14"/>
      <c r="L110" s="14">
        <v>219</v>
      </c>
      <c r="M110" s="8" t="s">
        <v>305</v>
      </c>
    </row>
    <row r="111" spans="1:13" x14ac:dyDescent="0.2">
      <c r="A111" s="9" t="str">
        <f t="shared" si="7"/>
        <v>1993/12末</v>
      </c>
      <c r="B111" s="9" t="str">
        <f t="shared" si="7"/>
        <v>平成5/12末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1993/12末</v>
      </c>
      <c r="B112" s="7" t="str">
        <f t="shared" si="7"/>
        <v>平成5/12末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1993/12末</v>
      </c>
      <c r="B113" s="9" t="str">
        <f t="shared" si="7"/>
        <v>平成5/12末</v>
      </c>
      <c r="C113" s="16">
        <v>111</v>
      </c>
      <c r="D113" s="16">
        <v>118</v>
      </c>
      <c r="E113" s="17" t="s">
        <v>157</v>
      </c>
      <c r="F113" s="16">
        <v>201</v>
      </c>
      <c r="G113" s="16"/>
      <c r="H113" s="16">
        <v>190</v>
      </c>
      <c r="I113" s="16"/>
      <c r="J113" s="16">
        <v>391</v>
      </c>
      <c r="K113" s="16"/>
      <c r="L113" s="16">
        <v>106</v>
      </c>
      <c r="M113" s="6" t="s">
        <v>305</v>
      </c>
    </row>
    <row r="114" spans="1:13" x14ac:dyDescent="0.2">
      <c r="A114" s="7" t="str">
        <f t="shared" si="7"/>
        <v>1993/12末</v>
      </c>
      <c r="B114" s="7" t="str">
        <f t="shared" si="7"/>
        <v>平成5/12末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1993/12末</v>
      </c>
      <c r="B115" s="9" t="str">
        <f t="shared" si="7"/>
        <v>平成5/12末</v>
      </c>
      <c r="C115" s="16">
        <v>113</v>
      </c>
      <c r="D115" s="16">
        <v>122</v>
      </c>
      <c r="E115" s="17" t="s">
        <v>159</v>
      </c>
      <c r="F115" s="16">
        <v>63</v>
      </c>
      <c r="G115" s="16"/>
      <c r="H115" s="16">
        <v>76</v>
      </c>
      <c r="I115" s="16"/>
      <c r="J115" s="16">
        <v>139</v>
      </c>
      <c r="K115" s="16"/>
      <c r="L115" s="16">
        <v>37</v>
      </c>
      <c r="M115" s="6" t="s">
        <v>305</v>
      </c>
    </row>
    <row r="116" spans="1:13" x14ac:dyDescent="0.2">
      <c r="A116" s="7" t="str">
        <f t="shared" si="7"/>
        <v>1993/12末</v>
      </c>
      <c r="B116" s="7" t="str">
        <f t="shared" si="7"/>
        <v>平成5/12末</v>
      </c>
      <c r="C116" s="14">
        <v>114</v>
      </c>
      <c r="D116" s="14">
        <v>123</v>
      </c>
      <c r="E116" s="15" t="s">
        <v>160</v>
      </c>
      <c r="F116" s="14">
        <v>321</v>
      </c>
      <c r="G116" s="14"/>
      <c r="H116" s="14">
        <v>342</v>
      </c>
      <c r="I116" s="14"/>
      <c r="J116" s="14">
        <v>663</v>
      </c>
      <c r="K116" s="14"/>
      <c r="L116" s="14">
        <v>186</v>
      </c>
      <c r="M116" s="8" t="s">
        <v>305</v>
      </c>
    </row>
    <row r="117" spans="1:13" x14ac:dyDescent="0.2">
      <c r="A117" s="9" t="str">
        <f t="shared" ref="A117:B132" si="8">A116</f>
        <v>1993/12末</v>
      </c>
      <c r="B117" s="9" t="str">
        <f t="shared" si="8"/>
        <v>平成5/12末</v>
      </c>
      <c r="C117" s="16">
        <v>115</v>
      </c>
      <c r="D117" s="16">
        <v>124</v>
      </c>
      <c r="E117" s="17" t="s">
        <v>161</v>
      </c>
      <c r="F117" s="16">
        <v>158</v>
      </c>
      <c r="G117" s="16"/>
      <c r="H117" s="16">
        <v>165</v>
      </c>
      <c r="I117" s="16"/>
      <c r="J117" s="16">
        <v>323</v>
      </c>
      <c r="K117" s="16"/>
      <c r="L117" s="16">
        <v>89</v>
      </c>
      <c r="M117" s="6" t="s">
        <v>305</v>
      </c>
    </row>
    <row r="118" spans="1:13" x14ac:dyDescent="0.2">
      <c r="A118" s="7" t="str">
        <f t="shared" si="8"/>
        <v>1993/12末</v>
      </c>
      <c r="B118" s="7" t="str">
        <f t="shared" si="8"/>
        <v>平成5/12末</v>
      </c>
      <c r="C118" s="14">
        <v>116</v>
      </c>
      <c r="D118" s="14">
        <v>125</v>
      </c>
      <c r="E118" s="15" t="s">
        <v>162</v>
      </c>
      <c r="F118" s="14">
        <v>245</v>
      </c>
      <c r="G118" s="14"/>
      <c r="H118" s="14">
        <v>239</v>
      </c>
      <c r="I118" s="14"/>
      <c r="J118" s="14">
        <v>484</v>
      </c>
      <c r="K118" s="14"/>
      <c r="L118" s="14">
        <v>141</v>
      </c>
      <c r="M118" s="8" t="s">
        <v>305</v>
      </c>
    </row>
    <row r="119" spans="1:13" x14ac:dyDescent="0.2">
      <c r="A119" s="9" t="str">
        <f t="shared" si="8"/>
        <v>1993/12末</v>
      </c>
      <c r="B119" s="9" t="str">
        <f t="shared" si="8"/>
        <v>平成5/12末</v>
      </c>
      <c r="C119" s="16">
        <v>117</v>
      </c>
      <c r="D119" s="16">
        <v>126</v>
      </c>
      <c r="E119" s="17" t="s">
        <v>163</v>
      </c>
      <c r="F119" s="16">
        <v>133</v>
      </c>
      <c r="G119" s="16"/>
      <c r="H119" s="16">
        <v>153</v>
      </c>
      <c r="I119" s="16"/>
      <c r="J119" s="16">
        <v>286</v>
      </c>
      <c r="K119" s="16"/>
      <c r="L119" s="16">
        <v>61</v>
      </c>
      <c r="M119" s="6" t="s">
        <v>305</v>
      </c>
    </row>
    <row r="120" spans="1:13" x14ac:dyDescent="0.2">
      <c r="A120" s="7" t="str">
        <f t="shared" si="8"/>
        <v>1993/12末</v>
      </c>
      <c r="B120" s="7" t="str">
        <f t="shared" si="8"/>
        <v>平成5/12末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38</v>
      </c>
      <c r="I120" s="14"/>
      <c r="J120" s="14">
        <v>77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1993/12末</v>
      </c>
      <c r="B121" s="9" t="str">
        <f t="shared" si="8"/>
        <v>平成5/12末</v>
      </c>
      <c r="C121" s="16">
        <v>119</v>
      </c>
      <c r="D121" s="16">
        <v>128</v>
      </c>
      <c r="E121" s="17" t="s">
        <v>165</v>
      </c>
      <c r="F121" s="16">
        <v>133</v>
      </c>
      <c r="G121" s="16"/>
      <c r="H121" s="16">
        <v>136</v>
      </c>
      <c r="I121" s="16"/>
      <c r="J121" s="16">
        <v>269</v>
      </c>
      <c r="K121" s="16"/>
      <c r="L121" s="16">
        <v>60</v>
      </c>
      <c r="M121" s="6" t="s">
        <v>305</v>
      </c>
    </row>
    <row r="122" spans="1:13" x14ac:dyDescent="0.2">
      <c r="A122" s="7" t="str">
        <f t="shared" si="8"/>
        <v>1993/12末</v>
      </c>
      <c r="B122" s="7" t="str">
        <f t="shared" si="8"/>
        <v>平成5/12末</v>
      </c>
      <c r="C122" s="14">
        <v>120</v>
      </c>
      <c r="D122" s="14">
        <v>129</v>
      </c>
      <c r="E122" s="15" t="s">
        <v>166</v>
      </c>
      <c r="F122" s="14">
        <v>98</v>
      </c>
      <c r="G122" s="14"/>
      <c r="H122" s="14">
        <v>101</v>
      </c>
      <c r="I122" s="14"/>
      <c r="J122" s="14">
        <v>199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8"/>
        <v>1993/12末</v>
      </c>
      <c r="B123" s="9" t="str">
        <f t="shared" si="8"/>
        <v>平成5/12末</v>
      </c>
      <c r="C123" s="16">
        <v>121</v>
      </c>
      <c r="D123" s="16">
        <v>150</v>
      </c>
      <c r="E123" s="17" t="s">
        <v>169</v>
      </c>
      <c r="F123" s="16">
        <v>193</v>
      </c>
      <c r="G123" s="16"/>
      <c r="H123" s="16">
        <v>208</v>
      </c>
      <c r="I123" s="16"/>
      <c r="J123" s="16">
        <v>401</v>
      </c>
      <c r="K123" s="16"/>
      <c r="L123" s="16">
        <v>89</v>
      </c>
      <c r="M123" s="6" t="s">
        <v>306</v>
      </c>
    </row>
    <row r="124" spans="1:13" x14ac:dyDescent="0.2">
      <c r="A124" s="7" t="str">
        <f t="shared" si="8"/>
        <v>1993/12末</v>
      </c>
      <c r="B124" s="7" t="str">
        <f t="shared" si="8"/>
        <v>平成5/12末</v>
      </c>
      <c r="C124" s="14">
        <v>122</v>
      </c>
      <c r="D124" s="14">
        <v>151</v>
      </c>
      <c r="E124" s="15" t="s">
        <v>170</v>
      </c>
      <c r="F124" s="14">
        <v>318</v>
      </c>
      <c r="G124" s="14"/>
      <c r="H124" s="14">
        <v>318</v>
      </c>
      <c r="I124" s="14"/>
      <c r="J124" s="14">
        <v>636</v>
      </c>
      <c r="K124" s="14"/>
      <c r="L124" s="14">
        <v>169</v>
      </c>
      <c r="M124" s="8" t="s">
        <v>306</v>
      </c>
    </row>
    <row r="125" spans="1:13" x14ac:dyDescent="0.2">
      <c r="A125" s="9" t="str">
        <f t="shared" si="8"/>
        <v>1993/12末</v>
      </c>
      <c r="B125" s="9" t="str">
        <f t="shared" si="8"/>
        <v>平成5/12末</v>
      </c>
      <c r="C125" s="16">
        <v>123</v>
      </c>
      <c r="D125" s="16">
        <v>152</v>
      </c>
      <c r="E125" s="17" t="s">
        <v>171</v>
      </c>
      <c r="F125" s="16">
        <v>415</v>
      </c>
      <c r="G125" s="16"/>
      <c r="H125" s="16">
        <v>425</v>
      </c>
      <c r="I125" s="16"/>
      <c r="J125" s="16">
        <v>840</v>
      </c>
      <c r="K125" s="16"/>
      <c r="L125" s="16">
        <v>215</v>
      </c>
      <c r="M125" s="6" t="s">
        <v>306</v>
      </c>
    </row>
    <row r="126" spans="1:13" x14ac:dyDescent="0.2">
      <c r="A126" s="7" t="str">
        <f t="shared" si="8"/>
        <v>1993/12末</v>
      </c>
      <c r="B126" s="7" t="str">
        <f t="shared" si="8"/>
        <v>平成5/12末</v>
      </c>
      <c r="C126" s="14">
        <v>124</v>
      </c>
      <c r="D126" s="14">
        <v>153</v>
      </c>
      <c r="E126" s="15" t="s">
        <v>172</v>
      </c>
      <c r="F126" s="14">
        <v>193</v>
      </c>
      <c r="G126" s="14"/>
      <c r="H126" s="14">
        <v>208</v>
      </c>
      <c r="I126" s="14"/>
      <c r="J126" s="14">
        <v>401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1993/12末</v>
      </c>
      <c r="B127" s="9" t="str">
        <f t="shared" si="8"/>
        <v>平成5/12末</v>
      </c>
      <c r="C127" s="16">
        <v>125</v>
      </c>
      <c r="D127" s="16">
        <v>154</v>
      </c>
      <c r="E127" s="17" t="s">
        <v>173</v>
      </c>
      <c r="F127" s="16">
        <v>179</v>
      </c>
      <c r="G127" s="16"/>
      <c r="H127" s="16">
        <v>193</v>
      </c>
      <c r="I127" s="16"/>
      <c r="J127" s="16">
        <v>372</v>
      </c>
      <c r="K127" s="16"/>
      <c r="L127" s="16">
        <v>83</v>
      </c>
      <c r="M127" s="6" t="s">
        <v>306</v>
      </c>
    </row>
    <row r="128" spans="1:13" x14ac:dyDescent="0.2">
      <c r="A128" s="7" t="str">
        <f t="shared" si="8"/>
        <v>1993/12末</v>
      </c>
      <c r="B128" s="7" t="str">
        <f t="shared" si="8"/>
        <v>平成5/12末</v>
      </c>
      <c r="C128" s="14">
        <v>126</v>
      </c>
      <c r="D128" s="14">
        <v>155</v>
      </c>
      <c r="E128" s="15" t="s">
        <v>174</v>
      </c>
      <c r="F128" s="14">
        <v>110</v>
      </c>
      <c r="G128" s="14"/>
      <c r="H128" s="14">
        <v>118</v>
      </c>
      <c r="I128" s="14"/>
      <c r="J128" s="14">
        <v>228</v>
      </c>
      <c r="K128" s="14"/>
      <c r="L128" s="14">
        <v>67</v>
      </c>
      <c r="M128" s="8" t="s">
        <v>306</v>
      </c>
    </row>
    <row r="129" spans="1:13" x14ac:dyDescent="0.2">
      <c r="A129" s="9" t="str">
        <f t="shared" si="8"/>
        <v>1993/12末</v>
      </c>
      <c r="B129" s="9" t="str">
        <f t="shared" si="8"/>
        <v>平成5/12末</v>
      </c>
      <c r="C129" s="16">
        <v>127</v>
      </c>
      <c r="D129" s="16">
        <v>157</v>
      </c>
      <c r="E129" s="17" t="s">
        <v>175</v>
      </c>
      <c r="F129" s="16">
        <v>98</v>
      </c>
      <c r="G129" s="16"/>
      <c r="H129" s="16">
        <v>100</v>
      </c>
      <c r="I129" s="16"/>
      <c r="J129" s="16">
        <v>198</v>
      </c>
      <c r="K129" s="16"/>
      <c r="L129" s="16">
        <v>189</v>
      </c>
      <c r="M129" s="6" t="s">
        <v>306</v>
      </c>
    </row>
    <row r="130" spans="1:13" x14ac:dyDescent="0.2">
      <c r="A130" s="7" t="str">
        <f t="shared" si="8"/>
        <v>1993/12末</v>
      </c>
      <c r="B130" s="7" t="str">
        <f t="shared" si="8"/>
        <v>平成5/12末</v>
      </c>
      <c r="C130" s="14">
        <v>128</v>
      </c>
      <c r="D130" s="14">
        <v>158</v>
      </c>
      <c r="E130" s="15" t="s">
        <v>176</v>
      </c>
      <c r="F130" s="14">
        <v>25</v>
      </c>
      <c r="G130" s="14"/>
      <c r="H130" s="14">
        <v>73</v>
      </c>
      <c r="I130" s="14"/>
      <c r="J130" s="14">
        <v>98</v>
      </c>
      <c r="K130" s="14"/>
      <c r="L130" s="14">
        <v>95</v>
      </c>
      <c r="M130" s="8" t="s">
        <v>306</v>
      </c>
    </row>
    <row r="131" spans="1:13" x14ac:dyDescent="0.2">
      <c r="A131" s="9" t="str">
        <f t="shared" si="8"/>
        <v>1993/12末</v>
      </c>
      <c r="B131" s="9" t="str">
        <f t="shared" si="8"/>
        <v>平成5/12末</v>
      </c>
      <c r="C131" s="16">
        <v>129</v>
      </c>
      <c r="D131" s="16">
        <v>159</v>
      </c>
      <c r="E131" s="17" t="s">
        <v>177</v>
      </c>
      <c r="F131" s="16">
        <v>25</v>
      </c>
      <c r="G131" s="16"/>
      <c r="H131" s="16">
        <v>55</v>
      </c>
      <c r="I131" s="16"/>
      <c r="J131" s="16">
        <v>80</v>
      </c>
      <c r="K131" s="16"/>
      <c r="L131" s="16">
        <v>79</v>
      </c>
      <c r="M131" s="6" t="s">
        <v>307</v>
      </c>
    </row>
    <row r="132" spans="1:13" x14ac:dyDescent="0.2">
      <c r="A132" s="7" t="str">
        <f t="shared" si="8"/>
        <v>1993/12末</v>
      </c>
      <c r="B132" s="7" t="str">
        <f t="shared" si="8"/>
        <v>平成5/12末</v>
      </c>
      <c r="C132" s="14">
        <v>130</v>
      </c>
      <c r="D132" s="14">
        <v>160</v>
      </c>
      <c r="E132" s="15" t="s">
        <v>420</v>
      </c>
      <c r="F132" s="14">
        <v>116</v>
      </c>
      <c r="G132" s="14"/>
      <c r="H132" s="14">
        <v>99</v>
      </c>
      <c r="I132" s="14"/>
      <c r="J132" s="14">
        <v>215</v>
      </c>
      <c r="K132" s="14"/>
      <c r="L132" s="14">
        <v>93</v>
      </c>
      <c r="M132" s="8" t="s">
        <v>307</v>
      </c>
    </row>
    <row r="133" spans="1:13" x14ac:dyDescent="0.2">
      <c r="A133" s="9" t="str">
        <f t="shared" ref="A133:B148" si="9">A132</f>
        <v>1993/12末</v>
      </c>
      <c r="B133" s="9" t="str">
        <f t="shared" si="9"/>
        <v>平成5/12末</v>
      </c>
      <c r="C133" s="16">
        <v>131</v>
      </c>
      <c r="D133" s="16">
        <v>161</v>
      </c>
      <c r="E133" s="17" t="s">
        <v>178</v>
      </c>
      <c r="F133" s="16">
        <v>154</v>
      </c>
      <c r="G133" s="16"/>
      <c r="H133" s="16">
        <v>134</v>
      </c>
      <c r="I133" s="16"/>
      <c r="J133" s="16">
        <v>288</v>
      </c>
      <c r="K133" s="16"/>
      <c r="L133" s="16">
        <v>95</v>
      </c>
      <c r="M133" s="6" t="s">
        <v>307</v>
      </c>
    </row>
    <row r="134" spans="1:13" x14ac:dyDescent="0.2">
      <c r="A134" s="7" t="str">
        <f t="shared" si="9"/>
        <v>1993/12末</v>
      </c>
      <c r="B134" s="7" t="str">
        <f t="shared" si="9"/>
        <v>平成5/12末</v>
      </c>
      <c r="C134" s="14">
        <v>132</v>
      </c>
      <c r="D134" s="14">
        <v>162</v>
      </c>
      <c r="E134" s="15" t="s">
        <v>179</v>
      </c>
      <c r="F134" s="14">
        <v>90</v>
      </c>
      <c r="G134" s="14"/>
      <c r="H134" s="14">
        <v>106</v>
      </c>
      <c r="I134" s="14"/>
      <c r="J134" s="14">
        <v>196</v>
      </c>
      <c r="K134" s="14"/>
      <c r="L134" s="14">
        <v>47</v>
      </c>
      <c r="M134" s="8" t="s">
        <v>307</v>
      </c>
    </row>
    <row r="135" spans="1:13" x14ac:dyDescent="0.2">
      <c r="A135" s="9" t="str">
        <f t="shared" si="9"/>
        <v>1993/12末</v>
      </c>
      <c r="B135" s="9" t="str">
        <f t="shared" si="9"/>
        <v>平成5/12末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71</v>
      </c>
      <c r="I135" s="16"/>
      <c r="J135" s="16">
        <v>143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1993/12末</v>
      </c>
      <c r="B136" s="7" t="str">
        <f t="shared" si="9"/>
        <v>平成5/12末</v>
      </c>
      <c r="C136" s="14">
        <v>134</v>
      </c>
      <c r="D136" s="14">
        <v>164</v>
      </c>
      <c r="E136" s="15" t="s">
        <v>181</v>
      </c>
      <c r="F136" s="14">
        <v>98</v>
      </c>
      <c r="G136" s="14"/>
      <c r="H136" s="14">
        <v>98</v>
      </c>
      <c r="I136" s="14"/>
      <c r="J136" s="14">
        <v>196</v>
      </c>
      <c r="K136" s="14"/>
      <c r="L136" s="14">
        <v>55</v>
      </c>
      <c r="M136" s="8" t="s">
        <v>307</v>
      </c>
    </row>
    <row r="137" spans="1:13" x14ac:dyDescent="0.2">
      <c r="A137" s="9" t="str">
        <f t="shared" si="9"/>
        <v>1993/12末</v>
      </c>
      <c r="B137" s="9" t="str">
        <f t="shared" si="9"/>
        <v>平成5/12末</v>
      </c>
      <c r="C137" s="16">
        <v>135</v>
      </c>
      <c r="D137" s="16">
        <v>165</v>
      </c>
      <c r="E137" s="17" t="s">
        <v>182</v>
      </c>
      <c r="F137" s="16">
        <v>76</v>
      </c>
      <c r="G137" s="16"/>
      <c r="H137" s="16">
        <v>81</v>
      </c>
      <c r="I137" s="16"/>
      <c r="J137" s="16">
        <v>157</v>
      </c>
      <c r="K137" s="16"/>
      <c r="L137" s="16">
        <v>42</v>
      </c>
      <c r="M137" s="6" t="s">
        <v>307</v>
      </c>
    </row>
    <row r="138" spans="1:13" x14ac:dyDescent="0.2">
      <c r="A138" s="7" t="str">
        <f t="shared" si="9"/>
        <v>1993/12末</v>
      </c>
      <c r="B138" s="7" t="str">
        <f t="shared" si="9"/>
        <v>平成5/12末</v>
      </c>
      <c r="C138" s="14">
        <v>136</v>
      </c>
      <c r="D138" s="14">
        <v>166</v>
      </c>
      <c r="E138" s="15" t="s">
        <v>183</v>
      </c>
      <c r="F138" s="14">
        <v>191</v>
      </c>
      <c r="G138" s="14"/>
      <c r="H138" s="14">
        <v>206</v>
      </c>
      <c r="I138" s="14"/>
      <c r="J138" s="14">
        <v>397</v>
      </c>
      <c r="K138" s="14"/>
      <c r="L138" s="14">
        <v>107</v>
      </c>
      <c r="M138" s="8" t="s">
        <v>307</v>
      </c>
    </row>
    <row r="139" spans="1:13" x14ac:dyDescent="0.2">
      <c r="A139" s="9" t="str">
        <f t="shared" si="9"/>
        <v>1993/12末</v>
      </c>
      <c r="B139" s="9" t="str">
        <f t="shared" si="9"/>
        <v>平成5/12末</v>
      </c>
      <c r="C139" s="16">
        <v>137</v>
      </c>
      <c r="D139" s="16">
        <v>167</v>
      </c>
      <c r="E139" s="17" t="s">
        <v>184</v>
      </c>
      <c r="F139" s="16">
        <v>209</v>
      </c>
      <c r="G139" s="16"/>
      <c r="H139" s="16">
        <v>210</v>
      </c>
      <c r="I139" s="16"/>
      <c r="J139" s="16">
        <v>419</v>
      </c>
      <c r="K139" s="16"/>
      <c r="L139" s="16">
        <v>126</v>
      </c>
      <c r="M139" s="6" t="s">
        <v>307</v>
      </c>
    </row>
    <row r="140" spans="1:13" x14ac:dyDescent="0.2">
      <c r="A140" s="7" t="str">
        <f t="shared" si="9"/>
        <v>1993/12末</v>
      </c>
      <c r="B140" s="7" t="str">
        <f t="shared" si="9"/>
        <v>平成5/12末</v>
      </c>
      <c r="C140" s="14">
        <v>138</v>
      </c>
      <c r="D140" s="14">
        <v>168</v>
      </c>
      <c r="E140" s="15" t="s">
        <v>185</v>
      </c>
      <c r="F140" s="14">
        <v>309</v>
      </c>
      <c r="G140" s="14"/>
      <c r="H140" s="14">
        <v>276</v>
      </c>
      <c r="I140" s="14"/>
      <c r="J140" s="14">
        <v>585</v>
      </c>
      <c r="K140" s="14"/>
      <c r="L140" s="14">
        <v>175</v>
      </c>
      <c r="M140" s="8" t="s">
        <v>307</v>
      </c>
    </row>
    <row r="141" spans="1:13" x14ac:dyDescent="0.2">
      <c r="A141" s="9" t="str">
        <f t="shared" si="9"/>
        <v>1993/12末</v>
      </c>
      <c r="B141" s="9" t="str">
        <f t="shared" si="9"/>
        <v>平成5/12末</v>
      </c>
      <c r="C141" s="16">
        <v>139</v>
      </c>
      <c r="D141" s="16">
        <v>169</v>
      </c>
      <c r="E141" s="17" t="s">
        <v>186</v>
      </c>
      <c r="F141" s="16">
        <v>177</v>
      </c>
      <c r="G141" s="16"/>
      <c r="H141" s="16">
        <v>193</v>
      </c>
      <c r="I141" s="16"/>
      <c r="J141" s="16">
        <v>370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1993/12末</v>
      </c>
      <c r="B142" s="7" t="str">
        <f t="shared" si="9"/>
        <v>平成5/12末</v>
      </c>
      <c r="C142" s="14">
        <v>140</v>
      </c>
      <c r="D142" s="14">
        <v>170</v>
      </c>
      <c r="E142" s="15" t="s">
        <v>187</v>
      </c>
      <c r="F142" s="14">
        <v>558</v>
      </c>
      <c r="G142" s="14"/>
      <c r="H142" s="14">
        <v>563</v>
      </c>
      <c r="I142" s="14"/>
      <c r="J142" s="14">
        <v>1121</v>
      </c>
      <c r="K142" s="14"/>
      <c r="L142" s="14">
        <v>297</v>
      </c>
      <c r="M142" s="8" t="s">
        <v>307</v>
      </c>
    </row>
    <row r="143" spans="1:13" x14ac:dyDescent="0.2">
      <c r="A143" s="9" t="str">
        <f t="shared" si="9"/>
        <v>1993/12末</v>
      </c>
      <c r="B143" s="9" t="str">
        <f t="shared" si="9"/>
        <v>平成5/12末</v>
      </c>
      <c r="C143" s="16">
        <v>141</v>
      </c>
      <c r="D143" s="16">
        <v>171</v>
      </c>
      <c r="E143" s="17" t="s">
        <v>188</v>
      </c>
      <c r="F143" s="16">
        <v>348</v>
      </c>
      <c r="G143" s="16"/>
      <c r="H143" s="16">
        <v>345</v>
      </c>
      <c r="I143" s="16"/>
      <c r="J143" s="16">
        <v>693</v>
      </c>
      <c r="K143" s="16"/>
      <c r="L143" s="16">
        <v>171</v>
      </c>
      <c r="M143" s="6" t="s">
        <v>307</v>
      </c>
    </row>
    <row r="144" spans="1:13" x14ac:dyDescent="0.2">
      <c r="A144" s="7" t="str">
        <f t="shared" si="9"/>
        <v>1993/12末</v>
      </c>
      <c r="B144" s="7" t="str">
        <f t="shared" si="9"/>
        <v>平成5/12末</v>
      </c>
      <c r="C144" s="14">
        <v>142</v>
      </c>
      <c r="D144" s="14">
        <v>172</v>
      </c>
      <c r="E144" s="15" t="s">
        <v>189</v>
      </c>
      <c r="F144" s="14">
        <v>304</v>
      </c>
      <c r="G144" s="14"/>
      <c r="H144" s="14">
        <v>280</v>
      </c>
      <c r="I144" s="14"/>
      <c r="J144" s="14">
        <v>584</v>
      </c>
      <c r="K144" s="14"/>
      <c r="L144" s="14">
        <v>171</v>
      </c>
      <c r="M144" s="8" t="s">
        <v>307</v>
      </c>
    </row>
    <row r="145" spans="1:13" x14ac:dyDescent="0.2">
      <c r="A145" s="9" t="str">
        <f t="shared" si="9"/>
        <v>1993/12末</v>
      </c>
      <c r="B145" s="9" t="str">
        <f t="shared" si="9"/>
        <v>平成5/12末</v>
      </c>
      <c r="C145" s="16">
        <v>143</v>
      </c>
      <c r="D145" s="16">
        <v>173</v>
      </c>
      <c r="E145" s="17" t="s">
        <v>190</v>
      </c>
      <c r="F145" s="16">
        <v>192</v>
      </c>
      <c r="G145" s="16"/>
      <c r="H145" s="16">
        <v>188</v>
      </c>
      <c r="I145" s="16"/>
      <c r="J145" s="16">
        <v>380</v>
      </c>
      <c r="K145" s="16"/>
      <c r="L145" s="16">
        <v>104</v>
      </c>
      <c r="M145" s="6" t="s">
        <v>307</v>
      </c>
    </row>
    <row r="146" spans="1:13" x14ac:dyDescent="0.2">
      <c r="A146" s="7" t="str">
        <f t="shared" si="9"/>
        <v>1993/12末</v>
      </c>
      <c r="B146" s="7" t="str">
        <f t="shared" si="9"/>
        <v>平成5/12末</v>
      </c>
      <c r="C146" s="14">
        <v>144</v>
      </c>
      <c r="D146" s="14">
        <v>174</v>
      </c>
      <c r="E146" s="15" t="s">
        <v>421</v>
      </c>
      <c r="F146" s="14">
        <v>1</v>
      </c>
      <c r="G146" s="14"/>
      <c r="H146" s="14">
        <v>2</v>
      </c>
      <c r="I146" s="14"/>
      <c r="J146" s="14">
        <v>3</v>
      </c>
      <c r="K146" s="14"/>
      <c r="L146" s="14">
        <v>1</v>
      </c>
      <c r="M146" s="8" t="s">
        <v>307</v>
      </c>
    </row>
    <row r="147" spans="1:13" x14ac:dyDescent="0.2">
      <c r="A147" s="9" t="str">
        <f t="shared" si="9"/>
        <v>1993/12末</v>
      </c>
      <c r="B147" s="9" t="str">
        <f t="shared" si="9"/>
        <v>平成5/12末</v>
      </c>
      <c r="C147" s="16">
        <v>145</v>
      </c>
      <c r="D147" s="16">
        <v>175</v>
      </c>
      <c r="E147" s="17" t="s">
        <v>422</v>
      </c>
      <c r="F147" s="16">
        <v>202</v>
      </c>
      <c r="G147" s="16"/>
      <c r="H147" s="16">
        <v>204</v>
      </c>
      <c r="I147" s="16"/>
      <c r="J147" s="16">
        <v>406</v>
      </c>
      <c r="K147" s="16"/>
      <c r="L147" s="16">
        <v>114</v>
      </c>
      <c r="M147" s="6" t="s">
        <v>307</v>
      </c>
    </row>
    <row r="148" spans="1:13" x14ac:dyDescent="0.2">
      <c r="A148" s="7" t="str">
        <f t="shared" si="9"/>
        <v>1993/12末</v>
      </c>
      <c r="B148" s="7" t="str">
        <f t="shared" si="9"/>
        <v>平成5/12末</v>
      </c>
      <c r="C148" s="14">
        <v>146</v>
      </c>
      <c r="D148" s="14">
        <v>176</v>
      </c>
      <c r="E148" s="15" t="s">
        <v>423</v>
      </c>
      <c r="F148" s="14">
        <v>152</v>
      </c>
      <c r="G148" s="14"/>
      <c r="H148" s="14">
        <v>171</v>
      </c>
      <c r="I148" s="14"/>
      <c r="J148" s="14">
        <v>323</v>
      </c>
      <c r="K148" s="14"/>
      <c r="L148" s="14">
        <v>93</v>
      </c>
      <c r="M148" s="8" t="s">
        <v>307</v>
      </c>
    </row>
    <row r="149" spans="1:13" x14ac:dyDescent="0.2">
      <c r="A149" s="9" t="str">
        <f t="shared" ref="A149:B164" si="10">A148</f>
        <v>1993/12末</v>
      </c>
      <c r="B149" s="9" t="str">
        <f t="shared" si="10"/>
        <v>平成5/12末</v>
      </c>
      <c r="C149" s="16">
        <v>147</v>
      </c>
      <c r="D149" s="16">
        <v>177</v>
      </c>
      <c r="E149" s="17" t="s">
        <v>191</v>
      </c>
      <c r="F149" s="16">
        <v>64</v>
      </c>
      <c r="G149" s="16"/>
      <c r="H149" s="16">
        <v>63</v>
      </c>
      <c r="I149" s="16"/>
      <c r="J149" s="16">
        <v>127</v>
      </c>
      <c r="K149" s="16"/>
      <c r="L149" s="16">
        <v>40</v>
      </c>
      <c r="M149" s="6" t="s">
        <v>307</v>
      </c>
    </row>
    <row r="150" spans="1:13" x14ac:dyDescent="0.2">
      <c r="A150" s="7" t="str">
        <f t="shared" si="10"/>
        <v>1993/12末</v>
      </c>
      <c r="B150" s="7" t="str">
        <f t="shared" si="10"/>
        <v>平成5/12末</v>
      </c>
      <c r="C150" s="14">
        <v>148</v>
      </c>
      <c r="D150" s="14">
        <v>178</v>
      </c>
      <c r="E150" s="15" t="s">
        <v>192</v>
      </c>
      <c r="F150" s="14">
        <v>66</v>
      </c>
      <c r="G150" s="14"/>
      <c r="H150" s="14">
        <v>72</v>
      </c>
      <c r="I150" s="14"/>
      <c r="J150" s="14">
        <v>138</v>
      </c>
      <c r="K150" s="14"/>
      <c r="L150" s="14">
        <v>40</v>
      </c>
      <c r="M150" s="8" t="s">
        <v>307</v>
      </c>
    </row>
    <row r="151" spans="1:13" x14ac:dyDescent="0.2">
      <c r="A151" s="9" t="str">
        <f t="shared" si="10"/>
        <v>1993/12末</v>
      </c>
      <c r="B151" s="9" t="str">
        <f t="shared" si="10"/>
        <v>平成5/12末</v>
      </c>
      <c r="C151" s="16">
        <v>149</v>
      </c>
      <c r="D151" s="16">
        <v>179</v>
      </c>
      <c r="E151" s="17" t="s">
        <v>193</v>
      </c>
      <c r="F151" s="16">
        <v>208</v>
      </c>
      <c r="G151" s="16"/>
      <c r="H151" s="16">
        <v>199</v>
      </c>
      <c r="I151" s="16"/>
      <c r="J151" s="16">
        <v>407</v>
      </c>
      <c r="K151" s="16"/>
      <c r="L151" s="16">
        <v>138</v>
      </c>
      <c r="M151" s="6" t="s">
        <v>307</v>
      </c>
    </row>
    <row r="152" spans="1:13" x14ac:dyDescent="0.2">
      <c r="A152" s="7" t="str">
        <f t="shared" si="10"/>
        <v>1993/12末</v>
      </c>
      <c r="B152" s="7" t="str">
        <f t="shared" si="10"/>
        <v>平成5/12末</v>
      </c>
      <c r="C152" s="14">
        <v>150</v>
      </c>
      <c r="D152" s="14">
        <v>180</v>
      </c>
      <c r="E152" s="15" t="s">
        <v>196</v>
      </c>
      <c r="F152" s="14">
        <v>138</v>
      </c>
      <c r="G152" s="14"/>
      <c r="H152" s="14">
        <v>169</v>
      </c>
      <c r="I152" s="14"/>
      <c r="J152" s="14">
        <v>307</v>
      </c>
      <c r="K152" s="14"/>
      <c r="L152" s="14">
        <v>67</v>
      </c>
      <c r="M152" s="8" t="s">
        <v>308</v>
      </c>
    </row>
    <row r="153" spans="1:13" x14ac:dyDescent="0.2">
      <c r="A153" s="9" t="str">
        <f t="shared" si="10"/>
        <v>1993/12末</v>
      </c>
      <c r="B153" s="9" t="str">
        <f t="shared" si="10"/>
        <v>平成5/12末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1993/12末</v>
      </c>
      <c r="B154" s="7" t="str">
        <f t="shared" si="10"/>
        <v>平成5/12末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1993/12末</v>
      </c>
      <c r="B155" s="9" t="str">
        <f t="shared" si="10"/>
        <v>平成5/12末</v>
      </c>
      <c r="C155" s="16">
        <v>153</v>
      </c>
      <c r="D155" s="16">
        <v>183</v>
      </c>
      <c r="E155" s="17" t="s">
        <v>199</v>
      </c>
      <c r="F155" s="16">
        <v>528</v>
      </c>
      <c r="G155" s="16"/>
      <c r="H155" s="16">
        <v>555</v>
      </c>
      <c r="I155" s="16"/>
      <c r="J155" s="16">
        <v>1083</v>
      </c>
      <c r="K155" s="16"/>
      <c r="L155" s="16">
        <v>267</v>
      </c>
      <c r="M155" s="6" t="s">
        <v>308</v>
      </c>
    </row>
    <row r="156" spans="1:13" x14ac:dyDescent="0.2">
      <c r="A156" s="7" t="str">
        <f t="shared" si="10"/>
        <v>1993/12末</v>
      </c>
      <c r="B156" s="7" t="str">
        <f t="shared" si="10"/>
        <v>平成5/12末</v>
      </c>
      <c r="C156" s="14">
        <v>154</v>
      </c>
      <c r="D156" s="14">
        <v>184</v>
      </c>
      <c r="E156" s="15" t="s">
        <v>200</v>
      </c>
      <c r="F156" s="14">
        <v>175</v>
      </c>
      <c r="G156" s="14"/>
      <c r="H156" s="14">
        <v>171</v>
      </c>
      <c r="I156" s="14"/>
      <c r="J156" s="14">
        <v>346</v>
      </c>
      <c r="K156" s="14"/>
      <c r="L156" s="14">
        <v>82</v>
      </c>
      <c r="M156" s="8" t="s">
        <v>308</v>
      </c>
    </row>
    <row r="157" spans="1:13" x14ac:dyDescent="0.2">
      <c r="A157" s="9" t="str">
        <f t="shared" si="10"/>
        <v>1993/12末</v>
      </c>
      <c r="B157" s="9" t="str">
        <f t="shared" si="10"/>
        <v>平成5/12末</v>
      </c>
      <c r="C157" s="16">
        <v>155</v>
      </c>
      <c r="D157" s="16">
        <v>185</v>
      </c>
      <c r="E157" s="17" t="s">
        <v>201</v>
      </c>
      <c r="F157" s="16">
        <v>137</v>
      </c>
      <c r="G157" s="16"/>
      <c r="H157" s="16">
        <v>147</v>
      </c>
      <c r="I157" s="16"/>
      <c r="J157" s="16">
        <v>284</v>
      </c>
      <c r="K157" s="16"/>
      <c r="L157" s="16">
        <v>75</v>
      </c>
      <c r="M157" s="6" t="s">
        <v>308</v>
      </c>
    </row>
    <row r="158" spans="1:13" x14ac:dyDescent="0.2">
      <c r="A158" s="7" t="str">
        <f t="shared" si="10"/>
        <v>1993/12末</v>
      </c>
      <c r="B158" s="7" t="str">
        <f t="shared" si="10"/>
        <v>平成5/12末</v>
      </c>
      <c r="C158" s="14">
        <v>156</v>
      </c>
      <c r="D158" s="14">
        <v>186</v>
      </c>
      <c r="E158" s="15" t="s">
        <v>202</v>
      </c>
      <c r="F158" s="14">
        <v>249</v>
      </c>
      <c r="G158" s="14"/>
      <c r="H158" s="14">
        <v>238</v>
      </c>
      <c r="I158" s="14"/>
      <c r="J158" s="14">
        <v>487</v>
      </c>
      <c r="K158" s="14"/>
      <c r="L158" s="14">
        <v>150</v>
      </c>
      <c r="M158" s="8" t="s">
        <v>308</v>
      </c>
    </row>
    <row r="159" spans="1:13" x14ac:dyDescent="0.2">
      <c r="A159" s="9" t="str">
        <f t="shared" si="10"/>
        <v>1993/12末</v>
      </c>
      <c r="B159" s="9" t="str">
        <f t="shared" si="10"/>
        <v>平成5/12末</v>
      </c>
      <c r="C159" s="16">
        <v>157</v>
      </c>
      <c r="D159" s="16">
        <v>187</v>
      </c>
      <c r="E159" s="17" t="s">
        <v>203</v>
      </c>
      <c r="F159" s="16">
        <v>151</v>
      </c>
      <c r="G159" s="16"/>
      <c r="H159" s="16">
        <v>162</v>
      </c>
      <c r="I159" s="16"/>
      <c r="J159" s="16">
        <v>313</v>
      </c>
      <c r="K159" s="16"/>
      <c r="L159" s="16">
        <v>79</v>
      </c>
      <c r="M159" s="6" t="s">
        <v>308</v>
      </c>
    </row>
    <row r="160" spans="1:13" x14ac:dyDescent="0.2">
      <c r="A160" s="7" t="str">
        <f t="shared" si="10"/>
        <v>1993/12末</v>
      </c>
      <c r="B160" s="7" t="str">
        <f t="shared" si="10"/>
        <v>平成5/12末</v>
      </c>
      <c r="C160" s="14">
        <v>158</v>
      </c>
      <c r="D160" s="14">
        <v>188</v>
      </c>
      <c r="E160" s="15" t="s">
        <v>204</v>
      </c>
      <c r="F160" s="14">
        <v>195</v>
      </c>
      <c r="G160" s="14"/>
      <c r="H160" s="14">
        <v>187</v>
      </c>
      <c r="I160" s="14"/>
      <c r="J160" s="14">
        <v>382</v>
      </c>
      <c r="K160" s="14"/>
      <c r="L160" s="14">
        <v>105</v>
      </c>
      <c r="M160" s="8" t="s">
        <v>308</v>
      </c>
    </row>
    <row r="161" spans="1:13" x14ac:dyDescent="0.2">
      <c r="A161" s="9" t="str">
        <f t="shared" si="10"/>
        <v>1993/12末</v>
      </c>
      <c r="B161" s="9" t="str">
        <f t="shared" si="10"/>
        <v>平成5/12末</v>
      </c>
      <c r="C161" s="16">
        <v>159</v>
      </c>
      <c r="D161" s="16">
        <v>189</v>
      </c>
      <c r="E161" s="17" t="s">
        <v>205</v>
      </c>
      <c r="F161" s="16">
        <v>93</v>
      </c>
      <c r="G161" s="16"/>
      <c r="H161" s="16">
        <v>97</v>
      </c>
      <c r="I161" s="16"/>
      <c r="J161" s="16">
        <v>190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10"/>
        <v>1993/12末</v>
      </c>
      <c r="B162" s="7" t="str">
        <f t="shared" si="10"/>
        <v>平成5/12末</v>
      </c>
      <c r="C162" s="14">
        <v>160</v>
      </c>
      <c r="D162" s="14">
        <v>190</v>
      </c>
      <c r="E162" s="15" t="s">
        <v>206</v>
      </c>
      <c r="F162" s="14">
        <v>164</v>
      </c>
      <c r="G162" s="14"/>
      <c r="H162" s="14">
        <v>162</v>
      </c>
      <c r="I162" s="14"/>
      <c r="J162" s="14">
        <v>326</v>
      </c>
      <c r="K162" s="14"/>
      <c r="L162" s="14">
        <v>93</v>
      </c>
      <c r="M162" s="8" t="s">
        <v>308</v>
      </c>
    </row>
    <row r="163" spans="1:13" x14ac:dyDescent="0.2">
      <c r="A163" s="9" t="str">
        <f t="shared" si="10"/>
        <v>1993/12末</v>
      </c>
      <c r="B163" s="9" t="str">
        <f t="shared" si="10"/>
        <v>平成5/12末</v>
      </c>
      <c r="C163" s="16">
        <v>161</v>
      </c>
      <c r="D163" s="16">
        <v>191</v>
      </c>
      <c r="E163" s="17" t="s">
        <v>208</v>
      </c>
      <c r="F163" s="16">
        <v>367</v>
      </c>
      <c r="G163" s="16"/>
      <c r="H163" s="16">
        <v>390</v>
      </c>
      <c r="I163" s="16"/>
      <c r="J163" s="16">
        <v>757</v>
      </c>
      <c r="K163" s="16"/>
      <c r="L163" s="16">
        <v>237</v>
      </c>
      <c r="M163" s="6" t="s">
        <v>308</v>
      </c>
    </row>
    <row r="164" spans="1:13" x14ac:dyDescent="0.2">
      <c r="A164" s="7" t="str">
        <f t="shared" si="10"/>
        <v>1993/12末</v>
      </c>
      <c r="B164" s="7" t="str">
        <f t="shared" si="10"/>
        <v>平成5/12末</v>
      </c>
      <c r="C164" s="14">
        <v>162</v>
      </c>
      <c r="D164" s="14">
        <v>240</v>
      </c>
      <c r="E164" s="15" t="s">
        <v>209</v>
      </c>
      <c r="F164" s="14">
        <v>104</v>
      </c>
      <c r="G164" s="14"/>
      <c r="H164" s="14">
        <v>128</v>
      </c>
      <c r="I164" s="14"/>
      <c r="J164" s="14">
        <v>232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1993/12末</v>
      </c>
      <c r="B165" s="9" t="str">
        <f t="shared" si="11"/>
        <v>平成5/12末</v>
      </c>
      <c r="C165" s="16">
        <v>163</v>
      </c>
      <c r="D165" s="16">
        <v>241</v>
      </c>
      <c r="E165" s="17" t="s">
        <v>210</v>
      </c>
      <c r="F165" s="16">
        <v>226</v>
      </c>
      <c r="G165" s="16"/>
      <c r="H165" s="16">
        <v>219</v>
      </c>
      <c r="I165" s="16"/>
      <c r="J165" s="16">
        <v>445</v>
      </c>
      <c r="K165" s="16"/>
      <c r="L165" s="16">
        <v>116</v>
      </c>
      <c r="M165" s="6" t="s">
        <v>309</v>
      </c>
    </row>
    <row r="166" spans="1:13" x14ac:dyDescent="0.2">
      <c r="A166" s="7" t="str">
        <f t="shared" si="11"/>
        <v>1993/12末</v>
      </c>
      <c r="B166" s="7" t="str">
        <f t="shared" si="11"/>
        <v>平成5/12末</v>
      </c>
      <c r="C166" s="14">
        <v>164</v>
      </c>
      <c r="D166" s="14">
        <v>242</v>
      </c>
      <c r="E166" s="15" t="s">
        <v>211</v>
      </c>
      <c r="F166" s="14">
        <v>93</v>
      </c>
      <c r="G166" s="14"/>
      <c r="H166" s="14">
        <v>94</v>
      </c>
      <c r="I166" s="14"/>
      <c r="J166" s="14">
        <v>187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1993/12末</v>
      </c>
      <c r="B167" s="9" t="str">
        <f t="shared" si="11"/>
        <v>平成5/12末</v>
      </c>
      <c r="C167" s="16">
        <v>165</v>
      </c>
      <c r="D167" s="16">
        <v>243</v>
      </c>
      <c r="E167" s="17" t="s">
        <v>212</v>
      </c>
      <c r="F167" s="16">
        <v>90</v>
      </c>
      <c r="G167" s="16"/>
      <c r="H167" s="16">
        <v>104</v>
      </c>
      <c r="I167" s="16"/>
      <c r="J167" s="16">
        <v>194</v>
      </c>
      <c r="K167" s="16"/>
      <c r="L167" s="16">
        <v>46</v>
      </c>
      <c r="M167" s="6" t="s">
        <v>309</v>
      </c>
    </row>
    <row r="168" spans="1:13" x14ac:dyDescent="0.2">
      <c r="A168" s="7" t="str">
        <f t="shared" si="11"/>
        <v>1993/12末</v>
      </c>
      <c r="B168" s="7" t="str">
        <f t="shared" si="11"/>
        <v>平成5/12末</v>
      </c>
      <c r="C168" s="14">
        <v>166</v>
      </c>
      <c r="D168" s="14">
        <v>244</v>
      </c>
      <c r="E168" s="15" t="s">
        <v>213</v>
      </c>
      <c r="F168" s="14">
        <v>50</v>
      </c>
      <c r="G168" s="14"/>
      <c r="H168" s="14">
        <v>48</v>
      </c>
      <c r="I168" s="14"/>
      <c r="J168" s="14">
        <v>98</v>
      </c>
      <c r="K168" s="14"/>
      <c r="L168" s="14">
        <v>25</v>
      </c>
      <c r="M168" s="8" t="s">
        <v>309</v>
      </c>
    </row>
    <row r="169" spans="1:13" x14ac:dyDescent="0.2">
      <c r="A169" s="9" t="str">
        <f t="shared" si="11"/>
        <v>1993/12末</v>
      </c>
      <c r="B169" s="9" t="str">
        <f t="shared" si="11"/>
        <v>平成5/12末</v>
      </c>
      <c r="C169" s="16">
        <v>167</v>
      </c>
      <c r="D169" s="16">
        <v>245</v>
      </c>
      <c r="E169" s="17" t="s">
        <v>214</v>
      </c>
      <c r="F169" s="16">
        <v>36</v>
      </c>
      <c r="G169" s="16"/>
      <c r="H169" s="16">
        <v>43</v>
      </c>
      <c r="I169" s="16"/>
      <c r="J169" s="16">
        <v>79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1993/12末</v>
      </c>
      <c r="B170" s="7" t="str">
        <f t="shared" si="11"/>
        <v>平成5/12末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1993/12末</v>
      </c>
      <c r="B171" s="9" t="str">
        <f t="shared" si="11"/>
        <v>平成5/12末</v>
      </c>
      <c r="C171" s="16">
        <v>169</v>
      </c>
      <c r="D171" s="16">
        <v>100</v>
      </c>
      <c r="E171" s="17" t="s">
        <v>217</v>
      </c>
      <c r="F171" s="16">
        <v>186</v>
      </c>
      <c r="G171" s="16"/>
      <c r="H171" s="16">
        <v>208</v>
      </c>
      <c r="I171" s="16"/>
      <c r="J171" s="16">
        <v>394</v>
      </c>
      <c r="K171" s="16"/>
      <c r="L171" s="16">
        <v>99</v>
      </c>
      <c r="M171" s="6" t="s">
        <v>310</v>
      </c>
    </row>
    <row r="172" spans="1:13" x14ac:dyDescent="0.2">
      <c r="A172" s="7" t="str">
        <f t="shared" si="11"/>
        <v>1993/12末</v>
      </c>
      <c r="B172" s="7" t="str">
        <f t="shared" si="11"/>
        <v>平成5/12末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6</v>
      </c>
      <c r="I172" s="14"/>
      <c r="J172" s="14">
        <v>10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1993/12末</v>
      </c>
      <c r="B173" s="9" t="str">
        <f t="shared" si="11"/>
        <v>平成5/12末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1993/12末</v>
      </c>
      <c r="B174" s="7" t="str">
        <f t="shared" si="11"/>
        <v>平成5/12末</v>
      </c>
      <c r="C174" s="14">
        <v>172</v>
      </c>
      <c r="D174" s="14">
        <v>220</v>
      </c>
      <c r="E174" s="15" t="s">
        <v>221</v>
      </c>
      <c r="F174" s="14">
        <v>105</v>
      </c>
      <c r="G174" s="14"/>
      <c r="H174" s="14">
        <v>118</v>
      </c>
      <c r="I174" s="14"/>
      <c r="J174" s="14">
        <v>223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1993/12末</v>
      </c>
      <c r="B175" s="9" t="str">
        <f t="shared" si="11"/>
        <v>平成5/12末</v>
      </c>
      <c r="C175" s="16">
        <v>173</v>
      </c>
      <c r="D175" s="16">
        <v>221</v>
      </c>
      <c r="E175" s="17" t="s">
        <v>222</v>
      </c>
      <c r="F175" s="16">
        <v>190</v>
      </c>
      <c r="G175" s="16"/>
      <c r="H175" s="16">
        <v>241</v>
      </c>
      <c r="I175" s="16"/>
      <c r="J175" s="16">
        <v>431</v>
      </c>
      <c r="K175" s="16"/>
      <c r="L175" s="16">
        <v>112</v>
      </c>
      <c r="M175" s="6" t="s">
        <v>311</v>
      </c>
    </row>
    <row r="176" spans="1:13" x14ac:dyDescent="0.2">
      <c r="A176" s="7" t="str">
        <f t="shared" si="11"/>
        <v>1993/12末</v>
      </c>
      <c r="B176" s="7" t="str">
        <f t="shared" si="11"/>
        <v>平成5/12末</v>
      </c>
      <c r="C176" s="14">
        <v>174</v>
      </c>
      <c r="D176" s="14">
        <v>222</v>
      </c>
      <c r="E176" s="15" t="s">
        <v>223</v>
      </c>
      <c r="F176" s="14">
        <v>53</v>
      </c>
      <c r="G176" s="14"/>
      <c r="H176" s="14">
        <v>56</v>
      </c>
      <c r="I176" s="14"/>
      <c r="J176" s="14">
        <v>109</v>
      </c>
      <c r="K176" s="14"/>
      <c r="L176" s="14">
        <v>29</v>
      </c>
      <c r="M176" s="8" t="s">
        <v>311</v>
      </c>
    </row>
    <row r="177" spans="1:13" x14ac:dyDescent="0.2">
      <c r="A177" s="9" t="str">
        <f t="shared" si="11"/>
        <v>1993/12末</v>
      </c>
      <c r="B177" s="9" t="str">
        <f t="shared" si="11"/>
        <v>平成5/12末</v>
      </c>
      <c r="C177" s="16">
        <v>175</v>
      </c>
      <c r="D177" s="16">
        <v>223</v>
      </c>
      <c r="E177" s="17" t="s">
        <v>224</v>
      </c>
      <c r="F177" s="16">
        <v>295</v>
      </c>
      <c r="G177" s="16"/>
      <c r="H177" s="16">
        <v>348</v>
      </c>
      <c r="I177" s="16"/>
      <c r="J177" s="16">
        <v>643</v>
      </c>
      <c r="K177" s="16"/>
      <c r="L177" s="16">
        <v>176</v>
      </c>
      <c r="M177" s="6" t="s">
        <v>311</v>
      </c>
    </row>
    <row r="178" spans="1:13" x14ac:dyDescent="0.2">
      <c r="A178" s="7" t="str">
        <f t="shared" si="11"/>
        <v>1993/12末</v>
      </c>
      <c r="B178" s="7" t="str">
        <f t="shared" si="11"/>
        <v>平成5/12末</v>
      </c>
      <c r="C178" s="14">
        <v>176</v>
      </c>
      <c r="D178" s="14">
        <v>224</v>
      </c>
      <c r="E178" s="15" t="s">
        <v>225</v>
      </c>
      <c r="F178" s="14">
        <v>13</v>
      </c>
      <c r="G178" s="14"/>
      <c r="H178" s="14">
        <v>19</v>
      </c>
      <c r="I178" s="14"/>
      <c r="J178" s="14">
        <v>32</v>
      </c>
      <c r="K178" s="14"/>
      <c r="L178" s="14">
        <v>9</v>
      </c>
      <c r="M178" s="8" t="s">
        <v>311</v>
      </c>
    </row>
    <row r="179" spans="1:13" x14ac:dyDescent="0.2">
      <c r="A179" s="9" t="str">
        <f t="shared" si="11"/>
        <v>1993/12末</v>
      </c>
      <c r="B179" s="9" t="str">
        <f t="shared" si="11"/>
        <v>平成5/12末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1993/12末</v>
      </c>
      <c r="B180" s="7" t="str">
        <f t="shared" si="11"/>
        <v>平成5/12末</v>
      </c>
      <c r="C180" s="14">
        <v>178</v>
      </c>
      <c r="D180" s="14">
        <v>226</v>
      </c>
      <c r="E180" s="15" t="s">
        <v>227</v>
      </c>
      <c r="F180" s="14">
        <v>51</v>
      </c>
      <c r="G180" s="14"/>
      <c r="H180" s="14">
        <v>54</v>
      </c>
      <c r="I180" s="14"/>
      <c r="J180" s="14">
        <v>105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1993/12末</v>
      </c>
      <c r="B181" s="9" t="str">
        <f t="shared" si="12"/>
        <v>平成5/12末</v>
      </c>
      <c r="C181" s="16">
        <v>179</v>
      </c>
      <c r="D181" s="16">
        <v>227</v>
      </c>
      <c r="E181" s="17" t="s">
        <v>228</v>
      </c>
      <c r="F181" s="16">
        <v>8</v>
      </c>
      <c r="G181" s="16"/>
      <c r="H181" s="16">
        <v>8</v>
      </c>
      <c r="I181" s="16"/>
      <c r="J181" s="16">
        <v>16</v>
      </c>
      <c r="K181" s="16"/>
      <c r="L181" s="16">
        <v>6</v>
      </c>
      <c r="M181" s="6" t="s">
        <v>311</v>
      </c>
    </row>
    <row r="182" spans="1:13" x14ac:dyDescent="0.2">
      <c r="A182" s="7" t="str">
        <f t="shared" si="12"/>
        <v>1993/12末</v>
      </c>
      <c r="B182" s="7" t="str">
        <f t="shared" si="12"/>
        <v>平成5/12末</v>
      </c>
      <c r="C182" s="14">
        <v>180</v>
      </c>
      <c r="D182" s="14">
        <v>228</v>
      </c>
      <c r="E182" s="15" t="s">
        <v>229</v>
      </c>
      <c r="F182" s="14">
        <v>0</v>
      </c>
      <c r="G182" s="14"/>
      <c r="H182" s="14">
        <v>2</v>
      </c>
      <c r="I182" s="14"/>
      <c r="J182" s="14">
        <v>2</v>
      </c>
      <c r="K182" s="14"/>
      <c r="L182" s="14">
        <v>2</v>
      </c>
      <c r="M182" s="8" t="s">
        <v>311</v>
      </c>
    </row>
    <row r="183" spans="1:13" x14ac:dyDescent="0.2">
      <c r="A183" s="9" t="str">
        <f t="shared" si="12"/>
        <v>1993/12末</v>
      </c>
      <c r="B183" s="9" t="str">
        <f t="shared" si="12"/>
        <v>平成5/12末</v>
      </c>
      <c r="C183" s="16">
        <v>181</v>
      </c>
      <c r="D183" s="16">
        <v>230</v>
      </c>
      <c r="E183" s="17" t="s">
        <v>230</v>
      </c>
      <c r="F183" s="16">
        <v>37</v>
      </c>
      <c r="G183" s="16"/>
      <c r="H183" s="16">
        <v>39</v>
      </c>
      <c r="I183" s="16"/>
      <c r="J183" s="16">
        <v>76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1993/12末</v>
      </c>
      <c r="B184" s="7" t="str">
        <f t="shared" si="12"/>
        <v>平成5/12末</v>
      </c>
      <c r="C184" s="14">
        <v>182</v>
      </c>
      <c r="D184" s="14">
        <v>231</v>
      </c>
      <c r="E184" s="15" t="s">
        <v>231</v>
      </c>
      <c r="F184" s="14">
        <v>269</v>
      </c>
      <c r="G184" s="14"/>
      <c r="H184" s="14">
        <v>309</v>
      </c>
      <c r="I184" s="14"/>
      <c r="J184" s="14">
        <v>578</v>
      </c>
      <c r="K184" s="14"/>
      <c r="L184" s="14">
        <v>172</v>
      </c>
      <c r="M184" s="8" t="s">
        <v>312</v>
      </c>
    </row>
    <row r="185" spans="1:13" x14ac:dyDescent="0.2">
      <c r="A185" s="9" t="str">
        <f t="shared" si="12"/>
        <v>1993/12末</v>
      </c>
      <c r="B185" s="9" t="str">
        <f t="shared" si="12"/>
        <v>平成5/12末</v>
      </c>
      <c r="C185" s="16">
        <v>183</v>
      </c>
      <c r="D185" s="16">
        <v>232</v>
      </c>
      <c r="E185" s="17" t="s">
        <v>232</v>
      </c>
      <c r="F185" s="16">
        <v>125</v>
      </c>
      <c r="G185" s="16"/>
      <c r="H185" s="16">
        <v>164</v>
      </c>
      <c r="I185" s="16"/>
      <c r="J185" s="16">
        <v>289</v>
      </c>
      <c r="K185" s="16"/>
      <c r="L185" s="16">
        <v>106</v>
      </c>
      <c r="M185" s="6" t="s">
        <v>312</v>
      </c>
    </row>
    <row r="186" spans="1:13" x14ac:dyDescent="0.2">
      <c r="A186" s="7" t="str">
        <f t="shared" si="12"/>
        <v>1993/12末</v>
      </c>
      <c r="B186" s="7" t="str">
        <f t="shared" si="12"/>
        <v>平成5/12末</v>
      </c>
      <c r="C186" s="14">
        <v>184</v>
      </c>
      <c r="D186" s="14">
        <v>200</v>
      </c>
      <c r="E186" s="15" t="s">
        <v>488</v>
      </c>
      <c r="F186" s="14">
        <v>42</v>
      </c>
      <c r="G186" s="14"/>
      <c r="H186" s="14">
        <v>43</v>
      </c>
      <c r="I186" s="14"/>
      <c r="J186" s="14">
        <v>85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1993/12末</v>
      </c>
      <c r="B187" s="9" t="str">
        <f t="shared" si="12"/>
        <v>平成5/12末</v>
      </c>
      <c r="C187" s="16">
        <v>185</v>
      </c>
      <c r="D187" s="16">
        <v>201</v>
      </c>
      <c r="E187" s="17" t="s">
        <v>234</v>
      </c>
      <c r="F187" s="16">
        <v>85</v>
      </c>
      <c r="G187" s="16"/>
      <c r="H187" s="16">
        <v>104</v>
      </c>
      <c r="I187" s="16"/>
      <c r="J187" s="16">
        <v>189</v>
      </c>
      <c r="K187" s="16"/>
      <c r="L187" s="16">
        <v>42</v>
      </c>
      <c r="M187" s="6" t="s">
        <v>313</v>
      </c>
    </row>
    <row r="188" spans="1:13" x14ac:dyDescent="0.2">
      <c r="A188" s="7" t="str">
        <f t="shared" si="12"/>
        <v>1993/12末</v>
      </c>
      <c r="B188" s="7" t="str">
        <f t="shared" si="12"/>
        <v>平成5/12末</v>
      </c>
      <c r="C188" s="14">
        <v>186</v>
      </c>
      <c r="D188" s="14">
        <v>202</v>
      </c>
      <c r="E188" s="15" t="s">
        <v>235</v>
      </c>
      <c r="F188" s="14">
        <v>66</v>
      </c>
      <c r="G188" s="14"/>
      <c r="H188" s="14">
        <v>66</v>
      </c>
      <c r="I188" s="14"/>
      <c r="J188" s="14">
        <v>132</v>
      </c>
      <c r="K188" s="14"/>
      <c r="L188" s="14">
        <v>37</v>
      </c>
      <c r="M188" s="8" t="s">
        <v>313</v>
      </c>
    </row>
    <row r="189" spans="1:13" x14ac:dyDescent="0.2">
      <c r="A189" s="9" t="str">
        <f t="shared" si="12"/>
        <v>1993/12末</v>
      </c>
      <c r="B189" s="9" t="str">
        <f t="shared" si="12"/>
        <v>平成5/12末</v>
      </c>
      <c r="C189" s="16">
        <v>187</v>
      </c>
      <c r="D189" s="16">
        <v>203</v>
      </c>
      <c r="E189" s="17" t="s">
        <v>489</v>
      </c>
      <c r="F189" s="16">
        <v>288</v>
      </c>
      <c r="G189" s="16"/>
      <c r="H189" s="16">
        <v>280</v>
      </c>
      <c r="I189" s="16"/>
      <c r="J189" s="16">
        <v>568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12"/>
        <v>1993/12末</v>
      </c>
      <c r="B190" s="7" t="str">
        <f t="shared" si="12"/>
        <v>平成5/12末</v>
      </c>
      <c r="C190" s="14">
        <v>188</v>
      </c>
      <c r="D190" s="14">
        <v>204</v>
      </c>
      <c r="E190" s="15" t="s">
        <v>237</v>
      </c>
      <c r="F190" s="14">
        <v>315</v>
      </c>
      <c r="G190" s="14"/>
      <c r="H190" s="14">
        <v>334</v>
      </c>
      <c r="I190" s="14"/>
      <c r="J190" s="14">
        <v>649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1993/12末</v>
      </c>
      <c r="B191" s="9" t="str">
        <f t="shared" si="12"/>
        <v>平成5/12末</v>
      </c>
      <c r="C191" s="16">
        <v>189</v>
      </c>
      <c r="D191" s="16">
        <v>205</v>
      </c>
      <c r="E191" s="17" t="s">
        <v>238</v>
      </c>
      <c r="F191" s="16">
        <v>155</v>
      </c>
      <c r="G191" s="16"/>
      <c r="H191" s="16">
        <v>152</v>
      </c>
      <c r="I191" s="16"/>
      <c r="J191" s="16">
        <v>307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1993/12末</v>
      </c>
      <c r="B192" s="7" t="str">
        <f t="shared" si="12"/>
        <v>平成5/12末</v>
      </c>
      <c r="C192" s="14">
        <v>190</v>
      </c>
      <c r="D192" s="14">
        <v>206</v>
      </c>
      <c r="E192" s="15" t="s">
        <v>239</v>
      </c>
      <c r="F192" s="14">
        <v>22</v>
      </c>
      <c r="G192" s="14"/>
      <c r="H192" s="14">
        <v>23</v>
      </c>
      <c r="I192" s="14"/>
      <c r="J192" s="14">
        <v>45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1993/12末</v>
      </c>
      <c r="B193" s="9" t="str">
        <f t="shared" si="12"/>
        <v>平成5/12末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1993/12末</v>
      </c>
      <c r="B194" s="7" t="str">
        <f t="shared" si="12"/>
        <v>平成5/12末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1993/12末</v>
      </c>
      <c r="B195" s="9" t="str">
        <f t="shared" si="12"/>
        <v>平成5/12末</v>
      </c>
      <c r="C195" s="16">
        <v>193</v>
      </c>
      <c r="D195" s="16">
        <v>209</v>
      </c>
      <c r="E195" s="17" t="s">
        <v>242</v>
      </c>
      <c r="F195" s="16">
        <v>29</v>
      </c>
      <c r="G195" s="16"/>
      <c r="H195" s="16">
        <v>30</v>
      </c>
      <c r="I195" s="16"/>
      <c r="J195" s="16">
        <v>59</v>
      </c>
      <c r="K195" s="16"/>
      <c r="L195" s="16">
        <v>16</v>
      </c>
      <c r="M195" s="6" t="s">
        <v>313</v>
      </c>
    </row>
    <row r="196" spans="1:13" x14ac:dyDescent="0.2">
      <c r="A196" s="7" t="str">
        <f t="shared" si="12"/>
        <v>1993/12末</v>
      </c>
      <c r="B196" s="7" t="str">
        <f t="shared" si="12"/>
        <v>平成5/12末</v>
      </c>
      <c r="C196" s="14">
        <v>194</v>
      </c>
      <c r="D196" s="14">
        <v>210</v>
      </c>
      <c r="E196" s="15" t="s">
        <v>480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1993/12末</v>
      </c>
      <c r="B197" s="9" t="str">
        <f t="shared" si="13"/>
        <v>平成5/12末</v>
      </c>
      <c r="C197" s="16">
        <v>195</v>
      </c>
      <c r="D197" s="16">
        <v>211</v>
      </c>
      <c r="E197" s="17" t="s">
        <v>244</v>
      </c>
      <c r="F197" s="16">
        <v>11</v>
      </c>
      <c r="G197" s="16"/>
      <c r="H197" s="16">
        <v>18</v>
      </c>
      <c r="I197" s="16"/>
      <c r="J197" s="16">
        <v>29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1993/12末</v>
      </c>
      <c r="B198" s="7" t="str">
        <f t="shared" si="13"/>
        <v>平成5/12末</v>
      </c>
      <c r="C198" s="14">
        <v>196</v>
      </c>
      <c r="D198" s="14">
        <v>320</v>
      </c>
      <c r="E198" s="15" t="s">
        <v>245</v>
      </c>
      <c r="F198" s="14">
        <v>287</v>
      </c>
      <c r="G198" s="14"/>
      <c r="H198" s="14">
        <v>288</v>
      </c>
      <c r="I198" s="14"/>
      <c r="J198" s="14">
        <v>575</v>
      </c>
      <c r="K198" s="14"/>
      <c r="L198" s="14">
        <v>145</v>
      </c>
      <c r="M198" s="8" t="s">
        <v>314</v>
      </c>
    </row>
    <row r="199" spans="1:13" x14ac:dyDescent="0.2">
      <c r="A199" s="9" t="str">
        <f t="shared" si="13"/>
        <v>1993/12末</v>
      </c>
      <c r="B199" s="9" t="str">
        <f t="shared" si="13"/>
        <v>平成5/12末</v>
      </c>
      <c r="C199" s="16">
        <v>197</v>
      </c>
      <c r="D199" s="16">
        <v>322</v>
      </c>
      <c r="E199" s="17" t="s">
        <v>195</v>
      </c>
      <c r="F199" s="16">
        <v>41</v>
      </c>
      <c r="G199" s="16"/>
      <c r="H199" s="16">
        <v>49</v>
      </c>
      <c r="I199" s="16"/>
      <c r="J199" s="16">
        <v>90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1993/12末</v>
      </c>
      <c r="B200" s="7" t="str">
        <f t="shared" si="13"/>
        <v>平成5/12末</v>
      </c>
      <c r="C200" s="14">
        <v>198</v>
      </c>
      <c r="D200" s="14">
        <v>323</v>
      </c>
      <c r="E200" s="15" t="s">
        <v>246</v>
      </c>
      <c r="F200" s="14">
        <v>66</v>
      </c>
      <c r="G200" s="14"/>
      <c r="H200" s="14">
        <v>75</v>
      </c>
      <c r="I200" s="14"/>
      <c r="J200" s="14">
        <v>141</v>
      </c>
      <c r="K200" s="14"/>
      <c r="L200" s="14">
        <v>37</v>
      </c>
      <c r="M200" s="8" t="s">
        <v>314</v>
      </c>
    </row>
    <row r="201" spans="1:13" x14ac:dyDescent="0.2">
      <c r="A201" s="9" t="str">
        <f t="shared" si="13"/>
        <v>1993/12末</v>
      </c>
      <c r="B201" s="9" t="str">
        <f t="shared" si="13"/>
        <v>平成5/12末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80</v>
      </c>
      <c r="I201" s="16"/>
      <c r="J201" s="16">
        <v>151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1993/12末</v>
      </c>
      <c r="B202" s="7" t="str">
        <f t="shared" si="13"/>
        <v>平成5/12末</v>
      </c>
      <c r="C202" s="14">
        <v>200</v>
      </c>
      <c r="D202" s="14">
        <v>325</v>
      </c>
      <c r="E202" s="15" t="s">
        <v>248</v>
      </c>
      <c r="F202" s="14">
        <v>67</v>
      </c>
      <c r="G202" s="14"/>
      <c r="H202" s="14">
        <v>78</v>
      </c>
      <c r="I202" s="14"/>
      <c r="J202" s="14">
        <v>145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1993/12末</v>
      </c>
      <c r="B203" s="9" t="str">
        <f t="shared" si="13"/>
        <v>平成5/12末</v>
      </c>
      <c r="C203" s="16">
        <v>201</v>
      </c>
      <c r="D203" s="16">
        <v>327</v>
      </c>
      <c r="E203" s="17" t="s">
        <v>249</v>
      </c>
      <c r="F203" s="16">
        <v>233</v>
      </c>
      <c r="G203" s="16"/>
      <c r="H203" s="16">
        <v>229</v>
      </c>
      <c r="I203" s="16"/>
      <c r="J203" s="16">
        <v>462</v>
      </c>
      <c r="K203" s="16"/>
      <c r="L203" s="16">
        <v>119</v>
      </c>
      <c r="M203" s="6" t="s">
        <v>314</v>
      </c>
    </row>
    <row r="204" spans="1:13" x14ac:dyDescent="0.2">
      <c r="A204" s="7" t="str">
        <f t="shared" si="13"/>
        <v>1993/12末</v>
      </c>
      <c r="B204" s="7" t="str">
        <f t="shared" si="13"/>
        <v>平成5/12末</v>
      </c>
      <c r="C204" s="14">
        <v>202</v>
      </c>
      <c r="D204" s="14">
        <v>328</v>
      </c>
      <c r="E204" s="15" t="s">
        <v>250</v>
      </c>
      <c r="F204" s="14">
        <v>69</v>
      </c>
      <c r="G204" s="14"/>
      <c r="H204" s="14">
        <v>84</v>
      </c>
      <c r="I204" s="14"/>
      <c r="J204" s="14">
        <v>153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1993/12末</v>
      </c>
      <c r="B205" s="9" t="str">
        <f t="shared" si="13"/>
        <v>平成5/12末</v>
      </c>
      <c r="C205" s="16">
        <v>203</v>
      </c>
      <c r="D205" s="16">
        <v>329</v>
      </c>
      <c r="E205" s="17" t="s">
        <v>251</v>
      </c>
      <c r="F205" s="16">
        <v>62</v>
      </c>
      <c r="G205" s="16"/>
      <c r="H205" s="16">
        <v>72</v>
      </c>
      <c r="I205" s="16"/>
      <c r="J205" s="16">
        <v>134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1993/12末</v>
      </c>
      <c r="B206" s="7" t="str">
        <f t="shared" si="13"/>
        <v>平成5/12末</v>
      </c>
      <c r="C206" s="14">
        <v>204</v>
      </c>
      <c r="D206" s="14">
        <v>331</v>
      </c>
      <c r="E206" s="15" t="s">
        <v>252</v>
      </c>
      <c r="F206" s="14">
        <v>89</v>
      </c>
      <c r="G206" s="14"/>
      <c r="H206" s="14">
        <v>71</v>
      </c>
      <c r="I206" s="14"/>
      <c r="J206" s="14">
        <v>160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1993/12末</v>
      </c>
      <c r="B207" s="9" t="str">
        <f t="shared" si="13"/>
        <v>平成5/12末</v>
      </c>
      <c r="C207" s="16">
        <v>205</v>
      </c>
      <c r="D207" s="16">
        <v>332</v>
      </c>
      <c r="E207" s="17" t="s">
        <v>253</v>
      </c>
      <c r="F207" s="16">
        <v>136</v>
      </c>
      <c r="G207" s="16"/>
      <c r="H207" s="16">
        <v>151</v>
      </c>
      <c r="I207" s="16"/>
      <c r="J207" s="16">
        <v>287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1993/12末</v>
      </c>
      <c r="B208" s="7" t="str">
        <f t="shared" si="13"/>
        <v>平成5/12末</v>
      </c>
      <c r="C208" s="14">
        <v>206</v>
      </c>
      <c r="D208" s="14">
        <v>333</v>
      </c>
      <c r="E208" s="15" t="s">
        <v>254</v>
      </c>
      <c r="F208" s="14">
        <v>176</v>
      </c>
      <c r="G208" s="14"/>
      <c r="H208" s="14">
        <v>179</v>
      </c>
      <c r="I208" s="14"/>
      <c r="J208" s="14">
        <v>355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1993/12末</v>
      </c>
      <c r="B209" s="9" t="str">
        <f t="shared" si="13"/>
        <v>平成5/12末</v>
      </c>
      <c r="C209" s="16">
        <v>207</v>
      </c>
      <c r="D209" s="16">
        <v>334</v>
      </c>
      <c r="E209" s="17" t="s">
        <v>255</v>
      </c>
      <c r="F209" s="16">
        <v>146</v>
      </c>
      <c r="G209" s="16"/>
      <c r="H209" s="16">
        <v>156</v>
      </c>
      <c r="I209" s="16"/>
      <c r="J209" s="16">
        <v>302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13"/>
        <v>1993/12末</v>
      </c>
      <c r="B210" s="7" t="str">
        <f t="shared" si="13"/>
        <v>平成5/12末</v>
      </c>
      <c r="C210" s="14">
        <v>208</v>
      </c>
      <c r="D210" s="14">
        <v>335</v>
      </c>
      <c r="E210" s="15" t="s">
        <v>256</v>
      </c>
      <c r="F210" s="14">
        <v>197</v>
      </c>
      <c r="G210" s="14"/>
      <c r="H210" s="14">
        <v>207</v>
      </c>
      <c r="I210" s="14"/>
      <c r="J210" s="14">
        <v>404</v>
      </c>
      <c r="K210" s="14"/>
      <c r="L210" s="14">
        <v>102</v>
      </c>
      <c r="M210" s="8" t="s">
        <v>314</v>
      </c>
    </row>
    <row r="211" spans="1:13" x14ac:dyDescent="0.2">
      <c r="A211" s="9" t="str">
        <f t="shared" si="13"/>
        <v>1993/12末</v>
      </c>
      <c r="B211" s="9" t="str">
        <f t="shared" si="13"/>
        <v>平成5/12末</v>
      </c>
      <c r="C211" s="16">
        <v>209</v>
      </c>
      <c r="D211" s="16">
        <v>336</v>
      </c>
      <c r="E211" s="17" t="s">
        <v>257</v>
      </c>
      <c r="F211" s="16">
        <v>214</v>
      </c>
      <c r="G211" s="16"/>
      <c r="H211" s="16">
        <v>228</v>
      </c>
      <c r="I211" s="16"/>
      <c r="J211" s="16">
        <v>442</v>
      </c>
      <c r="K211" s="16"/>
      <c r="L211" s="16">
        <v>120</v>
      </c>
      <c r="M211" s="6" t="s">
        <v>314</v>
      </c>
    </row>
    <row r="212" spans="1:13" x14ac:dyDescent="0.2">
      <c r="A212" s="7" t="str">
        <f t="shared" si="13"/>
        <v>1993/12末</v>
      </c>
      <c r="B212" s="7" t="str">
        <f t="shared" si="13"/>
        <v>平成5/12末</v>
      </c>
      <c r="C212" s="14">
        <v>210</v>
      </c>
      <c r="D212" s="14">
        <v>338</v>
      </c>
      <c r="E212" s="15" t="s">
        <v>160</v>
      </c>
      <c r="F212" s="14">
        <v>48</v>
      </c>
      <c r="G212" s="14"/>
      <c r="H212" s="14">
        <v>58</v>
      </c>
      <c r="I212" s="14"/>
      <c r="J212" s="14">
        <v>106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1993/12末</v>
      </c>
      <c r="B213" s="9" t="str">
        <f t="shared" si="14"/>
        <v>平成5/12末</v>
      </c>
      <c r="C213" s="16">
        <v>211</v>
      </c>
      <c r="D213" s="16">
        <v>339</v>
      </c>
      <c r="E213" s="17" t="s">
        <v>258</v>
      </c>
      <c r="F213" s="16">
        <v>41</v>
      </c>
      <c r="G213" s="16"/>
      <c r="H213" s="16">
        <v>44</v>
      </c>
      <c r="I213" s="16"/>
      <c r="J213" s="16">
        <v>85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1993/12末</v>
      </c>
      <c r="B214" s="7" t="str">
        <f t="shared" si="14"/>
        <v>平成5/12末</v>
      </c>
      <c r="C214" s="14">
        <v>212</v>
      </c>
      <c r="D214" s="14">
        <v>340</v>
      </c>
      <c r="E214" s="15" t="s">
        <v>259</v>
      </c>
      <c r="F214" s="14">
        <v>135</v>
      </c>
      <c r="G214" s="14"/>
      <c r="H214" s="14">
        <v>138</v>
      </c>
      <c r="I214" s="14"/>
      <c r="J214" s="14">
        <v>273</v>
      </c>
      <c r="K214" s="14"/>
      <c r="L214" s="14">
        <v>63</v>
      </c>
      <c r="M214" s="8" t="s">
        <v>314</v>
      </c>
    </row>
    <row r="215" spans="1:13" x14ac:dyDescent="0.2">
      <c r="A215" s="9" t="str">
        <f t="shared" si="14"/>
        <v>1993/12末</v>
      </c>
      <c r="B215" s="9" t="str">
        <f t="shared" si="14"/>
        <v>平成5/12末</v>
      </c>
      <c r="C215" s="16">
        <v>213</v>
      </c>
      <c r="D215" s="16">
        <v>341</v>
      </c>
      <c r="E215" s="17" t="s">
        <v>260</v>
      </c>
      <c r="F215" s="16">
        <v>107</v>
      </c>
      <c r="G215" s="16"/>
      <c r="H215" s="16">
        <v>121</v>
      </c>
      <c r="I215" s="16"/>
      <c r="J215" s="16">
        <v>228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1993/12末</v>
      </c>
      <c r="B216" s="7" t="str">
        <f t="shared" si="14"/>
        <v>平成5/12末</v>
      </c>
      <c r="C216" s="14">
        <v>214</v>
      </c>
      <c r="D216" s="14">
        <v>343</v>
      </c>
      <c r="E216" s="15" t="s">
        <v>261</v>
      </c>
      <c r="F216" s="14">
        <v>60</v>
      </c>
      <c r="G216" s="14"/>
      <c r="H216" s="14">
        <v>69</v>
      </c>
      <c r="I216" s="14"/>
      <c r="J216" s="14">
        <v>129</v>
      </c>
      <c r="K216" s="14"/>
      <c r="L216" s="14">
        <v>35</v>
      </c>
      <c r="M216" s="8" t="s">
        <v>314</v>
      </c>
    </row>
    <row r="217" spans="1:13" x14ac:dyDescent="0.2">
      <c r="A217" s="9" t="str">
        <f t="shared" si="14"/>
        <v>1993/12末</v>
      </c>
      <c r="B217" s="9" t="str">
        <f t="shared" si="14"/>
        <v>平成5/12末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1993/12末</v>
      </c>
      <c r="B218" s="7" t="str">
        <f t="shared" si="14"/>
        <v>平成5/12末</v>
      </c>
      <c r="C218" s="14">
        <v>216</v>
      </c>
      <c r="D218" s="14">
        <v>345</v>
      </c>
      <c r="E218" s="15" t="s">
        <v>263</v>
      </c>
      <c r="F218" s="14">
        <v>5</v>
      </c>
      <c r="G218" s="14"/>
      <c r="H218" s="14">
        <v>4</v>
      </c>
      <c r="I218" s="14"/>
      <c r="J218" s="14">
        <v>9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1993/12末</v>
      </c>
      <c r="B219" s="9" t="str">
        <f t="shared" si="14"/>
        <v>平成5/12末</v>
      </c>
      <c r="C219" s="16">
        <v>217</v>
      </c>
      <c r="D219" s="16">
        <v>346</v>
      </c>
      <c r="E219" s="17" t="s">
        <v>264</v>
      </c>
      <c r="F219" s="16">
        <v>14</v>
      </c>
      <c r="G219" s="16"/>
      <c r="H219" s="16">
        <v>12</v>
      </c>
      <c r="I219" s="16"/>
      <c r="J219" s="16">
        <v>26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1993/12末</v>
      </c>
      <c r="B220" s="7" t="str">
        <f t="shared" si="14"/>
        <v>平成5/12末</v>
      </c>
      <c r="C220" s="14">
        <v>218</v>
      </c>
      <c r="D220" s="14">
        <v>347</v>
      </c>
      <c r="E220" s="15" t="s">
        <v>265</v>
      </c>
      <c r="F220" s="14">
        <v>6</v>
      </c>
      <c r="G220" s="14"/>
      <c r="H220" s="14">
        <v>10</v>
      </c>
      <c r="I220" s="14"/>
      <c r="J220" s="14">
        <v>16</v>
      </c>
      <c r="K220" s="14"/>
      <c r="L220" s="14">
        <v>6</v>
      </c>
      <c r="M220" s="8" t="s">
        <v>314</v>
      </c>
    </row>
    <row r="221" spans="1:13" x14ac:dyDescent="0.2">
      <c r="A221" s="9" t="str">
        <f t="shared" si="14"/>
        <v>1993/12末</v>
      </c>
      <c r="B221" s="9" t="str">
        <f t="shared" si="14"/>
        <v>平成5/12末</v>
      </c>
      <c r="C221" s="16">
        <v>219</v>
      </c>
      <c r="D221" s="16">
        <v>348</v>
      </c>
      <c r="E221" s="17" t="s">
        <v>266</v>
      </c>
      <c r="F221" s="16">
        <v>79</v>
      </c>
      <c r="G221" s="16"/>
      <c r="H221" s="16">
        <v>86</v>
      </c>
      <c r="I221" s="16"/>
      <c r="J221" s="16">
        <v>165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1993/12末</v>
      </c>
      <c r="B222" s="7" t="str">
        <f t="shared" si="14"/>
        <v>平成5/12末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1993/12末</v>
      </c>
      <c r="B223" s="9" t="str">
        <f t="shared" si="14"/>
        <v>平成5/12末</v>
      </c>
      <c r="C223" s="16">
        <v>221</v>
      </c>
      <c r="D223" s="16">
        <v>250</v>
      </c>
      <c r="E223" s="17" t="s">
        <v>268</v>
      </c>
      <c r="F223" s="16">
        <v>156</v>
      </c>
      <c r="G223" s="16"/>
      <c r="H223" s="16">
        <v>187</v>
      </c>
      <c r="I223" s="16"/>
      <c r="J223" s="16">
        <v>343</v>
      </c>
      <c r="K223" s="16"/>
      <c r="L223" s="16">
        <v>82</v>
      </c>
      <c r="M223" s="6" t="s">
        <v>315</v>
      </c>
    </row>
    <row r="224" spans="1:13" x14ac:dyDescent="0.2">
      <c r="A224" s="7" t="str">
        <f t="shared" si="14"/>
        <v>1993/12末</v>
      </c>
      <c r="B224" s="7" t="str">
        <f t="shared" si="14"/>
        <v>平成5/12末</v>
      </c>
      <c r="C224" s="14">
        <v>222</v>
      </c>
      <c r="D224" s="14">
        <v>251</v>
      </c>
      <c r="E224" s="15" t="s">
        <v>269</v>
      </c>
      <c r="F224" s="14">
        <v>78</v>
      </c>
      <c r="G224" s="14"/>
      <c r="H224" s="14">
        <v>103</v>
      </c>
      <c r="I224" s="14"/>
      <c r="J224" s="14">
        <v>181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1993/12末</v>
      </c>
      <c r="B225" s="9" t="str">
        <f t="shared" si="14"/>
        <v>平成5/12末</v>
      </c>
      <c r="C225" s="16">
        <v>223</v>
      </c>
      <c r="D225" s="16">
        <v>252</v>
      </c>
      <c r="E225" s="17" t="s">
        <v>270</v>
      </c>
      <c r="F225" s="16">
        <v>147</v>
      </c>
      <c r="G225" s="16"/>
      <c r="H225" s="16">
        <v>170</v>
      </c>
      <c r="I225" s="16"/>
      <c r="J225" s="16">
        <v>317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1993/12末</v>
      </c>
      <c r="B226" s="7" t="str">
        <f t="shared" si="14"/>
        <v>平成5/12末</v>
      </c>
      <c r="C226" s="14">
        <v>224</v>
      </c>
      <c r="D226" s="14">
        <v>253</v>
      </c>
      <c r="E226" s="15" t="s">
        <v>271</v>
      </c>
      <c r="F226" s="14">
        <v>179</v>
      </c>
      <c r="G226" s="14"/>
      <c r="H226" s="14">
        <v>199</v>
      </c>
      <c r="I226" s="14"/>
      <c r="J226" s="14">
        <v>378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1993/12末</v>
      </c>
      <c r="B227" s="9" t="str">
        <f t="shared" si="14"/>
        <v>平成5/12末</v>
      </c>
      <c r="C227" s="16">
        <v>225</v>
      </c>
      <c r="D227" s="16">
        <v>254</v>
      </c>
      <c r="E227" s="17" t="s">
        <v>272</v>
      </c>
      <c r="F227" s="16">
        <v>102</v>
      </c>
      <c r="G227" s="16"/>
      <c r="H227" s="16">
        <v>119</v>
      </c>
      <c r="I227" s="16"/>
      <c r="J227" s="16">
        <v>221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1993/12末</v>
      </c>
      <c r="B228" s="7" t="str">
        <f t="shared" si="14"/>
        <v>平成5/12末</v>
      </c>
      <c r="C228" s="14">
        <v>226</v>
      </c>
      <c r="D228" s="14">
        <v>255</v>
      </c>
      <c r="E228" s="15" t="s">
        <v>376</v>
      </c>
      <c r="F228" s="14">
        <v>47</v>
      </c>
      <c r="G228" s="14"/>
      <c r="H228" s="14">
        <v>56</v>
      </c>
      <c r="I228" s="14"/>
      <c r="J228" s="14">
        <v>103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1993/12末</v>
      </c>
      <c r="B229" s="9" t="str">
        <f t="shared" si="15"/>
        <v>平成5/12末</v>
      </c>
      <c r="C229" s="16">
        <v>227</v>
      </c>
      <c r="D229" s="16">
        <v>256</v>
      </c>
      <c r="E229" s="17" t="s">
        <v>273</v>
      </c>
      <c r="F229" s="16">
        <v>54</v>
      </c>
      <c r="G229" s="16"/>
      <c r="H229" s="16">
        <v>49</v>
      </c>
      <c r="I229" s="16"/>
      <c r="J229" s="16">
        <v>103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1993/12末</v>
      </c>
      <c r="B230" s="7" t="str">
        <f t="shared" si="15"/>
        <v>平成5/12末</v>
      </c>
      <c r="C230" s="14">
        <v>228</v>
      </c>
      <c r="D230" s="14">
        <v>257</v>
      </c>
      <c r="E230" s="15" t="s">
        <v>377</v>
      </c>
      <c r="F230" s="14">
        <v>104</v>
      </c>
      <c r="G230" s="14"/>
      <c r="H230" s="14">
        <v>104</v>
      </c>
      <c r="I230" s="14"/>
      <c r="J230" s="14">
        <v>208</v>
      </c>
      <c r="K230" s="14"/>
      <c r="L230" s="14">
        <v>50</v>
      </c>
      <c r="M230" s="8" t="s">
        <v>315</v>
      </c>
    </row>
    <row r="231" spans="1:13" x14ac:dyDescent="0.2">
      <c r="A231" s="9" t="str">
        <f t="shared" si="15"/>
        <v>1993/12末</v>
      </c>
      <c r="B231" s="9" t="str">
        <f t="shared" si="15"/>
        <v>平成5/12末</v>
      </c>
      <c r="C231" s="16">
        <v>229</v>
      </c>
      <c r="D231" s="16">
        <v>258</v>
      </c>
      <c r="E231" s="17" t="s">
        <v>274</v>
      </c>
      <c r="F231" s="16">
        <v>91</v>
      </c>
      <c r="G231" s="16"/>
      <c r="H231" s="16">
        <v>100</v>
      </c>
      <c r="I231" s="16"/>
      <c r="J231" s="16">
        <v>191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1993/12末</v>
      </c>
      <c r="B232" s="7" t="str">
        <f t="shared" si="15"/>
        <v>平成5/12末</v>
      </c>
      <c r="C232" s="14">
        <v>230</v>
      </c>
      <c r="D232" s="14">
        <v>259</v>
      </c>
      <c r="E232" s="15" t="s">
        <v>378</v>
      </c>
      <c r="F232" s="14">
        <v>95</v>
      </c>
      <c r="G232" s="14"/>
      <c r="H232" s="14">
        <v>108</v>
      </c>
      <c r="I232" s="14"/>
      <c r="J232" s="14">
        <v>203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1993/12末</v>
      </c>
      <c r="B233" s="9" t="str">
        <f t="shared" si="15"/>
        <v>平成5/12末</v>
      </c>
      <c r="C233" s="16">
        <v>231</v>
      </c>
      <c r="D233" s="16">
        <v>270</v>
      </c>
      <c r="E233" s="17" t="s">
        <v>275</v>
      </c>
      <c r="F233" s="16">
        <v>102</v>
      </c>
      <c r="G233" s="16"/>
      <c r="H233" s="16">
        <v>91</v>
      </c>
      <c r="I233" s="16"/>
      <c r="J233" s="16">
        <v>193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1993/12末</v>
      </c>
      <c r="B234" s="7" t="str">
        <f t="shared" si="15"/>
        <v>平成5/12末</v>
      </c>
      <c r="C234" s="14">
        <v>232</v>
      </c>
      <c r="D234" s="14">
        <v>271</v>
      </c>
      <c r="E234" s="15" t="s">
        <v>276</v>
      </c>
      <c r="F234" s="14">
        <v>63</v>
      </c>
      <c r="G234" s="14"/>
      <c r="H234" s="14">
        <v>66</v>
      </c>
      <c r="I234" s="14"/>
      <c r="J234" s="14">
        <v>129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1993/12末</v>
      </c>
      <c r="B235" s="9" t="str">
        <f t="shared" si="15"/>
        <v>平成5/12末</v>
      </c>
      <c r="C235" s="16">
        <v>233</v>
      </c>
      <c r="D235" s="16">
        <v>272</v>
      </c>
      <c r="E235" s="17" t="s">
        <v>277</v>
      </c>
      <c r="F235" s="16">
        <v>73</v>
      </c>
      <c r="G235" s="16"/>
      <c r="H235" s="16">
        <v>75</v>
      </c>
      <c r="I235" s="16"/>
      <c r="J235" s="16">
        <v>148</v>
      </c>
      <c r="K235" s="16"/>
      <c r="L235" s="16">
        <v>37</v>
      </c>
      <c r="M235" s="6" t="s">
        <v>316</v>
      </c>
    </row>
    <row r="236" spans="1:13" x14ac:dyDescent="0.2">
      <c r="A236" s="7" t="str">
        <f t="shared" si="15"/>
        <v>1993/12末</v>
      </c>
      <c r="B236" s="7" t="str">
        <f t="shared" si="15"/>
        <v>平成5/12末</v>
      </c>
      <c r="C236" s="14">
        <v>234</v>
      </c>
      <c r="D236" s="14">
        <v>273</v>
      </c>
      <c r="E236" s="15" t="s">
        <v>278</v>
      </c>
      <c r="F236" s="14">
        <v>105</v>
      </c>
      <c r="G236" s="14"/>
      <c r="H236" s="14">
        <v>108</v>
      </c>
      <c r="I236" s="14"/>
      <c r="J236" s="14">
        <v>213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1993/12末</v>
      </c>
      <c r="B237" s="9" t="str">
        <f t="shared" si="15"/>
        <v>平成5/12末</v>
      </c>
      <c r="C237" s="16">
        <v>235</v>
      </c>
      <c r="D237" s="16">
        <v>274</v>
      </c>
      <c r="E237" s="17" t="s">
        <v>279</v>
      </c>
      <c r="F237" s="16">
        <v>139</v>
      </c>
      <c r="G237" s="16"/>
      <c r="H237" s="16">
        <v>140</v>
      </c>
      <c r="I237" s="16"/>
      <c r="J237" s="16">
        <v>279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1993/12末</v>
      </c>
      <c r="B238" s="7" t="str">
        <f t="shared" si="15"/>
        <v>平成5/12末</v>
      </c>
      <c r="C238" s="14">
        <v>236</v>
      </c>
      <c r="D238" s="14">
        <v>275</v>
      </c>
      <c r="E238" s="15" t="s">
        <v>280</v>
      </c>
      <c r="F238" s="14">
        <v>78</v>
      </c>
      <c r="G238" s="14"/>
      <c r="H238" s="14">
        <v>87</v>
      </c>
      <c r="I238" s="14"/>
      <c r="J238" s="14">
        <v>165</v>
      </c>
      <c r="K238" s="14"/>
      <c r="L238" s="14">
        <v>55</v>
      </c>
      <c r="M238" s="8" t="s">
        <v>316</v>
      </c>
    </row>
    <row r="239" spans="1:13" x14ac:dyDescent="0.2">
      <c r="A239" s="9" t="str">
        <f t="shared" si="15"/>
        <v>1993/12末</v>
      </c>
      <c r="B239" s="9" t="str">
        <f t="shared" si="15"/>
        <v>平成5/12末</v>
      </c>
      <c r="C239" s="16">
        <v>237</v>
      </c>
      <c r="D239" s="16">
        <v>276</v>
      </c>
      <c r="E239" s="17" t="s">
        <v>281</v>
      </c>
      <c r="F239" s="16">
        <v>203</v>
      </c>
      <c r="G239" s="16"/>
      <c r="H239" s="16">
        <v>202</v>
      </c>
      <c r="I239" s="16"/>
      <c r="J239" s="16">
        <v>405</v>
      </c>
      <c r="K239" s="16"/>
      <c r="L239" s="16">
        <v>112</v>
      </c>
      <c r="M239" s="6" t="s">
        <v>316</v>
      </c>
    </row>
    <row r="240" spans="1:13" x14ac:dyDescent="0.2">
      <c r="A240" s="7" t="str">
        <f t="shared" si="15"/>
        <v>1993/12末</v>
      </c>
      <c r="B240" s="7" t="str">
        <f t="shared" si="15"/>
        <v>平成5/12末</v>
      </c>
      <c r="C240" s="14">
        <v>238</v>
      </c>
      <c r="D240" s="14">
        <v>277</v>
      </c>
      <c r="E240" s="15" t="s">
        <v>282</v>
      </c>
      <c r="F240" s="14">
        <v>138</v>
      </c>
      <c r="G240" s="14"/>
      <c r="H240" s="14">
        <v>170</v>
      </c>
      <c r="I240" s="14"/>
      <c r="J240" s="14">
        <v>308</v>
      </c>
      <c r="K240" s="14"/>
      <c r="L240" s="14">
        <v>87</v>
      </c>
      <c r="M240" s="8" t="s">
        <v>316</v>
      </c>
    </row>
    <row r="241" spans="1:13" x14ac:dyDescent="0.2">
      <c r="A241" s="9" t="str">
        <f t="shared" si="15"/>
        <v>1993/12末</v>
      </c>
      <c r="B241" s="9" t="str">
        <f t="shared" si="15"/>
        <v>平成5/12末</v>
      </c>
      <c r="C241" s="16">
        <v>239</v>
      </c>
      <c r="D241" s="16">
        <v>278</v>
      </c>
      <c r="E241" s="17" t="s">
        <v>283</v>
      </c>
      <c r="F241" s="16">
        <v>268</v>
      </c>
      <c r="G241" s="16"/>
      <c r="H241" s="16">
        <v>295</v>
      </c>
      <c r="I241" s="16"/>
      <c r="J241" s="16">
        <v>563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15"/>
        <v>1993/12末</v>
      </c>
      <c r="B242" s="7" t="str">
        <f t="shared" si="15"/>
        <v>平成5/12末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218</v>
      </c>
      <c r="I242" s="14"/>
      <c r="J242" s="14">
        <v>408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1993/12末</v>
      </c>
      <c r="B243" s="9" t="str">
        <f t="shared" si="15"/>
        <v>平成5/12末</v>
      </c>
      <c r="C243" s="16">
        <v>241</v>
      </c>
      <c r="D243" s="16">
        <v>281</v>
      </c>
      <c r="E243" s="17" t="s">
        <v>380</v>
      </c>
      <c r="F243" s="16">
        <v>118</v>
      </c>
      <c r="G243" s="16"/>
      <c r="H243" s="16">
        <v>117</v>
      </c>
      <c r="I243" s="16"/>
      <c r="J243" s="16">
        <v>235</v>
      </c>
      <c r="K243" s="16"/>
      <c r="L243" s="16">
        <v>61</v>
      </c>
      <c r="M243" s="6" t="s">
        <v>317</v>
      </c>
    </row>
    <row r="244" spans="1:13" x14ac:dyDescent="0.2">
      <c r="A244" s="7" t="str">
        <f t="shared" si="15"/>
        <v>1993/12末</v>
      </c>
      <c r="B244" s="7" t="str">
        <f t="shared" si="15"/>
        <v>平成5/12末</v>
      </c>
      <c r="C244" s="14">
        <v>242</v>
      </c>
      <c r="D244" s="14">
        <v>282</v>
      </c>
      <c r="E244" s="15" t="s">
        <v>381</v>
      </c>
      <c r="F244" s="14">
        <v>52</v>
      </c>
      <c r="G244" s="14"/>
      <c r="H244" s="14">
        <v>61</v>
      </c>
      <c r="I244" s="14"/>
      <c r="J244" s="14">
        <v>113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1993/12末</v>
      </c>
      <c r="B245" s="9" t="str">
        <f t="shared" si="16"/>
        <v>平成5/12末</v>
      </c>
      <c r="C245" s="16">
        <v>243</v>
      </c>
      <c r="D245" s="16">
        <v>283</v>
      </c>
      <c r="E245" s="17" t="s">
        <v>424</v>
      </c>
      <c r="F245" s="16">
        <v>98</v>
      </c>
      <c r="G245" s="16"/>
      <c r="H245" s="16">
        <v>107</v>
      </c>
      <c r="I245" s="16"/>
      <c r="J245" s="16">
        <v>205</v>
      </c>
      <c r="K245" s="16"/>
      <c r="L245" s="16">
        <v>59</v>
      </c>
      <c r="M245" s="6" t="s">
        <v>317</v>
      </c>
    </row>
    <row r="246" spans="1:13" x14ac:dyDescent="0.2">
      <c r="A246" s="7" t="str">
        <f t="shared" si="16"/>
        <v>1993/12末</v>
      </c>
      <c r="B246" s="7" t="str">
        <f t="shared" si="16"/>
        <v>平成5/12末</v>
      </c>
      <c r="C246" s="14">
        <v>244</v>
      </c>
      <c r="D246" s="14">
        <v>284</v>
      </c>
      <c r="E246" s="15" t="s">
        <v>425</v>
      </c>
      <c r="F246" s="14">
        <v>53</v>
      </c>
      <c r="G246" s="14"/>
      <c r="H246" s="14">
        <v>56</v>
      </c>
      <c r="I246" s="14"/>
      <c r="J246" s="14">
        <v>109</v>
      </c>
      <c r="K246" s="14"/>
      <c r="L246" s="14">
        <v>30</v>
      </c>
      <c r="M246" s="8" t="s">
        <v>317</v>
      </c>
    </row>
    <row r="247" spans="1:13" x14ac:dyDescent="0.2">
      <c r="A247" s="9" t="str">
        <f t="shared" si="16"/>
        <v>1993/12末</v>
      </c>
      <c r="B247" s="9" t="str">
        <f t="shared" si="16"/>
        <v>平成5/12末</v>
      </c>
      <c r="C247" s="16">
        <v>245</v>
      </c>
      <c r="D247" s="16">
        <v>285</v>
      </c>
      <c r="E247" s="17" t="s">
        <v>426</v>
      </c>
      <c r="F247" s="16">
        <v>50</v>
      </c>
      <c r="G247" s="16"/>
      <c r="H247" s="16">
        <v>61</v>
      </c>
      <c r="I247" s="16"/>
      <c r="J247" s="16">
        <v>111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1993/12末</v>
      </c>
      <c r="B248" s="7" t="str">
        <f t="shared" si="16"/>
        <v>平成5/12末</v>
      </c>
      <c r="C248" s="14">
        <v>246</v>
      </c>
      <c r="D248" s="14">
        <v>286</v>
      </c>
      <c r="E248" s="15" t="s">
        <v>427</v>
      </c>
      <c r="F248" s="14">
        <v>54</v>
      </c>
      <c r="G248" s="14"/>
      <c r="H248" s="14">
        <v>46</v>
      </c>
      <c r="I248" s="14"/>
      <c r="J248" s="14">
        <v>100</v>
      </c>
      <c r="K248" s="14"/>
      <c r="L248" s="14">
        <v>27</v>
      </c>
      <c r="M248" s="8" t="s">
        <v>317</v>
      </c>
    </row>
    <row r="249" spans="1:13" x14ac:dyDescent="0.2">
      <c r="A249" s="9" t="str">
        <f t="shared" si="16"/>
        <v>1993/12末</v>
      </c>
      <c r="B249" s="9" t="str">
        <f t="shared" si="16"/>
        <v>平成5/12末</v>
      </c>
      <c r="C249" s="16">
        <v>247</v>
      </c>
      <c r="D249" s="16">
        <v>287</v>
      </c>
      <c r="E249" s="17" t="s">
        <v>428</v>
      </c>
      <c r="F249" s="16">
        <v>67</v>
      </c>
      <c r="G249" s="16"/>
      <c r="H249" s="16">
        <v>73</v>
      </c>
      <c r="I249" s="16"/>
      <c r="J249" s="16">
        <v>140</v>
      </c>
      <c r="K249" s="16"/>
      <c r="L249" s="16">
        <v>36</v>
      </c>
      <c r="M249" s="6" t="s">
        <v>317</v>
      </c>
    </row>
    <row r="250" spans="1:13" x14ac:dyDescent="0.2">
      <c r="A250" s="7" t="str">
        <f t="shared" si="16"/>
        <v>1993/12末</v>
      </c>
      <c r="B250" s="7" t="str">
        <f t="shared" si="16"/>
        <v>平成5/12末</v>
      </c>
      <c r="C250" s="14">
        <v>248</v>
      </c>
      <c r="D250" s="14">
        <v>288</v>
      </c>
      <c r="E250" s="15" t="s">
        <v>429</v>
      </c>
      <c r="F250" s="14">
        <v>64</v>
      </c>
      <c r="G250" s="14"/>
      <c r="H250" s="14">
        <v>74</v>
      </c>
      <c r="I250" s="14"/>
      <c r="J250" s="14">
        <v>138</v>
      </c>
      <c r="K250" s="14"/>
      <c r="L250" s="14">
        <v>40</v>
      </c>
      <c r="M250" s="8" t="s">
        <v>317</v>
      </c>
    </row>
    <row r="251" spans="1:13" x14ac:dyDescent="0.2">
      <c r="A251" s="9" t="str">
        <f t="shared" si="16"/>
        <v>1993/12末</v>
      </c>
      <c r="B251" s="9" t="str">
        <f t="shared" si="16"/>
        <v>平成5/12末</v>
      </c>
      <c r="C251" s="16">
        <v>249</v>
      </c>
      <c r="D251" s="16">
        <v>289</v>
      </c>
      <c r="E251" s="17" t="s">
        <v>430</v>
      </c>
      <c r="F251" s="16">
        <v>48</v>
      </c>
      <c r="G251" s="16"/>
      <c r="H251" s="16">
        <v>48</v>
      </c>
      <c r="I251" s="16"/>
      <c r="J251" s="16">
        <v>96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1993/12末</v>
      </c>
      <c r="B252" s="7" t="str">
        <f t="shared" si="16"/>
        <v>平成5/12末</v>
      </c>
      <c r="C252" s="14">
        <v>250</v>
      </c>
      <c r="D252" s="14">
        <v>290</v>
      </c>
      <c r="E252" s="15" t="s">
        <v>431</v>
      </c>
      <c r="F252" s="14">
        <v>77</v>
      </c>
      <c r="G252" s="14"/>
      <c r="H252" s="14">
        <v>89</v>
      </c>
      <c r="I252" s="14"/>
      <c r="J252" s="14">
        <v>166</v>
      </c>
      <c r="K252" s="14"/>
      <c r="L252" s="14">
        <v>44</v>
      </c>
      <c r="M252" s="8" t="s">
        <v>317</v>
      </c>
    </row>
    <row r="253" spans="1:13" x14ac:dyDescent="0.2">
      <c r="A253" s="9" t="str">
        <f t="shared" si="16"/>
        <v>1993/12末</v>
      </c>
      <c r="B253" s="9" t="str">
        <f t="shared" si="16"/>
        <v>平成5/12末</v>
      </c>
      <c r="C253" s="16">
        <v>251</v>
      </c>
      <c r="D253" s="16">
        <v>291</v>
      </c>
      <c r="E253" s="17" t="s">
        <v>432</v>
      </c>
      <c r="F253" s="16">
        <v>24</v>
      </c>
      <c r="G253" s="16"/>
      <c r="H253" s="16">
        <v>22</v>
      </c>
      <c r="I253" s="16"/>
      <c r="J253" s="16">
        <v>46</v>
      </c>
      <c r="K253" s="16"/>
      <c r="L253" s="16">
        <v>21</v>
      </c>
      <c r="M253" s="6" t="s">
        <v>317</v>
      </c>
    </row>
    <row r="254" spans="1:13" x14ac:dyDescent="0.2">
      <c r="A254" s="7" t="str">
        <f t="shared" si="16"/>
        <v>1993/12末</v>
      </c>
      <c r="B254" s="7" t="str">
        <f t="shared" si="16"/>
        <v>平成5/12末</v>
      </c>
      <c r="C254" s="14">
        <v>252</v>
      </c>
      <c r="D254" s="14">
        <v>292</v>
      </c>
      <c r="E254" s="15" t="s">
        <v>433</v>
      </c>
      <c r="F254" s="14">
        <v>17</v>
      </c>
      <c r="G254" s="14"/>
      <c r="H254" s="14">
        <v>18</v>
      </c>
      <c r="I254" s="14"/>
      <c r="J254" s="14">
        <v>35</v>
      </c>
      <c r="K254" s="14"/>
      <c r="L254" s="14">
        <v>18</v>
      </c>
      <c r="M254" s="8" t="s">
        <v>317</v>
      </c>
    </row>
    <row r="255" spans="1:13" x14ac:dyDescent="0.2">
      <c r="A255" s="9" t="str">
        <f t="shared" si="16"/>
        <v>1993/12末</v>
      </c>
      <c r="B255" s="9" t="str">
        <f t="shared" si="16"/>
        <v>平成5/12末</v>
      </c>
      <c r="C255" s="16">
        <v>253</v>
      </c>
      <c r="D255" s="16">
        <v>293</v>
      </c>
      <c r="E255" s="17" t="s">
        <v>434</v>
      </c>
      <c r="F255" s="16">
        <v>17</v>
      </c>
      <c r="G255" s="16"/>
      <c r="H255" s="16">
        <v>14</v>
      </c>
      <c r="I255" s="16"/>
      <c r="J255" s="16">
        <v>31</v>
      </c>
      <c r="K255" s="16"/>
      <c r="L255" s="16">
        <v>9</v>
      </c>
      <c r="M255" s="6" t="s">
        <v>317</v>
      </c>
    </row>
    <row r="256" spans="1:13" x14ac:dyDescent="0.2">
      <c r="A256" s="7" t="str">
        <f t="shared" si="16"/>
        <v>1993/12末</v>
      </c>
      <c r="B256" s="7" t="str">
        <f t="shared" si="16"/>
        <v>平成5/12末</v>
      </c>
      <c r="C256" s="14">
        <v>254</v>
      </c>
      <c r="D256" s="14">
        <v>294</v>
      </c>
      <c r="E256" s="15" t="s">
        <v>435</v>
      </c>
      <c r="F256" s="14">
        <v>23</v>
      </c>
      <c r="G256" s="14"/>
      <c r="H256" s="14">
        <v>34</v>
      </c>
      <c r="I256" s="14"/>
      <c r="J256" s="14">
        <v>57</v>
      </c>
      <c r="K256" s="14"/>
      <c r="L256" s="14">
        <v>19</v>
      </c>
      <c r="M256" s="8" t="s">
        <v>317</v>
      </c>
    </row>
    <row r="257" spans="1:13" x14ac:dyDescent="0.2">
      <c r="A257" s="9" t="str">
        <f t="shared" si="16"/>
        <v>1993/12末</v>
      </c>
      <c r="B257" s="9" t="str">
        <f t="shared" si="16"/>
        <v>平成5/12末</v>
      </c>
      <c r="C257" s="16">
        <v>255</v>
      </c>
      <c r="D257" s="16">
        <v>295</v>
      </c>
      <c r="E257" s="17" t="s">
        <v>436</v>
      </c>
      <c r="F257" s="16">
        <v>14</v>
      </c>
      <c r="G257" s="16"/>
      <c r="H257" s="16">
        <v>16</v>
      </c>
      <c r="I257" s="16"/>
      <c r="J257" s="16">
        <v>30</v>
      </c>
      <c r="K257" s="16"/>
      <c r="L257" s="16">
        <v>9</v>
      </c>
      <c r="M257" s="6" t="s">
        <v>317</v>
      </c>
    </row>
    <row r="258" spans="1:13" x14ac:dyDescent="0.2">
      <c r="A258" s="7" t="str">
        <f t="shared" si="16"/>
        <v>1993/12末</v>
      </c>
      <c r="B258" s="7" t="str">
        <f t="shared" si="16"/>
        <v>平成5/12末</v>
      </c>
      <c r="C258" s="14">
        <v>256</v>
      </c>
      <c r="D258" s="14">
        <v>296</v>
      </c>
      <c r="E258" s="15" t="s">
        <v>478</v>
      </c>
      <c r="F258" s="14">
        <v>4</v>
      </c>
      <c r="G258" s="14"/>
      <c r="H258" s="14">
        <v>3</v>
      </c>
      <c r="I258" s="14"/>
      <c r="J258" s="14">
        <v>7</v>
      </c>
      <c r="K258" s="14"/>
      <c r="L258" s="14">
        <v>2</v>
      </c>
      <c r="M258" s="8" t="s">
        <v>317</v>
      </c>
    </row>
    <row r="259" spans="1:13" x14ac:dyDescent="0.2">
      <c r="A259" s="9" t="str">
        <f t="shared" si="16"/>
        <v>1993/12末</v>
      </c>
      <c r="B259" s="9" t="str">
        <f t="shared" si="16"/>
        <v>平成5/12末</v>
      </c>
      <c r="C259" s="16">
        <v>257</v>
      </c>
      <c r="D259" s="16">
        <v>297</v>
      </c>
      <c r="E259" s="17" t="s">
        <v>437</v>
      </c>
      <c r="F259" s="16">
        <v>4</v>
      </c>
      <c r="G259" s="16"/>
      <c r="H259" s="16">
        <v>5</v>
      </c>
      <c r="I259" s="16"/>
      <c r="J259" s="16">
        <v>9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1993/12末</v>
      </c>
      <c r="B260" s="7" t="str">
        <f t="shared" si="16"/>
        <v>平成5/12末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1993/12末</v>
      </c>
      <c r="B261" s="9" t="str">
        <f t="shared" si="17"/>
        <v>平成5/12末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1993/12末</v>
      </c>
      <c r="B262" s="7" t="str">
        <f t="shared" si="17"/>
        <v>平成5/12末</v>
      </c>
      <c r="C262" s="14">
        <v>260</v>
      </c>
      <c r="D262" s="14">
        <v>300</v>
      </c>
      <c r="E262" s="15" t="s">
        <v>440</v>
      </c>
      <c r="F262" s="14">
        <v>0</v>
      </c>
      <c r="G262" s="14"/>
      <c r="H262" s="14">
        <v>0</v>
      </c>
      <c r="I262" s="14"/>
      <c r="J262" s="14">
        <v>0</v>
      </c>
      <c r="K262" s="14"/>
      <c r="L262" s="14">
        <v>0</v>
      </c>
      <c r="M262" s="8" t="s">
        <v>317</v>
      </c>
    </row>
    <row r="263" spans="1:13" x14ac:dyDescent="0.2">
      <c r="A263" s="9" t="str">
        <f t="shared" si="17"/>
        <v>1993/12末</v>
      </c>
      <c r="B263" s="9" t="str">
        <f t="shared" si="17"/>
        <v>平成5/12末</v>
      </c>
      <c r="C263" s="16">
        <v>261</v>
      </c>
      <c r="D263" s="16">
        <v>301</v>
      </c>
      <c r="E263" s="17" t="s">
        <v>441</v>
      </c>
      <c r="F263" s="16">
        <v>19</v>
      </c>
      <c r="G263" s="16"/>
      <c r="H263" s="16">
        <v>24</v>
      </c>
      <c r="I263" s="16"/>
      <c r="J263" s="16">
        <v>43</v>
      </c>
      <c r="K263" s="16"/>
      <c r="L263" s="16">
        <v>18</v>
      </c>
      <c r="M263" s="6" t="s">
        <v>317</v>
      </c>
    </row>
    <row r="264" spans="1:13" x14ac:dyDescent="0.2">
      <c r="A264" s="7" t="str">
        <f t="shared" si="17"/>
        <v>1993/12末</v>
      </c>
      <c r="B264" s="7" t="str">
        <f t="shared" si="17"/>
        <v>平成5/12末</v>
      </c>
      <c r="C264" s="14">
        <v>262</v>
      </c>
      <c r="D264" s="14">
        <v>302</v>
      </c>
      <c r="E264" s="15" t="s">
        <v>442</v>
      </c>
      <c r="F264" s="14">
        <v>21</v>
      </c>
      <c r="G264" s="14"/>
      <c r="H264" s="14">
        <v>24</v>
      </c>
      <c r="I264" s="14"/>
      <c r="J264" s="14">
        <v>45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1993/12末</v>
      </c>
      <c r="B265" s="9" t="str">
        <f t="shared" si="17"/>
        <v>平成5/12末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LUah+Sb94H+xXNwoRnlYt95xO7MyOyLravPsUcp001QtuE6vddPbJx3TUDatv6qSQHBR6n0D4ck0TY9y+FofNA==" saltValue="HELz9x8fQHLEUdZhL0yIc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83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9.77734375" bestFit="1" customWidth="1"/>
  </cols>
  <sheetData>
    <row r="1" spans="1:4" x14ac:dyDescent="0.2">
      <c r="A1" s="2" t="s">
        <v>14</v>
      </c>
      <c r="B1" s="18" t="s">
        <v>15</v>
      </c>
      <c r="C1" s="18" t="s">
        <v>16</v>
      </c>
      <c r="D1" s="19" t="s">
        <v>333</v>
      </c>
    </row>
    <row r="2" spans="1:4" x14ac:dyDescent="0.2">
      <c r="A2" s="3">
        <v>1</v>
      </c>
      <c r="B2" s="3">
        <v>1</v>
      </c>
      <c r="C2" s="4" t="s">
        <v>38</v>
      </c>
      <c r="D2" s="10" t="s">
        <v>303</v>
      </c>
    </row>
    <row r="3" spans="1:4" x14ac:dyDescent="0.2">
      <c r="A3" s="3">
        <v>2</v>
      </c>
      <c r="B3" s="3">
        <v>2</v>
      </c>
      <c r="C3" s="4" t="s">
        <v>39</v>
      </c>
      <c r="D3" s="8" t="s">
        <v>303</v>
      </c>
    </row>
    <row r="4" spans="1:4" x14ac:dyDescent="0.2">
      <c r="A4" s="3">
        <v>3</v>
      </c>
      <c r="B4" s="3">
        <v>3</v>
      </c>
      <c r="C4" s="4" t="s">
        <v>40</v>
      </c>
      <c r="D4" s="8" t="s">
        <v>303</v>
      </c>
    </row>
    <row r="5" spans="1:4" x14ac:dyDescent="0.2">
      <c r="A5" s="3">
        <v>4</v>
      </c>
      <c r="B5" s="3">
        <v>4</v>
      </c>
      <c r="C5" s="4" t="s">
        <v>41</v>
      </c>
      <c r="D5" s="8" t="s">
        <v>303</v>
      </c>
    </row>
    <row r="6" spans="1:4" x14ac:dyDescent="0.2">
      <c r="A6" s="3">
        <v>5</v>
      </c>
      <c r="B6" s="3">
        <v>5</v>
      </c>
      <c r="C6" s="4" t="s">
        <v>42</v>
      </c>
      <c r="D6" s="8" t="s">
        <v>303</v>
      </c>
    </row>
    <row r="7" spans="1:4" x14ac:dyDescent="0.2">
      <c r="A7" s="3">
        <v>6</v>
      </c>
      <c r="B7" s="3">
        <v>6</v>
      </c>
      <c r="C7" s="4" t="s">
        <v>43</v>
      </c>
      <c r="D7" s="8" t="s">
        <v>303</v>
      </c>
    </row>
    <row r="8" spans="1:4" x14ac:dyDescent="0.2">
      <c r="A8" s="3">
        <v>7</v>
      </c>
      <c r="B8" s="3">
        <v>7</v>
      </c>
      <c r="C8" s="4" t="s">
        <v>44</v>
      </c>
      <c r="D8" s="8" t="s">
        <v>303</v>
      </c>
    </row>
    <row r="9" spans="1:4" x14ac:dyDescent="0.2">
      <c r="A9" s="3">
        <v>8</v>
      </c>
      <c r="B9" s="3">
        <v>8</v>
      </c>
      <c r="C9" s="4" t="s">
        <v>45</v>
      </c>
      <c r="D9" s="8" t="s">
        <v>303</v>
      </c>
    </row>
    <row r="10" spans="1:4" x14ac:dyDescent="0.2">
      <c r="A10" s="3">
        <v>9</v>
      </c>
      <c r="B10" s="3">
        <v>10</v>
      </c>
      <c r="C10" s="4" t="s">
        <v>46</v>
      </c>
      <c r="D10" s="8" t="s">
        <v>303</v>
      </c>
    </row>
    <row r="11" spans="1:4" x14ac:dyDescent="0.2">
      <c r="A11" s="3">
        <v>10</v>
      </c>
      <c r="B11" s="3">
        <v>11</v>
      </c>
      <c r="C11" s="4" t="s">
        <v>47</v>
      </c>
      <c r="D11" s="8" t="s">
        <v>303</v>
      </c>
    </row>
    <row r="12" spans="1:4" x14ac:dyDescent="0.2">
      <c r="A12" s="3">
        <v>11</v>
      </c>
      <c r="B12" s="3">
        <v>12</v>
      </c>
      <c r="C12" s="4" t="s">
        <v>48</v>
      </c>
      <c r="D12" s="8" t="s">
        <v>303</v>
      </c>
    </row>
    <row r="13" spans="1:4" x14ac:dyDescent="0.2">
      <c r="A13" s="3">
        <v>12</v>
      </c>
      <c r="B13" s="3">
        <v>13</v>
      </c>
      <c r="C13" s="4" t="s">
        <v>49</v>
      </c>
      <c r="D13" s="8" t="s">
        <v>303</v>
      </c>
    </row>
    <row r="14" spans="1:4" x14ac:dyDescent="0.2">
      <c r="A14" s="3">
        <v>13</v>
      </c>
      <c r="B14" s="3">
        <v>14</v>
      </c>
      <c r="C14" s="4" t="s">
        <v>50</v>
      </c>
      <c r="D14" s="8" t="s">
        <v>303</v>
      </c>
    </row>
    <row r="15" spans="1:4" x14ac:dyDescent="0.2">
      <c r="A15" s="3">
        <v>14</v>
      </c>
      <c r="B15" s="3">
        <v>15</v>
      </c>
      <c r="C15" s="4" t="s">
        <v>51</v>
      </c>
      <c r="D15" s="8" t="s">
        <v>303</v>
      </c>
    </row>
    <row r="16" spans="1:4" x14ac:dyDescent="0.2">
      <c r="A16" s="3">
        <v>15</v>
      </c>
      <c r="B16" s="3">
        <v>16</v>
      </c>
      <c r="C16" s="4" t="s">
        <v>52</v>
      </c>
      <c r="D16" s="8" t="s">
        <v>303</v>
      </c>
    </row>
    <row r="17" spans="1:4" x14ac:dyDescent="0.2">
      <c r="A17" s="3">
        <v>16</v>
      </c>
      <c r="B17" s="3">
        <v>17</v>
      </c>
      <c r="C17" s="4" t="s">
        <v>53</v>
      </c>
      <c r="D17" s="8" t="s">
        <v>303</v>
      </c>
    </row>
    <row r="18" spans="1:4" x14ac:dyDescent="0.2">
      <c r="A18" s="3">
        <v>17</v>
      </c>
      <c r="B18" s="3">
        <v>18</v>
      </c>
      <c r="C18" s="4" t="s">
        <v>54</v>
      </c>
      <c r="D18" s="8" t="s">
        <v>303</v>
      </c>
    </row>
    <row r="19" spans="1:4" x14ac:dyDescent="0.2">
      <c r="A19" s="3">
        <v>18</v>
      </c>
      <c r="B19" s="3">
        <v>19</v>
      </c>
      <c r="C19" s="4" t="s">
        <v>55</v>
      </c>
      <c r="D19" s="8" t="s">
        <v>303</v>
      </c>
    </row>
    <row r="20" spans="1:4" x14ac:dyDescent="0.2">
      <c r="A20" s="3">
        <v>19</v>
      </c>
      <c r="B20" s="3">
        <v>103</v>
      </c>
      <c r="C20" s="4" t="s">
        <v>56</v>
      </c>
      <c r="D20" s="8" t="s">
        <v>303</v>
      </c>
    </row>
    <row r="21" spans="1:4" x14ac:dyDescent="0.2">
      <c r="A21" s="3">
        <v>20</v>
      </c>
      <c r="B21" s="3">
        <v>104</v>
      </c>
      <c r="C21" s="4" t="s">
        <v>57</v>
      </c>
      <c r="D21" s="8" t="s">
        <v>303</v>
      </c>
    </row>
    <row r="22" spans="1:4" x14ac:dyDescent="0.2">
      <c r="A22" s="3">
        <v>21</v>
      </c>
      <c r="B22" s="3">
        <v>105</v>
      </c>
      <c r="C22" s="4" t="s">
        <v>58</v>
      </c>
      <c r="D22" s="8" t="s">
        <v>303</v>
      </c>
    </row>
    <row r="23" spans="1:4" x14ac:dyDescent="0.2">
      <c r="A23" s="3">
        <v>22</v>
      </c>
      <c r="B23" s="3">
        <v>20</v>
      </c>
      <c r="C23" s="4" t="s">
        <v>59</v>
      </c>
      <c r="D23" s="8" t="s">
        <v>303</v>
      </c>
    </row>
    <row r="24" spans="1:4" x14ac:dyDescent="0.2">
      <c r="A24" s="3">
        <v>23</v>
      </c>
      <c r="B24" s="3">
        <v>21</v>
      </c>
      <c r="C24" s="4" t="s">
        <v>60</v>
      </c>
      <c r="D24" s="8" t="s">
        <v>303</v>
      </c>
    </row>
    <row r="25" spans="1:4" x14ac:dyDescent="0.2">
      <c r="A25" s="3">
        <v>24</v>
      </c>
      <c r="B25" s="3">
        <v>22</v>
      </c>
      <c r="C25" s="4" t="s">
        <v>61</v>
      </c>
      <c r="D25" s="8" t="s">
        <v>303</v>
      </c>
    </row>
    <row r="26" spans="1:4" x14ac:dyDescent="0.2">
      <c r="A26" s="3">
        <v>25</v>
      </c>
      <c r="B26" s="3">
        <v>23</v>
      </c>
      <c r="C26" s="4" t="s">
        <v>62</v>
      </c>
      <c r="D26" s="8" t="s">
        <v>303</v>
      </c>
    </row>
    <row r="27" spans="1:4" x14ac:dyDescent="0.2">
      <c r="A27" s="3">
        <v>26</v>
      </c>
      <c r="B27" s="3">
        <v>24</v>
      </c>
      <c r="C27" s="4" t="s">
        <v>63</v>
      </c>
      <c r="D27" s="8" t="s">
        <v>303</v>
      </c>
    </row>
    <row r="28" spans="1:4" x14ac:dyDescent="0.2">
      <c r="A28" s="3">
        <v>27</v>
      </c>
      <c r="B28" s="3">
        <v>25</v>
      </c>
      <c r="C28" s="4" t="s">
        <v>64</v>
      </c>
      <c r="D28" s="8" t="s">
        <v>303</v>
      </c>
    </row>
    <row r="29" spans="1:4" x14ac:dyDescent="0.2">
      <c r="A29" s="3">
        <v>28</v>
      </c>
      <c r="B29" s="3">
        <v>26</v>
      </c>
      <c r="C29" s="4" t="s">
        <v>65</v>
      </c>
      <c r="D29" s="8" t="s">
        <v>303</v>
      </c>
    </row>
    <row r="30" spans="1:4" x14ac:dyDescent="0.2">
      <c r="A30" s="3">
        <v>29</v>
      </c>
      <c r="B30" s="3">
        <v>28</v>
      </c>
      <c r="C30" s="4" t="s">
        <v>66</v>
      </c>
      <c r="D30" s="8" t="s">
        <v>303</v>
      </c>
    </row>
    <row r="31" spans="1:4" x14ac:dyDescent="0.2">
      <c r="A31" s="3">
        <v>30</v>
      </c>
      <c r="B31" s="3">
        <v>29</v>
      </c>
      <c r="C31" s="4" t="s">
        <v>67</v>
      </c>
      <c r="D31" s="8" t="s">
        <v>303</v>
      </c>
    </row>
    <row r="32" spans="1:4" x14ac:dyDescent="0.2">
      <c r="A32" s="3">
        <v>31</v>
      </c>
      <c r="B32" s="3">
        <v>30</v>
      </c>
      <c r="C32" s="4" t="s">
        <v>68</v>
      </c>
      <c r="D32" s="8" t="s">
        <v>303</v>
      </c>
    </row>
    <row r="33" spans="1:4" x14ac:dyDescent="0.2">
      <c r="A33" s="3">
        <v>32</v>
      </c>
      <c r="B33" s="3">
        <v>31</v>
      </c>
      <c r="C33" s="4" t="s">
        <v>69</v>
      </c>
      <c r="D33" s="8" t="s">
        <v>303</v>
      </c>
    </row>
    <row r="34" spans="1:4" x14ac:dyDescent="0.2">
      <c r="A34" s="3">
        <v>33</v>
      </c>
      <c r="B34" s="3">
        <v>32</v>
      </c>
      <c r="C34" s="4" t="s">
        <v>70</v>
      </c>
      <c r="D34" s="8" t="s">
        <v>303</v>
      </c>
    </row>
    <row r="35" spans="1:4" x14ac:dyDescent="0.2">
      <c r="A35" s="3">
        <v>34</v>
      </c>
      <c r="B35" s="3">
        <v>33</v>
      </c>
      <c r="C35" s="4" t="s">
        <v>71</v>
      </c>
      <c r="D35" s="8" t="s">
        <v>303</v>
      </c>
    </row>
    <row r="36" spans="1:4" x14ac:dyDescent="0.2">
      <c r="A36" s="3">
        <v>35</v>
      </c>
      <c r="B36" s="3">
        <v>34</v>
      </c>
      <c r="C36" s="4" t="s">
        <v>72</v>
      </c>
      <c r="D36" s="8" t="s">
        <v>303</v>
      </c>
    </row>
    <row r="37" spans="1:4" x14ac:dyDescent="0.2">
      <c r="A37" s="3">
        <v>36</v>
      </c>
      <c r="B37" s="3">
        <v>35</v>
      </c>
      <c r="C37" s="4" t="s">
        <v>73</v>
      </c>
      <c r="D37" s="8" t="s">
        <v>303</v>
      </c>
    </row>
    <row r="38" spans="1:4" x14ac:dyDescent="0.2">
      <c r="A38" s="3">
        <v>37</v>
      </c>
      <c r="B38" s="3">
        <v>36</v>
      </c>
      <c r="C38" s="4" t="s">
        <v>74</v>
      </c>
      <c r="D38" s="8" t="s">
        <v>303</v>
      </c>
    </row>
    <row r="39" spans="1:4" x14ac:dyDescent="0.2">
      <c r="A39" s="3">
        <v>38</v>
      </c>
      <c r="B39" s="3">
        <v>37</v>
      </c>
      <c r="C39" s="4" t="s">
        <v>75</v>
      </c>
      <c r="D39" s="8" t="s">
        <v>303</v>
      </c>
    </row>
    <row r="40" spans="1:4" x14ac:dyDescent="0.2">
      <c r="A40" s="3">
        <v>39</v>
      </c>
      <c r="B40" s="3">
        <v>38</v>
      </c>
      <c r="C40" s="4" t="s">
        <v>76</v>
      </c>
      <c r="D40" s="8" t="s">
        <v>303</v>
      </c>
    </row>
    <row r="41" spans="1:4" x14ac:dyDescent="0.2">
      <c r="A41" s="3">
        <v>40</v>
      </c>
      <c r="B41" s="3">
        <v>39</v>
      </c>
      <c r="C41" s="4" t="s">
        <v>77</v>
      </c>
      <c r="D41" s="8" t="s">
        <v>303</v>
      </c>
    </row>
    <row r="42" spans="1:4" x14ac:dyDescent="0.2">
      <c r="A42" s="3">
        <v>41</v>
      </c>
      <c r="B42" s="3">
        <v>40</v>
      </c>
      <c r="C42" s="4" t="s">
        <v>415</v>
      </c>
      <c r="D42" s="8" t="s">
        <v>303</v>
      </c>
    </row>
    <row r="43" spans="1:4" x14ac:dyDescent="0.2">
      <c r="A43" s="3">
        <v>42</v>
      </c>
      <c r="B43" s="3">
        <v>41</v>
      </c>
      <c r="C43" s="4" t="s">
        <v>416</v>
      </c>
      <c r="D43" s="8" t="s">
        <v>303</v>
      </c>
    </row>
    <row r="44" spans="1:4" x14ac:dyDescent="0.2">
      <c r="A44" s="3">
        <v>43</v>
      </c>
      <c r="B44" s="3">
        <v>42</v>
      </c>
      <c r="C44" s="4" t="s">
        <v>78</v>
      </c>
      <c r="D44" s="8" t="s">
        <v>303</v>
      </c>
    </row>
    <row r="45" spans="1:4" x14ac:dyDescent="0.2">
      <c r="A45" s="3">
        <v>44</v>
      </c>
      <c r="B45" s="3">
        <v>43</v>
      </c>
      <c r="C45" s="4" t="s">
        <v>79</v>
      </c>
      <c r="D45" s="8" t="s">
        <v>303</v>
      </c>
    </row>
    <row r="46" spans="1:4" x14ac:dyDescent="0.2">
      <c r="A46" s="3">
        <v>45</v>
      </c>
      <c r="B46" s="3">
        <v>44</v>
      </c>
      <c r="C46" s="4" t="s">
        <v>80</v>
      </c>
      <c r="D46" s="8" t="s">
        <v>303</v>
      </c>
    </row>
    <row r="47" spans="1:4" x14ac:dyDescent="0.2">
      <c r="A47" s="3">
        <v>46</v>
      </c>
      <c r="B47" s="3">
        <v>45</v>
      </c>
      <c r="C47" s="4" t="s">
        <v>81</v>
      </c>
      <c r="D47" s="8" t="s">
        <v>303</v>
      </c>
    </row>
    <row r="48" spans="1:4" x14ac:dyDescent="0.2">
      <c r="A48" s="3">
        <v>47</v>
      </c>
      <c r="B48" s="3">
        <v>46</v>
      </c>
      <c r="C48" s="4" t="s">
        <v>82</v>
      </c>
      <c r="D48" s="8" t="s">
        <v>303</v>
      </c>
    </row>
    <row r="49" spans="1:4" x14ac:dyDescent="0.2">
      <c r="A49" s="3">
        <v>48</v>
      </c>
      <c r="B49" s="3">
        <v>47</v>
      </c>
      <c r="C49" s="4" t="s">
        <v>83</v>
      </c>
      <c r="D49" s="8" t="s">
        <v>303</v>
      </c>
    </row>
    <row r="50" spans="1:4" x14ac:dyDescent="0.2">
      <c r="A50" s="3">
        <v>49</v>
      </c>
      <c r="B50" s="3">
        <v>48</v>
      </c>
      <c r="C50" s="4" t="s">
        <v>84</v>
      </c>
      <c r="D50" s="8" t="s">
        <v>303</v>
      </c>
    </row>
    <row r="51" spans="1:4" x14ac:dyDescent="0.2">
      <c r="A51" s="3">
        <v>50</v>
      </c>
      <c r="B51" s="3">
        <v>49</v>
      </c>
      <c r="C51" s="4" t="s">
        <v>85</v>
      </c>
      <c r="D51" s="8" t="s">
        <v>303</v>
      </c>
    </row>
    <row r="52" spans="1:4" x14ac:dyDescent="0.2">
      <c r="A52" s="3">
        <v>51</v>
      </c>
      <c r="B52" s="3">
        <v>50</v>
      </c>
      <c r="C52" s="4" t="s">
        <v>86</v>
      </c>
      <c r="D52" s="8" t="s">
        <v>303</v>
      </c>
    </row>
    <row r="53" spans="1:4" x14ac:dyDescent="0.2">
      <c r="A53" s="3">
        <v>52</v>
      </c>
      <c r="B53" s="3">
        <v>51</v>
      </c>
      <c r="C53" s="4" t="s">
        <v>87</v>
      </c>
      <c r="D53" s="8" t="s">
        <v>303</v>
      </c>
    </row>
    <row r="54" spans="1:4" x14ac:dyDescent="0.2">
      <c r="A54" s="3">
        <v>53</v>
      </c>
      <c r="B54" s="3">
        <v>52</v>
      </c>
      <c r="C54" s="4" t="s">
        <v>88</v>
      </c>
      <c r="D54" s="8" t="s">
        <v>303</v>
      </c>
    </row>
    <row r="55" spans="1:4" x14ac:dyDescent="0.2">
      <c r="A55" s="3">
        <v>54</v>
      </c>
      <c r="B55" s="3">
        <v>53</v>
      </c>
      <c r="C55" s="4" t="s">
        <v>89</v>
      </c>
      <c r="D55" s="8" t="s">
        <v>303</v>
      </c>
    </row>
    <row r="56" spans="1:4" x14ac:dyDescent="0.2">
      <c r="A56" s="3">
        <v>55</v>
      </c>
      <c r="B56" s="3">
        <v>54</v>
      </c>
      <c r="C56" s="4" t="s">
        <v>90</v>
      </c>
      <c r="D56" s="8" t="s">
        <v>303</v>
      </c>
    </row>
    <row r="57" spans="1:4" x14ac:dyDescent="0.2">
      <c r="A57" s="3">
        <v>56</v>
      </c>
      <c r="B57" s="3">
        <v>55</v>
      </c>
      <c r="C57" s="4" t="s">
        <v>91</v>
      </c>
      <c r="D57" s="8" t="s">
        <v>303</v>
      </c>
    </row>
    <row r="58" spans="1:4" x14ac:dyDescent="0.2">
      <c r="A58" s="3">
        <v>57</v>
      </c>
      <c r="B58" s="3">
        <v>56</v>
      </c>
      <c r="C58" s="4" t="s">
        <v>417</v>
      </c>
      <c r="D58" s="8" t="s">
        <v>303</v>
      </c>
    </row>
    <row r="59" spans="1:4" x14ac:dyDescent="0.2">
      <c r="A59" s="3">
        <v>58</v>
      </c>
      <c r="B59" s="3">
        <v>57</v>
      </c>
      <c r="C59" s="4" t="s">
        <v>92</v>
      </c>
      <c r="D59" s="8" t="s">
        <v>303</v>
      </c>
    </row>
    <row r="60" spans="1:4" x14ac:dyDescent="0.2">
      <c r="A60" s="3">
        <v>59</v>
      </c>
      <c r="B60" s="3">
        <v>58</v>
      </c>
      <c r="C60" s="4" t="s">
        <v>93</v>
      </c>
      <c r="D60" s="8" t="s">
        <v>303</v>
      </c>
    </row>
    <row r="61" spans="1:4" x14ac:dyDescent="0.2">
      <c r="A61" s="3">
        <v>60</v>
      </c>
      <c r="B61" s="3">
        <v>59</v>
      </c>
      <c r="C61" s="4" t="s">
        <v>94</v>
      </c>
      <c r="D61" s="8" t="s">
        <v>303</v>
      </c>
    </row>
    <row r="62" spans="1:4" x14ac:dyDescent="0.2">
      <c r="A62" s="3">
        <v>61</v>
      </c>
      <c r="B62" s="3">
        <v>60</v>
      </c>
      <c r="C62" s="4" t="s">
        <v>95</v>
      </c>
      <c r="D62" s="8" t="s">
        <v>303</v>
      </c>
    </row>
    <row r="63" spans="1:4" x14ac:dyDescent="0.2">
      <c r="A63" s="3">
        <v>62</v>
      </c>
      <c r="B63" s="3">
        <v>61</v>
      </c>
      <c r="C63" s="4" t="s">
        <v>96</v>
      </c>
      <c r="D63" s="8" t="s">
        <v>303</v>
      </c>
    </row>
    <row r="64" spans="1:4" x14ac:dyDescent="0.2">
      <c r="A64" s="3">
        <v>63</v>
      </c>
      <c r="B64" s="3">
        <v>62</v>
      </c>
      <c r="C64" s="4" t="s">
        <v>97</v>
      </c>
      <c r="D64" s="8" t="s">
        <v>303</v>
      </c>
    </row>
    <row r="65" spans="1:4" x14ac:dyDescent="0.2">
      <c r="A65" s="3">
        <v>64</v>
      </c>
      <c r="B65" s="3">
        <v>63</v>
      </c>
      <c r="C65" s="4" t="s">
        <v>98</v>
      </c>
      <c r="D65" s="8" t="s">
        <v>303</v>
      </c>
    </row>
    <row r="66" spans="1:4" x14ac:dyDescent="0.2">
      <c r="A66" s="3">
        <v>65</v>
      </c>
      <c r="B66" s="3">
        <v>64</v>
      </c>
      <c r="C66" s="4" t="s">
        <v>99</v>
      </c>
      <c r="D66" s="8" t="s">
        <v>303</v>
      </c>
    </row>
    <row r="67" spans="1:4" x14ac:dyDescent="0.2">
      <c r="A67" s="3">
        <v>66</v>
      </c>
      <c r="B67" s="3">
        <v>65</v>
      </c>
      <c r="C67" s="4" t="s">
        <v>100</v>
      </c>
      <c r="D67" s="8" t="s">
        <v>303</v>
      </c>
    </row>
    <row r="68" spans="1:4" x14ac:dyDescent="0.2">
      <c r="A68" s="3">
        <v>67</v>
      </c>
      <c r="B68" s="3">
        <v>66</v>
      </c>
      <c r="C68" s="4" t="s">
        <v>101</v>
      </c>
      <c r="D68" s="8" t="s">
        <v>303</v>
      </c>
    </row>
    <row r="69" spans="1:4" x14ac:dyDescent="0.2">
      <c r="A69" s="3">
        <v>68</v>
      </c>
      <c r="B69" s="3">
        <v>67</v>
      </c>
      <c r="C69" s="4" t="s">
        <v>102</v>
      </c>
      <c r="D69" s="8" t="s">
        <v>303</v>
      </c>
    </row>
    <row r="70" spans="1:4" x14ac:dyDescent="0.2">
      <c r="A70" s="3">
        <v>69</v>
      </c>
      <c r="B70" s="3">
        <v>68</v>
      </c>
      <c r="C70" s="4" t="s">
        <v>103</v>
      </c>
      <c r="D70" s="8" t="s">
        <v>303</v>
      </c>
    </row>
    <row r="71" spans="1:4" x14ac:dyDescent="0.2">
      <c r="A71" s="3">
        <v>70</v>
      </c>
      <c r="B71" s="3">
        <v>69</v>
      </c>
      <c r="C71" s="4" t="s">
        <v>104</v>
      </c>
      <c r="D71" s="8" t="s">
        <v>303</v>
      </c>
    </row>
    <row r="72" spans="1:4" x14ac:dyDescent="0.2">
      <c r="A72" s="3">
        <v>71</v>
      </c>
      <c r="B72" s="3">
        <v>70</v>
      </c>
      <c r="C72" s="4" t="s">
        <v>105</v>
      </c>
      <c r="D72" s="8" t="s">
        <v>303</v>
      </c>
    </row>
    <row r="73" spans="1:4" x14ac:dyDescent="0.2">
      <c r="A73" s="3">
        <v>72</v>
      </c>
      <c r="B73" s="3">
        <v>71</v>
      </c>
      <c r="C73" s="4" t="s">
        <v>106</v>
      </c>
      <c r="D73" s="8" t="s">
        <v>303</v>
      </c>
    </row>
    <row r="74" spans="1:4" x14ac:dyDescent="0.2">
      <c r="A74" s="3">
        <v>73</v>
      </c>
      <c r="B74" s="3">
        <v>72</v>
      </c>
      <c r="C74" s="4" t="s">
        <v>107</v>
      </c>
      <c r="D74" s="8" t="s">
        <v>303</v>
      </c>
    </row>
    <row r="75" spans="1:4" x14ac:dyDescent="0.2">
      <c r="A75" s="3">
        <v>74</v>
      </c>
      <c r="B75" s="3">
        <v>73</v>
      </c>
      <c r="C75" s="4" t="s">
        <v>108</v>
      </c>
      <c r="D75" s="8" t="s">
        <v>303</v>
      </c>
    </row>
    <row r="76" spans="1:4" x14ac:dyDescent="0.2">
      <c r="A76" s="3">
        <v>75</v>
      </c>
      <c r="B76" s="3">
        <v>74</v>
      </c>
      <c r="C76" s="4" t="s">
        <v>109</v>
      </c>
      <c r="D76" s="8" t="s">
        <v>303</v>
      </c>
    </row>
    <row r="77" spans="1:4" x14ac:dyDescent="0.2">
      <c r="A77" s="3">
        <v>76</v>
      </c>
      <c r="B77" s="3">
        <v>75</v>
      </c>
      <c r="C77" s="4" t="s">
        <v>110</v>
      </c>
      <c r="D77" s="8" t="s">
        <v>303</v>
      </c>
    </row>
    <row r="78" spans="1:4" x14ac:dyDescent="0.2">
      <c r="A78" s="3">
        <v>77</v>
      </c>
      <c r="B78" s="3">
        <v>76</v>
      </c>
      <c r="C78" s="4" t="s">
        <v>111</v>
      </c>
      <c r="D78" s="8" t="s">
        <v>303</v>
      </c>
    </row>
    <row r="79" spans="1:4" x14ac:dyDescent="0.2">
      <c r="A79" s="3">
        <v>78</v>
      </c>
      <c r="B79" s="3">
        <v>77</v>
      </c>
      <c r="C79" s="4" t="s">
        <v>112</v>
      </c>
      <c r="D79" s="8" t="s">
        <v>303</v>
      </c>
    </row>
    <row r="80" spans="1:4" x14ac:dyDescent="0.2">
      <c r="A80" s="3">
        <v>79</v>
      </c>
      <c r="B80" s="3">
        <v>78</v>
      </c>
      <c r="C80" s="4" t="s">
        <v>113</v>
      </c>
      <c r="D80" s="8" t="s">
        <v>303</v>
      </c>
    </row>
    <row r="81" spans="1:4" x14ac:dyDescent="0.2">
      <c r="A81" s="3">
        <v>80</v>
      </c>
      <c r="B81" s="3">
        <v>79</v>
      </c>
      <c r="C81" s="4" t="s">
        <v>114</v>
      </c>
      <c r="D81" s="8" t="s">
        <v>303</v>
      </c>
    </row>
    <row r="82" spans="1:4" x14ac:dyDescent="0.2">
      <c r="A82" s="3">
        <v>81</v>
      </c>
      <c r="B82" s="3">
        <v>80</v>
      </c>
      <c r="C82" s="4" t="s">
        <v>115</v>
      </c>
      <c r="D82" s="8" t="s">
        <v>303</v>
      </c>
    </row>
    <row r="83" spans="1:4" x14ac:dyDescent="0.2">
      <c r="A83" s="3">
        <v>82</v>
      </c>
      <c r="B83" s="3">
        <v>81</v>
      </c>
      <c r="C83" s="4" t="s">
        <v>116</v>
      </c>
      <c r="D83" s="8" t="s">
        <v>303</v>
      </c>
    </row>
    <row r="84" spans="1:4" x14ac:dyDescent="0.2">
      <c r="A84" s="3">
        <v>83</v>
      </c>
      <c r="B84" s="3">
        <v>82</v>
      </c>
      <c r="C84" s="4" t="s">
        <v>117</v>
      </c>
      <c r="D84" s="8" t="s">
        <v>303</v>
      </c>
    </row>
    <row r="85" spans="1:4" x14ac:dyDescent="0.2">
      <c r="A85" s="3">
        <v>84</v>
      </c>
      <c r="B85" s="3">
        <v>83</v>
      </c>
      <c r="C85" s="4" t="s">
        <v>118</v>
      </c>
      <c r="D85" s="8" t="s">
        <v>303</v>
      </c>
    </row>
    <row r="86" spans="1:4" x14ac:dyDescent="0.2">
      <c r="A86" s="3">
        <v>85</v>
      </c>
      <c r="B86" s="3">
        <v>84</v>
      </c>
      <c r="C86" s="4" t="s">
        <v>119</v>
      </c>
      <c r="D86" s="8" t="s">
        <v>303</v>
      </c>
    </row>
    <row r="87" spans="1:4" x14ac:dyDescent="0.2">
      <c r="A87" s="3">
        <v>86</v>
      </c>
      <c r="B87" s="3">
        <v>85</v>
      </c>
      <c r="C87" s="4" t="s">
        <v>120</v>
      </c>
      <c r="D87" s="8" t="s">
        <v>303</v>
      </c>
    </row>
    <row r="88" spans="1:4" x14ac:dyDescent="0.2">
      <c r="A88" s="3">
        <v>87</v>
      </c>
      <c r="B88" s="3">
        <v>86</v>
      </c>
      <c r="C88" s="4" t="s">
        <v>121</v>
      </c>
      <c r="D88" s="8" t="s">
        <v>303</v>
      </c>
    </row>
    <row r="89" spans="1:4" x14ac:dyDescent="0.2">
      <c r="A89" s="3">
        <v>88</v>
      </c>
      <c r="B89" s="3">
        <v>87</v>
      </c>
      <c r="C89" s="4" t="s">
        <v>122</v>
      </c>
      <c r="D89" s="8" t="s">
        <v>303</v>
      </c>
    </row>
    <row r="90" spans="1:4" x14ac:dyDescent="0.2">
      <c r="A90" s="3">
        <v>89</v>
      </c>
      <c r="B90" s="3">
        <v>88</v>
      </c>
      <c r="C90" s="4" t="s">
        <v>123</v>
      </c>
      <c r="D90" s="8" t="s">
        <v>303</v>
      </c>
    </row>
    <row r="91" spans="1:4" x14ac:dyDescent="0.2">
      <c r="A91" s="3">
        <v>90</v>
      </c>
      <c r="B91" s="3">
        <v>89</v>
      </c>
      <c r="C91" s="4" t="s">
        <v>124</v>
      </c>
      <c r="D91" s="8" t="s">
        <v>303</v>
      </c>
    </row>
    <row r="92" spans="1:4" x14ac:dyDescent="0.2">
      <c r="A92" s="3">
        <v>91</v>
      </c>
      <c r="B92" s="3">
        <v>90</v>
      </c>
      <c r="C92" s="4" t="s">
        <v>125</v>
      </c>
      <c r="D92" s="8" t="s">
        <v>303</v>
      </c>
    </row>
    <row r="93" spans="1:4" x14ac:dyDescent="0.2">
      <c r="A93" s="3">
        <v>92</v>
      </c>
      <c r="B93" s="3">
        <v>91</v>
      </c>
      <c r="C93" s="4" t="s">
        <v>126</v>
      </c>
      <c r="D93" s="8" t="s">
        <v>303</v>
      </c>
    </row>
    <row r="94" spans="1:4" x14ac:dyDescent="0.2">
      <c r="A94" s="3">
        <v>93</v>
      </c>
      <c r="B94" s="3">
        <v>92</v>
      </c>
      <c r="C94" s="4" t="s">
        <v>127</v>
      </c>
      <c r="D94" s="8" t="s">
        <v>303</v>
      </c>
    </row>
    <row r="95" spans="1:4" x14ac:dyDescent="0.2">
      <c r="A95" s="3">
        <v>94</v>
      </c>
      <c r="B95" s="3">
        <v>93</v>
      </c>
      <c r="C95" s="4" t="s">
        <v>128</v>
      </c>
      <c r="D95" s="8" t="s">
        <v>303</v>
      </c>
    </row>
    <row r="96" spans="1:4" x14ac:dyDescent="0.2">
      <c r="A96" s="3">
        <v>95</v>
      </c>
      <c r="B96" s="3">
        <v>95</v>
      </c>
      <c r="C96" s="4" t="s">
        <v>129</v>
      </c>
      <c r="D96" s="8" t="s">
        <v>303</v>
      </c>
    </row>
    <row r="97" spans="1:4" x14ac:dyDescent="0.2">
      <c r="A97" s="3">
        <v>96</v>
      </c>
      <c r="B97" s="3">
        <v>96</v>
      </c>
      <c r="C97" s="4" t="s">
        <v>130</v>
      </c>
      <c r="D97" s="8" t="s">
        <v>303</v>
      </c>
    </row>
    <row r="98" spans="1:4" x14ac:dyDescent="0.2">
      <c r="A98" s="3">
        <v>97</v>
      </c>
      <c r="B98" s="3">
        <v>97</v>
      </c>
      <c r="C98" s="4" t="s">
        <v>131</v>
      </c>
      <c r="D98" s="8" t="s">
        <v>303</v>
      </c>
    </row>
    <row r="99" spans="1:4" x14ac:dyDescent="0.2">
      <c r="A99" s="3">
        <v>98</v>
      </c>
      <c r="B99" s="3">
        <v>98</v>
      </c>
      <c r="C99" s="4" t="s">
        <v>132</v>
      </c>
      <c r="D99" s="8" t="s">
        <v>303</v>
      </c>
    </row>
    <row r="100" spans="1:4" x14ac:dyDescent="0.2">
      <c r="A100" s="3">
        <v>99</v>
      </c>
      <c r="B100" s="3">
        <v>99</v>
      </c>
      <c r="C100" s="4" t="s">
        <v>133</v>
      </c>
      <c r="D100" s="8" t="s">
        <v>303</v>
      </c>
    </row>
    <row r="101" spans="1:4" x14ac:dyDescent="0.2">
      <c r="A101" s="3">
        <v>100</v>
      </c>
      <c r="B101" s="3">
        <v>106</v>
      </c>
      <c r="C101" s="4" t="s">
        <v>134</v>
      </c>
      <c r="D101" s="8" t="s">
        <v>303</v>
      </c>
    </row>
    <row r="102" spans="1:4" x14ac:dyDescent="0.2">
      <c r="A102" s="3">
        <v>101</v>
      </c>
      <c r="B102" s="3">
        <v>107</v>
      </c>
      <c r="C102" s="4" t="s">
        <v>135</v>
      </c>
      <c r="D102" s="8" t="s">
        <v>303</v>
      </c>
    </row>
    <row r="103" spans="1:4" x14ac:dyDescent="0.2">
      <c r="A103" s="3">
        <v>102</v>
      </c>
      <c r="B103" s="3">
        <v>108</v>
      </c>
      <c r="C103" s="4" t="s">
        <v>136</v>
      </c>
      <c r="D103" s="8" t="s">
        <v>303</v>
      </c>
    </row>
    <row r="104" spans="1:4" x14ac:dyDescent="0.2">
      <c r="A104" s="3">
        <v>103</v>
      </c>
      <c r="B104" s="3">
        <v>109</v>
      </c>
      <c r="C104" s="4" t="s">
        <v>137</v>
      </c>
      <c r="D104" s="8" t="s">
        <v>303</v>
      </c>
    </row>
    <row r="105" spans="1:4" x14ac:dyDescent="0.2">
      <c r="A105" s="3">
        <v>104</v>
      </c>
      <c r="B105" s="3">
        <v>149</v>
      </c>
      <c r="C105" s="4" t="s">
        <v>138</v>
      </c>
      <c r="D105" s="8" t="s">
        <v>303</v>
      </c>
    </row>
    <row r="106" spans="1:4" x14ac:dyDescent="0.2">
      <c r="A106" s="3">
        <v>105</v>
      </c>
      <c r="B106" s="3">
        <v>156</v>
      </c>
      <c r="C106" s="4" t="s">
        <v>139</v>
      </c>
      <c r="D106" s="8" t="s">
        <v>303</v>
      </c>
    </row>
    <row r="107" spans="1:4" x14ac:dyDescent="0.2">
      <c r="A107" s="3">
        <v>106</v>
      </c>
      <c r="B107" s="3">
        <v>120</v>
      </c>
      <c r="C107" s="4" t="s">
        <v>140</v>
      </c>
      <c r="D107" s="8" t="s">
        <v>304</v>
      </c>
    </row>
    <row r="108" spans="1:4" x14ac:dyDescent="0.2">
      <c r="A108" s="3">
        <v>107</v>
      </c>
      <c r="B108" s="3">
        <v>140</v>
      </c>
      <c r="C108" s="4" t="s">
        <v>141</v>
      </c>
      <c r="D108" s="8" t="s">
        <v>304</v>
      </c>
    </row>
    <row r="109" spans="1:4" x14ac:dyDescent="0.2">
      <c r="A109" s="3">
        <v>108</v>
      </c>
      <c r="B109" s="3">
        <v>141</v>
      </c>
      <c r="C109" s="4" t="s">
        <v>142</v>
      </c>
      <c r="D109" s="8" t="s">
        <v>304</v>
      </c>
    </row>
    <row r="110" spans="1:4" x14ac:dyDescent="0.2">
      <c r="A110" s="3">
        <v>109</v>
      </c>
      <c r="B110" s="3">
        <v>142</v>
      </c>
      <c r="C110" s="4" t="s">
        <v>143</v>
      </c>
      <c r="D110" s="8" t="s">
        <v>304</v>
      </c>
    </row>
    <row r="111" spans="1:4" x14ac:dyDescent="0.2">
      <c r="A111" s="3">
        <v>110</v>
      </c>
      <c r="B111" s="3">
        <v>143</v>
      </c>
      <c r="C111" s="4" t="s">
        <v>144</v>
      </c>
      <c r="D111" s="8" t="s">
        <v>304</v>
      </c>
    </row>
    <row r="112" spans="1:4" x14ac:dyDescent="0.2">
      <c r="A112" s="3">
        <v>111</v>
      </c>
      <c r="B112" s="3">
        <v>144</v>
      </c>
      <c r="C112" s="4" t="s">
        <v>145</v>
      </c>
      <c r="D112" s="8" t="s">
        <v>304</v>
      </c>
    </row>
    <row r="113" spans="1:4" x14ac:dyDescent="0.2">
      <c r="A113" s="3">
        <v>112</v>
      </c>
      <c r="B113" s="3">
        <v>145</v>
      </c>
      <c r="C113" s="4" t="s">
        <v>146</v>
      </c>
      <c r="D113" s="8" t="s">
        <v>304</v>
      </c>
    </row>
    <row r="114" spans="1:4" x14ac:dyDescent="0.2">
      <c r="A114" s="3">
        <v>113</v>
      </c>
      <c r="B114" s="3">
        <v>146</v>
      </c>
      <c r="C114" s="4" t="s">
        <v>147</v>
      </c>
      <c r="D114" s="8" t="s">
        <v>304</v>
      </c>
    </row>
    <row r="115" spans="1:4" x14ac:dyDescent="0.2">
      <c r="A115" s="3">
        <v>114</v>
      </c>
      <c r="B115" s="3">
        <v>147</v>
      </c>
      <c r="C115" s="4" t="s">
        <v>148</v>
      </c>
      <c r="D115" s="8" t="s">
        <v>304</v>
      </c>
    </row>
    <row r="116" spans="1:4" x14ac:dyDescent="0.2">
      <c r="A116" s="3">
        <v>115</v>
      </c>
      <c r="B116" s="3">
        <v>148</v>
      </c>
      <c r="C116" s="4" t="s">
        <v>149</v>
      </c>
      <c r="D116" s="8" t="s">
        <v>304</v>
      </c>
    </row>
    <row r="117" spans="1:4" x14ac:dyDescent="0.2">
      <c r="A117" s="3">
        <v>116</v>
      </c>
      <c r="B117" s="3">
        <v>110</v>
      </c>
      <c r="C117" s="4" t="s">
        <v>150</v>
      </c>
      <c r="D117" s="8" t="s">
        <v>305</v>
      </c>
    </row>
    <row r="118" spans="1:4" x14ac:dyDescent="0.2">
      <c r="A118" s="3">
        <v>117</v>
      </c>
      <c r="B118" s="3">
        <v>111</v>
      </c>
      <c r="C118" s="4" t="s">
        <v>151</v>
      </c>
      <c r="D118" s="8" t="s">
        <v>305</v>
      </c>
    </row>
    <row r="119" spans="1:4" x14ac:dyDescent="0.2">
      <c r="A119" s="3">
        <v>118</v>
      </c>
      <c r="B119" s="3">
        <v>112</v>
      </c>
      <c r="C119" s="4" t="s">
        <v>152</v>
      </c>
      <c r="D119" s="8" t="s">
        <v>305</v>
      </c>
    </row>
    <row r="120" spans="1:4" x14ac:dyDescent="0.2">
      <c r="A120" s="3">
        <v>119</v>
      </c>
      <c r="B120" s="3">
        <v>113</v>
      </c>
      <c r="C120" s="4" t="s">
        <v>481</v>
      </c>
      <c r="D120" s="8" t="s">
        <v>305</v>
      </c>
    </row>
    <row r="121" spans="1:4" x14ac:dyDescent="0.2">
      <c r="A121" s="3">
        <v>120</v>
      </c>
      <c r="B121" s="3">
        <v>114</v>
      </c>
      <c r="C121" s="4" t="s">
        <v>153</v>
      </c>
      <c r="D121" s="8" t="s">
        <v>305</v>
      </c>
    </row>
    <row r="122" spans="1:4" x14ac:dyDescent="0.2">
      <c r="A122" s="3">
        <v>121</v>
      </c>
      <c r="B122" s="3">
        <v>115</v>
      </c>
      <c r="C122" s="4" t="s">
        <v>154</v>
      </c>
      <c r="D122" s="8" t="s">
        <v>305</v>
      </c>
    </row>
    <row r="123" spans="1:4" x14ac:dyDescent="0.2">
      <c r="A123" s="3">
        <v>122</v>
      </c>
      <c r="B123" s="3">
        <v>116</v>
      </c>
      <c r="C123" s="4" t="s">
        <v>155</v>
      </c>
      <c r="D123" s="8" t="s">
        <v>305</v>
      </c>
    </row>
    <row r="124" spans="1:4" x14ac:dyDescent="0.2">
      <c r="A124" s="3">
        <v>123</v>
      </c>
      <c r="B124" s="3">
        <v>117</v>
      </c>
      <c r="C124" s="4" t="s">
        <v>156</v>
      </c>
      <c r="D124" s="8" t="s">
        <v>305</v>
      </c>
    </row>
    <row r="125" spans="1:4" x14ac:dyDescent="0.2">
      <c r="A125" s="3">
        <v>124</v>
      </c>
      <c r="B125" s="3">
        <v>118</v>
      </c>
      <c r="C125" s="4" t="s">
        <v>157</v>
      </c>
      <c r="D125" s="8" t="s">
        <v>305</v>
      </c>
    </row>
    <row r="126" spans="1:4" x14ac:dyDescent="0.2">
      <c r="A126" s="3">
        <v>125</v>
      </c>
      <c r="B126" s="3">
        <v>119</v>
      </c>
      <c r="C126" s="4" t="s">
        <v>158</v>
      </c>
      <c r="D126" s="8" t="s">
        <v>305</v>
      </c>
    </row>
    <row r="127" spans="1:4" x14ac:dyDescent="0.2">
      <c r="A127" s="3">
        <v>126</v>
      </c>
      <c r="B127" s="3">
        <v>122</v>
      </c>
      <c r="C127" s="4" t="s">
        <v>159</v>
      </c>
      <c r="D127" s="8" t="s">
        <v>305</v>
      </c>
    </row>
    <row r="128" spans="1:4" x14ac:dyDescent="0.2">
      <c r="A128" s="3">
        <v>127</v>
      </c>
      <c r="B128" s="3">
        <v>123</v>
      </c>
      <c r="C128" s="4" t="s">
        <v>160</v>
      </c>
      <c r="D128" s="8" t="s">
        <v>305</v>
      </c>
    </row>
    <row r="129" spans="1:4" x14ac:dyDescent="0.2">
      <c r="A129" s="3">
        <v>128</v>
      </c>
      <c r="B129" s="3">
        <v>124</v>
      </c>
      <c r="C129" s="4" t="s">
        <v>161</v>
      </c>
      <c r="D129" s="8" t="s">
        <v>305</v>
      </c>
    </row>
    <row r="130" spans="1:4" x14ac:dyDescent="0.2">
      <c r="A130" s="3">
        <v>129</v>
      </c>
      <c r="B130" s="3">
        <v>125</v>
      </c>
      <c r="C130" s="4" t="s">
        <v>162</v>
      </c>
      <c r="D130" s="8" t="s">
        <v>305</v>
      </c>
    </row>
    <row r="131" spans="1:4" x14ac:dyDescent="0.2">
      <c r="A131" s="3">
        <v>130</v>
      </c>
      <c r="B131" s="3">
        <v>126</v>
      </c>
      <c r="C131" s="4" t="s">
        <v>163</v>
      </c>
      <c r="D131" s="8" t="s">
        <v>305</v>
      </c>
    </row>
    <row r="132" spans="1:4" x14ac:dyDescent="0.2">
      <c r="A132" s="3">
        <v>131</v>
      </c>
      <c r="B132" s="3">
        <v>127</v>
      </c>
      <c r="C132" s="4" t="s">
        <v>164</v>
      </c>
      <c r="D132" s="8" t="s">
        <v>305</v>
      </c>
    </row>
    <row r="133" spans="1:4" x14ac:dyDescent="0.2">
      <c r="A133" s="3">
        <v>132</v>
      </c>
      <c r="B133" s="3">
        <v>128</v>
      </c>
      <c r="C133" s="4" t="s">
        <v>165</v>
      </c>
      <c r="D133" s="8" t="s">
        <v>305</v>
      </c>
    </row>
    <row r="134" spans="1:4" x14ac:dyDescent="0.2">
      <c r="A134" s="3">
        <v>133</v>
      </c>
      <c r="B134" s="3">
        <v>129</v>
      </c>
      <c r="C134" s="4" t="s">
        <v>166</v>
      </c>
      <c r="D134" s="8" t="s">
        <v>305</v>
      </c>
    </row>
    <row r="135" spans="1:4" x14ac:dyDescent="0.2">
      <c r="A135" s="3">
        <v>134</v>
      </c>
      <c r="B135" s="3">
        <v>130</v>
      </c>
      <c r="C135" s="4" t="s">
        <v>167</v>
      </c>
      <c r="D135" s="8" t="s">
        <v>305</v>
      </c>
    </row>
    <row r="136" spans="1:4" x14ac:dyDescent="0.2">
      <c r="A136" s="3">
        <v>135</v>
      </c>
      <c r="B136" s="3">
        <v>131</v>
      </c>
      <c r="C136" s="4" t="s">
        <v>168</v>
      </c>
      <c r="D136" s="8" t="s">
        <v>305</v>
      </c>
    </row>
    <row r="137" spans="1:4" x14ac:dyDescent="0.2">
      <c r="A137" s="3">
        <v>136</v>
      </c>
      <c r="B137" s="3">
        <v>150</v>
      </c>
      <c r="C137" s="4" t="s">
        <v>169</v>
      </c>
      <c r="D137" s="8" t="s">
        <v>306</v>
      </c>
    </row>
    <row r="138" spans="1:4" x14ac:dyDescent="0.2">
      <c r="A138" s="3">
        <v>137</v>
      </c>
      <c r="B138" s="3">
        <v>151</v>
      </c>
      <c r="C138" s="4" t="s">
        <v>170</v>
      </c>
      <c r="D138" s="8" t="s">
        <v>306</v>
      </c>
    </row>
    <row r="139" spans="1:4" x14ac:dyDescent="0.2">
      <c r="A139" s="3">
        <v>138</v>
      </c>
      <c r="B139" s="3">
        <v>152</v>
      </c>
      <c r="C139" s="4" t="s">
        <v>171</v>
      </c>
      <c r="D139" s="8" t="s">
        <v>306</v>
      </c>
    </row>
    <row r="140" spans="1:4" x14ac:dyDescent="0.2">
      <c r="A140" s="3">
        <v>139</v>
      </c>
      <c r="B140" s="3">
        <v>153</v>
      </c>
      <c r="C140" s="4" t="s">
        <v>172</v>
      </c>
      <c r="D140" s="8" t="s">
        <v>306</v>
      </c>
    </row>
    <row r="141" spans="1:4" x14ac:dyDescent="0.2">
      <c r="A141" s="3">
        <v>140</v>
      </c>
      <c r="B141" s="3">
        <v>154</v>
      </c>
      <c r="C141" s="4" t="s">
        <v>173</v>
      </c>
      <c r="D141" s="8" t="s">
        <v>306</v>
      </c>
    </row>
    <row r="142" spans="1:4" x14ac:dyDescent="0.2">
      <c r="A142" s="3">
        <v>141</v>
      </c>
      <c r="B142" s="3">
        <v>155</v>
      </c>
      <c r="C142" s="4" t="s">
        <v>174</v>
      </c>
      <c r="D142" s="8" t="s">
        <v>306</v>
      </c>
    </row>
    <row r="143" spans="1:4" x14ac:dyDescent="0.2">
      <c r="A143" s="3">
        <v>142</v>
      </c>
      <c r="B143" s="3">
        <v>157</v>
      </c>
      <c r="C143" s="4" t="s">
        <v>175</v>
      </c>
      <c r="D143" s="8" t="s">
        <v>306</v>
      </c>
    </row>
    <row r="144" spans="1:4" x14ac:dyDescent="0.2">
      <c r="A144" s="3">
        <v>143</v>
      </c>
      <c r="B144" s="3">
        <v>158</v>
      </c>
      <c r="C144" s="4" t="s">
        <v>176</v>
      </c>
      <c r="D144" s="8" t="s">
        <v>306</v>
      </c>
    </row>
    <row r="145" spans="1:4" x14ac:dyDescent="0.2">
      <c r="A145" s="3">
        <v>144</v>
      </c>
      <c r="B145" s="3">
        <v>159</v>
      </c>
      <c r="C145" s="4" t="s">
        <v>177</v>
      </c>
      <c r="D145" s="8" t="s">
        <v>307</v>
      </c>
    </row>
    <row r="146" spans="1:4" x14ac:dyDescent="0.2">
      <c r="A146" s="3">
        <v>145</v>
      </c>
      <c r="B146" s="3">
        <v>160</v>
      </c>
      <c r="C146" s="4" t="s">
        <v>420</v>
      </c>
      <c r="D146" s="8" t="s">
        <v>307</v>
      </c>
    </row>
    <row r="147" spans="1:4" x14ac:dyDescent="0.2">
      <c r="A147" s="3">
        <v>146</v>
      </c>
      <c r="B147" s="3">
        <v>161</v>
      </c>
      <c r="C147" s="4" t="s">
        <v>178</v>
      </c>
      <c r="D147" s="8" t="s">
        <v>307</v>
      </c>
    </row>
    <row r="148" spans="1:4" x14ac:dyDescent="0.2">
      <c r="A148" s="3">
        <v>147</v>
      </c>
      <c r="B148" s="3">
        <v>162</v>
      </c>
      <c r="C148" s="4" t="s">
        <v>179</v>
      </c>
      <c r="D148" s="8" t="s">
        <v>307</v>
      </c>
    </row>
    <row r="149" spans="1:4" x14ac:dyDescent="0.2">
      <c r="A149" s="3">
        <v>148</v>
      </c>
      <c r="B149" s="3">
        <v>163</v>
      </c>
      <c r="C149" s="4" t="s">
        <v>180</v>
      </c>
      <c r="D149" s="8" t="s">
        <v>307</v>
      </c>
    </row>
    <row r="150" spans="1:4" x14ac:dyDescent="0.2">
      <c r="A150" s="3">
        <v>149</v>
      </c>
      <c r="B150" s="3">
        <v>164</v>
      </c>
      <c r="C150" s="4" t="s">
        <v>181</v>
      </c>
      <c r="D150" s="8" t="s">
        <v>307</v>
      </c>
    </row>
    <row r="151" spans="1:4" x14ac:dyDescent="0.2">
      <c r="A151" s="3">
        <v>150</v>
      </c>
      <c r="B151" s="3">
        <v>165</v>
      </c>
      <c r="C151" s="4" t="s">
        <v>182</v>
      </c>
      <c r="D151" s="8" t="s">
        <v>307</v>
      </c>
    </row>
    <row r="152" spans="1:4" x14ac:dyDescent="0.2">
      <c r="A152" s="3">
        <v>151</v>
      </c>
      <c r="B152" s="3">
        <v>166</v>
      </c>
      <c r="C152" s="4" t="s">
        <v>183</v>
      </c>
      <c r="D152" s="8" t="s">
        <v>307</v>
      </c>
    </row>
    <row r="153" spans="1:4" x14ac:dyDescent="0.2">
      <c r="A153" s="3">
        <v>152</v>
      </c>
      <c r="B153" s="3">
        <v>167</v>
      </c>
      <c r="C153" s="4" t="s">
        <v>184</v>
      </c>
      <c r="D153" s="8" t="s">
        <v>307</v>
      </c>
    </row>
    <row r="154" spans="1:4" x14ac:dyDescent="0.2">
      <c r="A154" s="3">
        <v>153</v>
      </c>
      <c r="B154" s="3">
        <v>168</v>
      </c>
      <c r="C154" s="4" t="s">
        <v>185</v>
      </c>
      <c r="D154" s="8" t="s">
        <v>307</v>
      </c>
    </row>
    <row r="155" spans="1:4" x14ac:dyDescent="0.2">
      <c r="A155" s="3">
        <v>154</v>
      </c>
      <c r="B155" s="3">
        <v>169</v>
      </c>
      <c r="C155" s="4" t="s">
        <v>186</v>
      </c>
      <c r="D155" s="8" t="s">
        <v>307</v>
      </c>
    </row>
    <row r="156" spans="1:4" x14ac:dyDescent="0.2">
      <c r="A156" s="3">
        <v>155</v>
      </c>
      <c r="B156" s="3">
        <v>170</v>
      </c>
      <c r="C156" s="4" t="s">
        <v>187</v>
      </c>
      <c r="D156" s="8" t="s">
        <v>307</v>
      </c>
    </row>
    <row r="157" spans="1:4" x14ac:dyDescent="0.2">
      <c r="A157" s="3">
        <v>156</v>
      </c>
      <c r="B157" s="3">
        <v>171</v>
      </c>
      <c r="C157" s="4" t="s">
        <v>188</v>
      </c>
      <c r="D157" s="8" t="s">
        <v>307</v>
      </c>
    </row>
    <row r="158" spans="1:4" x14ac:dyDescent="0.2">
      <c r="A158" s="3">
        <v>157</v>
      </c>
      <c r="B158" s="3">
        <v>172</v>
      </c>
      <c r="C158" s="4" t="s">
        <v>189</v>
      </c>
      <c r="D158" s="8" t="s">
        <v>307</v>
      </c>
    </row>
    <row r="159" spans="1:4" x14ac:dyDescent="0.2">
      <c r="A159" s="3">
        <v>158</v>
      </c>
      <c r="B159" s="3">
        <v>173</v>
      </c>
      <c r="C159" s="4" t="s">
        <v>190</v>
      </c>
      <c r="D159" s="8" t="s">
        <v>307</v>
      </c>
    </row>
    <row r="160" spans="1:4" x14ac:dyDescent="0.2">
      <c r="A160" s="3">
        <v>159</v>
      </c>
      <c r="B160" s="3">
        <v>174</v>
      </c>
      <c r="C160" s="4" t="s">
        <v>421</v>
      </c>
      <c r="D160" s="8" t="s">
        <v>307</v>
      </c>
    </row>
    <row r="161" spans="1:4" x14ac:dyDescent="0.2">
      <c r="A161" s="3">
        <v>160</v>
      </c>
      <c r="B161" s="3">
        <v>175</v>
      </c>
      <c r="C161" s="4" t="s">
        <v>422</v>
      </c>
      <c r="D161" s="8" t="s">
        <v>307</v>
      </c>
    </row>
    <row r="162" spans="1:4" x14ac:dyDescent="0.2">
      <c r="A162" s="3">
        <v>161</v>
      </c>
      <c r="B162" s="3">
        <v>176</v>
      </c>
      <c r="C162" s="4" t="s">
        <v>423</v>
      </c>
      <c r="D162" s="8" t="s">
        <v>307</v>
      </c>
    </row>
    <row r="163" spans="1:4" x14ac:dyDescent="0.2">
      <c r="A163" s="3">
        <v>162</v>
      </c>
      <c r="B163" s="3">
        <v>177</v>
      </c>
      <c r="C163" s="4" t="s">
        <v>191</v>
      </c>
      <c r="D163" s="8" t="s">
        <v>307</v>
      </c>
    </row>
    <row r="164" spans="1:4" x14ac:dyDescent="0.2">
      <c r="A164" s="3">
        <v>163</v>
      </c>
      <c r="B164" s="3">
        <v>178</v>
      </c>
      <c r="C164" s="4" t="s">
        <v>192</v>
      </c>
      <c r="D164" s="8" t="s">
        <v>307</v>
      </c>
    </row>
    <row r="165" spans="1:4" x14ac:dyDescent="0.2">
      <c r="A165" s="3">
        <v>164</v>
      </c>
      <c r="B165" s="3">
        <v>179</v>
      </c>
      <c r="C165" s="4" t="s">
        <v>193</v>
      </c>
      <c r="D165" s="8" t="s">
        <v>307</v>
      </c>
    </row>
    <row r="166" spans="1:4" x14ac:dyDescent="0.2">
      <c r="A166" s="3">
        <v>165</v>
      </c>
      <c r="B166" s="3">
        <v>193</v>
      </c>
      <c r="C166" s="4" t="s">
        <v>194</v>
      </c>
      <c r="D166" s="8" t="s">
        <v>307</v>
      </c>
    </row>
    <row r="167" spans="1:4" x14ac:dyDescent="0.2">
      <c r="A167" s="3">
        <v>166</v>
      </c>
      <c r="B167" s="3">
        <v>322</v>
      </c>
      <c r="C167" s="4" t="s">
        <v>195</v>
      </c>
      <c r="D167" s="8" t="s">
        <v>307</v>
      </c>
    </row>
    <row r="168" spans="1:4" x14ac:dyDescent="0.2">
      <c r="A168" s="3">
        <v>167</v>
      </c>
      <c r="B168" s="3">
        <v>180</v>
      </c>
      <c r="C168" s="4" t="s">
        <v>196</v>
      </c>
      <c r="D168" s="6" t="s">
        <v>308</v>
      </c>
    </row>
    <row r="169" spans="1:4" x14ac:dyDescent="0.2">
      <c r="A169" s="3">
        <v>168</v>
      </c>
      <c r="B169" s="3">
        <v>181</v>
      </c>
      <c r="C169" s="4" t="s">
        <v>197</v>
      </c>
      <c r="D169" s="4" t="s">
        <v>308</v>
      </c>
    </row>
    <row r="170" spans="1:4" x14ac:dyDescent="0.2">
      <c r="A170" s="3">
        <v>169</v>
      </c>
      <c r="B170" s="3">
        <v>182</v>
      </c>
      <c r="C170" s="4" t="s">
        <v>198</v>
      </c>
      <c r="D170" s="4" t="s">
        <v>308</v>
      </c>
    </row>
    <row r="171" spans="1:4" x14ac:dyDescent="0.2">
      <c r="A171" s="3">
        <v>170</v>
      </c>
      <c r="B171" s="3">
        <v>183</v>
      </c>
      <c r="C171" s="4" t="s">
        <v>199</v>
      </c>
      <c r="D171" s="4" t="s">
        <v>308</v>
      </c>
    </row>
    <row r="172" spans="1:4" x14ac:dyDescent="0.2">
      <c r="A172" s="3">
        <v>171</v>
      </c>
      <c r="B172" s="3">
        <v>184</v>
      </c>
      <c r="C172" s="4" t="s">
        <v>200</v>
      </c>
      <c r="D172" s="4" t="s">
        <v>308</v>
      </c>
    </row>
    <row r="173" spans="1:4" x14ac:dyDescent="0.2">
      <c r="A173" s="3">
        <v>172</v>
      </c>
      <c r="B173" s="3">
        <v>185</v>
      </c>
      <c r="C173" s="4" t="s">
        <v>201</v>
      </c>
      <c r="D173" s="4" t="s">
        <v>308</v>
      </c>
    </row>
    <row r="174" spans="1:4" x14ac:dyDescent="0.2">
      <c r="A174" s="3">
        <v>173</v>
      </c>
      <c r="B174" s="3">
        <v>186</v>
      </c>
      <c r="C174" s="4" t="s">
        <v>202</v>
      </c>
      <c r="D174" s="4" t="s">
        <v>308</v>
      </c>
    </row>
    <row r="175" spans="1:4" x14ac:dyDescent="0.2">
      <c r="A175" s="3">
        <v>174</v>
      </c>
      <c r="B175" s="3">
        <v>187</v>
      </c>
      <c r="C175" s="4" t="s">
        <v>203</v>
      </c>
      <c r="D175" s="4" t="s">
        <v>308</v>
      </c>
    </row>
    <row r="176" spans="1:4" x14ac:dyDescent="0.2">
      <c r="A176" s="3">
        <v>175</v>
      </c>
      <c r="B176" s="3">
        <v>188</v>
      </c>
      <c r="C176" s="4" t="s">
        <v>204</v>
      </c>
      <c r="D176" s="4" t="s">
        <v>308</v>
      </c>
    </row>
    <row r="177" spans="1:4" x14ac:dyDescent="0.2">
      <c r="A177" s="3">
        <v>176</v>
      </c>
      <c r="B177" s="3">
        <v>189</v>
      </c>
      <c r="C177" s="4" t="s">
        <v>205</v>
      </c>
      <c r="D177" s="4" t="s">
        <v>308</v>
      </c>
    </row>
    <row r="178" spans="1:4" x14ac:dyDescent="0.2">
      <c r="A178" s="3">
        <v>177</v>
      </c>
      <c r="B178" s="3">
        <v>190</v>
      </c>
      <c r="C178" s="4" t="s">
        <v>206</v>
      </c>
      <c r="D178" s="4" t="s">
        <v>308</v>
      </c>
    </row>
    <row r="179" spans="1:4" x14ac:dyDescent="0.2">
      <c r="A179" s="3">
        <v>178</v>
      </c>
      <c r="B179" s="3">
        <v>192</v>
      </c>
      <c r="C179" s="4" t="s">
        <v>207</v>
      </c>
      <c r="D179" s="4" t="s">
        <v>308</v>
      </c>
    </row>
    <row r="180" spans="1:4" x14ac:dyDescent="0.2">
      <c r="A180" s="3">
        <v>179</v>
      </c>
      <c r="B180" s="3">
        <v>191</v>
      </c>
      <c r="C180" s="4" t="s">
        <v>208</v>
      </c>
      <c r="D180" s="6" t="s">
        <v>308</v>
      </c>
    </row>
    <row r="181" spans="1:4" x14ac:dyDescent="0.2">
      <c r="A181" s="3">
        <v>180</v>
      </c>
      <c r="B181" s="3">
        <v>240</v>
      </c>
      <c r="C181" s="4" t="s">
        <v>209</v>
      </c>
      <c r="D181" s="8" t="s">
        <v>309</v>
      </c>
    </row>
    <row r="182" spans="1:4" x14ac:dyDescent="0.2">
      <c r="A182" s="3">
        <v>181</v>
      </c>
      <c r="B182" s="3">
        <v>241</v>
      </c>
      <c r="C182" s="4" t="s">
        <v>210</v>
      </c>
      <c r="D182" s="8" t="s">
        <v>309</v>
      </c>
    </row>
    <row r="183" spans="1:4" x14ac:dyDescent="0.2">
      <c r="A183" s="3">
        <v>182</v>
      </c>
      <c r="B183" s="3">
        <v>242</v>
      </c>
      <c r="C183" s="4" t="s">
        <v>211</v>
      </c>
      <c r="D183" s="8" t="s">
        <v>309</v>
      </c>
    </row>
    <row r="184" spans="1:4" x14ac:dyDescent="0.2">
      <c r="A184" s="3">
        <v>183</v>
      </c>
      <c r="B184" s="3">
        <v>243</v>
      </c>
      <c r="C184" s="4" t="s">
        <v>212</v>
      </c>
      <c r="D184" s="8" t="s">
        <v>309</v>
      </c>
    </row>
    <row r="185" spans="1:4" x14ac:dyDescent="0.2">
      <c r="A185" s="3">
        <v>184</v>
      </c>
      <c r="B185" s="3">
        <v>244</v>
      </c>
      <c r="C185" s="4" t="s">
        <v>213</v>
      </c>
      <c r="D185" s="8" t="s">
        <v>309</v>
      </c>
    </row>
    <row r="186" spans="1:4" x14ac:dyDescent="0.2">
      <c r="A186" s="3">
        <v>185</v>
      </c>
      <c r="B186" s="3">
        <v>245</v>
      </c>
      <c r="C186" s="4" t="s">
        <v>214</v>
      </c>
      <c r="D186" s="8" t="s">
        <v>309</v>
      </c>
    </row>
    <row r="187" spans="1:4" x14ac:dyDescent="0.2">
      <c r="A187" s="3">
        <v>186</v>
      </c>
      <c r="B187" s="3">
        <v>246</v>
      </c>
      <c r="C187" s="4" t="s">
        <v>215</v>
      </c>
      <c r="D187" s="8" t="s">
        <v>309</v>
      </c>
    </row>
    <row r="188" spans="1:4" x14ac:dyDescent="0.2">
      <c r="A188" s="3">
        <v>187</v>
      </c>
      <c r="B188" s="3">
        <v>247</v>
      </c>
      <c r="C188" s="4" t="s">
        <v>216</v>
      </c>
      <c r="D188" s="8" t="s">
        <v>309</v>
      </c>
    </row>
    <row r="189" spans="1:4" x14ac:dyDescent="0.2">
      <c r="A189" s="3">
        <v>188</v>
      </c>
      <c r="B189" s="3">
        <v>100</v>
      </c>
      <c r="C189" s="4" t="s">
        <v>217</v>
      </c>
      <c r="D189" s="8" t="s">
        <v>310</v>
      </c>
    </row>
    <row r="190" spans="1:4" x14ac:dyDescent="0.2">
      <c r="A190" s="3">
        <v>189</v>
      </c>
      <c r="B190" s="3">
        <v>101</v>
      </c>
      <c r="C190" s="4" t="s">
        <v>218</v>
      </c>
      <c r="D190" s="8" t="s">
        <v>310</v>
      </c>
    </row>
    <row r="191" spans="1:4" x14ac:dyDescent="0.2">
      <c r="A191" s="3">
        <v>190</v>
      </c>
      <c r="B191" s="3">
        <v>102</v>
      </c>
      <c r="C191" s="4" t="s">
        <v>219</v>
      </c>
      <c r="D191" s="8" t="s">
        <v>310</v>
      </c>
    </row>
    <row r="192" spans="1:4" x14ac:dyDescent="0.2">
      <c r="A192" s="3">
        <v>191</v>
      </c>
      <c r="B192" s="3">
        <v>132</v>
      </c>
      <c r="C192" s="4" t="s">
        <v>220</v>
      </c>
      <c r="D192" s="8" t="s">
        <v>310</v>
      </c>
    </row>
    <row r="193" spans="1:4" x14ac:dyDescent="0.2">
      <c r="A193" s="3">
        <v>192</v>
      </c>
      <c r="B193" s="3">
        <v>220</v>
      </c>
      <c r="C193" s="4" t="s">
        <v>221</v>
      </c>
      <c r="D193" s="8" t="s">
        <v>311</v>
      </c>
    </row>
    <row r="194" spans="1:4" x14ac:dyDescent="0.2">
      <c r="A194" s="3">
        <v>193</v>
      </c>
      <c r="B194" s="3">
        <v>221</v>
      </c>
      <c r="C194" s="4" t="s">
        <v>222</v>
      </c>
      <c r="D194" s="8" t="s">
        <v>311</v>
      </c>
    </row>
    <row r="195" spans="1:4" x14ac:dyDescent="0.2">
      <c r="A195" s="3">
        <v>194</v>
      </c>
      <c r="B195" s="3">
        <v>222</v>
      </c>
      <c r="C195" s="4" t="s">
        <v>223</v>
      </c>
      <c r="D195" s="8" t="s">
        <v>334</v>
      </c>
    </row>
    <row r="196" spans="1:4" x14ac:dyDescent="0.2">
      <c r="A196" s="3">
        <v>195</v>
      </c>
      <c r="B196" s="3">
        <v>223</v>
      </c>
      <c r="C196" s="4" t="s">
        <v>224</v>
      </c>
      <c r="D196" s="8" t="s">
        <v>311</v>
      </c>
    </row>
    <row r="197" spans="1:4" x14ac:dyDescent="0.2">
      <c r="A197" s="3">
        <v>196</v>
      </c>
      <c r="B197" s="3">
        <v>224</v>
      </c>
      <c r="C197" s="4" t="s">
        <v>225</v>
      </c>
      <c r="D197" s="8" t="s">
        <v>311</v>
      </c>
    </row>
    <row r="198" spans="1:4" x14ac:dyDescent="0.2">
      <c r="A198" s="3">
        <v>197</v>
      </c>
      <c r="B198" s="3">
        <v>225</v>
      </c>
      <c r="C198" s="4" t="s">
        <v>226</v>
      </c>
      <c r="D198" s="8" t="s">
        <v>311</v>
      </c>
    </row>
    <row r="199" spans="1:4" x14ac:dyDescent="0.2">
      <c r="A199" s="3">
        <v>198</v>
      </c>
      <c r="B199" s="3">
        <v>226</v>
      </c>
      <c r="C199" s="4" t="s">
        <v>227</v>
      </c>
      <c r="D199" s="8" t="s">
        <v>311</v>
      </c>
    </row>
    <row r="200" spans="1:4" x14ac:dyDescent="0.2">
      <c r="A200" s="3">
        <v>199</v>
      </c>
      <c r="B200" s="3">
        <v>227</v>
      </c>
      <c r="C200" s="4" t="s">
        <v>228</v>
      </c>
      <c r="D200" s="8" t="s">
        <v>311</v>
      </c>
    </row>
    <row r="201" spans="1:4" x14ac:dyDescent="0.2">
      <c r="A201" s="3">
        <v>200</v>
      </c>
      <c r="B201" s="3">
        <v>228</v>
      </c>
      <c r="C201" s="4" t="s">
        <v>229</v>
      </c>
      <c r="D201" s="8" t="s">
        <v>311</v>
      </c>
    </row>
    <row r="202" spans="1:4" x14ac:dyDescent="0.2">
      <c r="A202" s="3">
        <v>201</v>
      </c>
      <c r="B202" s="3">
        <v>230</v>
      </c>
      <c r="C202" s="4" t="s">
        <v>230</v>
      </c>
      <c r="D202" s="6" t="s">
        <v>312</v>
      </c>
    </row>
    <row r="203" spans="1:4" x14ac:dyDescent="0.2">
      <c r="A203" s="3">
        <v>202</v>
      </c>
      <c r="B203" s="3">
        <v>231</v>
      </c>
      <c r="C203" s="4" t="s">
        <v>231</v>
      </c>
      <c r="D203" s="6" t="s">
        <v>312</v>
      </c>
    </row>
    <row r="204" spans="1:4" x14ac:dyDescent="0.2">
      <c r="A204" s="3">
        <v>203</v>
      </c>
      <c r="B204" s="3">
        <v>232</v>
      </c>
      <c r="C204" s="4" t="s">
        <v>232</v>
      </c>
      <c r="D204" s="6" t="s">
        <v>312</v>
      </c>
    </row>
    <row r="205" spans="1:4" x14ac:dyDescent="0.2">
      <c r="A205" s="3">
        <v>204</v>
      </c>
      <c r="B205" s="3">
        <v>200</v>
      </c>
      <c r="C205" s="4" t="s">
        <v>233</v>
      </c>
      <c r="D205" s="8" t="s">
        <v>313</v>
      </c>
    </row>
    <row r="206" spans="1:4" x14ac:dyDescent="0.2">
      <c r="A206" s="3">
        <v>205</v>
      </c>
      <c r="B206" s="3">
        <v>201</v>
      </c>
      <c r="C206" s="4" t="s">
        <v>234</v>
      </c>
      <c r="D206" s="8" t="s">
        <v>313</v>
      </c>
    </row>
    <row r="207" spans="1:4" x14ac:dyDescent="0.2">
      <c r="A207" s="3">
        <v>206</v>
      </c>
      <c r="B207" s="3">
        <v>202</v>
      </c>
      <c r="C207" s="4" t="s">
        <v>235</v>
      </c>
      <c r="D207" s="8" t="s">
        <v>313</v>
      </c>
    </row>
    <row r="208" spans="1:4" x14ac:dyDescent="0.2">
      <c r="A208" s="3">
        <v>207</v>
      </c>
      <c r="B208" s="3">
        <v>203</v>
      </c>
      <c r="C208" s="4" t="s">
        <v>236</v>
      </c>
      <c r="D208" s="8" t="s">
        <v>313</v>
      </c>
    </row>
    <row r="209" spans="1:4" x14ac:dyDescent="0.2">
      <c r="A209" s="3">
        <v>208</v>
      </c>
      <c r="B209" s="3">
        <v>204</v>
      </c>
      <c r="C209" s="4" t="s">
        <v>237</v>
      </c>
      <c r="D209" s="8" t="s">
        <v>313</v>
      </c>
    </row>
    <row r="210" spans="1:4" x14ac:dyDescent="0.2">
      <c r="A210" s="3">
        <v>209</v>
      </c>
      <c r="B210" s="3">
        <v>205</v>
      </c>
      <c r="C210" s="4" t="s">
        <v>238</v>
      </c>
      <c r="D210" s="8" t="s">
        <v>313</v>
      </c>
    </row>
    <row r="211" spans="1:4" x14ac:dyDescent="0.2">
      <c r="A211" s="3">
        <v>210</v>
      </c>
      <c r="B211" s="3">
        <v>206</v>
      </c>
      <c r="C211" s="4" t="s">
        <v>239</v>
      </c>
      <c r="D211" s="8" t="s">
        <v>313</v>
      </c>
    </row>
    <row r="212" spans="1:4" x14ac:dyDescent="0.2">
      <c r="A212" s="3">
        <v>211</v>
      </c>
      <c r="B212" s="3">
        <v>207</v>
      </c>
      <c r="C212" s="4" t="s">
        <v>240</v>
      </c>
      <c r="D212" s="8" t="s">
        <v>313</v>
      </c>
    </row>
    <row r="213" spans="1:4" x14ac:dyDescent="0.2">
      <c r="A213" s="3">
        <v>212</v>
      </c>
      <c r="B213" s="3">
        <v>208</v>
      </c>
      <c r="C213" s="4" t="s">
        <v>241</v>
      </c>
      <c r="D213" s="8" t="s">
        <v>313</v>
      </c>
    </row>
    <row r="214" spans="1:4" x14ac:dyDescent="0.2">
      <c r="A214" s="3">
        <v>213</v>
      </c>
      <c r="B214" s="3">
        <v>209</v>
      </c>
      <c r="C214" s="4" t="s">
        <v>242</v>
      </c>
      <c r="D214" s="8" t="s">
        <v>313</v>
      </c>
    </row>
    <row r="215" spans="1:4" x14ac:dyDescent="0.2">
      <c r="A215" s="3">
        <v>214</v>
      </c>
      <c r="B215" s="3">
        <v>210</v>
      </c>
      <c r="C215" s="4" t="s">
        <v>243</v>
      </c>
      <c r="D215" s="8" t="s">
        <v>313</v>
      </c>
    </row>
    <row r="216" spans="1:4" x14ac:dyDescent="0.2">
      <c r="A216" s="3">
        <v>215</v>
      </c>
      <c r="B216" s="3">
        <v>211</v>
      </c>
      <c r="C216" s="4" t="s">
        <v>244</v>
      </c>
      <c r="D216" s="8" t="s">
        <v>313</v>
      </c>
    </row>
    <row r="217" spans="1:4" x14ac:dyDescent="0.2">
      <c r="A217" s="3">
        <v>216</v>
      </c>
      <c r="B217" s="3">
        <v>320</v>
      </c>
      <c r="C217" s="4" t="s">
        <v>245</v>
      </c>
      <c r="D217" s="8" t="s">
        <v>314</v>
      </c>
    </row>
    <row r="218" spans="1:4" x14ac:dyDescent="0.2">
      <c r="A218" s="3">
        <v>217</v>
      </c>
      <c r="B218" s="3">
        <v>323</v>
      </c>
      <c r="C218" s="4" t="s">
        <v>246</v>
      </c>
      <c r="D218" s="8" t="s">
        <v>314</v>
      </c>
    </row>
    <row r="219" spans="1:4" x14ac:dyDescent="0.2">
      <c r="A219" s="3">
        <v>218</v>
      </c>
      <c r="B219" s="3">
        <v>324</v>
      </c>
      <c r="C219" s="4" t="s">
        <v>247</v>
      </c>
      <c r="D219" s="8" t="s">
        <v>314</v>
      </c>
    </row>
    <row r="220" spans="1:4" x14ac:dyDescent="0.2">
      <c r="A220" s="3">
        <v>219</v>
      </c>
      <c r="B220" s="3">
        <v>325</v>
      </c>
      <c r="C220" s="4" t="s">
        <v>248</v>
      </c>
      <c r="D220" s="8" t="s">
        <v>314</v>
      </c>
    </row>
    <row r="221" spans="1:4" x14ac:dyDescent="0.2">
      <c r="A221" s="3">
        <v>220</v>
      </c>
      <c r="B221" s="3">
        <v>327</v>
      </c>
      <c r="C221" s="4" t="s">
        <v>249</v>
      </c>
      <c r="D221" s="8" t="s">
        <v>314</v>
      </c>
    </row>
    <row r="222" spans="1:4" x14ac:dyDescent="0.2">
      <c r="A222" s="3">
        <v>221</v>
      </c>
      <c r="B222" s="3">
        <v>328</v>
      </c>
      <c r="C222" s="4" t="s">
        <v>250</v>
      </c>
      <c r="D222" s="8" t="s">
        <v>314</v>
      </c>
    </row>
    <row r="223" spans="1:4" x14ac:dyDescent="0.2">
      <c r="A223" s="3">
        <v>222</v>
      </c>
      <c r="B223" s="3">
        <v>329</v>
      </c>
      <c r="C223" s="4" t="s">
        <v>251</v>
      </c>
      <c r="D223" s="8" t="s">
        <v>314</v>
      </c>
    </row>
    <row r="224" spans="1:4" x14ac:dyDescent="0.2">
      <c r="A224" s="3">
        <v>223</v>
      </c>
      <c r="B224" s="3">
        <v>331</v>
      </c>
      <c r="C224" s="4" t="s">
        <v>252</v>
      </c>
      <c r="D224" s="8" t="s">
        <v>314</v>
      </c>
    </row>
    <row r="225" spans="1:4" x14ac:dyDescent="0.2">
      <c r="A225" s="3">
        <v>224</v>
      </c>
      <c r="B225" s="3">
        <v>332</v>
      </c>
      <c r="C225" s="4" t="s">
        <v>253</v>
      </c>
      <c r="D225" s="8" t="s">
        <v>314</v>
      </c>
    </row>
    <row r="226" spans="1:4" x14ac:dyDescent="0.2">
      <c r="A226" s="3">
        <v>225</v>
      </c>
      <c r="B226" s="3">
        <v>333</v>
      </c>
      <c r="C226" s="4" t="s">
        <v>254</v>
      </c>
      <c r="D226" s="8" t="s">
        <v>314</v>
      </c>
    </row>
    <row r="227" spans="1:4" x14ac:dyDescent="0.2">
      <c r="A227" s="3">
        <v>226</v>
      </c>
      <c r="B227" s="3">
        <v>334</v>
      </c>
      <c r="C227" s="4" t="s">
        <v>255</v>
      </c>
      <c r="D227" s="8" t="s">
        <v>314</v>
      </c>
    </row>
    <row r="228" spans="1:4" x14ac:dyDescent="0.2">
      <c r="A228" s="3">
        <v>227</v>
      </c>
      <c r="B228" s="3">
        <v>335</v>
      </c>
      <c r="C228" s="4" t="s">
        <v>256</v>
      </c>
      <c r="D228" s="8" t="s">
        <v>314</v>
      </c>
    </row>
    <row r="229" spans="1:4" x14ac:dyDescent="0.2">
      <c r="A229" s="3">
        <v>228</v>
      </c>
      <c r="B229" s="3">
        <v>336</v>
      </c>
      <c r="C229" s="4" t="s">
        <v>257</v>
      </c>
      <c r="D229" s="8" t="s">
        <v>314</v>
      </c>
    </row>
    <row r="230" spans="1:4" x14ac:dyDescent="0.2">
      <c r="A230" s="3">
        <v>229</v>
      </c>
      <c r="B230" s="3">
        <v>338</v>
      </c>
      <c r="C230" s="4" t="s">
        <v>160</v>
      </c>
      <c r="D230" s="8" t="s">
        <v>314</v>
      </c>
    </row>
    <row r="231" spans="1:4" x14ac:dyDescent="0.2">
      <c r="A231" s="3">
        <v>230</v>
      </c>
      <c r="B231" s="3">
        <v>339</v>
      </c>
      <c r="C231" s="4" t="s">
        <v>258</v>
      </c>
      <c r="D231" s="8" t="s">
        <v>314</v>
      </c>
    </row>
    <row r="232" spans="1:4" x14ac:dyDescent="0.2">
      <c r="A232" s="3">
        <v>231</v>
      </c>
      <c r="B232" s="3">
        <v>340</v>
      </c>
      <c r="C232" s="4" t="s">
        <v>259</v>
      </c>
      <c r="D232" s="8" t="s">
        <v>314</v>
      </c>
    </row>
    <row r="233" spans="1:4" x14ac:dyDescent="0.2">
      <c r="A233" s="3">
        <v>232</v>
      </c>
      <c r="B233" s="3">
        <v>341</v>
      </c>
      <c r="C233" s="4" t="s">
        <v>260</v>
      </c>
      <c r="D233" s="8" t="s">
        <v>314</v>
      </c>
    </row>
    <row r="234" spans="1:4" x14ac:dyDescent="0.2">
      <c r="A234" s="3">
        <v>233</v>
      </c>
      <c r="B234" s="3">
        <v>343</v>
      </c>
      <c r="C234" s="4" t="s">
        <v>261</v>
      </c>
      <c r="D234" s="8" t="s">
        <v>314</v>
      </c>
    </row>
    <row r="235" spans="1:4" x14ac:dyDescent="0.2">
      <c r="A235" s="3">
        <v>234</v>
      </c>
      <c r="B235" s="3">
        <v>344</v>
      </c>
      <c r="C235" s="4" t="s">
        <v>262</v>
      </c>
      <c r="D235" s="8" t="s">
        <v>314</v>
      </c>
    </row>
    <row r="236" spans="1:4" x14ac:dyDescent="0.2">
      <c r="A236" s="3">
        <v>235</v>
      </c>
      <c r="B236" s="3">
        <v>345</v>
      </c>
      <c r="C236" s="4" t="s">
        <v>263</v>
      </c>
      <c r="D236" s="8" t="s">
        <v>314</v>
      </c>
    </row>
    <row r="237" spans="1:4" x14ac:dyDescent="0.2">
      <c r="A237" s="3">
        <v>236</v>
      </c>
      <c r="B237" s="3">
        <v>346</v>
      </c>
      <c r="C237" s="4" t="s">
        <v>264</v>
      </c>
      <c r="D237" s="8" t="s">
        <v>314</v>
      </c>
    </row>
    <row r="238" spans="1:4" x14ac:dyDescent="0.2">
      <c r="A238" s="3">
        <v>237</v>
      </c>
      <c r="B238" s="3">
        <v>347</v>
      </c>
      <c r="C238" s="4" t="s">
        <v>265</v>
      </c>
      <c r="D238" s="8" t="s">
        <v>314</v>
      </c>
    </row>
    <row r="239" spans="1:4" x14ac:dyDescent="0.2">
      <c r="A239" s="3">
        <v>238</v>
      </c>
      <c r="B239" s="3">
        <v>348</v>
      </c>
      <c r="C239" s="4" t="s">
        <v>266</v>
      </c>
      <c r="D239" s="8" t="s">
        <v>314</v>
      </c>
    </row>
    <row r="240" spans="1:4" x14ac:dyDescent="0.2">
      <c r="A240" s="3">
        <v>239</v>
      </c>
      <c r="B240" s="3">
        <v>349</v>
      </c>
      <c r="C240" s="4" t="s">
        <v>267</v>
      </c>
      <c r="D240" s="8" t="s">
        <v>314</v>
      </c>
    </row>
    <row r="241" spans="1:4" x14ac:dyDescent="0.2">
      <c r="A241" s="3">
        <v>240</v>
      </c>
      <c r="B241" s="3">
        <v>250</v>
      </c>
      <c r="C241" s="4" t="s">
        <v>268</v>
      </c>
      <c r="D241" s="8" t="s">
        <v>315</v>
      </c>
    </row>
    <row r="242" spans="1:4" x14ac:dyDescent="0.2">
      <c r="A242" s="3">
        <v>241</v>
      </c>
      <c r="B242" s="3">
        <v>251</v>
      </c>
      <c r="C242" s="4" t="s">
        <v>269</v>
      </c>
      <c r="D242" s="8" t="s">
        <v>315</v>
      </c>
    </row>
    <row r="243" spans="1:4" x14ac:dyDescent="0.2">
      <c r="A243" s="3">
        <v>242</v>
      </c>
      <c r="B243" s="3">
        <v>252</v>
      </c>
      <c r="C243" s="4" t="s">
        <v>270</v>
      </c>
      <c r="D243" s="8" t="s">
        <v>315</v>
      </c>
    </row>
    <row r="244" spans="1:4" x14ac:dyDescent="0.2">
      <c r="A244" s="3">
        <v>243</v>
      </c>
      <c r="B244" s="3">
        <v>253</v>
      </c>
      <c r="C244" s="4" t="s">
        <v>271</v>
      </c>
      <c r="D244" s="8" t="s">
        <v>315</v>
      </c>
    </row>
    <row r="245" spans="1:4" x14ac:dyDescent="0.2">
      <c r="A245" s="3">
        <v>244</v>
      </c>
      <c r="B245" s="3">
        <v>254</v>
      </c>
      <c r="C245" s="4" t="s">
        <v>272</v>
      </c>
      <c r="D245" s="8" t="s">
        <v>315</v>
      </c>
    </row>
    <row r="246" spans="1:4" x14ac:dyDescent="0.2">
      <c r="A246" s="3">
        <v>245</v>
      </c>
      <c r="B246" s="3">
        <v>255</v>
      </c>
      <c r="C246" s="4" t="s">
        <v>376</v>
      </c>
      <c r="D246" s="8" t="s">
        <v>315</v>
      </c>
    </row>
    <row r="247" spans="1:4" x14ac:dyDescent="0.2">
      <c r="A247" s="3">
        <v>246</v>
      </c>
      <c r="B247" s="3">
        <v>256</v>
      </c>
      <c r="C247" s="4" t="s">
        <v>273</v>
      </c>
      <c r="D247" s="8" t="s">
        <v>315</v>
      </c>
    </row>
    <row r="248" spans="1:4" x14ac:dyDescent="0.2">
      <c r="A248" s="3">
        <v>247</v>
      </c>
      <c r="B248" s="3">
        <v>257</v>
      </c>
      <c r="C248" s="4" t="s">
        <v>377</v>
      </c>
      <c r="D248" s="8" t="s">
        <v>315</v>
      </c>
    </row>
    <row r="249" spans="1:4" x14ac:dyDescent="0.2">
      <c r="A249" s="3">
        <v>248</v>
      </c>
      <c r="B249" s="3">
        <v>258</v>
      </c>
      <c r="C249" s="4" t="s">
        <v>274</v>
      </c>
      <c r="D249" s="8" t="s">
        <v>315</v>
      </c>
    </row>
    <row r="250" spans="1:4" x14ac:dyDescent="0.2">
      <c r="A250" s="3">
        <v>249</v>
      </c>
      <c r="B250" s="3">
        <v>259</v>
      </c>
      <c r="C250" s="4" t="s">
        <v>378</v>
      </c>
      <c r="D250" s="8" t="s">
        <v>315</v>
      </c>
    </row>
    <row r="251" spans="1:4" x14ac:dyDescent="0.2">
      <c r="A251" s="3">
        <v>250</v>
      </c>
      <c r="B251" s="3">
        <v>270</v>
      </c>
      <c r="C251" s="4" t="s">
        <v>275</v>
      </c>
      <c r="D251" s="8" t="s">
        <v>316</v>
      </c>
    </row>
    <row r="252" spans="1:4" x14ac:dyDescent="0.2">
      <c r="A252" s="3">
        <v>251</v>
      </c>
      <c r="B252" s="3">
        <v>271</v>
      </c>
      <c r="C252" s="4" t="s">
        <v>276</v>
      </c>
      <c r="D252" s="8" t="s">
        <v>316</v>
      </c>
    </row>
    <row r="253" spans="1:4" x14ac:dyDescent="0.2">
      <c r="A253" s="3">
        <v>252</v>
      </c>
      <c r="B253" s="3">
        <v>272</v>
      </c>
      <c r="C253" s="4" t="s">
        <v>277</v>
      </c>
      <c r="D253" s="8" t="s">
        <v>316</v>
      </c>
    </row>
    <row r="254" spans="1:4" x14ac:dyDescent="0.2">
      <c r="A254" s="3">
        <v>253</v>
      </c>
      <c r="B254" s="3">
        <v>273</v>
      </c>
      <c r="C254" s="4" t="s">
        <v>278</v>
      </c>
      <c r="D254" s="8" t="s">
        <v>316</v>
      </c>
    </row>
    <row r="255" spans="1:4" x14ac:dyDescent="0.2">
      <c r="A255" s="3">
        <v>254</v>
      </c>
      <c r="B255" s="3">
        <v>274</v>
      </c>
      <c r="C255" s="4" t="s">
        <v>279</v>
      </c>
      <c r="D255" s="8" t="s">
        <v>316</v>
      </c>
    </row>
    <row r="256" spans="1:4" x14ac:dyDescent="0.2">
      <c r="A256" s="3">
        <v>255</v>
      </c>
      <c r="B256" s="3">
        <v>275</v>
      </c>
      <c r="C256" s="4" t="s">
        <v>280</v>
      </c>
      <c r="D256" s="8" t="s">
        <v>316</v>
      </c>
    </row>
    <row r="257" spans="1:4" x14ac:dyDescent="0.2">
      <c r="A257" s="3">
        <v>256</v>
      </c>
      <c r="B257" s="3">
        <v>276</v>
      </c>
      <c r="C257" s="4" t="s">
        <v>281</v>
      </c>
      <c r="D257" s="8" t="s">
        <v>316</v>
      </c>
    </row>
    <row r="258" spans="1:4" x14ac:dyDescent="0.2">
      <c r="A258" s="3">
        <v>257</v>
      </c>
      <c r="B258" s="3">
        <v>277</v>
      </c>
      <c r="C258" s="4" t="s">
        <v>282</v>
      </c>
      <c r="D258" s="8" t="s">
        <v>316</v>
      </c>
    </row>
    <row r="259" spans="1:4" x14ac:dyDescent="0.2">
      <c r="A259" s="3">
        <v>258</v>
      </c>
      <c r="B259" s="3">
        <v>278</v>
      </c>
      <c r="C259" s="4" t="s">
        <v>283</v>
      </c>
      <c r="D259" s="8" t="s">
        <v>316</v>
      </c>
    </row>
    <row r="260" spans="1:4" x14ac:dyDescent="0.2">
      <c r="A260" s="3">
        <v>259</v>
      </c>
      <c r="B260" s="3">
        <v>280</v>
      </c>
      <c r="C260" s="4" t="s">
        <v>379</v>
      </c>
      <c r="D260" s="6" t="s">
        <v>317</v>
      </c>
    </row>
    <row r="261" spans="1:4" x14ac:dyDescent="0.2">
      <c r="A261" s="3">
        <v>260</v>
      </c>
      <c r="B261" s="3">
        <v>281</v>
      </c>
      <c r="C261" s="4" t="s">
        <v>335</v>
      </c>
      <c r="D261" s="4" t="s">
        <v>317</v>
      </c>
    </row>
    <row r="262" spans="1:4" x14ac:dyDescent="0.2">
      <c r="A262" s="3">
        <v>261</v>
      </c>
      <c r="B262" s="3">
        <v>282</v>
      </c>
      <c r="C262" s="4" t="s">
        <v>336</v>
      </c>
      <c r="D262" s="4" t="s">
        <v>317</v>
      </c>
    </row>
    <row r="263" spans="1:4" x14ac:dyDescent="0.2">
      <c r="A263" s="3">
        <v>262</v>
      </c>
      <c r="B263" s="3">
        <v>283</v>
      </c>
      <c r="C263" s="4" t="s">
        <v>337</v>
      </c>
      <c r="D263" s="4" t="s">
        <v>317</v>
      </c>
    </row>
    <row r="264" spans="1:4" x14ac:dyDescent="0.2">
      <c r="A264" s="3">
        <v>263</v>
      </c>
      <c r="B264" s="3">
        <v>284</v>
      </c>
      <c r="C264" s="4" t="s">
        <v>338</v>
      </c>
      <c r="D264" s="4" t="s">
        <v>317</v>
      </c>
    </row>
    <row r="265" spans="1:4" x14ac:dyDescent="0.2">
      <c r="A265" s="3">
        <v>264</v>
      </c>
      <c r="B265" s="3">
        <v>285</v>
      </c>
      <c r="C265" s="4" t="s">
        <v>339</v>
      </c>
      <c r="D265" s="4" t="s">
        <v>317</v>
      </c>
    </row>
    <row r="266" spans="1:4" x14ac:dyDescent="0.2">
      <c r="A266" s="3">
        <v>265</v>
      </c>
      <c r="B266" s="3">
        <v>286</v>
      </c>
      <c r="C266" s="4" t="s">
        <v>340</v>
      </c>
      <c r="D266" s="4" t="s">
        <v>317</v>
      </c>
    </row>
    <row r="267" spans="1:4" x14ac:dyDescent="0.2">
      <c r="A267" s="3">
        <v>266</v>
      </c>
      <c r="B267" s="3">
        <v>287</v>
      </c>
      <c r="C267" s="4" t="s">
        <v>341</v>
      </c>
      <c r="D267" s="4" t="s">
        <v>317</v>
      </c>
    </row>
    <row r="268" spans="1:4" x14ac:dyDescent="0.2">
      <c r="A268" s="3">
        <v>267</v>
      </c>
      <c r="B268" s="3">
        <v>288</v>
      </c>
      <c r="C268" s="4" t="s">
        <v>342</v>
      </c>
      <c r="D268" s="4" t="s">
        <v>317</v>
      </c>
    </row>
    <row r="269" spans="1:4" x14ac:dyDescent="0.2">
      <c r="A269" s="3">
        <v>268</v>
      </c>
      <c r="B269" s="3">
        <v>289</v>
      </c>
      <c r="C269" s="4" t="s">
        <v>343</v>
      </c>
      <c r="D269" s="4" t="s">
        <v>317</v>
      </c>
    </row>
    <row r="270" spans="1:4" x14ac:dyDescent="0.2">
      <c r="A270" s="3">
        <v>269</v>
      </c>
      <c r="B270" s="3">
        <v>290</v>
      </c>
      <c r="C270" s="4" t="s">
        <v>344</v>
      </c>
      <c r="D270" s="4" t="s">
        <v>317</v>
      </c>
    </row>
    <row r="271" spans="1:4" x14ac:dyDescent="0.2">
      <c r="A271" s="3">
        <v>270</v>
      </c>
      <c r="B271" s="3">
        <v>291</v>
      </c>
      <c r="C271" s="4" t="s">
        <v>345</v>
      </c>
      <c r="D271" s="4" t="s">
        <v>317</v>
      </c>
    </row>
    <row r="272" spans="1:4" x14ac:dyDescent="0.2">
      <c r="A272" s="3">
        <v>271</v>
      </c>
      <c r="B272" s="3">
        <v>292</v>
      </c>
      <c r="C272" s="4" t="s">
        <v>346</v>
      </c>
      <c r="D272" s="4" t="s">
        <v>317</v>
      </c>
    </row>
    <row r="273" spans="1:4" x14ac:dyDescent="0.2">
      <c r="A273" s="3">
        <v>272</v>
      </c>
      <c r="B273" s="3">
        <v>293</v>
      </c>
      <c r="C273" s="4" t="s">
        <v>347</v>
      </c>
      <c r="D273" s="4" t="s">
        <v>317</v>
      </c>
    </row>
    <row r="274" spans="1:4" x14ac:dyDescent="0.2">
      <c r="A274" s="3">
        <v>273</v>
      </c>
      <c r="B274" s="3">
        <v>294</v>
      </c>
      <c r="C274" s="4" t="s">
        <v>348</v>
      </c>
      <c r="D274" s="4" t="s">
        <v>317</v>
      </c>
    </row>
    <row r="275" spans="1:4" x14ac:dyDescent="0.2">
      <c r="A275" s="3">
        <v>274</v>
      </c>
      <c r="B275" s="3">
        <v>295</v>
      </c>
      <c r="C275" s="4" t="s">
        <v>349</v>
      </c>
      <c r="D275" s="4" t="s">
        <v>317</v>
      </c>
    </row>
    <row r="276" spans="1:4" x14ac:dyDescent="0.2">
      <c r="A276" s="3">
        <v>275</v>
      </c>
      <c r="B276" s="3">
        <v>296</v>
      </c>
      <c r="C276" s="4" t="s">
        <v>350</v>
      </c>
      <c r="D276" s="4" t="s">
        <v>317</v>
      </c>
    </row>
    <row r="277" spans="1:4" x14ac:dyDescent="0.2">
      <c r="A277" s="3">
        <v>276</v>
      </c>
      <c r="B277" s="3">
        <v>297</v>
      </c>
      <c r="C277" s="4" t="s">
        <v>351</v>
      </c>
      <c r="D277" s="4" t="s">
        <v>317</v>
      </c>
    </row>
    <row r="278" spans="1:4" x14ac:dyDescent="0.2">
      <c r="A278" s="3">
        <v>277</v>
      </c>
      <c r="B278" s="3">
        <v>298</v>
      </c>
      <c r="C278" s="4" t="s">
        <v>352</v>
      </c>
      <c r="D278" s="4" t="s">
        <v>317</v>
      </c>
    </row>
    <row r="279" spans="1:4" x14ac:dyDescent="0.2">
      <c r="A279" s="3">
        <v>278</v>
      </c>
      <c r="B279" s="3">
        <v>299</v>
      </c>
      <c r="C279" s="4" t="s">
        <v>353</v>
      </c>
      <c r="D279" s="4" t="s">
        <v>317</v>
      </c>
    </row>
    <row r="280" spans="1:4" x14ac:dyDescent="0.2">
      <c r="A280" s="3">
        <v>279</v>
      </c>
      <c r="B280" s="3">
        <v>300</v>
      </c>
      <c r="C280" s="4" t="s">
        <v>354</v>
      </c>
      <c r="D280" s="4" t="s">
        <v>317</v>
      </c>
    </row>
    <row r="281" spans="1:4" x14ac:dyDescent="0.2">
      <c r="A281" s="3">
        <v>280</v>
      </c>
      <c r="B281" s="3">
        <v>301</v>
      </c>
      <c r="C281" s="4" t="s">
        <v>355</v>
      </c>
      <c r="D281" s="4" t="s">
        <v>317</v>
      </c>
    </row>
    <row r="282" spans="1:4" x14ac:dyDescent="0.2">
      <c r="A282" s="3">
        <v>281</v>
      </c>
      <c r="B282" s="3">
        <v>302</v>
      </c>
      <c r="C282" s="4" t="s">
        <v>356</v>
      </c>
      <c r="D282" s="4" t="s">
        <v>317</v>
      </c>
    </row>
    <row r="283" spans="1:4" x14ac:dyDescent="0.2">
      <c r="A283" s="3">
        <v>282</v>
      </c>
      <c r="B283" s="3">
        <v>303</v>
      </c>
      <c r="C283" s="4" t="s">
        <v>357</v>
      </c>
      <c r="D283" s="4" t="s">
        <v>317</v>
      </c>
    </row>
  </sheetData>
  <sheetProtection algorithmName="SHA-512" hashValue="zGRx71aIJQq7DaOn2KdzEpRSCxYK/H8peS2WEA//d4ryCYhmhYsBq4o5sOiXkc86BkX6fxHxmy+cpyLz6Z8OxQ==" saltValue="mZCS2ZC3+pj/Bm49mR7er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9" sqref="F9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66" t="s">
        <v>301</v>
      </c>
      <c r="B1" s="67" t="s">
        <v>298</v>
      </c>
      <c r="C1" s="67" t="s">
        <v>299</v>
      </c>
      <c r="D1" s="68" t="s">
        <v>300</v>
      </c>
    </row>
    <row r="2" spans="1:4" ht="14.4" x14ac:dyDescent="0.2">
      <c r="A2" s="39" t="s">
        <v>23</v>
      </c>
      <c r="B2" s="63" t="str">
        <f>IFERROR(('TOP(まとめ)（行政区別人口)'!#REF!+'TOP(まとめ)（行政区別人口)'!#REF!)='TOP(まとめ)（行政区別人口)'!F6,"×")</f>
        <v>×</v>
      </c>
      <c r="C2" s="64" t="b">
        <f>IFERROR('TOP(まとめ)（行政区別人口)'!E6='TOP(まとめ)（行政区別人口)'!C56,"")</f>
        <v>1</v>
      </c>
      <c r="D2" s="65" t="str">
        <f>IFERROR('TOP(まとめ)（行政区別人口)'!#REF! = ('TOP(まとめ)（行政区別人口)'!#REF!+'TOP(まとめ)（行政区別人口)'!#REF!),"")</f>
        <v/>
      </c>
    </row>
    <row r="3" spans="1:4" ht="14.4" x14ac:dyDescent="0.2">
      <c r="A3" s="39" t="s">
        <v>1</v>
      </c>
      <c r="B3" s="63" t="str">
        <f>IFERROR(('TOP(まとめ)（行政区別人口)'!#REF!+'TOP(まとめ)（行政区別人口)'!#REF!)='TOP(まとめ)（行政区別人口)'!F7,"×")</f>
        <v>×</v>
      </c>
      <c r="C3" s="64" t="b">
        <f>IFERROR('TOP(まとめ)（行政区別人口)'!E7='TOP(まとめ)（行政区別人口)'!C57,"")</f>
        <v>1</v>
      </c>
      <c r="D3" s="65" t="str">
        <f>IFERROR('TOP(まとめ)（行政区別人口)'!#REF! = ('TOP(まとめ)（行政区別人口)'!#REF!+'TOP(まとめ)（行政区別人口)'!#REF!),"")</f>
        <v/>
      </c>
    </row>
    <row r="4" spans="1:4" ht="14.4" x14ac:dyDescent="0.2">
      <c r="A4" s="39" t="s">
        <v>3</v>
      </c>
      <c r="B4" s="63" t="str">
        <f>IFERROR(('TOP(まとめ)（行政区別人口)'!#REF!+'TOP(まとめ)（行政区別人口)'!#REF!)='TOP(まとめ)（行政区別人口)'!F8,"×")</f>
        <v>×</v>
      </c>
      <c r="C4" s="64" t="b">
        <f>IFERROR('TOP(まとめ)（行政区別人口)'!E8='TOP(まとめ)（行政区別人口)'!C58,"")</f>
        <v>1</v>
      </c>
      <c r="D4" s="65" t="str">
        <f>IFERROR('TOP(まとめ)（行政区別人口)'!#REF! = ('TOP(まとめ)（行政区別人口)'!#REF!+'TOP(まとめ)（行政区別人口)'!#REF!),"")</f>
        <v/>
      </c>
    </row>
    <row r="5" spans="1:4" ht="14.4" x14ac:dyDescent="0.2">
      <c r="A5" s="39" t="s">
        <v>24</v>
      </c>
      <c r="B5" s="63" t="str">
        <f>IFERROR(('TOP(まとめ)（行政区別人口)'!#REF!+'TOP(まとめ)（行政区別人口)'!#REF!)='TOP(まとめ)（行政区別人口)'!F9,"×")</f>
        <v>×</v>
      </c>
      <c r="C5" s="64" t="b">
        <f>IFERROR('TOP(まとめ)（行政区別人口)'!E9='TOP(まとめ)（行政区別人口)'!C59,"")</f>
        <v>1</v>
      </c>
      <c r="D5" s="65" t="str">
        <f>IFERROR('TOP(まとめ)（行政区別人口)'!#REF! = ('TOP(まとめ)（行政区別人口)'!#REF!+'TOP(まとめ)（行政区別人口)'!#REF!),"")</f>
        <v/>
      </c>
    </row>
    <row r="6" spans="1:4" ht="14.4" x14ac:dyDescent="0.2">
      <c r="A6" s="39" t="s">
        <v>25</v>
      </c>
      <c r="B6" s="63" t="str">
        <f>IFERROR(('TOP(まとめ)（行政区別人口)'!#REF!+'TOP(まとめ)（行政区別人口)'!#REF!)='TOP(まとめ)（行政区別人口)'!F10,"×")</f>
        <v>×</v>
      </c>
      <c r="C6" s="64" t="b">
        <f>IFERROR('TOP(まとめ)（行政区別人口)'!E10='TOP(まとめ)（行政区別人口)'!C60,"")</f>
        <v>1</v>
      </c>
      <c r="D6" s="65" t="str">
        <f>IFERROR('TOP(まとめ)（行政区別人口)'!#REF! = ('TOP(まとめ)（行政区別人口)'!#REF!+'TOP(まとめ)（行政区別人口)'!#REF!),"")</f>
        <v/>
      </c>
    </row>
    <row r="7" spans="1:4" ht="14.4" x14ac:dyDescent="0.2">
      <c r="A7" s="39" t="s">
        <v>26</v>
      </c>
      <c r="B7" s="63" t="str">
        <f>IFERROR(('TOP(まとめ)（行政区別人口)'!#REF!+'TOP(まとめ)（行政区別人口)'!#REF!)='TOP(まとめ)（行政区別人口)'!F11,"×")</f>
        <v>×</v>
      </c>
      <c r="C7" s="64" t="b">
        <f>IFERROR('TOP(まとめ)（行政区別人口)'!E11='TOP(まとめ)（行政区別人口)'!C61,"")</f>
        <v>1</v>
      </c>
      <c r="D7" s="65" t="str">
        <f>IFERROR('TOP(まとめ)（行政区別人口)'!#REF! = ('TOP(まとめ)（行政区別人口)'!#REF!+'TOP(まとめ)（行政区別人口)'!#REF!),"")</f>
        <v/>
      </c>
    </row>
    <row r="8" spans="1:4" ht="14.4" x14ac:dyDescent="0.2">
      <c r="A8" s="39" t="s">
        <v>27</v>
      </c>
      <c r="B8" s="63" t="str">
        <f>IFERROR(('TOP(まとめ)（行政区別人口)'!#REF!+'TOP(まとめ)（行政区別人口)'!#REF!)='TOP(まとめ)（行政区別人口)'!F12,"×")</f>
        <v>×</v>
      </c>
      <c r="C8" s="64" t="b">
        <f>IFERROR('TOP(まとめ)（行政区別人口)'!E12='TOP(まとめ)（行政区別人口)'!C62,"")</f>
        <v>1</v>
      </c>
      <c r="D8" s="65" t="str">
        <f>IFERROR('TOP(まとめ)（行政区別人口)'!#REF! = ('TOP(まとめ)（行政区別人口)'!#REF!+'TOP(まとめ)（行政区別人口)'!#REF!),"")</f>
        <v/>
      </c>
    </row>
    <row r="9" spans="1:4" ht="14.4" x14ac:dyDescent="0.2">
      <c r="A9" s="39" t="s">
        <v>28</v>
      </c>
      <c r="B9" s="63" t="str">
        <f>IFERROR(('TOP(まとめ)（行政区別人口)'!#REF!+'TOP(まとめ)（行政区別人口)'!#REF!)='TOP(まとめ)（行政区別人口)'!F13,"×")</f>
        <v>×</v>
      </c>
      <c r="C9" s="64" t="b">
        <f>IFERROR('TOP(まとめ)（行政区別人口)'!E13='TOP(まとめ)（行政区別人口)'!C63,"")</f>
        <v>1</v>
      </c>
      <c r="D9" s="65" t="str">
        <f>IFERROR('TOP(まとめ)（行政区別人口)'!#REF! = ('TOP(まとめ)（行政区別人口)'!#REF!+'TOP(まとめ)（行政区別人口)'!#REF!),"")</f>
        <v/>
      </c>
    </row>
    <row r="10" spans="1:4" ht="14.4" x14ac:dyDescent="0.2">
      <c r="A10" s="39" t="s">
        <v>29</v>
      </c>
      <c r="B10" s="63" t="str">
        <f>IFERROR(('TOP(まとめ)（行政区別人口)'!#REF!+'TOP(まとめ)（行政区別人口)'!#REF!)='TOP(まとめ)（行政区別人口)'!F14,"×")</f>
        <v>×</v>
      </c>
      <c r="C10" s="64" t="b">
        <f>IFERROR('TOP(まとめ)（行政区別人口)'!E14='TOP(まとめ)（行政区別人口)'!C64,"")</f>
        <v>1</v>
      </c>
      <c r="D10" s="65" t="str">
        <f>IFERROR('TOP(まとめ)（行政区別人口)'!#REF! = ('TOP(まとめ)（行政区別人口)'!#REF!+'TOP(まとめ)（行政区別人口)'!#REF!),"")</f>
        <v/>
      </c>
    </row>
    <row r="11" spans="1:4" ht="14.4" x14ac:dyDescent="0.2">
      <c r="A11" s="39" t="s">
        <v>30</v>
      </c>
      <c r="B11" s="63" t="str">
        <f>IFERROR(('TOP(まとめ)（行政区別人口)'!#REF!+'TOP(まとめ)（行政区別人口)'!#REF!)='TOP(まとめ)（行政区別人口)'!F15,"×")</f>
        <v>×</v>
      </c>
      <c r="C11" s="64" t="b">
        <f>IFERROR('TOP(まとめ)（行政区別人口)'!E15='TOP(まとめ)（行政区別人口)'!C65,"")</f>
        <v>1</v>
      </c>
      <c r="D11" s="65" t="str">
        <f>IFERROR('TOP(まとめ)（行政区別人口)'!#REF! = ('TOP(まとめ)（行政区別人口)'!#REF!+'TOP(まとめ)（行政区別人口)'!#REF!),"")</f>
        <v/>
      </c>
    </row>
    <row r="12" spans="1:4" ht="14.4" x14ac:dyDescent="0.2">
      <c r="A12" s="39" t="s">
        <v>31</v>
      </c>
      <c r="B12" s="63" t="str">
        <f>IFERROR(('TOP(まとめ)（行政区別人口)'!#REF!+'TOP(まとめ)（行政区別人口)'!#REF!)='TOP(まとめ)（行政区別人口)'!F16,"×")</f>
        <v>×</v>
      </c>
      <c r="C12" s="64" t="b">
        <f>IFERROR('TOP(まとめ)（行政区別人口)'!E16='TOP(まとめ)（行政区別人口)'!C66,"")</f>
        <v>1</v>
      </c>
      <c r="D12" s="65" t="str">
        <f>IFERROR('TOP(まとめ)（行政区別人口)'!#REF! = ('TOP(まとめ)（行政区別人口)'!#REF!+'TOP(まとめ)（行政区別人口)'!#REF!),"")</f>
        <v/>
      </c>
    </row>
    <row r="13" spans="1:4" ht="14.4" x14ac:dyDescent="0.2">
      <c r="A13" s="59" t="s">
        <v>32</v>
      </c>
      <c r="B13" s="69" t="str">
        <f>IFERROR(('TOP(まとめ)（行政区別人口)'!#REF!+'TOP(まとめ)（行政区別人口)'!#REF!)='TOP(まとめ)（行政区別人口)'!F17,"×")</f>
        <v>×</v>
      </c>
      <c r="C13" s="70" t="b">
        <f>IFERROR('TOP(まとめ)（行政区別人口)'!E17='TOP(まとめ)（行政区別人口)'!C67,"")</f>
        <v>1</v>
      </c>
      <c r="D13" s="71" t="str">
        <f>IFERROR('TOP(まとめ)（行政区別人口)'!#REF! = ('TOP(まとめ)（行政区別人口)'!#REF!+'TOP(まとめ)（行政区別人口)'!#REF!),"")</f>
        <v/>
      </c>
    </row>
    <row r="14" spans="1:4" x14ac:dyDescent="0.2">
      <c r="A14" s="62"/>
      <c r="B14" s="62"/>
      <c r="C14" s="62"/>
      <c r="D14" s="62"/>
    </row>
  </sheetData>
  <phoneticPr fontId="2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4"/>
  <sheetViews>
    <sheetView zoomScale="110" zoomScaleNormal="11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453</v>
      </c>
      <c r="B2" s="20" t="s">
        <v>454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43048</v>
      </c>
      <c r="G2" s="22">
        <f t="shared" si="0"/>
        <v>0</v>
      </c>
      <c r="H2" s="22">
        <f t="shared" si="0"/>
        <v>45135</v>
      </c>
      <c r="I2" s="22">
        <f t="shared" si="0"/>
        <v>0</v>
      </c>
      <c r="J2" s="22">
        <f t="shared" si="0"/>
        <v>88183</v>
      </c>
      <c r="K2" s="22">
        <f t="shared" si="0"/>
        <v>0</v>
      </c>
      <c r="L2" s="22">
        <f t="shared" si="0"/>
        <v>26939</v>
      </c>
      <c r="M2" s="72" t="s">
        <v>284</v>
      </c>
    </row>
    <row r="3" spans="1:17" x14ac:dyDescent="0.2">
      <c r="A3" s="5" t="str">
        <f>A2</f>
        <v>1992/12末</v>
      </c>
      <c r="B3" s="5" t="str">
        <f>B2</f>
        <v>平成4/12末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47</v>
      </c>
      <c r="I3" s="12"/>
      <c r="J3" s="12">
        <v>90</v>
      </c>
      <c r="K3" s="12"/>
      <c r="L3" s="12">
        <v>32</v>
      </c>
      <c r="M3" s="10" t="s">
        <v>303</v>
      </c>
    </row>
    <row r="4" spans="1:17" x14ac:dyDescent="0.2">
      <c r="A4" s="7" t="str">
        <f>A3</f>
        <v>1992/12末</v>
      </c>
      <c r="B4" s="7" t="str">
        <f>B3</f>
        <v>平成4/12末</v>
      </c>
      <c r="C4" s="14">
        <v>2</v>
      </c>
      <c r="D4" s="14">
        <v>2</v>
      </c>
      <c r="E4" s="15" t="s">
        <v>39</v>
      </c>
      <c r="F4" s="14">
        <v>115</v>
      </c>
      <c r="G4" s="14"/>
      <c r="H4" s="14">
        <v>118</v>
      </c>
      <c r="I4" s="14"/>
      <c r="J4" s="14">
        <v>233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A68" si="1">A4</f>
        <v>1992/12末</v>
      </c>
      <c r="B5" s="9" t="str">
        <f t="shared" ref="B5:B68" si="2">B4</f>
        <v>平成4/12末</v>
      </c>
      <c r="C5" s="16">
        <v>3</v>
      </c>
      <c r="D5" s="16">
        <v>3</v>
      </c>
      <c r="E5" s="17" t="s">
        <v>40</v>
      </c>
      <c r="F5" s="16">
        <v>265</v>
      </c>
      <c r="G5" s="16"/>
      <c r="H5" s="16">
        <v>285</v>
      </c>
      <c r="I5" s="16"/>
      <c r="J5" s="16">
        <v>550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1992/12末</v>
      </c>
      <c r="B6" s="7" t="str">
        <f t="shared" si="2"/>
        <v>平成4/12末</v>
      </c>
      <c r="C6" s="14">
        <v>4</v>
      </c>
      <c r="D6" s="14">
        <v>4</v>
      </c>
      <c r="E6" s="15" t="s">
        <v>41</v>
      </c>
      <c r="F6" s="14">
        <v>419</v>
      </c>
      <c r="G6" s="14"/>
      <c r="H6" s="14">
        <v>477</v>
      </c>
      <c r="I6" s="14"/>
      <c r="J6" s="14">
        <v>896</v>
      </c>
      <c r="K6" s="14"/>
      <c r="L6" s="14">
        <v>287</v>
      </c>
      <c r="M6" s="8" t="s">
        <v>303</v>
      </c>
    </row>
    <row r="7" spans="1:17" x14ac:dyDescent="0.2">
      <c r="A7" s="9" t="str">
        <f t="shared" si="1"/>
        <v>1992/12末</v>
      </c>
      <c r="B7" s="9" t="str">
        <f t="shared" si="2"/>
        <v>平成4/12末</v>
      </c>
      <c r="C7" s="16">
        <v>5</v>
      </c>
      <c r="D7" s="16">
        <v>5</v>
      </c>
      <c r="E7" s="17" t="s">
        <v>42</v>
      </c>
      <c r="F7" s="16">
        <v>277</v>
      </c>
      <c r="G7" s="16"/>
      <c r="H7" s="16">
        <v>296</v>
      </c>
      <c r="I7" s="16"/>
      <c r="J7" s="16">
        <v>573</v>
      </c>
      <c r="K7" s="16"/>
      <c r="L7" s="16">
        <v>193</v>
      </c>
      <c r="M7" s="6" t="s">
        <v>303</v>
      </c>
    </row>
    <row r="8" spans="1:17" x14ac:dyDescent="0.2">
      <c r="A8" s="7" t="str">
        <f t="shared" si="1"/>
        <v>1992/12末</v>
      </c>
      <c r="B8" s="7" t="str">
        <f t="shared" si="2"/>
        <v>平成4/12末</v>
      </c>
      <c r="C8" s="14">
        <v>6</v>
      </c>
      <c r="D8" s="14">
        <v>6</v>
      </c>
      <c r="E8" s="15" t="s">
        <v>43</v>
      </c>
      <c r="F8" s="14">
        <v>399</v>
      </c>
      <c r="G8" s="14"/>
      <c r="H8" s="14">
        <v>490</v>
      </c>
      <c r="I8" s="14"/>
      <c r="J8" s="14">
        <v>889</v>
      </c>
      <c r="K8" s="14"/>
      <c r="L8" s="14">
        <v>295</v>
      </c>
      <c r="M8" s="8" t="s">
        <v>303</v>
      </c>
    </row>
    <row r="9" spans="1:17" x14ac:dyDescent="0.2">
      <c r="A9" s="9" t="str">
        <f t="shared" si="1"/>
        <v>1992/12末</v>
      </c>
      <c r="B9" s="9" t="str">
        <f t="shared" si="2"/>
        <v>平成4/12末</v>
      </c>
      <c r="C9" s="16">
        <v>7</v>
      </c>
      <c r="D9" s="16">
        <v>7</v>
      </c>
      <c r="E9" s="17" t="s">
        <v>44</v>
      </c>
      <c r="F9" s="16">
        <v>295</v>
      </c>
      <c r="G9" s="16"/>
      <c r="H9" s="16">
        <v>319</v>
      </c>
      <c r="I9" s="16"/>
      <c r="J9" s="16">
        <v>614</v>
      </c>
      <c r="K9" s="16"/>
      <c r="L9" s="16">
        <v>204</v>
      </c>
      <c r="M9" s="6" t="s">
        <v>303</v>
      </c>
    </row>
    <row r="10" spans="1:17" x14ac:dyDescent="0.2">
      <c r="A10" s="7" t="str">
        <f t="shared" si="1"/>
        <v>1992/12末</v>
      </c>
      <c r="B10" s="7" t="str">
        <f t="shared" si="2"/>
        <v>平成4/12末</v>
      </c>
      <c r="C10" s="14">
        <v>8</v>
      </c>
      <c r="D10" s="14">
        <v>8</v>
      </c>
      <c r="E10" s="15" t="s">
        <v>45</v>
      </c>
      <c r="F10" s="14">
        <v>276</v>
      </c>
      <c r="G10" s="14"/>
      <c r="H10" s="14">
        <v>320</v>
      </c>
      <c r="I10" s="14"/>
      <c r="J10" s="14">
        <v>596</v>
      </c>
      <c r="K10" s="14"/>
      <c r="L10" s="14">
        <v>199</v>
      </c>
      <c r="M10" s="8" t="s">
        <v>303</v>
      </c>
    </row>
    <row r="11" spans="1:17" x14ac:dyDescent="0.2">
      <c r="A11" s="9" t="str">
        <f t="shared" si="1"/>
        <v>1992/12末</v>
      </c>
      <c r="B11" s="9" t="str">
        <f t="shared" si="2"/>
        <v>平成4/12末</v>
      </c>
      <c r="C11" s="16">
        <v>9</v>
      </c>
      <c r="D11" s="16">
        <v>11</v>
      </c>
      <c r="E11" s="17" t="s">
        <v>47</v>
      </c>
      <c r="F11" s="16">
        <v>203</v>
      </c>
      <c r="G11" s="16"/>
      <c r="H11" s="16">
        <v>176</v>
      </c>
      <c r="I11" s="16"/>
      <c r="J11" s="16">
        <v>379</v>
      </c>
      <c r="K11" s="16"/>
      <c r="L11" s="16">
        <v>135</v>
      </c>
      <c r="M11" s="6" t="s">
        <v>303</v>
      </c>
    </row>
    <row r="12" spans="1:17" x14ac:dyDescent="0.2">
      <c r="A12" s="7" t="str">
        <f t="shared" si="1"/>
        <v>1992/12末</v>
      </c>
      <c r="B12" s="7" t="str">
        <f t="shared" si="2"/>
        <v>平成4/12末</v>
      </c>
      <c r="C12" s="14">
        <v>10</v>
      </c>
      <c r="D12" s="14">
        <v>12</v>
      </c>
      <c r="E12" s="15" t="s">
        <v>48</v>
      </c>
      <c r="F12" s="14">
        <v>96</v>
      </c>
      <c r="G12" s="14"/>
      <c r="H12" s="14">
        <v>117</v>
      </c>
      <c r="I12" s="14"/>
      <c r="J12" s="14">
        <v>213</v>
      </c>
      <c r="K12" s="14"/>
      <c r="L12" s="14">
        <v>98</v>
      </c>
      <c r="M12" s="8" t="s">
        <v>303</v>
      </c>
    </row>
    <row r="13" spans="1:17" x14ac:dyDescent="0.2">
      <c r="A13" s="9" t="str">
        <f t="shared" si="1"/>
        <v>1992/12末</v>
      </c>
      <c r="B13" s="9" t="str">
        <f t="shared" si="2"/>
        <v>平成4/12末</v>
      </c>
      <c r="C13" s="16">
        <v>11</v>
      </c>
      <c r="D13" s="16">
        <v>13</v>
      </c>
      <c r="E13" s="17" t="s">
        <v>49</v>
      </c>
      <c r="F13" s="16">
        <v>339</v>
      </c>
      <c r="G13" s="16"/>
      <c r="H13" s="16">
        <v>383</v>
      </c>
      <c r="I13" s="16"/>
      <c r="J13" s="16">
        <v>722</v>
      </c>
      <c r="K13" s="16"/>
      <c r="L13" s="16">
        <v>235</v>
      </c>
      <c r="M13" s="6" t="s">
        <v>303</v>
      </c>
    </row>
    <row r="14" spans="1:17" x14ac:dyDescent="0.2">
      <c r="A14" s="7" t="str">
        <f t="shared" si="1"/>
        <v>1992/12末</v>
      </c>
      <c r="B14" s="7" t="str">
        <f t="shared" si="2"/>
        <v>平成4/12末</v>
      </c>
      <c r="C14" s="14">
        <v>12</v>
      </c>
      <c r="D14" s="14">
        <v>14</v>
      </c>
      <c r="E14" s="15" t="s">
        <v>50</v>
      </c>
      <c r="F14" s="14">
        <v>161</v>
      </c>
      <c r="G14" s="14"/>
      <c r="H14" s="14">
        <v>192</v>
      </c>
      <c r="I14" s="14"/>
      <c r="J14" s="14">
        <v>353</v>
      </c>
      <c r="K14" s="14"/>
      <c r="L14" s="14">
        <v>117</v>
      </c>
      <c r="M14" s="8" t="s">
        <v>303</v>
      </c>
    </row>
    <row r="15" spans="1:17" x14ac:dyDescent="0.2">
      <c r="A15" s="9" t="str">
        <f t="shared" si="1"/>
        <v>1992/12末</v>
      </c>
      <c r="B15" s="9" t="str">
        <f t="shared" si="2"/>
        <v>平成4/12末</v>
      </c>
      <c r="C15" s="16">
        <v>13</v>
      </c>
      <c r="D15" s="16">
        <v>15</v>
      </c>
      <c r="E15" s="17" t="s">
        <v>51</v>
      </c>
      <c r="F15" s="16">
        <v>357</v>
      </c>
      <c r="G15" s="16"/>
      <c r="H15" s="16">
        <v>381</v>
      </c>
      <c r="I15" s="16"/>
      <c r="J15" s="16">
        <v>738</v>
      </c>
      <c r="K15" s="16"/>
      <c r="L15" s="16">
        <v>251</v>
      </c>
      <c r="M15" s="6" t="s">
        <v>303</v>
      </c>
    </row>
    <row r="16" spans="1:17" x14ac:dyDescent="0.2">
      <c r="A16" s="7" t="str">
        <f t="shared" si="1"/>
        <v>1992/12末</v>
      </c>
      <c r="B16" s="7" t="str">
        <f t="shared" si="2"/>
        <v>平成4/12末</v>
      </c>
      <c r="C16" s="14">
        <v>14</v>
      </c>
      <c r="D16" s="14">
        <v>16</v>
      </c>
      <c r="E16" s="15" t="s">
        <v>52</v>
      </c>
      <c r="F16" s="14">
        <v>110</v>
      </c>
      <c r="G16" s="14"/>
      <c r="H16" s="14">
        <v>125</v>
      </c>
      <c r="I16" s="14"/>
      <c r="J16" s="14">
        <v>235</v>
      </c>
      <c r="K16" s="14"/>
      <c r="L16" s="14">
        <v>74</v>
      </c>
      <c r="M16" s="8" t="s">
        <v>303</v>
      </c>
    </row>
    <row r="17" spans="1:13" x14ac:dyDescent="0.2">
      <c r="A17" s="9" t="str">
        <f t="shared" si="1"/>
        <v>1992/12末</v>
      </c>
      <c r="B17" s="9" t="str">
        <f t="shared" si="2"/>
        <v>平成4/12末</v>
      </c>
      <c r="C17" s="16">
        <v>15</v>
      </c>
      <c r="D17" s="16">
        <v>17</v>
      </c>
      <c r="E17" s="17" t="s">
        <v>53</v>
      </c>
      <c r="F17" s="16">
        <v>279</v>
      </c>
      <c r="G17" s="16"/>
      <c r="H17" s="16">
        <v>293</v>
      </c>
      <c r="I17" s="16"/>
      <c r="J17" s="16">
        <v>572</v>
      </c>
      <c r="K17" s="16"/>
      <c r="L17" s="16">
        <v>168</v>
      </c>
      <c r="M17" s="6" t="s">
        <v>303</v>
      </c>
    </row>
    <row r="18" spans="1:13" x14ac:dyDescent="0.2">
      <c r="A18" s="7" t="str">
        <f t="shared" si="1"/>
        <v>1992/12末</v>
      </c>
      <c r="B18" s="7" t="str">
        <f t="shared" si="2"/>
        <v>平成4/12末</v>
      </c>
      <c r="C18" s="14">
        <v>16</v>
      </c>
      <c r="D18" s="14">
        <v>18</v>
      </c>
      <c r="E18" s="15" t="s">
        <v>54</v>
      </c>
      <c r="F18" s="14">
        <v>343</v>
      </c>
      <c r="G18" s="14"/>
      <c r="H18" s="14">
        <v>348</v>
      </c>
      <c r="I18" s="14"/>
      <c r="J18" s="14">
        <v>691</v>
      </c>
      <c r="K18" s="14"/>
      <c r="L18" s="14">
        <v>204</v>
      </c>
      <c r="M18" s="8" t="s">
        <v>303</v>
      </c>
    </row>
    <row r="19" spans="1:13" x14ac:dyDescent="0.2">
      <c r="A19" s="9" t="str">
        <f t="shared" si="1"/>
        <v>1992/12末</v>
      </c>
      <c r="B19" s="9" t="str">
        <f t="shared" si="2"/>
        <v>平成4/12末</v>
      </c>
      <c r="C19" s="16">
        <v>17</v>
      </c>
      <c r="D19" s="16">
        <v>19</v>
      </c>
      <c r="E19" s="17" t="s">
        <v>55</v>
      </c>
      <c r="F19" s="16">
        <v>200</v>
      </c>
      <c r="G19" s="16"/>
      <c r="H19" s="16">
        <v>224</v>
      </c>
      <c r="I19" s="16"/>
      <c r="J19" s="16">
        <v>424</v>
      </c>
      <c r="K19" s="16"/>
      <c r="L19" s="16">
        <v>124</v>
      </c>
      <c r="M19" s="6" t="s">
        <v>303</v>
      </c>
    </row>
    <row r="20" spans="1:13" x14ac:dyDescent="0.2">
      <c r="A20" s="7" t="str">
        <f t="shared" si="1"/>
        <v>1992/12末</v>
      </c>
      <c r="B20" s="7" t="str">
        <f t="shared" si="2"/>
        <v>平成4/12末</v>
      </c>
      <c r="C20" s="14">
        <v>18</v>
      </c>
      <c r="D20" s="14">
        <v>20</v>
      </c>
      <c r="E20" s="15" t="s">
        <v>59</v>
      </c>
      <c r="F20" s="14">
        <v>59</v>
      </c>
      <c r="G20" s="14"/>
      <c r="H20" s="14">
        <v>55</v>
      </c>
      <c r="I20" s="14"/>
      <c r="J20" s="14">
        <v>114</v>
      </c>
      <c r="K20" s="14"/>
      <c r="L20" s="14">
        <v>39</v>
      </c>
      <c r="M20" s="8" t="s">
        <v>303</v>
      </c>
    </row>
    <row r="21" spans="1:13" x14ac:dyDescent="0.2">
      <c r="A21" s="9" t="str">
        <f t="shared" si="1"/>
        <v>1992/12末</v>
      </c>
      <c r="B21" s="9" t="str">
        <f t="shared" si="2"/>
        <v>平成4/12末</v>
      </c>
      <c r="C21" s="16">
        <v>19</v>
      </c>
      <c r="D21" s="16">
        <v>21</v>
      </c>
      <c r="E21" s="17" t="s">
        <v>60</v>
      </c>
      <c r="F21" s="16">
        <v>292</v>
      </c>
      <c r="G21" s="16"/>
      <c r="H21" s="16">
        <v>310</v>
      </c>
      <c r="I21" s="16"/>
      <c r="J21" s="16">
        <v>602</v>
      </c>
      <c r="K21" s="16"/>
      <c r="L21" s="16">
        <v>186</v>
      </c>
      <c r="M21" s="6" t="s">
        <v>303</v>
      </c>
    </row>
    <row r="22" spans="1:13" x14ac:dyDescent="0.2">
      <c r="A22" s="7" t="str">
        <f t="shared" si="1"/>
        <v>1992/12末</v>
      </c>
      <c r="B22" s="7" t="str">
        <f t="shared" si="2"/>
        <v>平成4/12末</v>
      </c>
      <c r="C22" s="14">
        <v>20</v>
      </c>
      <c r="D22" s="14">
        <v>22</v>
      </c>
      <c r="E22" s="15" t="s">
        <v>61</v>
      </c>
      <c r="F22" s="14">
        <v>443</v>
      </c>
      <c r="G22" s="14"/>
      <c r="H22" s="14">
        <v>492</v>
      </c>
      <c r="I22" s="14"/>
      <c r="J22" s="14">
        <v>935</v>
      </c>
      <c r="K22" s="14"/>
      <c r="L22" s="14">
        <v>305</v>
      </c>
      <c r="M22" s="8" t="s">
        <v>303</v>
      </c>
    </row>
    <row r="23" spans="1:13" x14ac:dyDescent="0.2">
      <c r="A23" s="9" t="str">
        <f t="shared" si="1"/>
        <v>1992/12末</v>
      </c>
      <c r="B23" s="9" t="str">
        <f t="shared" si="2"/>
        <v>平成4/12末</v>
      </c>
      <c r="C23" s="16">
        <v>21</v>
      </c>
      <c r="D23" s="16">
        <v>23</v>
      </c>
      <c r="E23" s="17" t="s">
        <v>62</v>
      </c>
      <c r="F23" s="16">
        <v>372</v>
      </c>
      <c r="G23" s="16"/>
      <c r="H23" s="16">
        <v>405</v>
      </c>
      <c r="I23" s="16"/>
      <c r="J23" s="16">
        <v>777</v>
      </c>
      <c r="K23" s="16"/>
      <c r="L23" s="16">
        <v>241</v>
      </c>
      <c r="M23" s="6" t="s">
        <v>303</v>
      </c>
    </row>
    <row r="24" spans="1:13" x14ac:dyDescent="0.2">
      <c r="A24" s="7" t="str">
        <f t="shared" si="1"/>
        <v>1992/12末</v>
      </c>
      <c r="B24" s="7" t="str">
        <f t="shared" si="2"/>
        <v>平成4/12末</v>
      </c>
      <c r="C24" s="14">
        <v>22</v>
      </c>
      <c r="D24" s="14">
        <v>24</v>
      </c>
      <c r="E24" s="15" t="s">
        <v>63</v>
      </c>
      <c r="F24" s="14">
        <v>401</v>
      </c>
      <c r="G24" s="14"/>
      <c r="H24" s="14">
        <v>482</v>
      </c>
      <c r="I24" s="14"/>
      <c r="J24" s="14">
        <v>883</v>
      </c>
      <c r="K24" s="14"/>
      <c r="L24" s="14">
        <v>300</v>
      </c>
      <c r="M24" s="8" t="s">
        <v>303</v>
      </c>
    </row>
    <row r="25" spans="1:13" x14ac:dyDescent="0.2">
      <c r="A25" s="9" t="str">
        <f t="shared" si="1"/>
        <v>1992/12末</v>
      </c>
      <c r="B25" s="9" t="str">
        <f t="shared" si="2"/>
        <v>平成4/12末</v>
      </c>
      <c r="C25" s="16">
        <v>23</v>
      </c>
      <c r="D25" s="16">
        <v>25</v>
      </c>
      <c r="E25" s="17" t="s">
        <v>64</v>
      </c>
      <c r="F25" s="16">
        <v>290</v>
      </c>
      <c r="G25" s="16"/>
      <c r="H25" s="16">
        <v>347</v>
      </c>
      <c r="I25" s="16"/>
      <c r="J25" s="16">
        <v>637</v>
      </c>
      <c r="K25" s="16"/>
      <c r="L25" s="16">
        <v>226</v>
      </c>
      <c r="M25" s="6" t="s">
        <v>303</v>
      </c>
    </row>
    <row r="26" spans="1:13" x14ac:dyDescent="0.2">
      <c r="A26" s="7" t="str">
        <f t="shared" si="1"/>
        <v>1992/12末</v>
      </c>
      <c r="B26" s="7" t="str">
        <f t="shared" si="2"/>
        <v>平成4/12末</v>
      </c>
      <c r="C26" s="14">
        <v>24</v>
      </c>
      <c r="D26" s="14">
        <v>26</v>
      </c>
      <c r="E26" s="15" t="s">
        <v>65</v>
      </c>
      <c r="F26" s="14">
        <v>301</v>
      </c>
      <c r="G26" s="14"/>
      <c r="H26" s="14">
        <v>307</v>
      </c>
      <c r="I26" s="14"/>
      <c r="J26" s="14">
        <v>608</v>
      </c>
      <c r="K26" s="14"/>
      <c r="L26" s="14">
        <v>212</v>
      </c>
      <c r="M26" s="8" t="s">
        <v>303</v>
      </c>
    </row>
    <row r="27" spans="1:13" x14ac:dyDescent="0.2">
      <c r="A27" s="9" t="str">
        <f t="shared" si="1"/>
        <v>1992/12末</v>
      </c>
      <c r="B27" s="9" t="str">
        <f t="shared" si="2"/>
        <v>平成4/12末</v>
      </c>
      <c r="C27" s="16">
        <v>25</v>
      </c>
      <c r="D27" s="16">
        <v>30</v>
      </c>
      <c r="E27" s="17" t="s">
        <v>68</v>
      </c>
      <c r="F27" s="16">
        <v>751</v>
      </c>
      <c r="G27" s="16"/>
      <c r="H27" s="16">
        <v>770</v>
      </c>
      <c r="I27" s="16"/>
      <c r="J27" s="16">
        <v>1521</v>
      </c>
      <c r="K27" s="16"/>
      <c r="L27" s="16">
        <v>510</v>
      </c>
      <c r="M27" s="6" t="s">
        <v>303</v>
      </c>
    </row>
    <row r="28" spans="1:13" x14ac:dyDescent="0.2">
      <c r="A28" s="7" t="str">
        <f t="shared" si="1"/>
        <v>1992/12末</v>
      </c>
      <c r="B28" s="7" t="str">
        <f t="shared" si="2"/>
        <v>平成4/12末</v>
      </c>
      <c r="C28" s="14">
        <v>26</v>
      </c>
      <c r="D28" s="14">
        <v>31</v>
      </c>
      <c r="E28" s="15" t="s">
        <v>69</v>
      </c>
      <c r="F28" s="14">
        <v>912</v>
      </c>
      <c r="G28" s="14"/>
      <c r="H28" s="14">
        <v>940</v>
      </c>
      <c r="I28" s="14"/>
      <c r="J28" s="14">
        <v>1852</v>
      </c>
      <c r="K28" s="14"/>
      <c r="L28" s="14">
        <v>669</v>
      </c>
      <c r="M28" s="8" t="s">
        <v>303</v>
      </c>
    </row>
    <row r="29" spans="1:13" x14ac:dyDescent="0.2">
      <c r="A29" s="9" t="str">
        <f t="shared" si="1"/>
        <v>1992/12末</v>
      </c>
      <c r="B29" s="9" t="str">
        <f t="shared" si="2"/>
        <v>平成4/12末</v>
      </c>
      <c r="C29" s="16">
        <v>27</v>
      </c>
      <c r="D29" s="16">
        <v>32</v>
      </c>
      <c r="E29" s="17" t="s">
        <v>70</v>
      </c>
      <c r="F29" s="16">
        <v>21</v>
      </c>
      <c r="G29" s="16"/>
      <c r="H29" s="16">
        <v>21</v>
      </c>
      <c r="I29" s="16"/>
      <c r="J29" s="16">
        <v>42</v>
      </c>
      <c r="K29" s="16"/>
      <c r="L29" s="16">
        <v>15</v>
      </c>
      <c r="M29" s="6" t="s">
        <v>303</v>
      </c>
    </row>
    <row r="30" spans="1:13" x14ac:dyDescent="0.2">
      <c r="A30" s="7" t="str">
        <f t="shared" si="1"/>
        <v>1992/12末</v>
      </c>
      <c r="B30" s="7" t="str">
        <f t="shared" si="2"/>
        <v>平成4/12末</v>
      </c>
      <c r="C30" s="14">
        <v>28</v>
      </c>
      <c r="D30" s="14">
        <v>34</v>
      </c>
      <c r="E30" s="15" t="s">
        <v>72</v>
      </c>
      <c r="F30" s="14">
        <v>326</v>
      </c>
      <c r="G30" s="14"/>
      <c r="H30" s="14">
        <v>302</v>
      </c>
      <c r="I30" s="14"/>
      <c r="J30" s="14">
        <v>628</v>
      </c>
      <c r="K30" s="14"/>
      <c r="L30" s="14">
        <v>193</v>
      </c>
      <c r="M30" s="8" t="s">
        <v>303</v>
      </c>
    </row>
    <row r="31" spans="1:13" x14ac:dyDescent="0.2">
      <c r="A31" s="9" t="str">
        <f t="shared" si="1"/>
        <v>1992/12末</v>
      </c>
      <c r="B31" s="9" t="str">
        <f t="shared" si="2"/>
        <v>平成4/12末</v>
      </c>
      <c r="C31" s="16">
        <v>29</v>
      </c>
      <c r="D31" s="16">
        <v>35</v>
      </c>
      <c r="E31" s="17" t="s">
        <v>73</v>
      </c>
      <c r="F31" s="16">
        <v>267</v>
      </c>
      <c r="G31" s="16"/>
      <c r="H31" s="16">
        <v>262</v>
      </c>
      <c r="I31" s="16"/>
      <c r="J31" s="16">
        <v>529</v>
      </c>
      <c r="K31" s="16"/>
      <c r="L31" s="16">
        <v>158</v>
      </c>
      <c r="M31" s="6" t="s">
        <v>303</v>
      </c>
    </row>
    <row r="32" spans="1:13" x14ac:dyDescent="0.2">
      <c r="A32" s="7" t="str">
        <f t="shared" si="1"/>
        <v>1992/12末</v>
      </c>
      <c r="B32" s="7" t="str">
        <f t="shared" si="2"/>
        <v>平成4/12末</v>
      </c>
      <c r="C32" s="14">
        <v>30</v>
      </c>
      <c r="D32" s="14">
        <v>36</v>
      </c>
      <c r="E32" s="15" t="s">
        <v>74</v>
      </c>
      <c r="F32" s="14">
        <v>60</v>
      </c>
      <c r="G32" s="14"/>
      <c r="H32" s="14">
        <v>64</v>
      </c>
      <c r="I32" s="14"/>
      <c r="J32" s="14">
        <v>124</v>
      </c>
      <c r="K32" s="14"/>
      <c r="L32" s="14">
        <v>36</v>
      </c>
      <c r="M32" s="8" t="s">
        <v>303</v>
      </c>
    </row>
    <row r="33" spans="1:13" x14ac:dyDescent="0.2">
      <c r="A33" s="9" t="str">
        <f t="shared" si="1"/>
        <v>1992/12末</v>
      </c>
      <c r="B33" s="9" t="str">
        <f t="shared" si="2"/>
        <v>平成4/12末</v>
      </c>
      <c r="C33" s="16">
        <v>31</v>
      </c>
      <c r="D33" s="16">
        <v>37</v>
      </c>
      <c r="E33" s="17" t="s">
        <v>75</v>
      </c>
      <c r="F33" s="16">
        <v>390</v>
      </c>
      <c r="G33" s="16"/>
      <c r="H33" s="16">
        <v>370</v>
      </c>
      <c r="I33" s="16"/>
      <c r="J33" s="16">
        <v>760</v>
      </c>
      <c r="K33" s="16"/>
      <c r="L33" s="16">
        <v>198</v>
      </c>
      <c r="M33" s="6" t="s">
        <v>303</v>
      </c>
    </row>
    <row r="34" spans="1:13" x14ac:dyDescent="0.2">
      <c r="A34" s="7" t="str">
        <f t="shared" si="1"/>
        <v>1992/12末</v>
      </c>
      <c r="B34" s="7" t="str">
        <f t="shared" si="2"/>
        <v>平成4/12末</v>
      </c>
      <c r="C34" s="14">
        <v>32</v>
      </c>
      <c r="D34" s="14">
        <v>38</v>
      </c>
      <c r="E34" s="15" t="s">
        <v>76</v>
      </c>
      <c r="F34" s="14">
        <v>340</v>
      </c>
      <c r="G34" s="14"/>
      <c r="H34" s="14">
        <v>339</v>
      </c>
      <c r="I34" s="14"/>
      <c r="J34" s="14">
        <v>679</v>
      </c>
      <c r="K34" s="14"/>
      <c r="L34" s="14">
        <v>189</v>
      </c>
      <c r="M34" s="8" t="s">
        <v>303</v>
      </c>
    </row>
    <row r="35" spans="1:13" x14ac:dyDescent="0.2">
      <c r="A35" s="9" t="str">
        <f t="shared" si="1"/>
        <v>1992/12末</v>
      </c>
      <c r="B35" s="9" t="str">
        <f t="shared" si="2"/>
        <v>平成4/12末</v>
      </c>
      <c r="C35" s="16">
        <v>33</v>
      </c>
      <c r="D35" s="16">
        <v>39</v>
      </c>
      <c r="E35" s="17" t="s">
        <v>77</v>
      </c>
      <c r="F35" s="16">
        <v>81</v>
      </c>
      <c r="G35" s="16"/>
      <c r="H35" s="16">
        <v>98</v>
      </c>
      <c r="I35" s="16"/>
      <c r="J35" s="16">
        <v>179</v>
      </c>
      <c r="K35" s="16"/>
      <c r="L35" s="16">
        <v>56</v>
      </c>
      <c r="M35" s="6" t="s">
        <v>303</v>
      </c>
    </row>
    <row r="36" spans="1:13" x14ac:dyDescent="0.2">
      <c r="A36" s="7" t="str">
        <f t="shared" si="1"/>
        <v>1992/12末</v>
      </c>
      <c r="B36" s="7" t="str">
        <f t="shared" si="2"/>
        <v>平成4/12末</v>
      </c>
      <c r="C36" s="14">
        <v>34</v>
      </c>
      <c r="D36" s="14">
        <v>40</v>
      </c>
      <c r="E36" s="15" t="s">
        <v>415</v>
      </c>
      <c r="F36" s="14">
        <v>197</v>
      </c>
      <c r="G36" s="14"/>
      <c r="H36" s="14">
        <v>210</v>
      </c>
      <c r="I36" s="14"/>
      <c r="J36" s="14">
        <v>407</v>
      </c>
      <c r="K36" s="14"/>
      <c r="L36" s="14">
        <v>134</v>
      </c>
      <c r="M36" s="8" t="s">
        <v>303</v>
      </c>
    </row>
    <row r="37" spans="1:13" x14ac:dyDescent="0.2">
      <c r="A37" s="9" t="str">
        <f t="shared" si="1"/>
        <v>1992/12末</v>
      </c>
      <c r="B37" s="9" t="str">
        <f t="shared" si="2"/>
        <v>平成4/12末</v>
      </c>
      <c r="C37" s="16">
        <v>35</v>
      </c>
      <c r="D37" s="16">
        <v>41</v>
      </c>
      <c r="E37" s="17" t="s">
        <v>416</v>
      </c>
      <c r="F37" s="16">
        <v>190</v>
      </c>
      <c r="G37" s="16"/>
      <c r="H37" s="16">
        <v>215</v>
      </c>
      <c r="I37" s="16"/>
      <c r="J37" s="16">
        <v>405</v>
      </c>
      <c r="K37" s="16"/>
      <c r="L37" s="16">
        <v>135</v>
      </c>
      <c r="M37" s="6" t="s">
        <v>303</v>
      </c>
    </row>
    <row r="38" spans="1:13" x14ac:dyDescent="0.2">
      <c r="A38" s="7" t="str">
        <f t="shared" si="1"/>
        <v>1992/12末</v>
      </c>
      <c r="B38" s="7" t="str">
        <f t="shared" si="2"/>
        <v>平成4/12末</v>
      </c>
      <c r="C38" s="14">
        <v>36</v>
      </c>
      <c r="D38" s="14">
        <v>42</v>
      </c>
      <c r="E38" s="15" t="s">
        <v>78</v>
      </c>
      <c r="F38" s="14">
        <v>277</v>
      </c>
      <c r="G38" s="14"/>
      <c r="H38" s="14">
        <v>361</v>
      </c>
      <c r="I38" s="14"/>
      <c r="J38" s="14">
        <v>638</v>
      </c>
      <c r="K38" s="14"/>
      <c r="L38" s="14">
        <v>212</v>
      </c>
      <c r="M38" s="8" t="s">
        <v>303</v>
      </c>
    </row>
    <row r="39" spans="1:13" x14ac:dyDescent="0.2">
      <c r="A39" s="9" t="str">
        <f t="shared" si="1"/>
        <v>1992/12末</v>
      </c>
      <c r="B39" s="9" t="str">
        <f t="shared" si="2"/>
        <v>平成4/12末</v>
      </c>
      <c r="C39" s="16">
        <v>37</v>
      </c>
      <c r="D39" s="16">
        <v>43</v>
      </c>
      <c r="E39" s="17" t="s">
        <v>79</v>
      </c>
      <c r="F39" s="16">
        <v>402</v>
      </c>
      <c r="G39" s="16"/>
      <c r="H39" s="16">
        <v>434</v>
      </c>
      <c r="I39" s="16"/>
      <c r="J39" s="16">
        <v>836</v>
      </c>
      <c r="K39" s="16"/>
      <c r="L39" s="16">
        <v>256</v>
      </c>
      <c r="M39" s="6" t="s">
        <v>303</v>
      </c>
    </row>
    <row r="40" spans="1:13" x14ac:dyDescent="0.2">
      <c r="A40" s="7" t="str">
        <f t="shared" si="1"/>
        <v>1992/12末</v>
      </c>
      <c r="B40" s="7" t="str">
        <f t="shared" si="2"/>
        <v>平成4/12末</v>
      </c>
      <c r="C40" s="14">
        <v>38</v>
      </c>
      <c r="D40" s="14">
        <v>44</v>
      </c>
      <c r="E40" s="15" t="s">
        <v>80</v>
      </c>
      <c r="F40" s="14">
        <v>78</v>
      </c>
      <c r="G40" s="14"/>
      <c r="H40" s="14">
        <v>83</v>
      </c>
      <c r="I40" s="14"/>
      <c r="J40" s="14">
        <v>161</v>
      </c>
      <c r="K40" s="14"/>
      <c r="L40" s="14">
        <v>52</v>
      </c>
      <c r="M40" s="8" t="s">
        <v>303</v>
      </c>
    </row>
    <row r="41" spans="1:13" x14ac:dyDescent="0.2">
      <c r="A41" s="9" t="str">
        <f t="shared" si="1"/>
        <v>1992/12末</v>
      </c>
      <c r="B41" s="9" t="str">
        <f t="shared" si="2"/>
        <v>平成4/12末</v>
      </c>
      <c r="C41" s="16">
        <v>39</v>
      </c>
      <c r="D41" s="16">
        <v>45</v>
      </c>
      <c r="E41" s="17" t="s">
        <v>81</v>
      </c>
      <c r="F41" s="16">
        <v>257</v>
      </c>
      <c r="G41" s="16"/>
      <c r="H41" s="16">
        <v>294</v>
      </c>
      <c r="I41" s="16"/>
      <c r="J41" s="16">
        <v>551</v>
      </c>
      <c r="K41" s="16"/>
      <c r="L41" s="16">
        <v>177</v>
      </c>
      <c r="M41" s="6" t="s">
        <v>303</v>
      </c>
    </row>
    <row r="42" spans="1:13" x14ac:dyDescent="0.2">
      <c r="A42" s="7" t="str">
        <f t="shared" si="1"/>
        <v>1992/12末</v>
      </c>
      <c r="B42" s="7" t="str">
        <f t="shared" si="2"/>
        <v>平成4/12末</v>
      </c>
      <c r="C42" s="14">
        <v>40</v>
      </c>
      <c r="D42" s="14">
        <v>46</v>
      </c>
      <c r="E42" s="15" t="s">
        <v>82</v>
      </c>
      <c r="F42" s="14">
        <v>109</v>
      </c>
      <c r="G42" s="14"/>
      <c r="H42" s="14">
        <v>205</v>
      </c>
      <c r="I42" s="14"/>
      <c r="J42" s="14">
        <v>314</v>
      </c>
      <c r="K42" s="14"/>
      <c r="L42" s="14">
        <v>178</v>
      </c>
      <c r="M42" s="8" t="s">
        <v>303</v>
      </c>
    </row>
    <row r="43" spans="1:13" x14ac:dyDescent="0.2">
      <c r="A43" s="9" t="str">
        <f t="shared" si="1"/>
        <v>1992/12末</v>
      </c>
      <c r="B43" s="9" t="str">
        <f t="shared" si="2"/>
        <v>平成4/12末</v>
      </c>
      <c r="C43" s="16">
        <v>41</v>
      </c>
      <c r="D43" s="16">
        <v>47</v>
      </c>
      <c r="E43" s="17" t="s">
        <v>83</v>
      </c>
      <c r="F43" s="16">
        <v>229</v>
      </c>
      <c r="G43" s="16"/>
      <c r="H43" s="16">
        <v>250</v>
      </c>
      <c r="I43" s="16"/>
      <c r="J43" s="16">
        <v>479</v>
      </c>
      <c r="K43" s="16"/>
      <c r="L43" s="16">
        <v>129</v>
      </c>
      <c r="M43" s="6" t="s">
        <v>303</v>
      </c>
    </row>
    <row r="44" spans="1:13" x14ac:dyDescent="0.2">
      <c r="A44" s="7" t="str">
        <f t="shared" si="1"/>
        <v>1992/12末</v>
      </c>
      <c r="B44" s="7" t="str">
        <f t="shared" si="2"/>
        <v>平成4/12末</v>
      </c>
      <c r="C44" s="14">
        <v>42</v>
      </c>
      <c r="D44" s="14">
        <v>48</v>
      </c>
      <c r="E44" s="15" t="s">
        <v>84</v>
      </c>
      <c r="F44" s="14">
        <v>272</v>
      </c>
      <c r="G44" s="14"/>
      <c r="H44" s="14">
        <v>305</v>
      </c>
      <c r="I44" s="14"/>
      <c r="J44" s="14">
        <v>577</v>
      </c>
      <c r="K44" s="14"/>
      <c r="L44" s="14">
        <v>166</v>
      </c>
      <c r="M44" s="8" t="s">
        <v>303</v>
      </c>
    </row>
    <row r="45" spans="1:13" x14ac:dyDescent="0.2">
      <c r="A45" s="9" t="str">
        <f t="shared" si="1"/>
        <v>1992/12末</v>
      </c>
      <c r="B45" s="9" t="str">
        <f t="shared" si="2"/>
        <v>平成4/12末</v>
      </c>
      <c r="C45" s="16">
        <v>43</v>
      </c>
      <c r="D45" s="16">
        <v>49</v>
      </c>
      <c r="E45" s="17" t="s">
        <v>85</v>
      </c>
      <c r="F45" s="16">
        <v>138</v>
      </c>
      <c r="G45" s="16"/>
      <c r="H45" s="16">
        <v>135</v>
      </c>
      <c r="I45" s="16"/>
      <c r="J45" s="16">
        <v>273</v>
      </c>
      <c r="K45" s="16"/>
      <c r="L45" s="16">
        <v>91</v>
      </c>
      <c r="M45" s="6" t="s">
        <v>303</v>
      </c>
    </row>
    <row r="46" spans="1:13" x14ac:dyDescent="0.2">
      <c r="A46" s="7" t="str">
        <f t="shared" si="1"/>
        <v>1992/12末</v>
      </c>
      <c r="B46" s="7" t="str">
        <f t="shared" si="2"/>
        <v>平成4/12末</v>
      </c>
      <c r="C46" s="14">
        <v>44</v>
      </c>
      <c r="D46" s="14">
        <v>51</v>
      </c>
      <c r="E46" s="15" t="s">
        <v>87</v>
      </c>
      <c r="F46" s="14">
        <v>146</v>
      </c>
      <c r="G46" s="14"/>
      <c r="H46" s="14">
        <v>162</v>
      </c>
      <c r="I46" s="14"/>
      <c r="J46" s="14">
        <v>308</v>
      </c>
      <c r="K46" s="14"/>
      <c r="L46" s="14">
        <v>90</v>
      </c>
      <c r="M46" s="8" t="s">
        <v>303</v>
      </c>
    </row>
    <row r="47" spans="1:13" x14ac:dyDescent="0.2">
      <c r="A47" s="9" t="str">
        <f t="shared" si="1"/>
        <v>1992/12末</v>
      </c>
      <c r="B47" s="9" t="str">
        <f t="shared" si="2"/>
        <v>平成4/12末</v>
      </c>
      <c r="C47" s="16">
        <v>45</v>
      </c>
      <c r="D47" s="129">
        <v>52</v>
      </c>
      <c r="E47" s="130" t="s">
        <v>88</v>
      </c>
      <c r="F47" s="16">
        <v>17</v>
      </c>
      <c r="G47" s="16"/>
      <c r="H47" s="16">
        <v>17</v>
      </c>
      <c r="I47" s="16"/>
      <c r="J47" s="16">
        <v>34</v>
      </c>
      <c r="K47" s="16"/>
      <c r="L47" s="16">
        <v>8</v>
      </c>
      <c r="M47" s="6" t="s">
        <v>303</v>
      </c>
    </row>
    <row r="48" spans="1:13" x14ac:dyDescent="0.2">
      <c r="A48" s="7" t="str">
        <f t="shared" si="1"/>
        <v>1992/12末</v>
      </c>
      <c r="B48" s="7" t="str">
        <f t="shared" si="2"/>
        <v>平成4/12末</v>
      </c>
      <c r="C48" s="14">
        <v>46</v>
      </c>
      <c r="D48" s="14">
        <v>53</v>
      </c>
      <c r="E48" s="15" t="s">
        <v>89</v>
      </c>
      <c r="F48" s="14">
        <v>98</v>
      </c>
      <c r="G48" s="14"/>
      <c r="H48" s="14">
        <v>91</v>
      </c>
      <c r="I48" s="14"/>
      <c r="J48" s="14">
        <v>189</v>
      </c>
      <c r="K48" s="14"/>
      <c r="L48" s="14">
        <v>51</v>
      </c>
      <c r="M48" s="8" t="s">
        <v>303</v>
      </c>
    </row>
    <row r="49" spans="1:13" x14ac:dyDescent="0.2">
      <c r="A49" s="9" t="str">
        <f t="shared" si="1"/>
        <v>1992/12末</v>
      </c>
      <c r="B49" s="9" t="str">
        <f t="shared" si="2"/>
        <v>平成4/12末</v>
      </c>
      <c r="C49" s="16">
        <v>47</v>
      </c>
      <c r="D49" s="16">
        <v>54</v>
      </c>
      <c r="E49" s="17" t="s">
        <v>90</v>
      </c>
      <c r="F49" s="16">
        <v>247</v>
      </c>
      <c r="G49" s="16"/>
      <c r="H49" s="16">
        <v>279</v>
      </c>
      <c r="I49" s="16"/>
      <c r="J49" s="16">
        <v>526</v>
      </c>
      <c r="K49" s="16"/>
      <c r="L49" s="16">
        <v>143</v>
      </c>
      <c r="M49" s="6" t="s">
        <v>303</v>
      </c>
    </row>
    <row r="50" spans="1:13" x14ac:dyDescent="0.2">
      <c r="A50" s="7" t="str">
        <f t="shared" si="1"/>
        <v>1992/12末</v>
      </c>
      <c r="B50" s="7" t="str">
        <f t="shared" si="2"/>
        <v>平成4/12末</v>
      </c>
      <c r="C50" s="14">
        <v>48</v>
      </c>
      <c r="D50" s="14">
        <v>55</v>
      </c>
      <c r="E50" s="15" t="s">
        <v>91</v>
      </c>
      <c r="F50" s="14">
        <v>351</v>
      </c>
      <c r="G50" s="14"/>
      <c r="H50" s="14">
        <v>341</v>
      </c>
      <c r="I50" s="14"/>
      <c r="J50" s="14">
        <v>692</v>
      </c>
      <c r="K50" s="14"/>
      <c r="L50" s="14">
        <v>231</v>
      </c>
      <c r="M50" s="8" t="s">
        <v>303</v>
      </c>
    </row>
    <row r="51" spans="1:13" x14ac:dyDescent="0.2">
      <c r="A51" s="9" t="str">
        <f t="shared" si="1"/>
        <v>1992/12末</v>
      </c>
      <c r="B51" s="9" t="str">
        <f t="shared" si="2"/>
        <v>平成4/12末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13</v>
      </c>
      <c r="I51" s="16"/>
      <c r="J51" s="16">
        <v>22</v>
      </c>
      <c r="K51" s="16"/>
      <c r="L51" s="16">
        <v>6</v>
      </c>
      <c r="M51" s="6" t="s">
        <v>303</v>
      </c>
    </row>
    <row r="52" spans="1:13" x14ac:dyDescent="0.2">
      <c r="A52" s="7" t="str">
        <f t="shared" si="1"/>
        <v>1992/12末</v>
      </c>
      <c r="B52" s="7" t="str">
        <f t="shared" si="2"/>
        <v>平成4/12末</v>
      </c>
      <c r="C52" s="14">
        <v>50</v>
      </c>
      <c r="D52" s="14">
        <v>57</v>
      </c>
      <c r="E52" s="15" t="s">
        <v>92</v>
      </c>
      <c r="F52" s="14">
        <v>193</v>
      </c>
      <c r="G52" s="14"/>
      <c r="H52" s="14">
        <v>206</v>
      </c>
      <c r="I52" s="14"/>
      <c r="J52" s="14">
        <v>399</v>
      </c>
      <c r="K52" s="14"/>
      <c r="L52" s="14">
        <v>118</v>
      </c>
      <c r="M52" s="8" t="s">
        <v>303</v>
      </c>
    </row>
    <row r="53" spans="1:13" x14ac:dyDescent="0.2">
      <c r="A53" s="9" t="str">
        <f t="shared" si="1"/>
        <v>1992/12末</v>
      </c>
      <c r="B53" s="9" t="str">
        <f t="shared" si="2"/>
        <v>平成4/12末</v>
      </c>
      <c r="C53" s="16">
        <v>51</v>
      </c>
      <c r="D53" s="16">
        <v>58</v>
      </c>
      <c r="E53" s="17" t="s">
        <v>93</v>
      </c>
      <c r="F53" s="16">
        <v>160</v>
      </c>
      <c r="G53" s="16"/>
      <c r="H53" s="16">
        <v>150</v>
      </c>
      <c r="I53" s="16"/>
      <c r="J53" s="16">
        <v>310</v>
      </c>
      <c r="K53" s="16"/>
      <c r="L53" s="16">
        <v>81</v>
      </c>
      <c r="M53" s="6" t="s">
        <v>303</v>
      </c>
    </row>
    <row r="54" spans="1:13" x14ac:dyDescent="0.2">
      <c r="A54" s="7" t="str">
        <f t="shared" si="1"/>
        <v>1992/12末</v>
      </c>
      <c r="B54" s="7" t="str">
        <f t="shared" si="2"/>
        <v>平成4/12末</v>
      </c>
      <c r="C54" s="14">
        <v>52</v>
      </c>
      <c r="D54" s="14">
        <v>59</v>
      </c>
      <c r="E54" s="15" t="s">
        <v>94</v>
      </c>
      <c r="F54" s="14">
        <v>138</v>
      </c>
      <c r="G54" s="14"/>
      <c r="H54" s="14">
        <v>152</v>
      </c>
      <c r="I54" s="14"/>
      <c r="J54" s="14">
        <v>290</v>
      </c>
      <c r="K54" s="14"/>
      <c r="L54" s="14">
        <v>78</v>
      </c>
      <c r="M54" s="8" t="s">
        <v>303</v>
      </c>
    </row>
    <row r="55" spans="1:13" x14ac:dyDescent="0.2">
      <c r="A55" s="9" t="str">
        <f t="shared" si="1"/>
        <v>1992/12末</v>
      </c>
      <c r="B55" s="9" t="str">
        <f t="shared" si="2"/>
        <v>平成4/12末</v>
      </c>
      <c r="C55" s="16">
        <v>53</v>
      </c>
      <c r="D55" s="16">
        <v>60</v>
      </c>
      <c r="E55" s="17" t="s">
        <v>95</v>
      </c>
      <c r="F55" s="16">
        <v>396</v>
      </c>
      <c r="G55" s="16"/>
      <c r="H55" s="16">
        <v>415</v>
      </c>
      <c r="I55" s="16"/>
      <c r="J55" s="16">
        <v>811</v>
      </c>
      <c r="K55" s="16"/>
      <c r="L55" s="16">
        <v>281</v>
      </c>
      <c r="M55" s="6" t="s">
        <v>303</v>
      </c>
    </row>
    <row r="56" spans="1:13" x14ac:dyDescent="0.2">
      <c r="A56" s="7" t="str">
        <f t="shared" si="1"/>
        <v>1992/12末</v>
      </c>
      <c r="B56" s="7" t="str">
        <f t="shared" si="2"/>
        <v>平成4/12末</v>
      </c>
      <c r="C56" s="14">
        <v>54</v>
      </c>
      <c r="D56" s="14">
        <v>61</v>
      </c>
      <c r="E56" s="15" t="s">
        <v>96</v>
      </c>
      <c r="F56" s="14">
        <v>296</v>
      </c>
      <c r="G56" s="14"/>
      <c r="H56" s="14">
        <v>308</v>
      </c>
      <c r="I56" s="14"/>
      <c r="J56" s="14">
        <v>604</v>
      </c>
      <c r="K56" s="14"/>
      <c r="L56" s="14">
        <v>206</v>
      </c>
      <c r="M56" s="8" t="s">
        <v>303</v>
      </c>
    </row>
    <row r="57" spans="1:13" x14ac:dyDescent="0.2">
      <c r="A57" s="9" t="str">
        <f t="shared" si="1"/>
        <v>1992/12末</v>
      </c>
      <c r="B57" s="9" t="str">
        <f t="shared" si="2"/>
        <v>平成4/12末</v>
      </c>
      <c r="C57" s="16">
        <v>55</v>
      </c>
      <c r="D57" s="16">
        <v>62</v>
      </c>
      <c r="E57" s="17" t="s">
        <v>97</v>
      </c>
      <c r="F57" s="16">
        <v>59</v>
      </c>
      <c r="G57" s="16"/>
      <c r="H57" s="16">
        <v>47</v>
      </c>
      <c r="I57" s="16"/>
      <c r="J57" s="16">
        <v>106</v>
      </c>
      <c r="K57" s="16"/>
      <c r="L57" s="16">
        <v>50</v>
      </c>
      <c r="M57" s="6" t="s">
        <v>303</v>
      </c>
    </row>
    <row r="58" spans="1:13" x14ac:dyDescent="0.2">
      <c r="A58" s="7" t="str">
        <f t="shared" si="1"/>
        <v>1992/12末</v>
      </c>
      <c r="B58" s="7" t="str">
        <f t="shared" si="2"/>
        <v>平成4/12末</v>
      </c>
      <c r="C58" s="14">
        <v>56</v>
      </c>
      <c r="D58" s="14">
        <v>63</v>
      </c>
      <c r="E58" s="15" t="s">
        <v>98</v>
      </c>
      <c r="F58" s="14">
        <v>510</v>
      </c>
      <c r="G58" s="14"/>
      <c r="H58" s="14">
        <v>469</v>
      </c>
      <c r="I58" s="14"/>
      <c r="J58" s="14">
        <v>979</v>
      </c>
      <c r="K58" s="14"/>
      <c r="L58" s="14">
        <v>339</v>
      </c>
      <c r="M58" s="8" t="s">
        <v>303</v>
      </c>
    </row>
    <row r="59" spans="1:13" x14ac:dyDescent="0.2">
      <c r="A59" s="9" t="str">
        <f t="shared" si="1"/>
        <v>1992/12末</v>
      </c>
      <c r="B59" s="9" t="str">
        <f t="shared" si="2"/>
        <v>平成4/12末</v>
      </c>
      <c r="C59" s="16">
        <v>57</v>
      </c>
      <c r="D59" s="16">
        <v>64</v>
      </c>
      <c r="E59" s="17" t="s">
        <v>99</v>
      </c>
      <c r="F59" s="16">
        <v>418</v>
      </c>
      <c r="G59" s="16"/>
      <c r="H59" s="16">
        <v>408</v>
      </c>
      <c r="I59" s="16"/>
      <c r="J59" s="16">
        <v>826</v>
      </c>
      <c r="K59" s="16"/>
      <c r="L59" s="16">
        <v>248</v>
      </c>
      <c r="M59" s="6" t="s">
        <v>303</v>
      </c>
    </row>
    <row r="60" spans="1:13" x14ac:dyDescent="0.2">
      <c r="A60" s="7" t="str">
        <f t="shared" si="1"/>
        <v>1992/12末</v>
      </c>
      <c r="B60" s="7" t="str">
        <f t="shared" si="2"/>
        <v>平成4/12末</v>
      </c>
      <c r="C60" s="14">
        <v>58</v>
      </c>
      <c r="D60" s="14">
        <v>66</v>
      </c>
      <c r="E60" s="15" t="s">
        <v>101</v>
      </c>
      <c r="F60" s="14">
        <v>166</v>
      </c>
      <c r="G60" s="14"/>
      <c r="H60" s="14">
        <v>183</v>
      </c>
      <c r="I60" s="14"/>
      <c r="J60" s="14">
        <v>349</v>
      </c>
      <c r="K60" s="14"/>
      <c r="L60" s="14">
        <v>95</v>
      </c>
      <c r="M60" s="8" t="s">
        <v>303</v>
      </c>
    </row>
    <row r="61" spans="1:13" x14ac:dyDescent="0.2">
      <c r="A61" s="9" t="str">
        <f t="shared" si="1"/>
        <v>1992/12末</v>
      </c>
      <c r="B61" s="9" t="str">
        <f t="shared" si="2"/>
        <v>平成4/12末</v>
      </c>
      <c r="C61" s="16">
        <v>59</v>
      </c>
      <c r="D61" s="16">
        <v>67</v>
      </c>
      <c r="E61" s="17" t="s">
        <v>102</v>
      </c>
      <c r="F61" s="16">
        <v>246</v>
      </c>
      <c r="G61" s="16"/>
      <c r="H61" s="16">
        <v>236</v>
      </c>
      <c r="I61" s="16"/>
      <c r="J61" s="16">
        <v>482</v>
      </c>
      <c r="K61" s="16"/>
      <c r="L61" s="16">
        <v>144</v>
      </c>
      <c r="M61" s="6" t="s">
        <v>303</v>
      </c>
    </row>
    <row r="62" spans="1:13" x14ac:dyDescent="0.2">
      <c r="A62" s="7" t="str">
        <f t="shared" si="1"/>
        <v>1992/12末</v>
      </c>
      <c r="B62" s="7" t="str">
        <f t="shared" si="2"/>
        <v>平成4/12末</v>
      </c>
      <c r="C62" s="14">
        <v>60</v>
      </c>
      <c r="D62" s="131">
        <v>68</v>
      </c>
      <c r="E62" s="132" t="s">
        <v>103</v>
      </c>
      <c r="F62" s="14">
        <v>447</v>
      </c>
      <c r="G62" s="14"/>
      <c r="H62" s="14">
        <v>422</v>
      </c>
      <c r="I62" s="14"/>
      <c r="J62" s="14">
        <v>869</v>
      </c>
      <c r="K62" s="14"/>
      <c r="L62" s="14">
        <v>304</v>
      </c>
      <c r="M62" s="8" t="s">
        <v>303</v>
      </c>
    </row>
    <row r="63" spans="1:13" x14ac:dyDescent="0.2">
      <c r="A63" s="9" t="str">
        <f t="shared" si="1"/>
        <v>1992/12末</v>
      </c>
      <c r="B63" s="9" t="str">
        <f t="shared" si="2"/>
        <v>平成4/12末</v>
      </c>
      <c r="C63" s="16">
        <v>61</v>
      </c>
      <c r="D63" s="16">
        <v>69</v>
      </c>
      <c r="E63" s="17" t="s">
        <v>104</v>
      </c>
      <c r="F63" s="16">
        <v>245</v>
      </c>
      <c r="G63" s="16"/>
      <c r="H63" s="16">
        <v>225</v>
      </c>
      <c r="I63" s="16"/>
      <c r="J63" s="16">
        <v>470</v>
      </c>
      <c r="K63" s="16"/>
      <c r="L63" s="16">
        <v>128</v>
      </c>
      <c r="M63" s="6" t="s">
        <v>303</v>
      </c>
    </row>
    <row r="64" spans="1:13" x14ac:dyDescent="0.2">
      <c r="A64" s="7" t="str">
        <f t="shared" si="1"/>
        <v>1992/12末</v>
      </c>
      <c r="B64" s="7" t="str">
        <f t="shared" si="2"/>
        <v>平成4/12末</v>
      </c>
      <c r="C64" s="14">
        <v>62</v>
      </c>
      <c r="D64" s="14">
        <v>70</v>
      </c>
      <c r="E64" s="15" t="s">
        <v>105</v>
      </c>
      <c r="F64" s="14">
        <v>94</v>
      </c>
      <c r="G64" s="14"/>
      <c r="H64" s="14">
        <v>111</v>
      </c>
      <c r="I64" s="14"/>
      <c r="J64" s="14">
        <v>205</v>
      </c>
      <c r="K64" s="14"/>
      <c r="L64" s="14">
        <v>70</v>
      </c>
      <c r="M64" s="8" t="s">
        <v>303</v>
      </c>
    </row>
    <row r="65" spans="1:13" x14ac:dyDescent="0.2">
      <c r="A65" s="9" t="str">
        <f t="shared" si="1"/>
        <v>1992/12末</v>
      </c>
      <c r="B65" s="9" t="str">
        <f t="shared" si="2"/>
        <v>平成4/12末</v>
      </c>
      <c r="C65" s="16">
        <v>63</v>
      </c>
      <c r="D65" s="16">
        <v>71</v>
      </c>
      <c r="E65" s="17" t="s">
        <v>106</v>
      </c>
      <c r="F65" s="16">
        <v>156</v>
      </c>
      <c r="G65" s="16"/>
      <c r="H65" s="16">
        <v>142</v>
      </c>
      <c r="I65" s="16"/>
      <c r="J65" s="16">
        <v>298</v>
      </c>
      <c r="K65" s="16"/>
      <c r="L65" s="16">
        <v>125</v>
      </c>
      <c r="M65" s="6" t="s">
        <v>303</v>
      </c>
    </row>
    <row r="66" spans="1:13" x14ac:dyDescent="0.2">
      <c r="A66" s="7" t="str">
        <f t="shared" si="1"/>
        <v>1992/12末</v>
      </c>
      <c r="B66" s="7" t="str">
        <f t="shared" si="2"/>
        <v>平成4/12末</v>
      </c>
      <c r="C66" s="14">
        <v>64</v>
      </c>
      <c r="D66" s="14">
        <v>72</v>
      </c>
      <c r="E66" s="15" t="s">
        <v>107</v>
      </c>
      <c r="F66" s="14">
        <v>287</v>
      </c>
      <c r="G66" s="14"/>
      <c r="H66" s="14">
        <v>313</v>
      </c>
      <c r="I66" s="14"/>
      <c r="J66" s="14">
        <v>600</v>
      </c>
      <c r="K66" s="14"/>
      <c r="L66" s="14">
        <v>203</v>
      </c>
      <c r="M66" s="8" t="s">
        <v>303</v>
      </c>
    </row>
    <row r="67" spans="1:13" x14ac:dyDescent="0.2">
      <c r="A67" s="9" t="str">
        <f t="shared" si="1"/>
        <v>1992/12末</v>
      </c>
      <c r="B67" s="9" t="str">
        <f t="shared" si="2"/>
        <v>平成4/12末</v>
      </c>
      <c r="C67" s="16">
        <v>65</v>
      </c>
      <c r="D67" s="16">
        <v>73</v>
      </c>
      <c r="E67" s="17" t="s">
        <v>108</v>
      </c>
      <c r="F67" s="16">
        <v>393</v>
      </c>
      <c r="G67" s="16"/>
      <c r="H67" s="16">
        <v>259</v>
      </c>
      <c r="I67" s="16"/>
      <c r="J67" s="16">
        <v>652</v>
      </c>
      <c r="K67" s="16"/>
      <c r="L67" s="16">
        <v>329</v>
      </c>
      <c r="M67" s="6" t="s">
        <v>303</v>
      </c>
    </row>
    <row r="68" spans="1:13" x14ac:dyDescent="0.2">
      <c r="A68" s="7" t="str">
        <f t="shared" si="1"/>
        <v>1992/12末</v>
      </c>
      <c r="B68" s="7" t="str">
        <f t="shared" si="2"/>
        <v>平成4/12末</v>
      </c>
      <c r="C68" s="14">
        <v>66</v>
      </c>
      <c r="D68" s="14">
        <v>74</v>
      </c>
      <c r="E68" s="15" t="s">
        <v>109</v>
      </c>
      <c r="F68" s="14">
        <v>331</v>
      </c>
      <c r="G68" s="14"/>
      <c r="H68" s="14">
        <v>328</v>
      </c>
      <c r="I68" s="14"/>
      <c r="J68" s="14">
        <v>659</v>
      </c>
      <c r="K68" s="14"/>
      <c r="L68" s="14">
        <v>200</v>
      </c>
      <c r="M68" s="8" t="s">
        <v>303</v>
      </c>
    </row>
    <row r="69" spans="1:13" x14ac:dyDescent="0.2">
      <c r="A69" s="9" t="str">
        <f t="shared" ref="A69:A126" si="3">A68</f>
        <v>1992/12末</v>
      </c>
      <c r="B69" s="9" t="str">
        <f t="shared" ref="B69:B126" si="4">B68</f>
        <v>平成4/12末</v>
      </c>
      <c r="C69" s="16">
        <v>67</v>
      </c>
      <c r="D69" s="16">
        <v>75</v>
      </c>
      <c r="E69" s="17" t="s">
        <v>110</v>
      </c>
      <c r="F69" s="16">
        <v>269</v>
      </c>
      <c r="G69" s="16"/>
      <c r="H69" s="16">
        <v>276</v>
      </c>
      <c r="I69" s="16"/>
      <c r="J69" s="16">
        <v>545</v>
      </c>
      <c r="K69" s="16"/>
      <c r="L69" s="16">
        <v>158</v>
      </c>
      <c r="M69" s="6" t="s">
        <v>303</v>
      </c>
    </row>
    <row r="70" spans="1:13" x14ac:dyDescent="0.2">
      <c r="A70" s="7" t="str">
        <f t="shared" si="3"/>
        <v>1992/12末</v>
      </c>
      <c r="B70" s="7" t="str">
        <f t="shared" si="4"/>
        <v>平成4/12末</v>
      </c>
      <c r="C70" s="14">
        <v>68</v>
      </c>
      <c r="D70" s="14">
        <v>76</v>
      </c>
      <c r="E70" s="15" t="s">
        <v>111</v>
      </c>
      <c r="F70" s="14">
        <v>154</v>
      </c>
      <c r="G70" s="14"/>
      <c r="H70" s="14">
        <v>163</v>
      </c>
      <c r="I70" s="14"/>
      <c r="J70" s="14">
        <v>317</v>
      </c>
      <c r="K70" s="14"/>
      <c r="L70" s="14">
        <v>92</v>
      </c>
      <c r="M70" s="8" t="s">
        <v>303</v>
      </c>
    </row>
    <row r="71" spans="1:13" x14ac:dyDescent="0.2">
      <c r="A71" s="9" t="str">
        <f t="shared" si="3"/>
        <v>1992/12末</v>
      </c>
      <c r="B71" s="9" t="str">
        <f t="shared" si="4"/>
        <v>平成4/12末</v>
      </c>
      <c r="C71" s="16">
        <v>69</v>
      </c>
      <c r="D71" s="16">
        <v>77</v>
      </c>
      <c r="E71" s="17" t="s">
        <v>483</v>
      </c>
      <c r="F71" s="16">
        <v>248</v>
      </c>
      <c r="G71" s="16"/>
      <c r="H71" s="16">
        <v>257</v>
      </c>
      <c r="I71" s="16"/>
      <c r="J71" s="16">
        <v>505</v>
      </c>
      <c r="K71" s="16"/>
      <c r="L71" s="16">
        <v>146</v>
      </c>
      <c r="M71" s="6" t="s">
        <v>303</v>
      </c>
    </row>
    <row r="72" spans="1:13" x14ac:dyDescent="0.2">
      <c r="A72" s="7" t="str">
        <f t="shared" si="3"/>
        <v>1992/12末</v>
      </c>
      <c r="B72" s="7" t="str">
        <f t="shared" si="4"/>
        <v>平成4/12末</v>
      </c>
      <c r="C72" s="14">
        <v>70</v>
      </c>
      <c r="D72" s="14">
        <v>80</v>
      </c>
      <c r="E72" s="15" t="s">
        <v>115</v>
      </c>
      <c r="F72" s="14">
        <v>201</v>
      </c>
      <c r="G72" s="14"/>
      <c r="H72" s="14">
        <v>211</v>
      </c>
      <c r="I72" s="14"/>
      <c r="J72" s="14">
        <v>412</v>
      </c>
      <c r="K72" s="14"/>
      <c r="L72" s="14">
        <v>149</v>
      </c>
      <c r="M72" s="8" t="s">
        <v>303</v>
      </c>
    </row>
    <row r="73" spans="1:13" x14ac:dyDescent="0.2">
      <c r="A73" s="9" t="str">
        <f t="shared" si="3"/>
        <v>1992/12末</v>
      </c>
      <c r="B73" s="9" t="str">
        <f t="shared" si="4"/>
        <v>平成4/12末</v>
      </c>
      <c r="C73" s="16">
        <v>71</v>
      </c>
      <c r="D73" s="16">
        <v>81</v>
      </c>
      <c r="E73" s="17" t="s">
        <v>116</v>
      </c>
      <c r="F73" s="16">
        <v>285</v>
      </c>
      <c r="G73" s="16"/>
      <c r="H73" s="16">
        <v>287</v>
      </c>
      <c r="I73" s="16"/>
      <c r="J73" s="16">
        <v>572</v>
      </c>
      <c r="K73" s="16"/>
      <c r="L73" s="16">
        <v>201</v>
      </c>
      <c r="M73" s="6" t="s">
        <v>303</v>
      </c>
    </row>
    <row r="74" spans="1:13" x14ac:dyDescent="0.2">
      <c r="A74" s="7" t="str">
        <f t="shared" si="3"/>
        <v>1992/12末</v>
      </c>
      <c r="B74" s="7" t="str">
        <f t="shared" si="4"/>
        <v>平成4/12末</v>
      </c>
      <c r="C74" s="14">
        <v>72</v>
      </c>
      <c r="D74" s="14">
        <v>82</v>
      </c>
      <c r="E74" s="15" t="s">
        <v>117</v>
      </c>
      <c r="F74" s="14">
        <v>255</v>
      </c>
      <c r="G74" s="14"/>
      <c r="H74" s="14">
        <v>262</v>
      </c>
      <c r="I74" s="14"/>
      <c r="J74" s="14">
        <v>517</v>
      </c>
      <c r="K74" s="14"/>
      <c r="L74" s="14">
        <v>166</v>
      </c>
      <c r="M74" s="8" t="s">
        <v>303</v>
      </c>
    </row>
    <row r="75" spans="1:13" x14ac:dyDescent="0.2">
      <c r="A75" s="9" t="str">
        <f t="shared" si="3"/>
        <v>1992/12末</v>
      </c>
      <c r="B75" s="9" t="str">
        <f t="shared" si="4"/>
        <v>平成4/12末</v>
      </c>
      <c r="C75" s="16">
        <v>73</v>
      </c>
      <c r="D75" s="16">
        <v>83</v>
      </c>
      <c r="E75" s="17" t="s">
        <v>118</v>
      </c>
      <c r="F75" s="16">
        <v>325</v>
      </c>
      <c r="G75" s="16"/>
      <c r="H75" s="16">
        <v>358</v>
      </c>
      <c r="I75" s="16"/>
      <c r="J75" s="16">
        <v>683</v>
      </c>
      <c r="K75" s="16"/>
      <c r="L75" s="16">
        <v>248</v>
      </c>
      <c r="M75" s="6" t="s">
        <v>303</v>
      </c>
    </row>
    <row r="76" spans="1:13" x14ac:dyDescent="0.2">
      <c r="A76" s="7" t="str">
        <f t="shared" si="3"/>
        <v>1992/12末</v>
      </c>
      <c r="B76" s="7" t="str">
        <f t="shared" si="4"/>
        <v>平成4/12末</v>
      </c>
      <c r="C76" s="14">
        <v>74</v>
      </c>
      <c r="D76" s="14">
        <v>84</v>
      </c>
      <c r="E76" s="15" t="s">
        <v>119</v>
      </c>
      <c r="F76" s="14">
        <v>255</v>
      </c>
      <c r="G76" s="14"/>
      <c r="H76" s="14">
        <v>250</v>
      </c>
      <c r="I76" s="14"/>
      <c r="J76" s="14">
        <v>505</v>
      </c>
      <c r="K76" s="14"/>
      <c r="L76" s="14">
        <v>174</v>
      </c>
      <c r="M76" s="8" t="s">
        <v>303</v>
      </c>
    </row>
    <row r="77" spans="1:13" x14ac:dyDescent="0.2">
      <c r="A77" s="9" t="str">
        <f t="shared" si="3"/>
        <v>1992/12末</v>
      </c>
      <c r="B77" s="9" t="str">
        <f t="shared" si="4"/>
        <v>平成4/12末</v>
      </c>
      <c r="C77" s="16">
        <v>75</v>
      </c>
      <c r="D77" s="16">
        <v>85</v>
      </c>
      <c r="E77" s="17" t="s">
        <v>120</v>
      </c>
      <c r="F77" s="16">
        <v>153</v>
      </c>
      <c r="G77" s="16"/>
      <c r="H77" s="16">
        <v>178</v>
      </c>
      <c r="I77" s="16"/>
      <c r="J77" s="16">
        <v>331</v>
      </c>
      <c r="K77" s="16"/>
      <c r="L77" s="16">
        <v>97</v>
      </c>
      <c r="M77" s="6" t="s">
        <v>303</v>
      </c>
    </row>
    <row r="78" spans="1:13" x14ac:dyDescent="0.2">
      <c r="A78" s="7" t="str">
        <f t="shared" si="3"/>
        <v>1992/12末</v>
      </c>
      <c r="B78" s="7" t="str">
        <f t="shared" si="4"/>
        <v>平成4/12末</v>
      </c>
      <c r="C78" s="14">
        <v>76</v>
      </c>
      <c r="D78" s="14">
        <v>86</v>
      </c>
      <c r="E78" s="15" t="s">
        <v>121</v>
      </c>
      <c r="F78" s="14">
        <v>283</v>
      </c>
      <c r="G78" s="14"/>
      <c r="H78" s="14">
        <v>307</v>
      </c>
      <c r="I78" s="14"/>
      <c r="J78" s="14">
        <v>590</v>
      </c>
      <c r="K78" s="14"/>
      <c r="L78" s="14">
        <v>173</v>
      </c>
      <c r="M78" s="8" t="s">
        <v>303</v>
      </c>
    </row>
    <row r="79" spans="1:13" x14ac:dyDescent="0.2">
      <c r="A79" s="9" t="str">
        <f t="shared" si="3"/>
        <v>1992/12末</v>
      </c>
      <c r="B79" s="9" t="str">
        <f t="shared" si="4"/>
        <v>平成4/12末</v>
      </c>
      <c r="C79" s="16">
        <v>77</v>
      </c>
      <c r="D79" s="16">
        <v>87</v>
      </c>
      <c r="E79" s="17" t="s">
        <v>122</v>
      </c>
      <c r="F79" s="16">
        <v>385</v>
      </c>
      <c r="G79" s="16"/>
      <c r="H79" s="16">
        <v>394</v>
      </c>
      <c r="I79" s="16"/>
      <c r="J79" s="16">
        <v>779</v>
      </c>
      <c r="K79" s="16"/>
      <c r="L79" s="16">
        <v>269</v>
      </c>
      <c r="M79" s="6" t="s">
        <v>303</v>
      </c>
    </row>
    <row r="80" spans="1:13" x14ac:dyDescent="0.2">
      <c r="A80" s="7" t="str">
        <f t="shared" si="3"/>
        <v>1992/12末</v>
      </c>
      <c r="B80" s="7" t="str">
        <f t="shared" si="4"/>
        <v>平成4/12末</v>
      </c>
      <c r="C80" s="14">
        <v>78</v>
      </c>
      <c r="D80" s="14">
        <v>88</v>
      </c>
      <c r="E80" s="15" t="s">
        <v>123</v>
      </c>
      <c r="F80" s="14">
        <v>329</v>
      </c>
      <c r="G80" s="14"/>
      <c r="H80" s="14">
        <v>338</v>
      </c>
      <c r="I80" s="14"/>
      <c r="J80" s="14">
        <v>667</v>
      </c>
      <c r="K80" s="14"/>
      <c r="L80" s="14">
        <v>218</v>
      </c>
      <c r="M80" s="8" t="s">
        <v>303</v>
      </c>
    </row>
    <row r="81" spans="1:13" x14ac:dyDescent="0.2">
      <c r="A81" s="7" t="str">
        <f t="shared" si="3"/>
        <v>1992/12末</v>
      </c>
      <c r="B81" s="7" t="str">
        <f t="shared" si="4"/>
        <v>平成4/12末</v>
      </c>
      <c r="C81" s="16">
        <v>79</v>
      </c>
      <c r="D81" s="16">
        <v>89</v>
      </c>
      <c r="E81" s="17" t="s">
        <v>124</v>
      </c>
      <c r="F81" s="16">
        <v>171</v>
      </c>
      <c r="G81" s="16"/>
      <c r="H81" s="16">
        <v>153</v>
      </c>
      <c r="I81" s="16"/>
      <c r="J81" s="16">
        <v>324</v>
      </c>
      <c r="K81" s="16"/>
      <c r="L81" s="16">
        <v>121</v>
      </c>
      <c r="M81" s="6" t="s">
        <v>303</v>
      </c>
    </row>
    <row r="82" spans="1:13" x14ac:dyDescent="0.2">
      <c r="A82" s="7" t="str">
        <f t="shared" si="3"/>
        <v>1992/12末</v>
      </c>
      <c r="B82" s="7" t="str">
        <f t="shared" si="4"/>
        <v>平成4/12末</v>
      </c>
      <c r="C82" s="14">
        <v>80</v>
      </c>
      <c r="D82" s="14">
        <v>90</v>
      </c>
      <c r="E82" s="15" t="s">
        <v>418</v>
      </c>
      <c r="F82" s="14">
        <v>446</v>
      </c>
      <c r="G82" s="14"/>
      <c r="H82" s="14">
        <v>443</v>
      </c>
      <c r="I82" s="14"/>
      <c r="J82" s="14">
        <v>889</v>
      </c>
      <c r="K82" s="14"/>
      <c r="L82" s="14">
        <v>287</v>
      </c>
      <c r="M82" s="8" t="s">
        <v>303</v>
      </c>
    </row>
    <row r="83" spans="1:13" x14ac:dyDescent="0.2">
      <c r="A83" s="9" t="str">
        <f t="shared" si="3"/>
        <v>1992/12末</v>
      </c>
      <c r="B83" s="9" t="str">
        <f t="shared" si="4"/>
        <v>平成4/12末</v>
      </c>
      <c r="C83" s="16">
        <v>81</v>
      </c>
      <c r="D83" s="16">
        <v>91</v>
      </c>
      <c r="E83" s="17" t="s">
        <v>126</v>
      </c>
      <c r="F83" s="16">
        <v>147</v>
      </c>
      <c r="G83" s="16"/>
      <c r="H83" s="16">
        <v>145</v>
      </c>
      <c r="I83" s="16"/>
      <c r="J83" s="16">
        <v>292</v>
      </c>
      <c r="K83" s="16"/>
      <c r="L83" s="16">
        <v>94</v>
      </c>
      <c r="M83" s="6" t="s">
        <v>303</v>
      </c>
    </row>
    <row r="84" spans="1:13" x14ac:dyDescent="0.2">
      <c r="A84" s="7" t="str">
        <f t="shared" si="3"/>
        <v>1992/12末</v>
      </c>
      <c r="B84" s="7" t="str">
        <f t="shared" si="4"/>
        <v>平成4/12末</v>
      </c>
      <c r="C84" s="14">
        <v>82</v>
      </c>
      <c r="D84" s="14">
        <v>92</v>
      </c>
      <c r="E84" s="15" t="s">
        <v>127</v>
      </c>
      <c r="F84" s="14">
        <v>72</v>
      </c>
      <c r="G84" s="14"/>
      <c r="H84" s="14">
        <v>57</v>
      </c>
      <c r="I84" s="14"/>
      <c r="J84" s="14">
        <v>129</v>
      </c>
      <c r="K84" s="14"/>
      <c r="L84" s="14">
        <v>54</v>
      </c>
      <c r="M84" s="8" t="s">
        <v>303</v>
      </c>
    </row>
    <row r="85" spans="1:13" x14ac:dyDescent="0.2">
      <c r="A85" s="9" t="str">
        <f t="shared" si="3"/>
        <v>1992/12末</v>
      </c>
      <c r="B85" s="9" t="str">
        <f t="shared" si="4"/>
        <v>平成4/12末</v>
      </c>
      <c r="C85" s="16">
        <v>83</v>
      </c>
      <c r="D85" s="16">
        <v>93</v>
      </c>
      <c r="E85" s="17" t="s">
        <v>128</v>
      </c>
      <c r="F85" s="16">
        <v>110</v>
      </c>
      <c r="G85" s="16"/>
      <c r="H85" s="16">
        <v>102</v>
      </c>
      <c r="I85" s="16"/>
      <c r="J85" s="16">
        <v>212</v>
      </c>
      <c r="K85" s="16"/>
      <c r="L85" s="16">
        <v>72</v>
      </c>
      <c r="M85" s="6" t="s">
        <v>303</v>
      </c>
    </row>
    <row r="86" spans="1:13" x14ac:dyDescent="0.2">
      <c r="A86" s="7" t="str">
        <f t="shared" si="3"/>
        <v>1992/12末</v>
      </c>
      <c r="B86" s="7" t="str">
        <f t="shared" si="4"/>
        <v>平成4/12末</v>
      </c>
      <c r="C86" s="14">
        <v>84</v>
      </c>
      <c r="D86" s="14">
        <v>95</v>
      </c>
      <c r="E86" s="15" t="s">
        <v>129</v>
      </c>
      <c r="F86" s="14">
        <v>125</v>
      </c>
      <c r="G86" s="14"/>
      <c r="H86" s="14">
        <v>141</v>
      </c>
      <c r="I86" s="14"/>
      <c r="J86" s="14">
        <v>266</v>
      </c>
      <c r="K86" s="14"/>
      <c r="L86" s="14">
        <v>80</v>
      </c>
      <c r="M86" s="8" t="s">
        <v>303</v>
      </c>
    </row>
    <row r="87" spans="1:13" x14ac:dyDescent="0.2">
      <c r="A87" s="9" t="str">
        <f t="shared" si="3"/>
        <v>1992/12末</v>
      </c>
      <c r="B87" s="9" t="str">
        <f t="shared" si="4"/>
        <v>平成4/12末</v>
      </c>
      <c r="C87" s="16">
        <v>85</v>
      </c>
      <c r="D87" s="16">
        <v>96</v>
      </c>
      <c r="E87" s="17" t="s">
        <v>130</v>
      </c>
      <c r="F87" s="16">
        <v>168</v>
      </c>
      <c r="G87" s="16"/>
      <c r="H87" s="16">
        <v>156</v>
      </c>
      <c r="I87" s="16"/>
      <c r="J87" s="16">
        <v>324</v>
      </c>
      <c r="K87" s="16"/>
      <c r="L87" s="16">
        <v>111</v>
      </c>
      <c r="M87" s="6" t="s">
        <v>303</v>
      </c>
    </row>
    <row r="88" spans="1:13" x14ac:dyDescent="0.2">
      <c r="A88" s="7" t="str">
        <f t="shared" si="3"/>
        <v>1992/12末</v>
      </c>
      <c r="B88" s="7" t="str">
        <f t="shared" si="4"/>
        <v>平成4/12末</v>
      </c>
      <c r="C88" s="14">
        <v>86</v>
      </c>
      <c r="D88" s="14">
        <v>97</v>
      </c>
      <c r="E88" s="15" t="s">
        <v>131</v>
      </c>
      <c r="F88" s="14">
        <v>193</v>
      </c>
      <c r="G88" s="14"/>
      <c r="H88" s="14">
        <v>184</v>
      </c>
      <c r="I88" s="14"/>
      <c r="J88" s="14">
        <v>377</v>
      </c>
      <c r="K88" s="14"/>
      <c r="L88" s="14">
        <v>119</v>
      </c>
      <c r="M88" s="8" t="s">
        <v>303</v>
      </c>
    </row>
    <row r="89" spans="1:13" x14ac:dyDescent="0.2">
      <c r="A89" s="9" t="str">
        <f t="shared" si="3"/>
        <v>1992/12末</v>
      </c>
      <c r="B89" s="9" t="str">
        <f t="shared" si="4"/>
        <v>平成4/12末</v>
      </c>
      <c r="C89" s="16">
        <v>87</v>
      </c>
      <c r="D89" s="16">
        <v>98</v>
      </c>
      <c r="E89" s="17" t="s">
        <v>132</v>
      </c>
      <c r="F89" s="16">
        <v>202</v>
      </c>
      <c r="G89" s="16"/>
      <c r="H89" s="16">
        <v>194</v>
      </c>
      <c r="I89" s="16"/>
      <c r="J89" s="16">
        <v>396</v>
      </c>
      <c r="K89" s="16"/>
      <c r="L89" s="16">
        <v>136</v>
      </c>
      <c r="M89" s="6" t="s">
        <v>303</v>
      </c>
    </row>
    <row r="90" spans="1:13" x14ac:dyDescent="0.2">
      <c r="A90" s="7" t="str">
        <f t="shared" si="3"/>
        <v>1992/12末</v>
      </c>
      <c r="B90" s="7" t="str">
        <f t="shared" si="4"/>
        <v>平成4/12末</v>
      </c>
      <c r="C90" s="14">
        <v>88</v>
      </c>
      <c r="D90" s="14">
        <v>99</v>
      </c>
      <c r="E90" s="15" t="s">
        <v>133</v>
      </c>
      <c r="F90" s="14">
        <v>107</v>
      </c>
      <c r="G90" s="14"/>
      <c r="H90" s="14">
        <v>130</v>
      </c>
      <c r="I90" s="14"/>
      <c r="J90" s="14">
        <v>237</v>
      </c>
      <c r="K90" s="14"/>
      <c r="L90" s="14">
        <v>71</v>
      </c>
      <c r="M90" s="8" t="s">
        <v>303</v>
      </c>
    </row>
    <row r="91" spans="1:13" x14ac:dyDescent="0.2">
      <c r="A91" s="9" t="str">
        <f t="shared" si="3"/>
        <v>1992/12末</v>
      </c>
      <c r="B91" s="9" t="str">
        <f t="shared" si="4"/>
        <v>平成4/12末</v>
      </c>
      <c r="C91" s="16">
        <v>89</v>
      </c>
      <c r="D91" s="16">
        <v>120</v>
      </c>
      <c r="E91" s="17" t="s">
        <v>140</v>
      </c>
      <c r="F91" s="16">
        <v>53</v>
      </c>
      <c r="G91" s="16"/>
      <c r="H91" s="16">
        <v>52</v>
      </c>
      <c r="I91" s="16"/>
      <c r="J91" s="16">
        <v>105</v>
      </c>
      <c r="K91" s="16"/>
      <c r="L91" s="16">
        <v>29</v>
      </c>
      <c r="M91" s="6" t="s">
        <v>304</v>
      </c>
    </row>
    <row r="92" spans="1:13" x14ac:dyDescent="0.2">
      <c r="A92" s="7" t="str">
        <f t="shared" si="3"/>
        <v>1992/12末</v>
      </c>
      <c r="B92" s="7" t="str">
        <f t="shared" si="4"/>
        <v>平成4/12末</v>
      </c>
      <c r="C92" s="14">
        <v>92</v>
      </c>
      <c r="D92" s="14">
        <v>140</v>
      </c>
      <c r="E92" s="15" t="s">
        <v>141</v>
      </c>
      <c r="F92" s="14">
        <v>584</v>
      </c>
      <c r="G92" s="14"/>
      <c r="H92" s="14">
        <v>649</v>
      </c>
      <c r="I92" s="14"/>
      <c r="J92" s="14">
        <v>1233</v>
      </c>
      <c r="K92" s="14"/>
      <c r="L92" s="14">
        <v>367</v>
      </c>
      <c r="M92" s="8" t="s">
        <v>304</v>
      </c>
    </row>
    <row r="93" spans="1:13" x14ac:dyDescent="0.2">
      <c r="A93" s="9" t="str">
        <f t="shared" si="3"/>
        <v>1992/12末</v>
      </c>
      <c r="B93" s="9" t="str">
        <f t="shared" si="4"/>
        <v>平成4/12末</v>
      </c>
      <c r="C93" s="16">
        <v>93</v>
      </c>
      <c r="D93" s="16">
        <v>141</v>
      </c>
      <c r="E93" s="17" t="s">
        <v>142</v>
      </c>
      <c r="F93" s="16">
        <v>439</v>
      </c>
      <c r="G93" s="16"/>
      <c r="H93" s="16">
        <v>429</v>
      </c>
      <c r="I93" s="16"/>
      <c r="J93" s="16">
        <v>868</v>
      </c>
      <c r="K93" s="16"/>
      <c r="L93" s="16">
        <v>267</v>
      </c>
      <c r="M93" s="6" t="s">
        <v>304</v>
      </c>
    </row>
    <row r="94" spans="1:13" x14ac:dyDescent="0.2">
      <c r="A94" s="7" t="str">
        <f t="shared" si="3"/>
        <v>1992/12末</v>
      </c>
      <c r="B94" s="7" t="str">
        <f t="shared" si="4"/>
        <v>平成4/12末</v>
      </c>
      <c r="C94" s="14">
        <v>94</v>
      </c>
      <c r="D94" s="14">
        <v>142</v>
      </c>
      <c r="E94" s="15" t="s">
        <v>143</v>
      </c>
      <c r="F94" s="14">
        <v>533</v>
      </c>
      <c r="G94" s="14"/>
      <c r="H94" s="14">
        <v>559</v>
      </c>
      <c r="I94" s="14"/>
      <c r="J94" s="14">
        <v>1092</v>
      </c>
      <c r="K94" s="14"/>
      <c r="L94" s="14">
        <v>373</v>
      </c>
      <c r="M94" s="8" t="s">
        <v>304</v>
      </c>
    </row>
    <row r="95" spans="1:13" x14ac:dyDescent="0.2">
      <c r="A95" s="9" t="str">
        <f t="shared" si="3"/>
        <v>1992/12末</v>
      </c>
      <c r="B95" s="9" t="str">
        <f t="shared" si="4"/>
        <v>平成4/12末</v>
      </c>
      <c r="C95" s="16">
        <v>95</v>
      </c>
      <c r="D95" s="16">
        <v>143</v>
      </c>
      <c r="E95" s="17" t="s">
        <v>144</v>
      </c>
      <c r="F95" s="16">
        <v>293</v>
      </c>
      <c r="G95" s="16"/>
      <c r="H95" s="16">
        <v>288</v>
      </c>
      <c r="I95" s="16"/>
      <c r="J95" s="16">
        <v>581</v>
      </c>
      <c r="K95" s="16"/>
      <c r="L95" s="16">
        <v>253</v>
      </c>
      <c r="M95" s="6" t="s">
        <v>304</v>
      </c>
    </row>
    <row r="96" spans="1:13" x14ac:dyDescent="0.2">
      <c r="A96" s="7" t="str">
        <f t="shared" si="3"/>
        <v>1992/12末</v>
      </c>
      <c r="B96" s="7" t="str">
        <f t="shared" si="4"/>
        <v>平成4/12末</v>
      </c>
      <c r="C96" s="14">
        <v>96</v>
      </c>
      <c r="D96" s="14">
        <v>144</v>
      </c>
      <c r="E96" s="15" t="s">
        <v>145</v>
      </c>
      <c r="F96" s="14">
        <v>86</v>
      </c>
      <c r="G96" s="14"/>
      <c r="H96" s="14">
        <v>46</v>
      </c>
      <c r="I96" s="14"/>
      <c r="J96" s="14">
        <v>132</v>
      </c>
      <c r="K96" s="14"/>
      <c r="L96" s="14">
        <v>73</v>
      </c>
      <c r="M96" s="8" t="s">
        <v>304</v>
      </c>
    </row>
    <row r="97" spans="1:13" x14ac:dyDescent="0.2">
      <c r="A97" s="9" t="str">
        <f t="shared" si="3"/>
        <v>1992/12末</v>
      </c>
      <c r="B97" s="9" t="str">
        <f t="shared" si="4"/>
        <v>平成4/12末</v>
      </c>
      <c r="C97" s="16">
        <v>97</v>
      </c>
      <c r="D97" s="16">
        <v>145</v>
      </c>
      <c r="E97" s="17" t="s">
        <v>146</v>
      </c>
      <c r="F97" s="16">
        <v>261</v>
      </c>
      <c r="G97" s="16"/>
      <c r="H97" s="16">
        <v>262</v>
      </c>
      <c r="I97" s="16"/>
      <c r="J97" s="16">
        <v>523</v>
      </c>
      <c r="K97" s="16"/>
      <c r="L97" s="16">
        <v>161</v>
      </c>
      <c r="M97" s="6" t="s">
        <v>304</v>
      </c>
    </row>
    <row r="98" spans="1:13" x14ac:dyDescent="0.2">
      <c r="A98" s="7" t="str">
        <f t="shared" si="3"/>
        <v>1992/12末</v>
      </c>
      <c r="B98" s="7" t="str">
        <f t="shared" si="4"/>
        <v>平成4/12末</v>
      </c>
      <c r="C98" s="14">
        <v>98</v>
      </c>
      <c r="D98" s="14">
        <v>146</v>
      </c>
      <c r="E98" s="15" t="s">
        <v>147</v>
      </c>
      <c r="F98" s="14">
        <v>227</v>
      </c>
      <c r="G98" s="14"/>
      <c r="H98" s="14">
        <v>266</v>
      </c>
      <c r="I98" s="14"/>
      <c r="J98" s="14">
        <v>493</v>
      </c>
      <c r="K98" s="14"/>
      <c r="L98" s="14">
        <v>147</v>
      </c>
      <c r="M98" s="8" t="s">
        <v>304</v>
      </c>
    </row>
    <row r="99" spans="1:13" x14ac:dyDescent="0.2">
      <c r="A99" s="9" t="str">
        <f t="shared" si="3"/>
        <v>1992/12末</v>
      </c>
      <c r="B99" s="9" t="str">
        <f t="shared" si="4"/>
        <v>平成4/12末</v>
      </c>
      <c r="C99" s="16">
        <v>99</v>
      </c>
      <c r="D99" s="16">
        <v>147</v>
      </c>
      <c r="E99" s="17" t="s">
        <v>148</v>
      </c>
      <c r="F99" s="16">
        <v>155</v>
      </c>
      <c r="G99" s="16"/>
      <c r="H99" s="16">
        <v>159</v>
      </c>
      <c r="I99" s="16"/>
      <c r="J99" s="16">
        <v>314</v>
      </c>
      <c r="K99" s="16"/>
      <c r="L99" s="16">
        <v>90</v>
      </c>
      <c r="M99" s="6" t="s">
        <v>304</v>
      </c>
    </row>
    <row r="100" spans="1:13" x14ac:dyDescent="0.2">
      <c r="A100" s="7" t="str">
        <f>A99</f>
        <v>1992/12末</v>
      </c>
      <c r="B100" s="7" t="str">
        <f>B99</f>
        <v>平成4/12末</v>
      </c>
      <c r="C100" s="14">
        <v>100</v>
      </c>
      <c r="D100" s="14">
        <v>110</v>
      </c>
      <c r="E100" s="15" t="s">
        <v>150</v>
      </c>
      <c r="F100" s="14">
        <v>288</v>
      </c>
      <c r="G100" s="14"/>
      <c r="H100" s="14">
        <v>318</v>
      </c>
      <c r="I100" s="14"/>
      <c r="J100" s="14">
        <v>606</v>
      </c>
      <c r="K100" s="14"/>
      <c r="L100" s="14">
        <v>187</v>
      </c>
      <c r="M100" s="8" t="s">
        <v>305</v>
      </c>
    </row>
    <row r="101" spans="1:13" x14ac:dyDescent="0.2">
      <c r="A101" s="9" t="str">
        <f t="shared" si="3"/>
        <v>1992/12末</v>
      </c>
      <c r="B101" s="9" t="str">
        <f t="shared" si="4"/>
        <v>平成4/12末</v>
      </c>
      <c r="C101" s="16">
        <v>101</v>
      </c>
      <c r="D101" s="129">
        <v>111</v>
      </c>
      <c r="E101" s="130" t="s">
        <v>151</v>
      </c>
      <c r="F101" s="16">
        <v>220</v>
      </c>
      <c r="G101" s="16"/>
      <c r="H101" s="16">
        <v>222</v>
      </c>
      <c r="I101" s="16"/>
      <c r="J101" s="16">
        <v>442</v>
      </c>
      <c r="K101" s="16"/>
      <c r="L101" s="16">
        <v>125</v>
      </c>
      <c r="M101" s="6" t="s">
        <v>305</v>
      </c>
    </row>
    <row r="102" spans="1:13" x14ac:dyDescent="0.2">
      <c r="A102" s="7" t="str">
        <f t="shared" si="3"/>
        <v>1992/12末</v>
      </c>
      <c r="B102" s="7" t="str">
        <f t="shared" si="4"/>
        <v>平成4/12末</v>
      </c>
      <c r="C102" s="14">
        <v>102</v>
      </c>
      <c r="D102" s="14">
        <v>112</v>
      </c>
      <c r="E102" s="15" t="s">
        <v>152</v>
      </c>
      <c r="F102" s="14">
        <v>112</v>
      </c>
      <c r="G102" s="14"/>
      <c r="H102" s="14">
        <v>118</v>
      </c>
      <c r="I102" s="14"/>
      <c r="J102" s="14">
        <v>230</v>
      </c>
      <c r="K102" s="14"/>
      <c r="L102" s="14">
        <v>57</v>
      </c>
      <c r="M102" s="8" t="s">
        <v>305</v>
      </c>
    </row>
    <row r="103" spans="1:13" x14ac:dyDescent="0.2">
      <c r="A103" s="9" t="str">
        <f t="shared" si="3"/>
        <v>1992/12末</v>
      </c>
      <c r="B103" s="9" t="str">
        <f t="shared" si="4"/>
        <v>平成4/12末</v>
      </c>
      <c r="C103" s="16">
        <v>103</v>
      </c>
      <c r="D103" s="16">
        <v>113</v>
      </c>
      <c r="E103" s="17" t="s">
        <v>419</v>
      </c>
      <c r="F103" s="16">
        <v>76</v>
      </c>
      <c r="G103" s="16"/>
      <c r="H103" s="16">
        <v>91</v>
      </c>
      <c r="I103" s="16"/>
      <c r="J103" s="16">
        <v>167</v>
      </c>
      <c r="K103" s="16"/>
      <c r="L103" s="16">
        <v>46</v>
      </c>
      <c r="M103" s="6" t="s">
        <v>305</v>
      </c>
    </row>
    <row r="104" spans="1:13" x14ac:dyDescent="0.2">
      <c r="A104" s="7" t="str">
        <f t="shared" si="3"/>
        <v>1992/12末</v>
      </c>
      <c r="B104" s="7" t="str">
        <f t="shared" si="4"/>
        <v>平成4/12末</v>
      </c>
      <c r="C104" s="14">
        <v>104</v>
      </c>
      <c r="D104" s="14">
        <v>114</v>
      </c>
      <c r="E104" s="15" t="s">
        <v>153</v>
      </c>
      <c r="F104" s="14">
        <v>242</v>
      </c>
      <c r="G104" s="14"/>
      <c r="H104" s="14">
        <v>238</v>
      </c>
      <c r="I104" s="14"/>
      <c r="J104" s="14">
        <v>480</v>
      </c>
      <c r="K104" s="14"/>
      <c r="L104" s="14">
        <v>138</v>
      </c>
      <c r="M104" s="8" t="s">
        <v>305</v>
      </c>
    </row>
    <row r="105" spans="1:13" x14ac:dyDescent="0.2">
      <c r="A105" s="9" t="str">
        <f t="shared" si="3"/>
        <v>1992/12末</v>
      </c>
      <c r="B105" s="9" t="str">
        <f t="shared" si="4"/>
        <v>平成4/12末</v>
      </c>
      <c r="C105" s="16">
        <v>105</v>
      </c>
      <c r="D105" s="16">
        <v>115</v>
      </c>
      <c r="E105" s="17" t="s">
        <v>154</v>
      </c>
      <c r="F105" s="16">
        <v>255</v>
      </c>
      <c r="G105" s="16"/>
      <c r="H105" s="16">
        <v>216</v>
      </c>
      <c r="I105" s="16"/>
      <c r="J105" s="16">
        <v>471</v>
      </c>
      <c r="K105" s="16"/>
      <c r="L105" s="16">
        <v>165</v>
      </c>
      <c r="M105" s="6" t="s">
        <v>305</v>
      </c>
    </row>
    <row r="106" spans="1:13" x14ac:dyDescent="0.2">
      <c r="A106" s="7" t="str">
        <f t="shared" si="3"/>
        <v>1992/12末</v>
      </c>
      <c r="B106" s="7" t="str">
        <f t="shared" si="4"/>
        <v>平成4/12末</v>
      </c>
      <c r="C106" s="14">
        <v>106</v>
      </c>
      <c r="D106" s="14">
        <v>116</v>
      </c>
      <c r="E106" s="15" t="s">
        <v>155</v>
      </c>
      <c r="F106" s="14">
        <v>1</v>
      </c>
      <c r="G106" s="14"/>
      <c r="H106" s="14">
        <v>1</v>
      </c>
      <c r="I106" s="14"/>
      <c r="J106" s="14">
        <v>2</v>
      </c>
      <c r="K106" s="14"/>
      <c r="L106" s="14">
        <v>1</v>
      </c>
      <c r="M106" s="8" t="s">
        <v>305</v>
      </c>
    </row>
    <row r="107" spans="1:13" x14ac:dyDescent="0.2">
      <c r="A107" s="9" t="str">
        <f t="shared" si="3"/>
        <v>1992/12末</v>
      </c>
      <c r="B107" s="9" t="str">
        <f t="shared" si="4"/>
        <v>平成4/12末</v>
      </c>
      <c r="C107" s="16">
        <v>107</v>
      </c>
      <c r="D107" s="16">
        <v>118</v>
      </c>
      <c r="E107" s="17" t="s">
        <v>157</v>
      </c>
      <c r="F107" s="16">
        <v>195</v>
      </c>
      <c r="G107" s="16"/>
      <c r="H107" s="16">
        <v>188</v>
      </c>
      <c r="I107" s="16"/>
      <c r="J107" s="16">
        <v>383</v>
      </c>
      <c r="K107" s="16"/>
      <c r="L107" s="16">
        <v>104</v>
      </c>
      <c r="M107" s="6" t="s">
        <v>305</v>
      </c>
    </row>
    <row r="108" spans="1:13" x14ac:dyDescent="0.2">
      <c r="A108" s="7" t="str">
        <f t="shared" si="3"/>
        <v>1992/12末</v>
      </c>
      <c r="B108" s="7" t="str">
        <f t="shared" si="4"/>
        <v>平成4/12末</v>
      </c>
      <c r="C108" s="14">
        <v>108</v>
      </c>
      <c r="D108" s="14">
        <v>119</v>
      </c>
      <c r="E108" s="15" t="s">
        <v>158</v>
      </c>
      <c r="F108" s="14">
        <v>1</v>
      </c>
      <c r="G108" s="14"/>
      <c r="H108" s="14">
        <v>1</v>
      </c>
      <c r="I108" s="14"/>
      <c r="J108" s="14">
        <v>2</v>
      </c>
      <c r="K108" s="14"/>
      <c r="L108" s="14">
        <v>1</v>
      </c>
      <c r="M108" s="8" t="s">
        <v>305</v>
      </c>
    </row>
    <row r="109" spans="1:13" x14ac:dyDescent="0.2">
      <c r="A109" s="9" t="str">
        <f t="shared" si="3"/>
        <v>1992/12末</v>
      </c>
      <c r="B109" s="9" t="str">
        <f t="shared" si="4"/>
        <v>平成4/12末</v>
      </c>
      <c r="C109" s="16">
        <v>109</v>
      </c>
      <c r="D109" s="129">
        <v>122</v>
      </c>
      <c r="E109" s="130" t="s">
        <v>159</v>
      </c>
      <c r="F109" s="16">
        <v>61</v>
      </c>
      <c r="G109" s="16"/>
      <c r="H109" s="16">
        <v>77</v>
      </c>
      <c r="I109" s="16"/>
      <c r="J109" s="16">
        <v>138</v>
      </c>
      <c r="K109" s="16"/>
      <c r="L109" s="16">
        <v>36</v>
      </c>
      <c r="M109" s="6" t="s">
        <v>305</v>
      </c>
    </row>
    <row r="110" spans="1:13" x14ac:dyDescent="0.2">
      <c r="A110" s="7" t="str">
        <f t="shared" si="3"/>
        <v>1992/12末</v>
      </c>
      <c r="B110" s="7" t="str">
        <f t="shared" si="4"/>
        <v>平成4/12末</v>
      </c>
      <c r="C110" s="14">
        <v>110</v>
      </c>
      <c r="D110" s="14">
        <v>123</v>
      </c>
      <c r="E110" s="15" t="s">
        <v>160</v>
      </c>
      <c r="F110" s="14">
        <v>314</v>
      </c>
      <c r="G110" s="14"/>
      <c r="H110" s="14">
        <v>344</v>
      </c>
      <c r="I110" s="14"/>
      <c r="J110" s="14">
        <v>658</v>
      </c>
      <c r="K110" s="14"/>
      <c r="L110" s="14">
        <v>185</v>
      </c>
      <c r="M110" s="8" t="s">
        <v>305</v>
      </c>
    </row>
    <row r="111" spans="1:13" x14ac:dyDescent="0.2">
      <c r="A111" s="9" t="str">
        <f t="shared" si="3"/>
        <v>1992/12末</v>
      </c>
      <c r="B111" s="9" t="str">
        <f t="shared" si="4"/>
        <v>平成4/12末</v>
      </c>
      <c r="C111" s="16">
        <v>111</v>
      </c>
      <c r="D111" s="16">
        <v>124</v>
      </c>
      <c r="E111" s="17" t="s">
        <v>161</v>
      </c>
      <c r="F111" s="16">
        <v>149</v>
      </c>
      <c r="G111" s="16"/>
      <c r="H111" s="16">
        <v>162</v>
      </c>
      <c r="I111" s="16"/>
      <c r="J111" s="16">
        <v>311</v>
      </c>
      <c r="K111" s="16"/>
      <c r="L111" s="16">
        <v>84</v>
      </c>
      <c r="M111" s="6" t="s">
        <v>305</v>
      </c>
    </row>
    <row r="112" spans="1:13" x14ac:dyDescent="0.2">
      <c r="A112" s="7" t="str">
        <f t="shared" si="3"/>
        <v>1992/12末</v>
      </c>
      <c r="B112" s="7" t="str">
        <f t="shared" si="4"/>
        <v>平成4/12末</v>
      </c>
      <c r="C112" s="14">
        <v>112</v>
      </c>
      <c r="D112" s="14">
        <v>125</v>
      </c>
      <c r="E112" s="15" t="s">
        <v>482</v>
      </c>
      <c r="F112" s="14">
        <v>240</v>
      </c>
      <c r="G112" s="14"/>
      <c r="H112" s="14">
        <v>235</v>
      </c>
      <c r="I112" s="14"/>
      <c r="J112" s="14">
        <v>475</v>
      </c>
      <c r="K112" s="14"/>
      <c r="L112" s="14">
        <v>134</v>
      </c>
      <c r="M112" s="8" t="s">
        <v>305</v>
      </c>
    </row>
    <row r="113" spans="1:13" x14ac:dyDescent="0.2">
      <c r="A113" s="9" t="str">
        <f t="shared" si="3"/>
        <v>1992/12末</v>
      </c>
      <c r="B113" s="9" t="str">
        <f t="shared" si="4"/>
        <v>平成4/12末</v>
      </c>
      <c r="C113" s="16">
        <v>113</v>
      </c>
      <c r="D113" s="16">
        <v>126</v>
      </c>
      <c r="E113" s="17" t="s">
        <v>163</v>
      </c>
      <c r="F113" s="16">
        <v>138</v>
      </c>
      <c r="G113" s="16"/>
      <c r="H113" s="16">
        <v>156</v>
      </c>
      <c r="I113" s="16"/>
      <c r="J113" s="16">
        <v>294</v>
      </c>
      <c r="K113" s="16"/>
      <c r="L113" s="16">
        <v>61</v>
      </c>
      <c r="M113" s="6" t="s">
        <v>305</v>
      </c>
    </row>
    <row r="114" spans="1:13" x14ac:dyDescent="0.2">
      <c r="A114" s="7" t="str">
        <f t="shared" si="3"/>
        <v>1992/12末</v>
      </c>
      <c r="B114" s="7" t="str">
        <f t="shared" si="4"/>
        <v>平成4/12末</v>
      </c>
      <c r="C114" s="14">
        <v>114</v>
      </c>
      <c r="D114" s="14">
        <v>127</v>
      </c>
      <c r="E114" s="15" t="s">
        <v>164</v>
      </c>
      <c r="F114" s="14">
        <v>39</v>
      </c>
      <c r="G114" s="14"/>
      <c r="H114" s="14">
        <v>38</v>
      </c>
      <c r="I114" s="14"/>
      <c r="J114" s="14">
        <v>77</v>
      </c>
      <c r="K114" s="14"/>
      <c r="L114" s="14">
        <v>18</v>
      </c>
      <c r="M114" s="8" t="s">
        <v>305</v>
      </c>
    </row>
    <row r="115" spans="1:13" x14ac:dyDescent="0.2">
      <c r="A115" s="9" t="str">
        <f t="shared" si="3"/>
        <v>1992/12末</v>
      </c>
      <c r="B115" s="9" t="str">
        <f t="shared" si="4"/>
        <v>平成4/12末</v>
      </c>
      <c r="C115" s="16">
        <v>115</v>
      </c>
      <c r="D115" s="16">
        <v>128</v>
      </c>
      <c r="E115" s="17" t="s">
        <v>165</v>
      </c>
      <c r="F115" s="16">
        <v>136</v>
      </c>
      <c r="G115" s="16"/>
      <c r="H115" s="16">
        <v>133</v>
      </c>
      <c r="I115" s="16"/>
      <c r="J115" s="16">
        <v>269</v>
      </c>
      <c r="K115" s="16"/>
      <c r="L115" s="16">
        <v>60</v>
      </c>
      <c r="M115" s="6" t="s">
        <v>305</v>
      </c>
    </row>
    <row r="116" spans="1:13" x14ac:dyDescent="0.2">
      <c r="A116" s="7" t="str">
        <f t="shared" si="3"/>
        <v>1992/12末</v>
      </c>
      <c r="B116" s="7" t="str">
        <f t="shared" si="4"/>
        <v>平成4/12末</v>
      </c>
      <c r="C116" s="14">
        <v>116</v>
      </c>
      <c r="D116" s="14">
        <v>129</v>
      </c>
      <c r="E116" s="15" t="s">
        <v>166</v>
      </c>
      <c r="F116" s="14">
        <v>102</v>
      </c>
      <c r="G116" s="14"/>
      <c r="H116" s="14">
        <v>101</v>
      </c>
      <c r="I116" s="14"/>
      <c r="J116" s="14">
        <v>203</v>
      </c>
      <c r="K116" s="14"/>
      <c r="L116" s="14">
        <v>45</v>
      </c>
      <c r="M116" s="8" t="s">
        <v>305</v>
      </c>
    </row>
    <row r="117" spans="1:13" x14ac:dyDescent="0.2">
      <c r="A117" s="9" t="str">
        <f t="shared" si="3"/>
        <v>1992/12末</v>
      </c>
      <c r="B117" s="9" t="str">
        <f t="shared" si="4"/>
        <v>平成4/12末</v>
      </c>
      <c r="C117" s="16">
        <v>117</v>
      </c>
      <c r="D117" s="16">
        <v>150</v>
      </c>
      <c r="E117" s="17" t="s">
        <v>169</v>
      </c>
      <c r="F117" s="16">
        <v>199</v>
      </c>
      <c r="G117" s="16"/>
      <c r="H117" s="16">
        <v>200</v>
      </c>
      <c r="I117" s="16"/>
      <c r="J117" s="16">
        <v>399</v>
      </c>
      <c r="K117" s="16"/>
      <c r="L117" s="16">
        <v>90</v>
      </c>
      <c r="M117" s="6" t="s">
        <v>306</v>
      </c>
    </row>
    <row r="118" spans="1:13" x14ac:dyDescent="0.2">
      <c r="A118" s="7" t="str">
        <f t="shared" si="3"/>
        <v>1992/12末</v>
      </c>
      <c r="B118" s="7" t="str">
        <f t="shared" si="4"/>
        <v>平成4/12末</v>
      </c>
      <c r="C118" s="14">
        <v>118</v>
      </c>
      <c r="D118" s="14">
        <v>151</v>
      </c>
      <c r="E118" s="15" t="s">
        <v>170</v>
      </c>
      <c r="F118" s="14">
        <v>308</v>
      </c>
      <c r="G118" s="14"/>
      <c r="H118" s="14">
        <v>311</v>
      </c>
      <c r="I118" s="14"/>
      <c r="J118" s="14">
        <v>619</v>
      </c>
      <c r="K118" s="14"/>
      <c r="L118" s="14">
        <v>164</v>
      </c>
      <c r="M118" s="8" t="s">
        <v>306</v>
      </c>
    </row>
    <row r="119" spans="1:13" x14ac:dyDescent="0.2">
      <c r="A119" s="9" t="str">
        <f t="shared" si="3"/>
        <v>1992/12末</v>
      </c>
      <c r="B119" s="9" t="str">
        <f t="shared" si="4"/>
        <v>平成4/12末</v>
      </c>
      <c r="C119" s="16">
        <v>119</v>
      </c>
      <c r="D119" s="16">
        <v>152</v>
      </c>
      <c r="E119" s="17" t="s">
        <v>171</v>
      </c>
      <c r="F119" s="16">
        <v>413</v>
      </c>
      <c r="G119" s="16"/>
      <c r="H119" s="16">
        <v>426</v>
      </c>
      <c r="I119" s="16"/>
      <c r="J119" s="16">
        <v>839</v>
      </c>
      <c r="K119" s="16"/>
      <c r="L119" s="16">
        <v>213</v>
      </c>
      <c r="M119" s="6" t="s">
        <v>306</v>
      </c>
    </row>
    <row r="120" spans="1:13" x14ac:dyDescent="0.2">
      <c r="A120" s="7" t="str">
        <f t="shared" si="3"/>
        <v>1992/12末</v>
      </c>
      <c r="B120" s="7" t="str">
        <f t="shared" si="4"/>
        <v>平成4/12末</v>
      </c>
      <c r="C120" s="14">
        <v>120</v>
      </c>
      <c r="D120" s="14">
        <v>153</v>
      </c>
      <c r="E120" s="15" t="s">
        <v>172</v>
      </c>
      <c r="F120" s="14">
        <v>191</v>
      </c>
      <c r="G120" s="14"/>
      <c r="H120" s="14">
        <v>213</v>
      </c>
      <c r="I120" s="14"/>
      <c r="J120" s="14">
        <v>404</v>
      </c>
      <c r="K120" s="14"/>
      <c r="L120" s="14">
        <v>102</v>
      </c>
      <c r="M120" s="8" t="s">
        <v>306</v>
      </c>
    </row>
    <row r="121" spans="1:13" x14ac:dyDescent="0.2">
      <c r="A121" s="9" t="str">
        <f t="shared" si="3"/>
        <v>1992/12末</v>
      </c>
      <c r="B121" s="9" t="str">
        <f t="shared" si="4"/>
        <v>平成4/12末</v>
      </c>
      <c r="C121" s="16">
        <v>121</v>
      </c>
      <c r="D121" s="16">
        <v>154</v>
      </c>
      <c r="E121" s="17" t="s">
        <v>173</v>
      </c>
      <c r="F121" s="16">
        <v>179</v>
      </c>
      <c r="G121" s="16"/>
      <c r="H121" s="16">
        <v>194</v>
      </c>
      <c r="I121" s="16"/>
      <c r="J121" s="16">
        <v>373</v>
      </c>
      <c r="K121" s="16"/>
      <c r="L121" s="16">
        <v>84</v>
      </c>
      <c r="M121" s="6" t="s">
        <v>306</v>
      </c>
    </row>
    <row r="122" spans="1:13" x14ac:dyDescent="0.2">
      <c r="A122" s="7" t="str">
        <f t="shared" si="3"/>
        <v>1992/12末</v>
      </c>
      <c r="B122" s="7" t="str">
        <f t="shared" si="4"/>
        <v>平成4/12末</v>
      </c>
      <c r="C122" s="14">
        <v>122</v>
      </c>
      <c r="D122" s="14">
        <v>155</v>
      </c>
      <c r="E122" s="15" t="s">
        <v>174</v>
      </c>
      <c r="F122" s="14">
        <v>111</v>
      </c>
      <c r="G122" s="14"/>
      <c r="H122" s="14">
        <v>119</v>
      </c>
      <c r="I122" s="14"/>
      <c r="J122" s="14">
        <v>230</v>
      </c>
      <c r="K122" s="14"/>
      <c r="L122" s="14">
        <v>69</v>
      </c>
      <c r="M122" s="8" t="s">
        <v>306</v>
      </c>
    </row>
    <row r="123" spans="1:13" x14ac:dyDescent="0.2">
      <c r="A123" s="9" t="str">
        <f t="shared" si="3"/>
        <v>1992/12末</v>
      </c>
      <c r="B123" s="9" t="str">
        <f t="shared" si="4"/>
        <v>平成4/12末</v>
      </c>
      <c r="C123" s="16">
        <v>123</v>
      </c>
      <c r="D123" s="16">
        <v>157</v>
      </c>
      <c r="E123" s="17" t="s">
        <v>175</v>
      </c>
      <c r="F123" s="16">
        <v>99</v>
      </c>
      <c r="G123" s="16"/>
      <c r="H123" s="16">
        <v>99</v>
      </c>
      <c r="I123" s="16"/>
      <c r="J123" s="16">
        <v>198</v>
      </c>
      <c r="K123" s="16"/>
      <c r="L123" s="16">
        <v>189</v>
      </c>
      <c r="M123" s="6" t="s">
        <v>306</v>
      </c>
    </row>
    <row r="124" spans="1:13" x14ac:dyDescent="0.2">
      <c r="A124" s="7" t="str">
        <f t="shared" si="3"/>
        <v>1992/12末</v>
      </c>
      <c r="B124" s="7" t="str">
        <f t="shared" si="4"/>
        <v>平成4/12末</v>
      </c>
      <c r="C124" s="14">
        <v>124</v>
      </c>
      <c r="D124" s="14">
        <v>158</v>
      </c>
      <c r="E124" s="15" t="s">
        <v>176</v>
      </c>
      <c r="F124" s="14">
        <v>26</v>
      </c>
      <c r="G124" s="14"/>
      <c r="H124" s="14">
        <v>74</v>
      </c>
      <c r="I124" s="14"/>
      <c r="J124" s="14">
        <v>100</v>
      </c>
      <c r="K124" s="14"/>
      <c r="L124" s="14">
        <v>98</v>
      </c>
      <c r="M124" s="8" t="s">
        <v>306</v>
      </c>
    </row>
    <row r="125" spans="1:13" x14ac:dyDescent="0.2">
      <c r="A125" s="9" t="str">
        <f t="shared" si="3"/>
        <v>1992/12末</v>
      </c>
      <c r="B125" s="9" t="str">
        <f t="shared" si="4"/>
        <v>平成4/12末</v>
      </c>
      <c r="C125" s="16">
        <v>125</v>
      </c>
      <c r="D125" s="16">
        <v>159</v>
      </c>
      <c r="E125" s="17" t="s">
        <v>177</v>
      </c>
      <c r="F125" s="16">
        <v>23</v>
      </c>
      <c r="G125" s="16"/>
      <c r="H125" s="16">
        <v>56</v>
      </c>
      <c r="I125" s="16"/>
      <c r="J125" s="16">
        <v>79</v>
      </c>
      <c r="K125" s="16"/>
      <c r="L125" s="16">
        <v>78</v>
      </c>
      <c r="M125" s="6" t="s">
        <v>307</v>
      </c>
    </row>
    <row r="126" spans="1:13" x14ac:dyDescent="0.2">
      <c r="A126" s="7" t="str">
        <f t="shared" si="3"/>
        <v>1992/12末</v>
      </c>
      <c r="B126" s="7" t="str">
        <f t="shared" si="4"/>
        <v>平成4/12末</v>
      </c>
      <c r="C126" s="14">
        <v>126</v>
      </c>
      <c r="D126" s="14">
        <v>160</v>
      </c>
      <c r="E126" s="15" t="s">
        <v>420</v>
      </c>
      <c r="F126" s="14">
        <v>122</v>
      </c>
      <c r="G126" s="14"/>
      <c r="H126" s="14">
        <v>101</v>
      </c>
      <c r="I126" s="14"/>
      <c r="J126" s="14">
        <v>223</v>
      </c>
      <c r="K126" s="14"/>
      <c r="L126" s="14">
        <v>95</v>
      </c>
      <c r="M126" s="8" t="s">
        <v>307</v>
      </c>
    </row>
    <row r="127" spans="1:13" x14ac:dyDescent="0.2">
      <c r="A127" s="9" t="str">
        <f t="shared" ref="A127:A190" si="5">A126</f>
        <v>1992/12末</v>
      </c>
      <c r="B127" s="9" t="str">
        <f t="shared" ref="B127:B190" si="6">B126</f>
        <v>平成4/12末</v>
      </c>
      <c r="C127" s="16">
        <v>127</v>
      </c>
      <c r="D127" s="16">
        <v>161</v>
      </c>
      <c r="E127" s="17" t="s">
        <v>178</v>
      </c>
      <c r="F127" s="16">
        <v>153</v>
      </c>
      <c r="G127" s="16"/>
      <c r="H127" s="16">
        <v>126</v>
      </c>
      <c r="I127" s="16"/>
      <c r="J127" s="16">
        <v>279</v>
      </c>
      <c r="K127" s="16"/>
      <c r="L127" s="16">
        <v>98</v>
      </c>
      <c r="M127" s="6" t="s">
        <v>307</v>
      </c>
    </row>
    <row r="128" spans="1:13" x14ac:dyDescent="0.2">
      <c r="A128" s="7" t="str">
        <f t="shared" si="5"/>
        <v>1992/12末</v>
      </c>
      <c r="B128" s="7" t="str">
        <f t="shared" si="6"/>
        <v>平成4/12末</v>
      </c>
      <c r="C128" s="14">
        <v>128</v>
      </c>
      <c r="D128" s="14">
        <v>162</v>
      </c>
      <c r="E128" s="15" t="s">
        <v>179</v>
      </c>
      <c r="F128" s="14">
        <v>91</v>
      </c>
      <c r="G128" s="14"/>
      <c r="H128" s="14">
        <v>105</v>
      </c>
      <c r="I128" s="14"/>
      <c r="J128" s="14">
        <v>196</v>
      </c>
      <c r="K128" s="14"/>
      <c r="L128" s="14">
        <v>46</v>
      </c>
      <c r="M128" s="8" t="s">
        <v>307</v>
      </c>
    </row>
    <row r="129" spans="1:13" x14ac:dyDescent="0.2">
      <c r="A129" s="9" t="str">
        <f>A128</f>
        <v>1992/12末</v>
      </c>
      <c r="B129" s="9" t="str">
        <f>B128</f>
        <v>平成4/12末</v>
      </c>
      <c r="C129" s="16">
        <v>129</v>
      </c>
      <c r="D129" s="16">
        <v>163</v>
      </c>
      <c r="E129" s="17" t="s">
        <v>180</v>
      </c>
      <c r="F129" s="16">
        <v>72</v>
      </c>
      <c r="G129" s="16"/>
      <c r="H129" s="16">
        <v>74</v>
      </c>
      <c r="I129" s="16"/>
      <c r="J129" s="16">
        <v>146</v>
      </c>
      <c r="K129" s="16"/>
      <c r="L129" s="16">
        <v>38</v>
      </c>
      <c r="M129" s="6" t="s">
        <v>307</v>
      </c>
    </row>
    <row r="130" spans="1:13" x14ac:dyDescent="0.2">
      <c r="A130" s="7" t="str">
        <f t="shared" si="5"/>
        <v>1992/12末</v>
      </c>
      <c r="B130" s="7" t="str">
        <f t="shared" si="6"/>
        <v>平成4/12末</v>
      </c>
      <c r="C130" s="14">
        <v>130</v>
      </c>
      <c r="D130" s="14">
        <v>164</v>
      </c>
      <c r="E130" s="15" t="s">
        <v>181</v>
      </c>
      <c r="F130" s="14">
        <v>97</v>
      </c>
      <c r="G130" s="14"/>
      <c r="H130" s="14">
        <v>97</v>
      </c>
      <c r="I130" s="14"/>
      <c r="J130" s="14">
        <v>194</v>
      </c>
      <c r="K130" s="14"/>
      <c r="L130" s="14">
        <v>50</v>
      </c>
      <c r="M130" s="8" t="s">
        <v>307</v>
      </c>
    </row>
    <row r="131" spans="1:13" x14ac:dyDescent="0.2">
      <c r="A131" s="9" t="str">
        <f t="shared" si="5"/>
        <v>1992/12末</v>
      </c>
      <c r="B131" s="9" t="str">
        <f t="shared" si="6"/>
        <v>平成4/12末</v>
      </c>
      <c r="C131" s="16">
        <v>131</v>
      </c>
      <c r="D131" s="16">
        <v>165</v>
      </c>
      <c r="E131" s="17" t="s">
        <v>182</v>
      </c>
      <c r="F131" s="16">
        <v>73</v>
      </c>
      <c r="G131" s="16"/>
      <c r="H131" s="16">
        <v>84</v>
      </c>
      <c r="I131" s="16"/>
      <c r="J131" s="16">
        <v>157</v>
      </c>
      <c r="K131" s="16"/>
      <c r="L131" s="16">
        <v>43</v>
      </c>
      <c r="M131" s="6" t="s">
        <v>307</v>
      </c>
    </row>
    <row r="132" spans="1:13" x14ac:dyDescent="0.2">
      <c r="A132" s="7" t="str">
        <f t="shared" si="5"/>
        <v>1992/12末</v>
      </c>
      <c r="B132" s="7" t="str">
        <f t="shared" si="6"/>
        <v>平成4/12末</v>
      </c>
      <c r="C132" s="14">
        <v>132</v>
      </c>
      <c r="D132" s="14">
        <v>166</v>
      </c>
      <c r="E132" s="15" t="s">
        <v>183</v>
      </c>
      <c r="F132" s="14">
        <v>186</v>
      </c>
      <c r="G132" s="14"/>
      <c r="H132" s="14">
        <v>211</v>
      </c>
      <c r="I132" s="14"/>
      <c r="J132" s="14">
        <v>397</v>
      </c>
      <c r="K132" s="14"/>
      <c r="L132" s="14">
        <v>107</v>
      </c>
      <c r="M132" s="8" t="s">
        <v>307</v>
      </c>
    </row>
    <row r="133" spans="1:13" x14ac:dyDescent="0.2">
      <c r="A133" s="9" t="str">
        <f t="shared" si="5"/>
        <v>1992/12末</v>
      </c>
      <c r="B133" s="9" t="str">
        <f t="shared" si="6"/>
        <v>平成4/12末</v>
      </c>
      <c r="C133" s="16">
        <v>133</v>
      </c>
      <c r="D133" s="16">
        <v>167</v>
      </c>
      <c r="E133" s="17" t="s">
        <v>184</v>
      </c>
      <c r="F133" s="16">
        <v>208</v>
      </c>
      <c r="G133" s="16"/>
      <c r="H133" s="16">
        <v>207</v>
      </c>
      <c r="I133" s="16"/>
      <c r="J133" s="16">
        <v>415</v>
      </c>
      <c r="K133" s="16"/>
      <c r="L133" s="16">
        <v>120</v>
      </c>
      <c r="M133" s="6" t="s">
        <v>307</v>
      </c>
    </row>
    <row r="134" spans="1:13" x14ac:dyDescent="0.2">
      <c r="A134" s="7" t="str">
        <f t="shared" si="5"/>
        <v>1992/12末</v>
      </c>
      <c r="B134" s="7" t="str">
        <f t="shared" si="6"/>
        <v>平成4/12末</v>
      </c>
      <c r="C134" s="14">
        <v>134</v>
      </c>
      <c r="D134" s="14">
        <v>168</v>
      </c>
      <c r="E134" s="15" t="s">
        <v>185</v>
      </c>
      <c r="F134" s="14">
        <v>291</v>
      </c>
      <c r="G134" s="14"/>
      <c r="H134" s="14">
        <v>274</v>
      </c>
      <c r="I134" s="14"/>
      <c r="J134" s="14">
        <v>565</v>
      </c>
      <c r="K134" s="14"/>
      <c r="L134" s="14">
        <v>165</v>
      </c>
      <c r="M134" s="8" t="s">
        <v>307</v>
      </c>
    </row>
    <row r="135" spans="1:13" x14ac:dyDescent="0.2">
      <c r="A135" s="9" t="str">
        <f t="shared" si="5"/>
        <v>1992/12末</v>
      </c>
      <c r="B135" s="9" t="str">
        <f t="shared" si="6"/>
        <v>平成4/12末</v>
      </c>
      <c r="C135" s="16">
        <v>135</v>
      </c>
      <c r="D135" s="16">
        <v>169</v>
      </c>
      <c r="E135" s="17" t="s">
        <v>186</v>
      </c>
      <c r="F135" s="16">
        <v>169</v>
      </c>
      <c r="G135" s="16"/>
      <c r="H135" s="16">
        <v>192</v>
      </c>
      <c r="I135" s="16"/>
      <c r="J135" s="16">
        <v>361</v>
      </c>
      <c r="K135" s="16"/>
      <c r="L135" s="16">
        <v>100</v>
      </c>
      <c r="M135" s="6" t="s">
        <v>307</v>
      </c>
    </row>
    <row r="136" spans="1:13" x14ac:dyDescent="0.2">
      <c r="A136" s="7" t="str">
        <f t="shared" si="5"/>
        <v>1992/12末</v>
      </c>
      <c r="B136" s="7" t="str">
        <f t="shared" si="6"/>
        <v>平成4/12末</v>
      </c>
      <c r="C136" s="14">
        <v>136</v>
      </c>
      <c r="D136" s="14">
        <v>170</v>
      </c>
      <c r="E136" s="15" t="s">
        <v>187</v>
      </c>
      <c r="F136" s="14">
        <v>551</v>
      </c>
      <c r="G136" s="14"/>
      <c r="H136" s="14">
        <v>559</v>
      </c>
      <c r="I136" s="14"/>
      <c r="J136" s="14">
        <v>1110</v>
      </c>
      <c r="K136" s="14"/>
      <c r="L136" s="14">
        <v>292</v>
      </c>
      <c r="M136" s="8" t="s">
        <v>307</v>
      </c>
    </row>
    <row r="137" spans="1:13" x14ac:dyDescent="0.2">
      <c r="A137" s="9" t="str">
        <f t="shared" si="5"/>
        <v>1992/12末</v>
      </c>
      <c r="B137" s="9" t="str">
        <f t="shared" si="6"/>
        <v>平成4/12末</v>
      </c>
      <c r="C137" s="16">
        <v>137</v>
      </c>
      <c r="D137" s="16">
        <v>171</v>
      </c>
      <c r="E137" s="17" t="s">
        <v>188</v>
      </c>
      <c r="F137" s="16">
        <v>349</v>
      </c>
      <c r="G137" s="16"/>
      <c r="H137" s="16">
        <v>347</v>
      </c>
      <c r="I137" s="16"/>
      <c r="J137" s="16">
        <v>696</v>
      </c>
      <c r="K137" s="16"/>
      <c r="L137" s="16">
        <v>170</v>
      </c>
      <c r="M137" s="6" t="s">
        <v>307</v>
      </c>
    </row>
    <row r="138" spans="1:13" x14ac:dyDescent="0.2">
      <c r="A138" s="7" t="str">
        <f t="shared" si="5"/>
        <v>1992/12末</v>
      </c>
      <c r="B138" s="7" t="str">
        <f t="shared" si="6"/>
        <v>平成4/12末</v>
      </c>
      <c r="C138" s="14">
        <v>138</v>
      </c>
      <c r="D138" s="14">
        <v>172</v>
      </c>
      <c r="E138" s="15" t="s">
        <v>189</v>
      </c>
      <c r="F138" s="14">
        <v>237</v>
      </c>
      <c r="G138" s="14"/>
      <c r="H138" s="14">
        <v>208</v>
      </c>
      <c r="I138" s="14"/>
      <c r="J138" s="14">
        <v>445</v>
      </c>
      <c r="K138" s="14"/>
      <c r="L138" s="14">
        <v>134</v>
      </c>
      <c r="M138" s="8" t="s">
        <v>307</v>
      </c>
    </row>
    <row r="139" spans="1:13" x14ac:dyDescent="0.2">
      <c r="A139" s="9" t="str">
        <f t="shared" si="5"/>
        <v>1992/12末</v>
      </c>
      <c r="B139" s="9" t="str">
        <f t="shared" si="6"/>
        <v>平成4/12末</v>
      </c>
      <c r="C139" s="16">
        <v>139</v>
      </c>
      <c r="D139" s="16">
        <v>173</v>
      </c>
      <c r="E139" s="17" t="s">
        <v>190</v>
      </c>
      <c r="F139" s="16">
        <v>182</v>
      </c>
      <c r="G139" s="16"/>
      <c r="H139" s="16">
        <v>181</v>
      </c>
      <c r="I139" s="16"/>
      <c r="J139" s="16">
        <v>363</v>
      </c>
      <c r="K139" s="16"/>
      <c r="L139" s="16">
        <v>98</v>
      </c>
      <c r="M139" s="6" t="s">
        <v>307</v>
      </c>
    </row>
    <row r="140" spans="1:13" x14ac:dyDescent="0.2">
      <c r="A140" s="7" t="str">
        <f t="shared" si="5"/>
        <v>1992/12末</v>
      </c>
      <c r="B140" s="7" t="str">
        <f t="shared" si="6"/>
        <v>平成4/12末</v>
      </c>
      <c r="C140" s="14">
        <v>140</v>
      </c>
      <c r="D140" s="14">
        <v>174</v>
      </c>
      <c r="E140" s="15" t="s">
        <v>421</v>
      </c>
      <c r="F140" s="14">
        <v>4</v>
      </c>
      <c r="G140" s="14"/>
      <c r="H140" s="14">
        <v>5</v>
      </c>
      <c r="I140" s="14"/>
      <c r="J140" s="14">
        <v>9</v>
      </c>
      <c r="K140" s="14"/>
      <c r="L140" s="14">
        <v>2</v>
      </c>
      <c r="M140" s="8" t="s">
        <v>307</v>
      </c>
    </row>
    <row r="141" spans="1:13" x14ac:dyDescent="0.2">
      <c r="A141" s="9" t="str">
        <f t="shared" si="5"/>
        <v>1992/12末</v>
      </c>
      <c r="B141" s="9" t="str">
        <f t="shared" si="6"/>
        <v>平成4/12末</v>
      </c>
      <c r="C141" s="16">
        <v>141</v>
      </c>
      <c r="D141" s="16">
        <v>175</v>
      </c>
      <c r="E141" s="17" t="s">
        <v>422</v>
      </c>
      <c r="F141" s="16">
        <v>204</v>
      </c>
      <c r="G141" s="16"/>
      <c r="H141" s="16">
        <v>195</v>
      </c>
      <c r="I141" s="16"/>
      <c r="J141" s="16">
        <v>399</v>
      </c>
      <c r="K141" s="16"/>
      <c r="L141" s="16">
        <v>116</v>
      </c>
      <c r="M141" s="6" t="s">
        <v>307</v>
      </c>
    </row>
    <row r="142" spans="1:13" x14ac:dyDescent="0.2">
      <c r="A142" s="7" t="str">
        <f t="shared" si="5"/>
        <v>1992/12末</v>
      </c>
      <c r="B142" s="7" t="str">
        <f t="shared" si="6"/>
        <v>平成4/12末</v>
      </c>
      <c r="C142" s="14">
        <v>142</v>
      </c>
      <c r="D142" s="14">
        <v>176</v>
      </c>
      <c r="E142" s="15" t="s">
        <v>423</v>
      </c>
      <c r="F142" s="14">
        <v>152</v>
      </c>
      <c r="G142" s="14"/>
      <c r="H142" s="14">
        <v>165</v>
      </c>
      <c r="I142" s="14"/>
      <c r="J142" s="14">
        <v>317</v>
      </c>
      <c r="K142" s="14"/>
      <c r="L142" s="14">
        <v>95</v>
      </c>
      <c r="M142" s="8" t="s">
        <v>307</v>
      </c>
    </row>
    <row r="143" spans="1:13" x14ac:dyDescent="0.2">
      <c r="A143" s="9" t="str">
        <f t="shared" si="5"/>
        <v>1992/12末</v>
      </c>
      <c r="B143" s="9" t="str">
        <f t="shared" si="6"/>
        <v>平成4/12末</v>
      </c>
      <c r="C143" s="16">
        <v>143</v>
      </c>
      <c r="D143" s="16">
        <v>177</v>
      </c>
      <c r="E143" s="17" t="s">
        <v>191</v>
      </c>
      <c r="F143" s="16">
        <v>53</v>
      </c>
      <c r="G143" s="16"/>
      <c r="H143" s="16">
        <v>53</v>
      </c>
      <c r="I143" s="16"/>
      <c r="J143" s="16">
        <v>106</v>
      </c>
      <c r="K143" s="16"/>
      <c r="L143" s="16">
        <v>32</v>
      </c>
      <c r="M143" s="6" t="s">
        <v>307</v>
      </c>
    </row>
    <row r="144" spans="1:13" x14ac:dyDescent="0.2">
      <c r="A144" s="7" t="str">
        <f t="shared" si="5"/>
        <v>1992/12末</v>
      </c>
      <c r="B144" s="7" t="str">
        <f t="shared" si="6"/>
        <v>平成4/12末</v>
      </c>
      <c r="C144" s="14">
        <v>144</v>
      </c>
      <c r="D144" s="14">
        <v>178</v>
      </c>
      <c r="E144" s="15" t="s">
        <v>192</v>
      </c>
      <c r="F144" s="14">
        <v>63</v>
      </c>
      <c r="G144" s="14"/>
      <c r="H144" s="14">
        <v>70</v>
      </c>
      <c r="I144" s="14"/>
      <c r="J144" s="14">
        <v>133</v>
      </c>
      <c r="K144" s="14"/>
      <c r="L144" s="14">
        <v>34</v>
      </c>
      <c r="M144" s="8" t="s">
        <v>307</v>
      </c>
    </row>
    <row r="145" spans="1:13" x14ac:dyDescent="0.2">
      <c r="A145" s="9" t="str">
        <f t="shared" si="5"/>
        <v>1992/12末</v>
      </c>
      <c r="B145" s="9" t="str">
        <f t="shared" si="6"/>
        <v>平成4/12末</v>
      </c>
      <c r="C145" s="16">
        <v>145</v>
      </c>
      <c r="D145" s="16">
        <v>179</v>
      </c>
      <c r="E145" s="17" t="s">
        <v>193</v>
      </c>
      <c r="F145" s="16">
        <v>204</v>
      </c>
      <c r="G145" s="16"/>
      <c r="H145" s="16">
        <v>193</v>
      </c>
      <c r="I145" s="16"/>
      <c r="J145" s="16">
        <v>397</v>
      </c>
      <c r="K145" s="16"/>
      <c r="L145" s="16">
        <v>131</v>
      </c>
      <c r="M145" s="6" t="s">
        <v>307</v>
      </c>
    </row>
    <row r="146" spans="1:13" x14ac:dyDescent="0.2">
      <c r="A146" s="7" t="str">
        <f t="shared" si="5"/>
        <v>1992/12末</v>
      </c>
      <c r="B146" s="7" t="str">
        <f t="shared" si="6"/>
        <v>平成4/12末</v>
      </c>
      <c r="C146" s="14">
        <v>146</v>
      </c>
      <c r="D146" s="14">
        <v>180</v>
      </c>
      <c r="E146" s="15" t="s">
        <v>196</v>
      </c>
      <c r="F146" s="14">
        <v>139</v>
      </c>
      <c r="G146" s="14"/>
      <c r="H146" s="14">
        <v>165</v>
      </c>
      <c r="I146" s="14"/>
      <c r="J146" s="14">
        <v>304</v>
      </c>
      <c r="K146" s="14"/>
      <c r="L146" s="14">
        <v>68</v>
      </c>
      <c r="M146" s="8" t="s">
        <v>308</v>
      </c>
    </row>
    <row r="147" spans="1:13" x14ac:dyDescent="0.2">
      <c r="A147" s="9" t="str">
        <f t="shared" si="5"/>
        <v>1992/12末</v>
      </c>
      <c r="B147" s="9" t="str">
        <f t="shared" si="6"/>
        <v>平成4/12末</v>
      </c>
      <c r="C147" s="16">
        <v>147</v>
      </c>
      <c r="D147" s="16">
        <v>181</v>
      </c>
      <c r="E147" s="17" t="s">
        <v>197</v>
      </c>
      <c r="F147" s="16">
        <v>36</v>
      </c>
      <c r="G147" s="16"/>
      <c r="H147" s="16">
        <v>34</v>
      </c>
      <c r="I147" s="16"/>
      <c r="J147" s="16">
        <v>70</v>
      </c>
      <c r="K147" s="16"/>
      <c r="L147" s="16">
        <v>15</v>
      </c>
      <c r="M147" s="6" t="s">
        <v>308</v>
      </c>
    </row>
    <row r="148" spans="1:13" x14ac:dyDescent="0.2">
      <c r="A148" s="7" t="str">
        <f t="shared" si="5"/>
        <v>1992/12末</v>
      </c>
      <c r="B148" s="7" t="str">
        <f t="shared" si="6"/>
        <v>平成4/12末</v>
      </c>
      <c r="C148" s="14">
        <v>148</v>
      </c>
      <c r="D148" s="14">
        <v>183</v>
      </c>
      <c r="E148" s="15" t="s">
        <v>199</v>
      </c>
      <c r="F148" s="14">
        <v>519</v>
      </c>
      <c r="G148" s="14"/>
      <c r="H148" s="14">
        <v>554</v>
      </c>
      <c r="I148" s="14"/>
      <c r="J148" s="14">
        <v>1073</v>
      </c>
      <c r="K148" s="14"/>
      <c r="L148" s="14">
        <v>260</v>
      </c>
      <c r="M148" s="8" t="s">
        <v>308</v>
      </c>
    </row>
    <row r="149" spans="1:13" x14ac:dyDescent="0.2">
      <c r="A149" s="9" t="str">
        <f t="shared" si="5"/>
        <v>1992/12末</v>
      </c>
      <c r="B149" s="9" t="str">
        <f t="shared" si="6"/>
        <v>平成4/12末</v>
      </c>
      <c r="C149" s="16">
        <v>149</v>
      </c>
      <c r="D149" s="16">
        <v>184</v>
      </c>
      <c r="E149" s="17" t="s">
        <v>200</v>
      </c>
      <c r="F149" s="16">
        <v>171</v>
      </c>
      <c r="G149" s="16"/>
      <c r="H149" s="16">
        <v>166</v>
      </c>
      <c r="I149" s="16"/>
      <c r="J149" s="16">
        <v>337</v>
      </c>
      <c r="K149" s="16"/>
      <c r="L149" s="16">
        <v>80</v>
      </c>
      <c r="M149" s="6" t="s">
        <v>308</v>
      </c>
    </row>
    <row r="150" spans="1:13" x14ac:dyDescent="0.2">
      <c r="A150" s="7" t="str">
        <f t="shared" si="5"/>
        <v>1992/12末</v>
      </c>
      <c r="B150" s="7" t="str">
        <f t="shared" si="6"/>
        <v>平成4/12末</v>
      </c>
      <c r="C150" s="14">
        <v>150</v>
      </c>
      <c r="D150" s="14">
        <v>185</v>
      </c>
      <c r="E150" s="15" t="s">
        <v>201</v>
      </c>
      <c r="F150" s="14">
        <v>130</v>
      </c>
      <c r="G150" s="14"/>
      <c r="H150" s="14">
        <v>146</v>
      </c>
      <c r="I150" s="14"/>
      <c r="J150" s="14">
        <v>276</v>
      </c>
      <c r="K150" s="14"/>
      <c r="L150" s="14">
        <v>72</v>
      </c>
      <c r="M150" s="8" t="s">
        <v>308</v>
      </c>
    </row>
    <row r="151" spans="1:13" x14ac:dyDescent="0.2">
      <c r="A151" s="9" t="str">
        <f t="shared" si="5"/>
        <v>1992/12末</v>
      </c>
      <c r="B151" s="9" t="str">
        <f t="shared" si="6"/>
        <v>平成4/12末</v>
      </c>
      <c r="C151" s="16">
        <v>151</v>
      </c>
      <c r="D151" s="129">
        <v>186</v>
      </c>
      <c r="E151" s="130" t="s">
        <v>202</v>
      </c>
      <c r="F151" s="16">
        <v>243</v>
      </c>
      <c r="G151" s="16"/>
      <c r="H151" s="16">
        <v>242</v>
      </c>
      <c r="I151" s="16"/>
      <c r="J151" s="16">
        <v>485</v>
      </c>
      <c r="K151" s="16"/>
      <c r="L151" s="16">
        <v>145</v>
      </c>
      <c r="M151" s="6" t="s">
        <v>308</v>
      </c>
    </row>
    <row r="152" spans="1:13" x14ac:dyDescent="0.2">
      <c r="A152" s="7" t="str">
        <f t="shared" si="5"/>
        <v>1992/12末</v>
      </c>
      <c r="B152" s="7" t="str">
        <f t="shared" si="6"/>
        <v>平成4/12末</v>
      </c>
      <c r="C152" s="14">
        <v>152</v>
      </c>
      <c r="D152" s="14">
        <v>187</v>
      </c>
      <c r="E152" s="15" t="s">
        <v>203</v>
      </c>
      <c r="F152" s="14">
        <v>128</v>
      </c>
      <c r="G152" s="14"/>
      <c r="H152" s="14">
        <v>139</v>
      </c>
      <c r="I152" s="14"/>
      <c r="J152" s="14">
        <v>267</v>
      </c>
      <c r="K152" s="14"/>
      <c r="L152" s="14">
        <v>61</v>
      </c>
      <c r="M152" s="8" t="s">
        <v>308</v>
      </c>
    </row>
    <row r="153" spans="1:13" x14ac:dyDescent="0.2">
      <c r="A153" s="9" t="str">
        <f t="shared" si="5"/>
        <v>1992/12末</v>
      </c>
      <c r="B153" s="9" t="str">
        <f t="shared" si="6"/>
        <v>平成4/12末</v>
      </c>
      <c r="C153" s="16">
        <v>153</v>
      </c>
      <c r="D153" s="16">
        <v>188</v>
      </c>
      <c r="E153" s="17" t="s">
        <v>204</v>
      </c>
      <c r="F153" s="16">
        <v>200</v>
      </c>
      <c r="G153" s="16"/>
      <c r="H153" s="16">
        <v>185</v>
      </c>
      <c r="I153" s="16"/>
      <c r="J153" s="16">
        <v>385</v>
      </c>
      <c r="K153" s="16"/>
      <c r="L153" s="16">
        <v>107</v>
      </c>
      <c r="M153" s="6" t="s">
        <v>308</v>
      </c>
    </row>
    <row r="154" spans="1:13" x14ac:dyDescent="0.2">
      <c r="A154" s="7" t="str">
        <f t="shared" si="5"/>
        <v>1992/12末</v>
      </c>
      <c r="B154" s="7" t="str">
        <f t="shared" si="6"/>
        <v>平成4/12末</v>
      </c>
      <c r="C154" s="14">
        <v>154</v>
      </c>
      <c r="D154" s="14">
        <v>189</v>
      </c>
      <c r="E154" s="15" t="s">
        <v>205</v>
      </c>
      <c r="F154" s="14">
        <v>93</v>
      </c>
      <c r="G154" s="14"/>
      <c r="H154" s="14">
        <v>98</v>
      </c>
      <c r="I154" s="14"/>
      <c r="J154" s="14">
        <v>191</v>
      </c>
      <c r="K154" s="14"/>
      <c r="L154" s="14">
        <v>50</v>
      </c>
      <c r="M154" s="8" t="s">
        <v>308</v>
      </c>
    </row>
    <row r="155" spans="1:13" x14ac:dyDescent="0.2">
      <c r="A155" s="9" t="str">
        <f t="shared" si="5"/>
        <v>1992/12末</v>
      </c>
      <c r="B155" s="9" t="str">
        <f t="shared" si="6"/>
        <v>平成4/12末</v>
      </c>
      <c r="C155" s="16">
        <v>155</v>
      </c>
      <c r="D155" s="16">
        <v>190</v>
      </c>
      <c r="E155" s="17" t="s">
        <v>206</v>
      </c>
      <c r="F155" s="16">
        <v>162</v>
      </c>
      <c r="G155" s="16"/>
      <c r="H155" s="16">
        <v>161</v>
      </c>
      <c r="I155" s="16"/>
      <c r="J155" s="16">
        <v>323</v>
      </c>
      <c r="K155" s="16"/>
      <c r="L155" s="16">
        <v>90</v>
      </c>
      <c r="M155" s="6" t="s">
        <v>308</v>
      </c>
    </row>
    <row r="156" spans="1:13" x14ac:dyDescent="0.2">
      <c r="A156" s="7" t="str">
        <f t="shared" si="5"/>
        <v>1992/12末</v>
      </c>
      <c r="B156" s="7" t="str">
        <f t="shared" si="6"/>
        <v>平成4/12末</v>
      </c>
      <c r="C156" s="14">
        <v>156</v>
      </c>
      <c r="D156" s="14">
        <v>191</v>
      </c>
      <c r="E156" s="15" t="s">
        <v>208</v>
      </c>
      <c r="F156" s="14">
        <v>326</v>
      </c>
      <c r="G156" s="14"/>
      <c r="H156" s="14">
        <v>353</v>
      </c>
      <c r="I156" s="14"/>
      <c r="J156" s="14">
        <v>679</v>
      </c>
      <c r="K156" s="14"/>
      <c r="L156" s="14">
        <v>213</v>
      </c>
      <c r="M156" s="8" t="s">
        <v>308</v>
      </c>
    </row>
    <row r="157" spans="1:13" x14ac:dyDescent="0.2">
      <c r="A157" s="9" t="str">
        <f t="shared" si="5"/>
        <v>1992/12末</v>
      </c>
      <c r="B157" s="9" t="str">
        <f t="shared" si="6"/>
        <v>平成4/12末</v>
      </c>
      <c r="C157" s="16">
        <v>157</v>
      </c>
      <c r="D157" s="16">
        <v>240</v>
      </c>
      <c r="E157" s="17" t="s">
        <v>209</v>
      </c>
      <c r="F157" s="16">
        <v>103</v>
      </c>
      <c r="G157" s="16"/>
      <c r="H157" s="16">
        <v>127</v>
      </c>
      <c r="I157" s="16"/>
      <c r="J157" s="16">
        <v>230</v>
      </c>
      <c r="K157" s="16"/>
      <c r="L157" s="16">
        <v>58</v>
      </c>
      <c r="M157" s="6" t="s">
        <v>309</v>
      </c>
    </row>
    <row r="158" spans="1:13" x14ac:dyDescent="0.2">
      <c r="A158" s="7" t="str">
        <f t="shared" si="5"/>
        <v>1992/12末</v>
      </c>
      <c r="B158" s="7" t="str">
        <f t="shared" si="6"/>
        <v>平成4/12末</v>
      </c>
      <c r="C158" s="14">
        <v>158</v>
      </c>
      <c r="D158" s="14">
        <v>241</v>
      </c>
      <c r="E158" s="15" t="s">
        <v>210</v>
      </c>
      <c r="F158" s="14">
        <v>219</v>
      </c>
      <c r="G158" s="14"/>
      <c r="H158" s="14">
        <v>218</v>
      </c>
      <c r="I158" s="14"/>
      <c r="J158" s="14">
        <v>437</v>
      </c>
      <c r="K158" s="14"/>
      <c r="L158" s="14">
        <v>114</v>
      </c>
      <c r="M158" s="8" t="s">
        <v>309</v>
      </c>
    </row>
    <row r="159" spans="1:13" x14ac:dyDescent="0.2">
      <c r="A159" s="9" t="str">
        <f t="shared" si="5"/>
        <v>1992/12末</v>
      </c>
      <c r="B159" s="9" t="str">
        <f t="shared" si="6"/>
        <v>平成4/12末</v>
      </c>
      <c r="C159" s="16">
        <v>159</v>
      </c>
      <c r="D159" s="16">
        <v>242</v>
      </c>
      <c r="E159" s="17" t="s">
        <v>211</v>
      </c>
      <c r="F159" s="16">
        <v>95</v>
      </c>
      <c r="G159" s="16"/>
      <c r="H159" s="16">
        <v>96</v>
      </c>
      <c r="I159" s="16"/>
      <c r="J159" s="16">
        <v>191</v>
      </c>
      <c r="K159" s="16"/>
      <c r="L159" s="16">
        <v>47</v>
      </c>
      <c r="M159" s="6" t="s">
        <v>309</v>
      </c>
    </row>
    <row r="160" spans="1:13" x14ac:dyDescent="0.2">
      <c r="A160" s="7" t="str">
        <f t="shared" si="5"/>
        <v>1992/12末</v>
      </c>
      <c r="B160" s="7" t="str">
        <f t="shared" si="6"/>
        <v>平成4/12末</v>
      </c>
      <c r="C160" s="14">
        <v>160</v>
      </c>
      <c r="D160" s="14">
        <v>243</v>
      </c>
      <c r="E160" s="15" t="s">
        <v>212</v>
      </c>
      <c r="F160" s="14">
        <v>92</v>
      </c>
      <c r="G160" s="14"/>
      <c r="H160" s="14">
        <v>102</v>
      </c>
      <c r="I160" s="14"/>
      <c r="J160" s="14">
        <v>194</v>
      </c>
      <c r="K160" s="14"/>
      <c r="L160" s="14">
        <v>47</v>
      </c>
      <c r="M160" s="8" t="s">
        <v>309</v>
      </c>
    </row>
    <row r="161" spans="1:13" x14ac:dyDescent="0.2">
      <c r="A161" s="9" t="str">
        <f t="shared" si="5"/>
        <v>1992/12末</v>
      </c>
      <c r="B161" s="9" t="str">
        <f t="shared" si="6"/>
        <v>平成4/12末</v>
      </c>
      <c r="C161" s="16">
        <v>161</v>
      </c>
      <c r="D161" s="16">
        <v>244</v>
      </c>
      <c r="E161" s="17" t="s">
        <v>213</v>
      </c>
      <c r="F161" s="16">
        <v>54</v>
      </c>
      <c r="G161" s="16"/>
      <c r="H161" s="16">
        <v>48</v>
      </c>
      <c r="I161" s="16"/>
      <c r="J161" s="16">
        <v>102</v>
      </c>
      <c r="K161" s="16"/>
      <c r="L161" s="16">
        <v>25</v>
      </c>
      <c r="M161" s="6" t="s">
        <v>309</v>
      </c>
    </row>
    <row r="162" spans="1:13" x14ac:dyDescent="0.2">
      <c r="A162" s="7" t="str">
        <f t="shared" si="5"/>
        <v>1992/12末</v>
      </c>
      <c r="B162" s="7" t="str">
        <f t="shared" si="6"/>
        <v>平成4/12末</v>
      </c>
      <c r="C162" s="14">
        <v>162</v>
      </c>
      <c r="D162" s="14">
        <v>245</v>
      </c>
      <c r="E162" s="15" t="s">
        <v>214</v>
      </c>
      <c r="F162" s="14">
        <v>38</v>
      </c>
      <c r="G162" s="14"/>
      <c r="H162" s="14">
        <v>44</v>
      </c>
      <c r="I162" s="14"/>
      <c r="J162" s="14">
        <v>82</v>
      </c>
      <c r="K162" s="14"/>
      <c r="L162" s="14">
        <v>22</v>
      </c>
      <c r="M162" s="8" t="s">
        <v>309</v>
      </c>
    </row>
    <row r="163" spans="1:13" x14ac:dyDescent="0.2">
      <c r="A163" s="9" t="str">
        <f t="shared" si="5"/>
        <v>1992/12末</v>
      </c>
      <c r="B163" s="9" t="str">
        <f t="shared" si="6"/>
        <v>平成4/12末</v>
      </c>
      <c r="C163" s="16">
        <v>163</v>
      </c>
      <c r="D163" s="16">
        <v>100</v>
      </c>
      <c r="E163" s="17" t="s">
        <v>217</v>
      </c>
      <c r="F163" s="16">
        <v>191</v>
      </c>
      <c r="G163" s="16"/>
      <c r="H163" s="16">
        <v>210</v>
      </c>
      <c r="I163" s="16"/>
      <c r="J163" s="16">
        <v>401</v>
      </c>
      <c r="K163" s="16"/>
      <c r="L163" s="16">
        <v>100</v>
      </c>
      <c r="M163" s="6" t="s">
        <v>310</v>
      </c>
    </row>
    <row r="164" spans="1:13" x14ac:dyDescent="0.2">
      <c r="A164" s="7" t="str">
        <f t="shared" si="5"/>
        <v>1992/12末</v>
      </c>
      <c r="B164" s="7" t="str">
        <f t="shared" si="6"/>
        <v>平成4/12末</v>
      </c>
      <c r="C164" s="14">
        <v>164</v>
      </c>
      <c r="D164" s="14">
        <v>101</v>
      </c>
      <c r="E164" s="15" t="s">
        <v>218</v>
      </c>
      <c r="F164" s="14">
        <v>4</v>
      </c>
      <c r="G164" s="14"/>
      <c r="H164" s="14">
        <v>6</v>
      </c>
      <c r="I164" s="14"/>
      <c r="J164" s="14">
        <v>10</v>
      </c>
      <c r="K164" s="14"/>
      <c r="L164" s="14">
        <v>2</v>
      </c>
      <c r="M164" s="8" t="s">
        <v>310</v>
      </c>
    </row>
    <row r="165" spans="1:13" x14ac:dyDescent="0.2">
      <c r="A165" s="9" t="str">
        <f t="shared" si="5"/>
        <v>1992/12末</v>
      </c>
      <c r="B165" s="9" t="str">
        <f t="shared" si="6"/>
        <v>平成4/12末</v>
      </c>
      <c r="C165" s="16">
        <v>165</v>
      </c>
      <c r="D165" s="16">
        <v>220</v>
      </c>
      <c r="E165" s="17" t="s">
        <v>221</v>
      </c>
      <c r="F165" s="16">
        <v>113</v>
      </c>
      <c r="G165" s="16"/>
      <c r="H165" s="16">
        <v>122</v>
      </c>
      <c r="I165" s="16"/>
      <c r="J165" s="16">
        <v>235</v>
      </c>
      <c r="K165" s="16"/>
      <c r="L165" s="16">
        <v>60</v>
      </c>
      <c r="M165" s="6" t="s">
        <v>311</v>
      </c>
    </row>
    <row r="166" spans="1:13" x14ac:dyDescent="0.2">
      <c r="A166" s="7" t="str">
        <f t="shared" si="5"/>
        <v>1992/12末</v>
      </c>
      <c r="B166" s="7" t="str">
        <f t="shared" si="6"/>
        <v>平成4/12末</v>
      </c>
      <c r="C166" s="14">
        <v>166</v>
      </c>
      <c r="D166" s="14">
        <v>221</v>
      </c>
      <c r="E166" s="15" t="s">
        <v>222</v>
      </c>
      <c r="F166" s="14">
        <v>194</v>
      </c>
      <c r="G166" s="14"/>
      <c r="H166" s="14">
        <v>248</v>
      </c>
      <c r="I166" s="14"/>
      <c r="J166" s="14">
        <v>442</v>
      </c>
      <c r="K166" s="14"/>
      <c r="L166" s="14">
        <v>113</v>
      </c>
      <c r="M166" s="8" t="s">
        <v>311</v>
      </c>
    </row>
    <row r="167" spans="1:13" x14ac:dyDescent="0.2">
      <c r="A167" s="9" t="str">
        <f t="shared" si="5"/>
        <v>1992/12末</v>
      </c>
      <c r="B167" s="9" t="str">
        <f t="shared" si="6"/>
        <v>平成4/12末</v>
      </c>
      <c r="C167" s="16">
        <v>167</v>
      </c>
      <c r="D167" s="129">
        <v>222</v>
      </c>
      <c r="E167" s="130" t="s">
        <v>223</v>
      </c>
      <c r="F167" s="16">
        <v>54</v>
      </c>
      <c r="G167" s="16"/>
      <c r="H167" s="16">
        <v>55</v>
      </c>
      <c r="I167" s="16"/>
      <c r="J167" s="16">
        <v>109</v>
      </c>
      <c r="K167" s="16"/>
      <c r="L167" s="16">
        <v>30</v>
      </c>
      <c r="M167" s="6" t="s">
        <v>311</v>
      </c>
    </row>
    <row r="168" spans="1:13" x14ac:dyDescent="0.2">
      <c r="A168" s="7" t="str">
        <f t="shared" si="5"/>
        <v>1992/12末</v>
      </c>
      <c r="B168" s="7" t="str">
        <f t="shared" si="6"/>
        <v>平成4/12末</v>
      </c>
      <c r="C168" s="14">
        <v>168</v>
      </c>
      <c r="D168" s="14">
        <v>223</v>
      </c>
      <c r="E168" s="15" t="s">
        <v>224</v>
      </c>
      <c r="F168" s="14">
        <v>307</v>
      </c>
      <c r="G168" s="14"/>
      <c r="H168" s="14">
        <v>353</v>
      </c>
      <c r="I168" s="14"/>
      <c r="J168" s="14">
        <v>660</v>
      </c>
      <c r="K168" s="14"/>
      <c r="L168" s="14">
        <v>179</v>
      </c>
      <c r="M168" s="8" t="s">
        <v>311</v>
      </c>
    </row>
    <row r="169" spans="1:13" x14ac:dyDescent="0.2">
      <c r="A169" s="9" t="str">
        <f t="shared" si="5"/>
        <v>1992/12末</v>
      </c>
      <c r="B169" s="9" t="str">
        <f t="shared" si="6"/>
        <v>平成4/12末</v>
      </c>
      <c r="C169" s="16">
        <v>169</v>
      </c>
      <c r="D169" s="16">
        <v>224</v>
      </c>
      <c r="E169" s="17" t="s">
        <v>225</v>
      </c>
      <c r="F169" s="16">
        <v>15</v>
      </c>
      <c r="G169" s="16"/>
      <c r="H169" s="16">
        <v>21</v>
      </c>
      <c r="I169" s="16"/>
      <c r="J169" s="16">
        <v>36</v>
      </c>
      <c r="K169" s="16"/>
      <c r="L169" s="16">
        <v>10</v>
      </c>
      <c r="M169" s="6" t="s">
        <v>311</v>
      </c>
    </row>
    <row r="170" spans="1:13" x14ac:dyDescent="0.2">
      <c r="A170" s="7" t="str">
        <f t="shared" si="5"/>
        <v>1992/12末</v>
      </c>
      <c r="B170" s="7" t="str">
        <f t="shared" si="6"/>
        <v>平成4/12末</v>
      </c>
      <c r="C170" s="14">
        <v>170</v>
      </c>
      <c r="D170" s="131">
        <v>226</v>
      </c>
      <c r="E170" s="132" t="s">
        <v>227</v>
      </c>
      <c r="F170" s="14">
        <v>52</v>
      </c>
      <c r="G170" s="14"/>
      <c r="H170" s="14">
        <v>59</v>
      </c>
      <c r="I170" s="14"/>
      <c r="J170" s="14">
        <v>111</v>
      </c>
      <c r="K170" s="14"/>
      <c r="L170" s="14">
        <v>34</v>
      </c>
      <c r="M170" s="8" t="s">
        <v>311</v>
      </c>
    </row>
    <row r="171" spans="1:13" x14ac:dyDescent="0.2">
      <c r="A171" s="9" t="str">
        <f t="shared" si="5"/>
        <v>1992/12末</v>
      </c>
      <c r="B171" s="9" t="str">
        <f t="shared" si="6"/>
        <v>平成4/12末</v>
      </c>
      <c r="C171" s="16">
        <v>171</v>
      </c>
      <c r="D171" s="16">
        <v>227</v>
      </c>
      <c r="E171" s="17" t="s">
        <v>228</v>
      </c>
      <c r="F171" s="16">
        <v>12</v>
      </c>
      <c r="G171" s="16"/>
      <c r="H171" s="16">
        <v>10</v>
      </c>
      <c r="I171" s="16"/>
      <c r="J171" s="16">
        <v>22</v>
      </c>
      <c r="K171" s="16"/>
      <c r="L171" s="16">
        <v>7</v>
      </c>
      <c r="M171" s="6" t="s">
        <v>311</v>
      </c>
    </row>
    <row r="172" spans="1:13" x14ac:dyDescent="0.2">
      <c r="A172" s="7" t="str">
        <f t="shared" si="5"/>
        <v>1992/12末</v>
      </c>
      <c r="B172" s="7" t="str">
        <f t="shared" si="6"/>
        <v>平成4/12末</v>
      </c>
      <c r="C172" s="14">
        <v>172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5"/>
        <v>1992/12末</v>
      </c>
      <c r="B173" s="9" t="str">
        <f t="shared" si="6"/>
        <v>平成4/12末</v>
      </c>
      <c r="C173" s="16">
        <v>173</v>
      </c>
      <c r="D173" s="16">
        <v>230</v>
      </c>
      <c r="E173" s="17" t="s">
        <v>230</v>
      </c>
      <c r="F173" s="16">
        <v>37</v>
      </c>
      <c r="G173" s="16"/>
      <c r="H173" s="16">
        <v>39</v>
      </c>
      <c r="I173" s="16"/>
      <c r="J173" s="16">
        <v>76</v>
      </c>
      <c r="K173" s="16"/>
      <c r="L173" s="16">
        <v>20</v>
      </c>
      <c r="M173" s="6" t="s">
        <v>312</v>
      </c>
    </row>
    <row r="174" spans="1:13" x14ac:dyDescent="0.2">
      <c r="A174" s="7" t="str">
        <f t="shared" si="5"/>
        <v>1992/12末</v>
      </c>
      <c r="B174" s="7" t="str">
        <f t="shared" si="6"/>
        <v>平成4/12末</v>
      </c>
      <c r="C174" s="14">
        <v>174</v>
      </c>
      <c r="D174" s="14">
        <v>231</v>
      </c>
      <c r="E174" s="15" t="s">
        <v>231</v>
      </c>
      <c r="F174" s="14">
        <v>271</v>
      </c>
      <c r="G174" s="14"/>
      <c r="H174" s="14">
        <v>316</v>
      </c>
      <c r="I174" s="14"/>
      <c r="J174" s="14">
        <v>587</v>
      </c>
      <c r="K174" s="14"/>
      <c r="L174" s="14">
        <v>170</v>
      </c>
      <c r="M174" s="8" t="s">
        <v>312</v>
      </c>
    </row>
    <row r="175" spans="1:13" x14ac:dyDescent="0.2">
      <c r="A175" s="9" t="str">
        <f t="shared" si="5"/>
        <v>1992/12末</v>
      </c>
      <c r="B175" s="9" t="str">
        <f t="shared" si="6"/>
        <v>平成4/12末</v>
      </c>
      <c r="C175" s="16">
        <v>175</v>
      </c>
      <c r="D175" s="16">
        <v>232</v>
      </c>
      <c r="E175" s="17" t="s">
        <v>232</v>
      </c>
      <c r="F175" s="16">
        <v>129</v>
      </c>
      <c r="G175" s="16"/>
      <c r="H175" s="16">
        <v>168</v>
      </c>
      <c r="I175" s="16"/>
      <c r="J175" s="16">
        <v>297</v>
      </c>
      <c r="K175" s="16"/>
      <c r="L175" s="16">
        <v>106</v>
      </c>
      <c r="M175" s="6" t="s">
        <v>312</v>
      </c>
    </row>
    <row r="176" spans="1:13" x14ac:dyDescent="0.2">
      <c r="A176" s="7" t="str">
        <f t="shared" si="5"/>
        <v>1992/12末</v>
      </c>
      <c r="B176" s="7" t="str">
        <f t="shared" si="6"/>
        <v>平成4/12末</v>
      </c>
      <c r="C176" s="14">
        <v>176</v>
      </c>
      <c r="D176" s="131">
        <v>200</v>
      </c>
      <c r="E176" s="132" t="s">
        <v>484</v>
      </c>
      <c r="F176" s="14">
        <v>43</v>
      </c>
      <c r="G176" s="14"/>
      <c r="H176" s="14">
        <v>46</v>
      </c>
      <c r="I176" s="14"/>
      <c r="J176" s="14">
        <v>89</v>
      </c>
      <c r="K176" s="14"/>
      <c r="L176" s="14">
        <v>18</v>
      </c>
      <c r="M176" s="8" t="s">
        <v>313</v>
      </c>
    </row>
    <row r="177" spans="1:13" x14ac:dyDescent="0.2">
      <c r="A177" s="9" t="str">
        <f t="shared" si="5"/>
        <v>1992/12末</v>
      </c>
      <c r="B177" s="9" t="str">
        <f t="shared" si="6"/>
        <v>平成4/12末</v>
      </c>
      <c r="C177" s="16">
        <v>177</v>
      </c>
      <c r="D177" s="16">
        <v>201</v>
      </c>
      <c r="E177" s="17" t="s">
        <v>234</v>
      </c>
      <c r="F177" s="16">
        <v>84</v>
      </c>
      <c r="G177" s="16"/>
      <c r="H177" s="16">
        <v>107</v>
      </c>
      <c r="I177" s="16"/>
      <c r="J177" s="16">
        <v>191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5"/>
        <v>1992/12末</v>
      </c>
      <c r="B178" s="7" t="str">
        <f t="shared" si="6"/>
        <v>平成4/12末</v>
      </c>
      <c r="C178" s="14">
        <v>178</v>
      </c>
      <c r="D178" s="14">
        <v>202</v>
      </c>
      <c r="E178" s="15" t="s">
        <v>235</v>
      </c>
      <c r="F178" s="14">
        <v>68</v>
      </c>
      <c r="G178" s="14"/>
      <c r="H178" s="14">
        <v>70</v>
      </c>
      <c r="I178" s="14"/>
      <c r="J178" s="14">
        <v>138</v>
      </c>
      <c r="K178" s="14"/>
      <c r="L178" s="14">
        <v>36</v>
      </c>
      <c r="M178" s="8" t="s">
        <v>313</v>
      </c>
    </row>
    <row r="179" spans="1:13" x14ac:dyDescent="0.2">
      <c r="A179" s="9" t="str">
        <f t="shared" si="5"/>
        <v>1992/12末</v>
      </c>
      <c r="B179" s="9" t="str">
        <f t="shared" si="6"/>
        <v>平成4/12末</v>
      </c>
      <c r="C179" s="16">
        <v>179</v>
      </c>
      <c r="D179" s="16">
        <v>203</v>
      </c>
      <c r="E179" s="17" t="s">
        <v>485</v>
      </c>
      <c r="F179" s="16">
        <v>292</v>
      </c>
      <c r="G179" s="16"/>
      <c r="H179" s="16">
        <v>285</v>
      </c>
      <c r="I179" s="16"/>
      <c r="J179" s="16">
        <v>577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5"/>
        <v>1992/12末</v>
      </c>
      <c r="B180" s="7" t="str">
        <f t="shared" si="6"/>
        <v>平成4/12末</v>
      </c>
      <c r="C180" s="14">
        <v>180</v>
      </c>
      <c r="D180" s="14">
        <v>204</v>
      </c>
      <c r="E180" s="15" t="s">
        <v>237</v>
      </c>
      <c r="F180" s="14">
        <v>310</v>
      </c>
      <c r="G180" s="14"/>
      <c r="H180" s="14">
        <v>334</v>
      </c>
      <c r="I180" s="14"/>
      <c r="J180" s="14">
        <v>644</v>
      </c>
      <c r="K180" s="14"/>
      <c r="L180" s="14">
        <v>159</v>
      </c>
      <c r="M180" s="8" t="s">
        <v>313</v>
      </c>
    </row>
    <row r="181" spans="1:13" x14ac:dyDescent="0.2">
      <c r="A181" s="9" t="str">
        <f t="shared" si="5"/>
        <v>1992/12末</v>
      </c>
      <c r="B181" s="9" t="str">
        <f t="shared" si="6"/>
        <v>平成4/12末</v>
      </c>
      <c r="C181" s="16">
        <v>181</v>
      </c>
      <c r="D181" s="16">
        <v>205</v>
      </c>
      <c r="E181" s="17" t="s">
        <v>238</v>
      </c>
      <c r="F181" s="16">
        <v>161</v>
      </c>
      <c r="G181" s="16"/>
      <c r="H181" s="16">
        <v>157</v>
      </c>
      <c r="I181" s="16"/>
      <c r="J181" s="16">
        <v>318</v>
      </c>
      <c r="K181" s="16"/>
      <c r="L181" s="16">
        <v>76</v>
      </c>
      <c r="M181" s="6" t="s">
        <v>313</v>
      </c>
    </row>
    <row r="182" spans="1:13" x14ac:dyDescent="0.2">
      <c r="A182" s="7" t="str">
        <f t="shared" si="5"/>
        <v>1992/12末</v>
      </c>
      <c r="B182" s="7" t="str">
        <f t="shared" si="6"/>
        <v>平成4/12末</v>
      </c>
      <c r="C182" s="14">
        <v>182</v>
      </c>
      <c r="D182" s="14">
        <v>206</v>
      </c>
      <c r="E182" s="15" t="s">
        <v>239</v>
      </c>
      <c r="F182" s="14">
        <v>20</v>
      </c>
      <c r="G182" s="14"/>
      <c r="H182" s="14">
        <v>23</v>
      </c>
      <c r="I182" s="14"/>
      <c r="J182" s="14">
        <v>43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5"/>
        <v>1992/12末</v>
      </c>
      <c r="B183" s="9" t="str">
        <f t="shared" si="6"/>
        <v>平成4/12末</v>
      </c>
      <c r="C183" s="16">
        <v>183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5"/>
        <v>1992/12末</v>
      </c>
      <c r="B184" s="7" t="str">
        <f t="shared" si="6"/>
        <v>平成4/12末</v>
      </c>
      <c r="C184" s="14">
        <v>184</v>
      </c>
      <c r="D184" s="14">
        <v>209</v>
      </c>
      <c r="E184" s="15" t="s">
        <v>242</v>
      </c>
      <c r="F184" s="14">
        <v>29</v>
      </c>
      <c r="G184" s="14"/>
      <c r="H184" s="14">
        <v>30</v>
      </c>
      <c r="I184" s="14"/>
      <c r="J184" s="14">
        <v>59</v>
      </c>
      <c r="K184" s="14"/>
      <c r="L184" s="14">
        <v>16</v>
      </c>
      <c r="M184" s="8" t="s">
        <v>313</v>
      </c>
    </row>
    <row r="185" spans="1:13" x14ac:dyDescent="0.2">
      <c r="A185" s="9" t="str">
        <f t="shared" si="5"/>
        <v>1992/12末</v>
      </c>
      <c r="B185" s="9" t="str">
        <f t="shared" si="6"/>
        <v>平成4/12末</v>
      </c>
      <c r="C185" s="16">
        <v>185</v>
      </c>
      <c r="D185" s="16">
        <v>210</v>
      </c>
      <c r="E185" s="17" t="s">
        <v>480</v>
      </c>
      <c r="F185" s="16">
        <v>23</v>
      </c>
      <c r="G185" s="16"/>
      <c r="H185" s="16">
        <v>18</v>
      </c>
      <c r="I185" s="16"/>
      <c r="J185" s="16">
        <v>41</v>
      </c>
      <c r="K185" s="16"/>
      <c r="L185" s="16">
        <v>14</v>
      </c>
      <c r="M185" s="6" t="s">
        <v>313</v>
      </c>
    </row>
    <row r="186" spans="1:13" x14ac:dyDescent="0.2">
      <c r="A186" s="7" t="str">
        <f t="shared" si="5"/>
        <v>1992/12末</v>
      </c>
      <c r="B186" s="7" t="str">
        <f t="shared" si="6"/>
        <v>平成4/12末</v>
      </c>
      <c r="C186" s="14">
        <v>186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5"/>
        <v>1992/12末</v>
      </c>
      <c r="B187" s="9" t="str">
        <f t="shared" si="6"/>
        <v>平成4/12末</v>
      </c>
      <c r="C187" s="16">
        <v>187</v>
      </c>
      <c r="D187" s="16">
        <v>320</v>
      </c>
      <c r="E187" s="17" t="s">
        <v>245</v>
      </c>
      <c r="F187" s="16">
        <v>302</v>
      </c>
      <c r="G187" s="16"/>
      <c r="H187" s="16">
        <v>294</v>
      </c>
      <c r="I187" s="16"/>
      <c r="J187" s="16">
        <v>596</v>
      </c>
      <c r="K187" s="16"/>
      <c r="L187" s="16">
        <v>145</v>
      </c>
      <c r="M187" s="6" t="s">
        <v>314</v>
      </c>
    </row>
    <row r="188" spans="1:13" x14ac:dyDescent="0.2">
      <c r="A188" s="7" t="str">
        <f t="shared" si="5"/>
        <v>1992/12末</v>
      </c>
      <c r="B188" s="7" t="str">
        <f t="shared" si="6"/>
        <v>平成4/12末</v>
      </c>
      <c r="C188" s="14">
        <v>188</v>
      </c>
      <c r="D188" s="14">
        <v>322</v>
      </c>
      <c r="E188" s="15" t="s">
        <v>195</v>
      </c>
      <c r="F188" s="14">
        <v>42</v>
      </c>
      <c r="G188" s="14"/>
      <c r="H188" s="14">
        <v>50</v>
      </c>
      <c r="I188" s="14"/>
      <c r="J188" s="14">
        <v>92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5"/>
        <v>1992/12末</v>
      </c>
      <c r="B189" s="9" t="str">
        <f t="shared" si="6"/>
        <v>平成4/12末</v>
      </c>
      <c r="C189" s="16">
        <v>189</v>
      </c>
      <c r="D189" s="16">
        <v>323</v>
      </c>
      <c r="E189" s="17" t="s">
        <v>246</v>
      </c>
      <c r="F189" s="16">
        <v>73</v>
      </c>
      <c r="G189" s="16"/>
      <c r="H189" s="16">
        <v>75</v>
      </c>
      <c r="I189" s="16"/>
      <c r="J189" s="16">
        <v>148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5"/>
        <v>1992/12末</v>
      </c>
      <c r="B190" s="7" t="str">
        <f t="shared" si="6"/>
        <v>平成4/12末</v>
      </c>
      <c r="C190" s="14">
        <v>190</v>
      </c>
      <c r="D190" s="14">
        <v>324</v>
      </c>
      <c r="E190" s="15" t="s">
        <v>247</v>
      </c>
      <c r="F190" s="14">
        <v>71</v>
      </c>
      <c r="G190" s="14"/>
      <c r="H190" s="14">
        <v>83</v>
      </c>
      <c r="I190" s="14"/>
      <c r="J190" s="14">
        <v>154</v>
      </c>
      <c r="K190" s="14"/>
      <c r="L190" s="14">
        <v>42</v>
      </c>
      <c r="M190" s="8" t="s">
        <v>314</v>
      </c>
    </row>
    <row r="191" spans="1:13" x14ac:dyDescent="0.2">
      <c r="A191" s="9" t="str">
        <f t="shared" ref="A191:A252" si="7">A190</f>
        <v>1992/12末</v>
      </c>
      <c r="B191" s="9" t="str">
        <f t="shared" ref="B191:B252" si="8">B190</f>
        <v>平成4/12末</v>
      </c>
      <c r="C191" s="16">
        <v>191</v>
      </c>
      <c r="D191" s="129">
        <v>325</v>
      </c>
      <c r="E191" s="130" t="s">
        <v>248</v>
      </c>
      <c r="F191" s="16">
        <v>71</v>
      </c>
      <c r="G191" s="16"/>
      <c r="H191" s="16">
        <v>80</v>
      </c>
      <c r="I191" s="16"/>
      <c r="J191" s="16">
        <v>151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7"/>
        <v>1992/12末</v>
      </c>
      <c r="B192" s="7" t="str">
        <f t="shared" si="8"/>
        <v>平成4/12末</v>
      </c>
      <c r="C192" s="14">
        <v>192</v>
      </c>
      <c r="D192" s="14">
        <v>327</v>
      </c>
      <c r="E192" s="15" t="s">
        <v>249</v>
      </c>
      <c r="F192" s="14">
        <v>233</v>
      </c>
      <c r="G192" s="14"/>
      <c r="H192" s="14">
        <v>225</v>
      </c>
      <c r="I192" s="14"/>
      <c r="J192" s="14">
        <v>458</v>
      </c>
      <c r="K192" s="14"/>
      <c r="L192" s="14">
        <v>121</v>
      </c>
      <c r="M192" s="8" t="s">
        <v>314</v>
      </c>
    </row>
    <row r="193" spans="1:13" x14ac:dyDescent="0.2">
      <c r="A193" s="9" t="str">
        <f t="shared" si="7"/>
        <v>1992/12末</v>
      </c>
      <c r="B193" s="9" t="str">
        <f t="shared" si="8"/>
        <v>平成4/12末</v>
      </c>
      <c r="C193" s="16">
        <v>193</v>
      </c>
      <c r="D193" s="16">
        <v>328</v>
      </c>
      <c r="E193" s="17" t="s">
        <v>250</v>
      </c>
      <c r="F193" s="16">
        <v>70</v>
      </c>
      <c r="G193" s="16"/>
      <c r="H193" s="16">
        <v>82</v>
      </c>
      <c r="I193" s="16"/>
      <c r="J193" s="16">
        <v>152</v>
      </c>
      <c r="K193" s="16"/>
      <c r="L193" s="16">
        <v>41</v>
      </c>
      <c r="M193" s="6" t="s">
        <v>314</v>
      </c>
    </row>
    <row r="194" spans="1:13" x14ac:dyDescent="0.2">
      <c r="A194" s="7" t="str">
        <f t="shared" si="7"/>
        <v>1992/12末</v>
      </c>
      <c r="B194" s="7" t="str">
        <f t="shared" si="8"/>
        <v>平成4/12末</v>
      </c>
      <c r="C194" s="14">
        <v>194</v>
      </c>
      <c r="D194" s="14">
        <v>329</v>
      </c>
      <c r="E194" s="15" t="s">
        <v>251</v>
      </c>
      <c r="F194" s="14">
        <v>63</v>
      </c>
      <c r="G194" s="14"/>
      <c r="H194" s="14">
        <v>72</v>
      </c>
      <c r="I194" s="14"/>
      <c r="J194" s="14">
        <v>135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7"/>
        <v>1992/12末</v>
      </c>
      <c r="B195" s="9" t="str">
        <f t="shared" si="8"/>
        <v>平成4/12末</v>
      </c>
      <c r="C195" s="16">
        <v>195</v>
      </c>
      <c r="D195" s="16">
        <v>331</v>
      </c>
      <c r="E195" s="17" t="s">
        <v>252</v>
      </c>
      <c r="F195" s="16">
        <v>90</v>
      </c>
      <c r="G195" s="16"/>
      <c r="H195" s="16">
        <v>73</v>
      </c>
      <c r="I195" s="16"/>
      <c r="J195" s="16">
        <v>163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7"/>
        <v>1992/12末</v>
      </c>
      <c r="B196" s="7" t="str">
        <f t="shared" si="8"/>
        <v>平成4/12末</v>
      </c>
      <c r="C196" s="14">
        <v>196</v>
      </c>
      <c r="D196" s="14">
        <v>332</v>
      </c>
      <c r="E196" s="15" t="s">
        <v>253</v>
      </c>
      <c r="F196" s="14">
        <v>139</v>
      </c>
      <c r="G196" s="14"/>
      <c r="H196" s="14">
        <v>149</v>
      </c>
      <c r="I196" s="14"/>
      <c r="J196" s="14">
        <v>288</v>
      </c>
      <c r="K196" s="14"/>
      <c r="L196" s="14">
        <v>77</v>
      </c>
      <c r="M196" s="8" t="s">
        <v>314</v>
      </c>
    </row>
    <row r="197" spans="1:13" x14ac:dyDescent="0.2">
      <c r="A197" s="9" t="str">
        <f t="shared" si="7"/>
        <v>1992/12末</v>
      </c>
      <c r="B197" s="9" t="str">
        <f t="shared" si="8"/>
        <v>平成4/12末</v>
      </c>
      <c r="C197" s="16">
        <v>197</v>
      </c>
      <c r="D197" s="16">
        <v>333</v>
      </c>
      <c r="E197" s="17" t="s">
        <v>254</v>
      </c>
      <c r="F197" s="16">
        <v>178</v>
      </c>
      <c r="G197" s="16"/>
      <c r="H197" s="16">
        <v>186</v>
      </c>
      <c r="I197" s="16"/>
      <c r="J197" s="16">
        <v>364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7"/>
        <v>1992/12末</v>
      </c>
      <c r="B198" s="7" t="str">
        <f t="shared" si="8"/>
        <v>平成4/12末</v>
      </c>
      <c r="C198" s="14">
        <v>198</v>
      </c>
      <c r="D198" s="14">
        <v>334</v>
      </c>
      <c r="E198" s="15" t="s">
        <v>255</v>
      </c>
      <c r="F198" s="14">
        <v>148</v>
      </c>
      <c r="G198" s="14"/>
      <c r="H198" s="14">
        <v>158</v>
      </c>
      <c r="I198" s="14"/>
      <c r="J198" s="14">
        <v>306</v>
      </c>
      <c r="K198" s="14"/>
      <c r="L198" s="14">
        <v>83</v>
      </c>
      <c r="M198" s="8" t="s">
        <v>314</v>
      </c>
    </row>
    <row r="199" spans="1:13" x14ac:dyDescent="0.2">
      <c r="A199" s="9" t="str">
        <f t="shared" si="7"/>
        <v>1992/12末</v>
      </c>
      <c r="B199" s="9" t="str">
        <f t="shared" si="8"/>
        <v>平成4/12末</v>
      </c>
      <c r="C199" s="16">
        <v>199</v>
      </c>
      <c r="D199" s="16">
        <v>335</v>
      </c>
      <c r="E199" s="17" t="s">
        <v>256</v>
      </c>
      <c r="F199" s="16">
        <v>197</v>
      </c>
      <c r="G199" s="16"/>
      <c r="H199" s="16">
        <v>211</v>
      </c>
      <c r="I199" s="16"/>
      <c r="J199" s="16">
        <v>408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7"/>
        <v>1992/12末</v>
      </c>
      <c r="B200" s="7" t="str">
        <f t="shared" si="8"/>
        <v>平成4/12末</v>
      </c>
      <c r="C200" s="14">
        <v>200</v>
      </c>
      <c r="D200" s="14">
        <v>336</v>
      </c>
      <c r="E200" s="15" t="s">
        <v>257</v>
      </c>
      <c r="F200" s="14">
        <v>218</v>
      </c>
      <c r="G200" s="14"/>
      <c r="H200" s="14">
        <v>228</v>
      </c>
      <c r="I200" s="14"/>
      <c r="J200" s="14">
        <v>446</v>
      </c>
      <c r="K200" s="14"/>
      <c r="L200" s="14">
        <v>119</v>
      </c>
      <c r="M200" s="8" t="s">
        <v>314</v>
      </c>
    </row>
    <row r="201" spans="1:13" x14ac:dyDescent="0.2">
      <c r="A201" s="9" t="str">
        <f t="shared" si="7"/>
        <v>1992/12末</v>
      </c>
      <c r="B201" s="9" t="str">
        <f t="shared" si="8"/>
        <v>平成4/12末</v>
      </c>
      <c r="C201" s="16">
        <v>201</v>
      </c>
      <c r="D201" s="16">
        <v>338</v>
      </c>
      <c r="E201" s="17" t="s">
        <v>160</v>
      </c>
      <c r="F201" s="16">
        <v>48</v>
      </c>
      <c r="G201" s="16"/>
      <c r="H201" s="16">
        <v>59</v>
      </c>
      <c r="I201" s="16"/>
      <c r="J201" s="16">
        <v>107</v>
      </c>
      <c r="K201" s="16"/>
      <c r="L201" s="16">
        <v>29</v>
      </c>
      <c r="M201" s="6" t="s">
        <v>314</v>
      </c>
    </row>
    <row r="202" spans="1:13" x14ac:dyDescent="0.2">
      <c r="A202" s="7" t="str">
        <f t="shared" si="7"/>
        <v>1992/12末</v>
      </c>
      <c r="B202" s="7" t="str">
        <f t="shared" si="8"/>
        <v>平成4/12末</v>
      </c>
      <c r="C202" s="14">
        <v>202</v>
      </c>
      <c r="D202" s="14">
        <v>339</v>
      </c>
      <c r="E202" s="15" t="s">
        <v>258</v>
      </c>
      <c r="F202" s="14">
        <v>40</v>
      </c>
      <c r="G202" s="14"/>
      <c r="H202" s="14">
        <v>45</v>
      </c>
      <c r="I202" s="14"/>
      <c r="J202" s="14">
        <v>85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7"/>
        <v>1992/12末</v>
      </c>
      <c r="B203" s="9" t="str">
        <f t="shared" si="8"/>
        <v>平成4/12末</v>
      </c>
      <c r="C203" s="16">
        <v>203</v>
      </c>
      <c r="D203" s="16">
        <v>340</v>
      </c>
      <c r="E203" s="17" t="s">
        <v>259</v>
      </c>
      <c r="F203" s="16">
        <v>134</v>
      </c>
      <c r="G203" s="16"/>
      <c r="H203" s="16">
        <v>141</v>
      </c>
      <c r="I203" s="16"/>
      <c r="J203" s="16">
        <v>275</v>
      </c>
      <c r="K203" s="16"/>
      <c r="L203" s="16">
        <v>64</v>
      </c>
      <c r="M203" s="6" t="s">
        <v>314</v>
      </c>
    </row>
    <row r="204" spans="1:13" x14ac:dyDescent="0.2">
      <c r="A204" s="7" t="str">
        <f t="shared" si="7"/>
        <v>1992/12末</v>
      </c>
      <c r="B204" s="7" t="str">
        <f t="shared" si="8"/>
        <v>平成4/12末</v>
      </c>
      <c r="C204" s="14">
        <v>204</v>
      </c>
      <c r="D204" s="14">
        <v>341</v>
      </c>
      <c r="E204" s="15" t="s">
        <v>260</v>
      </c>
      <c r="F204" s="14">
        <v>107</v>
      </c>
      <c r="G204" s="14"/>
      <c r="H204" s="14">
        <v>125</v>
      </c>
      <c r="I204" s="14"/>
      <c r="J204" s="14">
        <v>232</v>
      </c>
      <c r="K204" s="14"/>
      <c r="L204" s="14">
        <v>66</v>
      </c>
      <c r="M204" s="8" t="s">
        <v>314</v>
      </c>
    </row>
    <row r="205" spans="1:13" x14ac:dyDescent="0.2">
      <c r="A205" s="9" t="str">
        <f t="shared" si="7"/>
        <v>1992/12末</v>
      </c>
      <c r="B205" s="9" t="str">
        <f t="shared" si="8"/>
        <v>平成4/12末</v>
      </c>
      <c r="C205" s="16">
        <v>205</v>
      </c>
      <c r="D205" s="16">
        <v>343</v>
      </c>
      <c r="E205" s="17" t="s">
        <v>261</v>
      </c>
      <c r="F205" s="16">
        <v>63</v>
      </c>
      <c r="G205" s="16"/>
      <c r="H205" s="16">
        <v>71</v>
      </c>
      <c r="I205" s="16"/>
      <c r="J205" s="16">
        <v>134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7"/>
        <v>1992/12末</v>
      </c>
      <c r="B206" s="7" t="str">
        <f t="shared" si="8"/>
        <v>平成4/12末</v>
      </c>
      <c r="C206" s="14">
        <v>206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7"/>
        <v>1992/12末</v>
      </c>
      <c r="B207" s="9" t="str">
        <f t="shared" si="8"/>
        <v>平成4/12末</v>
      </c>
      <c r="C207" s="16">
        <v>207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7"/>
        <v>1992/12末</v>
      </c>
      <c r="B208" s="7" t="str">
        <f t="shared" si="8"/>
        <v>平成4/12末</v>
      </c>
      <c r="C208" s="14">
        <v>208</v>
      </c>
      <c r="D208" s="14">
        <v>346</v>
      </c>
      <c r="E208" s="15" t="s">
        <v>264</v>
      </c>
      <c r="F208" s="14">
        <v>15</v>
      </c>
      <c r="G208" s="14"/>
      <c r="H208" s="14">
        <v>12</v>
      </c>
      <c r="I208" s="14"/>
      <c r="J208" s="14">
        <v>27</v>
      </c>
      <c r="K208" s="14"/>
      <c r="L208" s="14">
        <v>8</v>
      </c>
      <c r="M208" s="8" t="s">
        <v>314</v>
      </c>
    </row>
    <row r="209" spans="1:13" x14ac:dyDescent="0.2">
      <c r="A209" s="9" t="str">
        <f t="shared" si="7"/>
        <v>1992/12末</v>
      </c>
      <c r="B209" s="9" t="str">
        <f t="shared" si="8"/>
        <v>平成4/12末</v>
      </c>
      <c r="C209" s="16">
        <v>209</v>
      </c>
      <c r="D209" s="16">
        <v>347</v>
      </c>
      <c r="E209" s="17" t="s">
        <v>265</v>
      </c>
      <c r="F209" s="16">
        <v>6</v>
      </c>
      <c r="G209" s="16"/>
      <c r="H209" s="16">
        <v>10</v>
      </c>
      <c r="I209" s="16"/>
      <c r="J209" s="16">
        <v>16</v>
      </c>
      <c r="K209" s="16"/>
      <c r="L209" s="16">
        <v>5</v>
      </c>
      <c r="M209" s="6" t="s">
        <v>314</v>
      </c>
    </row>
    <row r="210" spans="1:13" x14ac:dyDescent="0.2">
      <c r="A210" s="7" t="str">
        <f t="shared" si="7"/>
        <v>1992/12末</v>
      </c>
      <c r="B210" s="7" t="str">
        <f t="shared" si="8"/>
        <v>平成4/12末</v>
      </c>
      <c r="C210" s="14">
        <v>210</v>
      </c>
      <c r="D210" s="14">
        <v>348</v>
      </c>
      <c r="E210" s="15" t="s">
        <v>266</v>
      </c>
      <c r="F210" s="14">
        <v>82</v>
      </c>
      <c r="G210" s="14"/>
      <c r="H210" s="14">
        <v>90</v>
      </c>
      <c r="I210" s="14"/>
      <c r="J210" s="14">
        <v>172</v>
      </c>
      <c r="K210" s="14"/>
      <c r="L210" s="14">
        <v>42</v>
      </c>
      <c r="M210" s="8" t="s">
        <v>314</v>
      </c>
    </row>
    <row r="211" spans="1:13" x14ac:dyDescent="0.2">
      <c r="A211" s="9" t="str">
        <f t="shared" si="7"/>
        <v>1992/12末</v>
      </c>
      <c r="B211" s="9" t="str">
        <f t="shared" si="8"/>
        <v>平成4/12末</v>
      </c>
      <c r="C211" s="16">
        <v>211</v>
      </c>
      <c r="D211" s="16">
        <v>349</v>
      </c>
      <c r="E211" s="17" t="s">
        <v>267</v>
      </c>
      <c r="F211" s="16">
        <v>9</v>
      </c>
      <c r="G211" s="16"/>
      <c r="H211" s="16">
        <v>7</v>
      </c>
      <c r="I211" s="16"/>
      <c r="J211" s="16">
        <v>16</v>
      </c>
      <c r="K211" s="16"/>
      <c r="L211" s="16">
        <v>3</v>
      </c>
      <c r="M211" s="6" t="s">
        <v>314</v>
      </c>
    </row>
    <row r="212" spans="1:13" x14ac:dyDescent="0.2">
      <c r="A212" s="7" t="str">
        <f t="shared" si="7"/>
        <v>1992/12末</v>
      </c>
      <c r="B212" s="7" t="str">
        <f t="shared" si="8"/>
        <v>平成4/12末</v>
      </c>
      <c r="C212" s="14">
        <v>212</v>
      </c>
      <c r="D212" s="14">
        <v>250</v>
      </c>
      <c r="E212" s="15" t="s">
        <v>268</v>
      </c>
      <c r="F212" s="14">
        <v>158</v>
      </c>
      <c r="G212" s="14"/>
      <c r="H212" s="14">
        <v>192</v>
      </c>
      <c r="I212" s="14"/>
      <c r="J212" s="14">
        <v>350</v>
      </c>
      <c r="K212" s="14"/>
      <c r="L212" s="14">
        <v>81</v>
      </c>
      <c r="M212" s="8" t="s">
        <v>315</v>
      </c>
    </row>
    <row r="213" spans="1:13" x14ac:dyDescent="0.2">
      <c r="A213" s="9" t="str">
        <f t="shared" si="7"/>
        <v>1992/12末</v>
      </c>
      <c r="B213" s="9" t="str">
        <f t="shared" si="8"/>
        <v>平成4/12末</v>
      </c>
      <c r="C213" s="16">
        <v>213</v>
      </c>
      <c r="D213" s="16">
        <v>251</v>
      </c>
      <c r="E213" s="17" t="s">
        <v>269</v>
      </c>
      <c r="F213" s="16">
        <v>80</v>
      </c>
      <c r="G213" s="16"/>
      <c r="H213" s="16">
        <v>99</v>
      </c>
      <c r="I213" s="16"/>
      <c r="J213" s="16">
        <v>179</v>
      </c>
      <c r="K213" s="16"/>
      <c r="L213" s="16">
        <v>44</v>
      </c>
      <c r="M213" s="6" t="s">
        <v>315</v>
      </c>
    </row>
    <row r="214" spans="1:13" x14ac:dyDescent="0.2">
      <c r="A214" s="7" t="str">
        <f t="shared" si="7"/>
        <v>1992/12末</v>
      </c>
      <c r="B214" s="7" t="str">
        <f t="shared" si="8"/>
        <v>平成4/12末</v>
      </c>
      <c r="C214" s="14">
        <v>214</v>
      </c>
      <c r="D214" s="14">
        <v>252</v>
      </c>
      <c r="E214" s="15" t="s">
        <v>270</v>
      </c>
      <c r="F214" s="14">
        <v>144</v>
      </c>
      <c r="G214" s="14"/>
      <c r="H214" s="14">
        <v>163</v>
      </c>
      <c r="I214" s="14"/>
      <c r="J214" s="14">
        <v>307</v>
      </c>
      <c r="K214" s="14"/>
      <c r="L214" s="14">
        <v>74</v>
      </c>
      <c r="M214" s="8" t="s">
        <v>315</v>
      </c>
    </row>
    <row r="215" spans="1:13" x14ac:dyDescent="0.2">
      <c r="A215" s="9" t="str">
        <f t="shared" si="7"/>
        <v>1992/12末</v>
      </c>
      <c r="B215" s="9" t="str">
        <f t="shared" si="8"/>
        <v>平成4/12末</v>
      </c>
      <c r="C215" s="16">
        <v>215</v>
      </c>
      <c r="D215" s="16">
        <v>253</v>
      </c>
      <c r="E215" s="17" t="s">
        <v>271</v>
      </c>
      <c r="F215" s="16">
        <v>177</v>
      </c>
      <c r="G215" s="16"/>
      <c r="H215" s="16">
        <v>202</v>
      </c>
      <c r="I215" s="16"/>
      <c r="J215" s="16">
        <v>379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7"/>
        <v>1992/12末</v>
      </c>
      <c r="B216" s="7" t="str">
        <f t="shared" si="8"/>
        <v>平成4/12末</v>
      </c>
      <c r="C216" s="14">
        <v>216</v>
      </c>
      <c r="D216" s="14">
        <v>254</v>
      </c>
      <c r="E216" s="15" t="s">
        <v>272</v>
      </c>
      <c r="F216" s="14">
        <v>102</v>
      </c>
      <c r="G216" s="14"/>
      <c r="H216" s="14">
        <v>121</v>
      </c>
      <c r="I216" s="14"/>
      <c r="J216" s="14">
        <v>223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7"/>
        <v>1992/12末</v>
      </c>
      <c r="B217" s="9" t="str">
        <f t="shared" si="8"/>
        <v>平成4/12末</v>
      </c>
      <c r="C217" s="16">
        <v>217</v>
      </c>
      <c r="D217" s="16">
        <v>255</v>
      </c>
      <c r="E217" s="17" t="s">
        <v>376</v>
      </c>
      <c r="F217" s="16">
        <v>46</v>
      </c>
      <c r="G217" s="16"/>
      <c r="H217" s="16">
        <v>56</v>
      </c>
      <c r="I217" s="16"/>
      <c r="J217" s="16">
        <v>102</v>
      </c>
      <c r="K217" s="16"/>
      <c r="L217" s="16">
        <v>30</v>
      </c>
      <c r="M217" s="6" t="s">
        <v>315</v>
      </c>
    </row>
    <row r="218" spans="1:13" x14ac:dyDescent="0.2">
      <c r="A218" s="7" t="str">
        <f t="shared" si="7"/>
        <v>1992/12末</v>
      </c>
      <c r="B218" s="7" t="str">
        <f t="shared" si="8"/>
        <v>平成4/12末</v>
      </c>
      <c r="C218" s="14">
        <v>218</v>
      </c>
      <c r="D218" s="14">
        <v>256</v>
      </c>
      <c r="E218" s="15" t="s">
        <v>273</v>
      </c>
      <c r="F218" s="14">
        <v>56</v>
      </c>
      <c r="G218" s="14"/>
      <c r="H218" s="14">
        <v>51</v>
      </c>
      <c r="I218" s="14"/>
      <c r="J218" s="14">
        <v>107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7"/>
        <v>1992/12末</v>
      </c>
      <c r="B219" s="9" t="str">
        <f t="shared" si="8"/>
        <v>平成4/12末</v>
      </c>
      <c r="C219" s="16">
        <v>219</v>
      </c>
      <c r="D219" s="16">
        <v>257</v>
      </c>
      <c r="E219" s="17" t="s">
        <v>377</v>
      </c>
      <c r="F219" s="16">
        <v>105</v>
      </c>
      <c r="G219" s="16"/>
      <c r="H219" s="16">
        <v>104</v>
      </c>
      <c r="I219" s="16"/>
      <c r="J219" s="16">
        <v>209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7"/>
        <v>1992/12末</v>
      </c>
      <c r="B220" s="7" t="str">
        <f t="shared" si="8"/>
        <v>平成4/12末</v>
      </c>
      <c r="C220" s="14">
        <v>220</v>
      </c>
      <c r="D220" s="14">
        <v>258</v>
      </c>
      <c r="E220" s="15" t="s">
        <v>274</v>
      </c>
      <c r="F220" s="14">
        <v>89</v>
      </c>
      <c r="G220" s="14"/>
      <c r="H220" s="14">
        <v>94</v>
      </c>
      <c r="I220" s="14"/>
      <c r="J220" s="14">
        <v>183</v>
      </c>
      <c r="K220" s="14"/>
      <c r="L220" s="14">
        <v>47</v>
      </c>
      <c r="M220" s="8" t="s">
        <v>315</v>
      </c>
    </row>
    <row r="221" spans="1:13" x14ac:dyDescent="0.2">
      <c r="A221" s="9" t="str">
        <f t="shared" si="7"/>
        <v>1992/12末</v>
      </c>
      <c r="B221" s="9" t="str">
        <f t="shared" si="8"/>
        <v>平成4/12末</v>
      </c>
      <c r="C221" s="16">
        <v>221</v>
      </c>
      <c r="D221" s="16">
        <v>259</v>
      </c>
      <c r="E221" s="17" t="s">
        <v>378</v>
      </c>
      <c r="F221" s="16">
        <v>97</v>
      </c>
      <c r="G221" s="16"/>
      <c r="H221" s="16">
        <v>112</v>
      </c>
      <c r="I221" s="16"/>
      <c r="J221" s="16">
        <v>209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7"/>
        <v>1992/12末</v>
      </c>
      <c r="B222" s="7" t="str">
        <f t="shared" si="8"/>
        <v>平成4/12末</v>
      </c>
      <c r="C222" s="14">
        <v>222</v>
      </c>
      <c r="D222" s="14">
        <v>270</v>
      </c>
      <c r="E222" s="15" t="s">
        <v>275</v>
      </c>
      <c r="F222" s="14">
        <v>105</v>
      </c>
      <c r="G222" s="14"/>
      <c r="H222" s="14">
        <v>97</v>
      </c>
      <c r="I222" s="14"/>
      <c r="J222" s="14">
        <v>202</v>
      </c>
      <c r="K222" s="14"/>
      <c r="L222" s="14">
        <v>51</v>
      </c>
      <c r="M222" s="8" t="s">
        <v>316</v>
      </c>
    </row>
    <row r="223" spans="1:13" x14ac:dyDescent="0.2">
      <c r="A223" s="9" t="str">
        <f t="shared" si="7"/>
        <v>1992/12末</v>
      </c>
      <c r="B223" s="9" t="str">
        <f t="shared" si="8"/>
        <v>平成4/12末</v>
      </c>
      <c r="C223" s="16">
        <v>223</v>
      </c>
      <c r="D223" s="16">
        <v>271</v>
      </c>
      <c r="E223" s="17" t="s">
        <v>276</v>
      </c>
      <c r="F223" s="16">
        <v>64</v>
      </c>
      <c r="G223" s="16"/>
      <c r="H223" s="16">
        <v>70</v>
      </c>
      <c r="I223" s="16"/>
      <c r="J223" s="16">
        <v>134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7"/>
        <v>1992/12末</v>
      </c>
      <c r="B224" s="7" t="str">
        <f t="shared" si="8"/>
        <v>平成4/12末</v>
      </c>
      <c r="C224" s="14">
        <v>224</v>
      </c>
      <c r="D224" s="14">
        <v>272</v>
      </c>
      <c r="E224" s="15" t="s">
        <v>277</v>
      </c>
      <c r="F224" s="14">
        <v>74</v>
      </c>
      <c r="G224" s="14"/>
      <c r="H224" s="14">
        <v>76</v>
      </c>
      <c r="I224" s="14"/>
      <c r="J224" s="14">
        <v>150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7"/>
        <v>1992/12末</v>
      </c>
      <c r="B225" s="9" t="str">
        <f t="shared" si="8"/>
        <v>平成4/12末</v>
      </c>
      <c r="C225" s="16">
        <v>225</v>
      </c>
      <c r="D225" s="16">
        <v>273</v>
      </c>
      <c r="E225" s="17" t="s">
        <v>278</v>
      </c>
      <c r="F225" s="16">
        <v>110</v>
      </c>
      <c r="G225" s="16"/>
      <c r="H225" s="16">
        <v>112</v>
      </c>
      <c r="I225" s="16"/>
      <c r="J225" s="16">
        <v>222</v>
      </c>
      <c r="K225" s="16"/>
      <c r="L225" s="16">
        <v>59</v>
      </c>
      <c r="M225" s="6" t="s">
        <v>316</v>
      </c>
    </row>
    <row r="226" spans="1:13" x14ac:dyDescent="0.2">
      <c r="A226" s="7" t="str">
        <f t="shared" si="7"/>
        <v>1992/12末</v>
      </c>
      <c r="B226" s="7" t="str">
        <f t="shared" si="8"/>
        <v>平成4/12末</v>
      </c>
      <c r="C226" s="14">
        <v>226</v>
      </c>
      <c r="D226" s="14">
        <v>274</v>
      </c>
      <c r="E226" s="15" t="s">
        <v>279</v>
      </c>
      <c r="F226" s="14">
        <v>138</v>
      </c>
      <c r="G226" s="14"/>
      <c r="H226" s="14">
        <v>137</v>
      </c>
      <c r="I226" s="14"/>
      <c r="J226" s="14">
        <v>275</v>
      </c>
      <c r="K226" s="14"/>
      <c r="L226" s="14">
        <v>69</v>
      </c>
      <c r="M226" s="8" t="s">
        <v>316</v>
      </c>
    </row>
    <row r="227" spans="1:13" x14ac:dyDescent="0.2">
      <c r="A227" s="9" t="str">
        <f t="shared" si="7"/>
        <v>1992/12末</v>
      </c>
      <c r="B227" s="9" t="str">
        <f t="shared" si="8"/>
        <v>平成4/12末</v>
      </c>
      <c r="C227" s="16">
        <v>227</v>
      </c>
      <c r="D227" s="16">
        <v>275</v>
      </c>
      <c r="E227" s="17" t="s">
        <v>280</v>
      </c>
      <c r="F227" s="16">
        <v>85</v>
      </c>
      <c r="G227" s="16"/>
      <c r="H227" s="16">
        <v>93</v>
      </c>
      <c r="I227" s="16"/>
      <c r="J227" s="16">
        <v>178</v>
      </c>
      <c r="K227" s="16"/>
      <c r="L227" s="16">
        <v>58</v>
      </c>
      <c r="M227" s="6" t="s">
        <v>316</v>
      </c>
    </row>
    <row r="228" spans="1:13" x14ac:dyDescent="0.2">
      <c r="A228" s="7" t="str">
        <f t="shared" si="7"/>
        <v>1992/12末</v>
      </c>
      <c r="B228" s="7" t="str">
        <f t="shared" si="8"/>
        <v>平成4/12末</v>
      </c>
      <c r="C228" s="14">
        <v>228</v>
      </c>
      <c r="D228" s="14">
        <v>276</v>
      </c>
      <c r="E228" s="15" t="s">
        <v>281</v>
      </c>
      <c r="F228" s="14">
        <v>205</v>
      </c>
      <c r="G228" s="14"/>
      <c r="H228" s="14">
        <v>209</v>
      </c>
      <c r="I228" s="14"/>
      <c r="J228" s="14">
        <v>414</v>
      </c>
      <c r="K228" s="14"/>
      <c r="L228" s="14">
        <v>114</v>
      </c>
      <c r="M228" s="8" t="s">
        <v>316</v>
      </c>
    </row>
    <row r="229" spans="1:13" x14ac:dyDescent="0.2">
      <c r="A229" s="9" t="str">
        <f t="shared" si="7"/>
        <v>1992/12末</v>
      </c>
      <c r="B229" s="9" t="str">
        <f t="shared" si="8"/>
        <v>平成4/12末</v>
      </c>
      <c r="C229" s="16">
        <v>229</v>
      </c>
      <c r="D229" s="16">
        <v>277</v>
      </c>
      <c r="E229" s="17" t="s">
        <v>282</v>
      </c>
      <c r="F229" s="16">
        <v>142</v>
      </c>
      <c r="G229" s="16"/>
      <c r="H229" s="16">
        <v>175</v>
      </c>
      <c r="I229" s="16"/>
      <c r="J229" s="16">
        <v>317</v>
      </c>
      <c r="K229" s="16"/>
      <c r="L229" s="16">
        <v>88</v>
      </c>
      <c r="M229" s="6" t="s">
        <v>316</v>
      </c>
    </row>
    <row r="230" spans="1:13" x14ac:dyDescent="0.2">
      <c r="A230" s="7" t="str">
        <f t="shared" si="7"/>
        <v>1992/12末</v>
      </c>
      <c r="B230" s="7" t="str">
        <f t="shared" si="8"/>
        <v>平成4/12末</v>
      </c>
      <c r="C230" s="14">
        <v>230</v>
      </c>
      <c r="D230" s="14">
        <v>278</v>
      </c>
      <c r="E230" s="15" t="s">
        <v>283</v>
      </c>
      <c r="F230" s="14">
        <v>274</v>
      </c>
      <c r="G230" s="14"/>
      <c r="H230" s="14">
        <v>293</v>
      </c>
      <c r="I230" s="14"/>
      <c r="J230" s="14">
        <v>567</v>
      </c>
      <c r="K230" s="14"/>
      <c r="L230" s="14">
        <v>146</v>
      </c>
      <c r="M230" s="8" t="s">
        <v>316</v>
      </c>
    </row>
    <row r="231" spans="1:13" x14ac:dyDescent="0.2">
      <c r="A231" s="9" t="str">
        <f t="shared" si="7"/>
        <v>1992/12末</v>
      </c>
      <c r="B231" s="9" t="str">
        <f t="shared" si="8"/>
        <v>平成4/12末</v>
      </c>
      <c r="C231" s="16">
        <v>231</v>
      </c>
      <c r="D231" s="16">
        <v>280</v>
      </c>
      <c r="E231" s="17" t="s">
        <v>379</v>
      </c>
      <c r="F231" s="16">
        <v>192</v>
      </c>
      <c r="G231" s="16"/>
      <c r="H231" s="16">
        <v>218</v>
      </c>
      <c r="I231" s="16"/>
      <c r="J231" s="16">
        <v>410</v>
      </c>
      <c r="K231" s="16"/>
      <c r="L231" s="16">
        <v>101</v>
      </c>
      <c r="M231" s="6" t="s">
        <v>317</v>
      </c>
    </row>
    <row r="232" spans="1:13" x14ac:dyDescent="0.2">
      <c r="A232" s="7" t="str">
        <f t="shared" si="7"/>
        <v>1992/12末</v>
      </c>
      <c r="B232" s="7" t="str">
        <f t="shared" si="8"/>
        <v>平成4/12末</v>
      </c>
      <c r="C232" s="14">
        <v>232</v>
      </c>
      <c r="D232" s="14">
        <v>281</v>
      </c>
      <c r="E232" s="15" t="s">
        <v>380</v>
      </c>
      <c r="F232" s="14">
        <v>122</v>
      </c>
      <c r="G232" s="14"/>
      <c r="H232" s="14">
        <v>121</v>
      </c>
      <c r="I232" s="14"/>
      <c r="J232" s="14">
        <v>243</v>
      </c>
      <c r="K232" s="14"/>
      <c r="L232" s="14">
        <v>62</v>
      </c>
      <c r="M232" s="8" t="s">
        <v>317</v>
      </c>
    </row>
    <row r="233" spans="1:13" x14ac:dyDescent="0.2">
      <c r="A233" s="9" t="str">
        <f t="shared" si="7"/>
        <v>1992/12末</v>
      </c>
      <c r="B233" s="9" t="str">
        <f t="shared" si="8"/>
        <v>平成4/12末</v>
      </c>
      <c r="C233" s="16">
        <v>233</v>
      </c>
      <c r="D233" s="16">
        <v>282</v>
      </c>
      <c r="E233" s="17" t="s">
        <v>381</v>
      </c>
      <c r="F233" s="16">
        <v>55</v>
      </c>
      <c r="G233" s="16"/>
      <c r="H233" s="16">
        <v>61</v>
      </c>
      <c r="I233" s="16"/>
      <c r="J233" s="16">
        <v>116</v>
      </c>
      <c r="K233" s="16"/>
      <c r="L233" s="16">
        <v>29</v>
      </c>
      <c r="M233" s="6" t="s">
        <v>317</v>
      </c>
    </row>
    <row r="234" spans="1:13" x14ac:dyDescent="0.2">
      <c r="A234" s="7" t="str">
        <f t="shared" si="7"/>
        <v>1992/12末</v>
      </c>
      <c r="B234" s="7" t="str">
        <f t="shared" si="8"/>
        <v>平成4/12末</v>
      </c>
      <c r="C234" s="14">
        <v>234</v>
      </c>
      <c r="D234" s="14">
        <v>283</v>
      </c>
      <c r="E234" s="15" t="s">
        <v>424</v>
      </c>
      <c r="F234" s="14">
        <v>111</v>
      </c>
      <c r="G234" s="14"/>
      <c r="H234" s="14">
        <v>111</v>
      </c>
      <c r="I234" s="14"/>
      <c r="J234" s="14">
        <v>222</v>
      </c>
      <c r="K234" s="14"/>
      <c r="L234" s="14">
        <v>61</v>
      </c>
      <c r="M234" s="8" t="s">
        <v>317</v>
      </c>
    </row>
    <row r="235" spans="1:13" x14ac:dyDescent="0.2">
      <c r="A235" s="9" t="str">
        <f t="shared" si="7"/>
        <v>1992/12末</v>
      </c>
      <c r="B235" s="9" t="str">
        <f t="shared" si="8"/>
        <v>平成4/12末</v>
      </c>
      <c r="C235" s="16">
        <v>235</v>
      </c>
      <c r="D235" s="16">
        <v>284</v>
      </c>
      <c r="E235" s="17" t="s">
        <v>425</v>
      </c>
      <c r="F235" s="16">
        <v>54</v>
      </c>
      <c r="G235" s="16"/>
      <c r="H235" s="16">
        <v>57</v>
      </c>
      <c r="I235" s="16"/>
      <c r="J235" s="16">
        <v>111</v>
      </c>
      <c r="K235" s="16"/>
      <c r="L235" s="16">
        <v>30</v>
      </c>
      <c r="M235" s="6" t="s">
        <v>317</v>
      </c>
    </row>
    <row r="236" spans="1:13" x14ac:dyDescent="0.2">
      <c r="A236" s="7" t="str">
        <f t="shared" si="7"/>
        <v>1992/12末</v>
      </c>
      <c r="B236" s="7" t="str">
        <f t="shared" si="8"/>
        <v>平成4/12末</v>
      </c>
      <c r="C236" s="14">
        <v>236</v>
      </c>
      <c r="D236" s="14">
        <v>285</v>
      </c>
      <c r="E236" s="15" t="s">
        <v>426</v>
      </c>
      <c r="F236" s="14">
        <v>50</v>
      </c>
      <c r="G236" s="14"/>
      <c r="H236" s="14">
        <v>60</v>
      </c>
      <c r="I236" s="14"/>
      <c r="J236" s="14">
        <v>110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7"/>
        <v>1992/12末</v>
      </c>
      <c r="B237" s="9" t="str">
        <f t="shared" si="8"/>
        <v>平成4/12末</v>
      </c>
      <c r="C237" s="16">
        <v>237</v>
      </c>
      <c r="D237" s="16">
        <v>286</v>
      </c>
      <c r="E237" s="17" t="s">
        <v>427</v>
      </c>
      <c r="F237" s="16">
        <v>63</v>
      </c>
      <c r="G237" s="16"/>
      <c r="H237" s="16">
        <v>49</v>
      </c>
      <c r="I237" s="16"/>
      <c r="J237" s="16">
        <v>112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7"/>
        <v>1992/12末</v>
      </c>
      <c r="B238" s="7" t="str">
        <f t="shared" si="8"/>
        <v>平成4/12末</v>
      </c>
      <c r="C238" s="14">
        <v>238</v>
      </c>
      <c r="D238" s="14">
        <v>287</v>
      </c>
      <c r="E238" s="15" t="s">
        <v>428</v>
      </c>
      <c r="F238" s="14">
        <v>69</v>
      </c>
      <c r="G238" s="14"/>
      <c r="H238" s="14">
        <v>79</v>
      </c>
      <c r="I238" s="14"/>
      <c r="J238" s="14">
        <v>148</v>
      </c>
      <c r="K238" s="14"/>
      <c r="L238" s="14">
        <v>40</v>
      </c>
      <c r="M238" s="8" t="s">
        <v>317</v>
      </c>
    </row>
    <row r="239" spans="1:13" x14ac:dyDescent="0.2">
      <c r="A239" s="9" t="str">
        <f t="shared" si="7"/>
        <v>1992/12末</v>
      </c>
      <c r="B239" s="9" t="str">
        <f t="shared" si="8"/>
        <v>平成4/12末</v>
      </c>
      <c r="C239" s="16">
        <v>239</v>
      </c>
      <c r="D239" s="16">
        <v>288</v>
      </c>
      <c r="E239" s="17" t="s">
        <v>429</v>
      </c>
      <c r="F239" s="16">
        <v>65</v>
      </c>
      <c r="G239" s="16"/>
      <c r="H239" s="16">
        <v>73</v>
      </c>
      <c r="I239" s="16"/>
      <c r="J239" s="16">
        <v>138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7"/>
        <v>1992/12末</v>
      </c>
      <c r="B240" s="7" t="str">
        <f t="shared" si="8"/>
        <v>平成4/12末</v>
      </c>
      <c r="C240" s="14">
        <v>240</v>
      </c>
      <c r="D240" s="14">
        <v>289</v>
      </c>
      <c r="E240" s="15" t="s">
        <v>430</v>
      </c>
      <c r="F240" s="14">
        <v>51</v>
      </c>
      <c r="G240" s="14"/>
      <c r="H240" s="14">
        <v>52</v>
      </c>
      <c r="I240" s="14"/>
      <c r="J240" s="14">
        <v>103</v>
      </c>
      <c r="K240" s="14"/>
      <c r="L240" s="14">
        <v>26</v>
      </c>
      <c r="M240" s="8" t="s">
        <v>317</v>
      </c>
    </row>
    <row r="241" spans="1:13" x14ac:dyDescent="0.2">
      <c r="A241" s="9" t="str">
        <f t="shared" si="7"/>
        <v>1992/12末</v>
      </c>
      <c r="B241" s="9" t="str">
        <f t="shared" si="8"/>
        <v>平成4/12末</v>
      </c>
      <c r="C241" s="16">
        <v>241</v>
      </c>
      <c r="D241" s="16">
        <v>290</v>
      </c>
      <c r="E241" s="17" t="s">
        <v>431</v>
      </c>
      <c r="F241" s="16">
        <v>79</v>
      </c>
      <c r="G241" s="16"/>
      <c r="H241" s="16">
        <v>96</v>
      </c>
      <c r="I241" s="16"/>
      <c r="J241" s="16">
        <v>175</v>
      </c>
      <c r="K241" s="16"/>
      <c r="L241" s="16">
        <v>44</v>
      </c>
      <c r="M241" s="6" t="s">
        <v>317</v>
      </c>
    </row>
    <row r="242" spans="1:13" x14ac:dyDescent="0.2">
      <c r="A242" s="7" t="str">
        <f t="shared" si="7"/>
        <v>1992/12末</v>
      </c>
      <c r="B242" s="7" t="str">
        <f t="shared" si="8"/>
        <v>平成4/12末</v>
      </c>
      <c r="C242" s="14">
        <v>242</v>
      </c>
      <c r="D242" s="14">
        <v>291</v>
      </c>
      <c r="E242" s="15" t="s">
        <v>432</v>
      </c>
      <c r="F242" s="14">
        <v>27</v>
      </c>
      <c r="G242" s="14"/>
      <c r="H242" s="14">
        <v>23</v>
      </c>
      <c r="I242" s="14"/>
      <c r="J242" s="14">
        <v>50</v>
      </c>
      <c r="K242" s="14"/>
      <c r="L242" s="14">
        <v>22</v>
      </c>
      <c r="M242" s="8" t="s">
        <v>317</v>
      </c>
    </row>
    <row r="243" spans="1:13" x14ac:dyDescent="0.2">
      <c r="A243" s="9" t="str">
        <f t="shared" si="7"/>
        <v>1992/12末</v>
      </c>
      <c r="B243" s="9" t="str">
        <f t="shared" si="8"/>
        <v>平成4/12末</v>
      </c>
      <c r="C243" s="16">
        <v>243</v>
      </c>
      <c r="D243" s="16">
        <v>292</v>
      </c>
      <c r="E243" s="17" t="s">
        <v>433</v>
      </c>
      <c r="F243" s="16">
        <v>20</v>
      </c>
      <c r="G243" s="16"/>
      <c r="H243" s="16">
        <v>17</v>
      </c>
      <c r="I243" s="16"/>
      <c r="J243" s="16">
        <v>37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7"/>
        <v>1992/12末</v>
      </c>
      <c r="B244" s="7" t="str">
        <f t="shared" si="8"/>
        <v>平成4/12末</v>
      </c>
      <c r="C244" s="14">
        <v>244</v>
      </c>
      <c r="D244" s="14">
        <v>293</v>
      </c>
      <c r="E244" s="15" t="s">
        <v>434</v>
      </c>
      <c r="F244" s="14">
        <v>18</v>
      </c>
      <c r="G244" s="14"/>
      <c r="H244" s="14">
        <v>14</v>
      </c>
      <c r="I244" s="14"/>
      <c r="J244" s="14">
        <v>32</v>
      </c>
      <c r="K244" s="14"/>
      <c r="L244" s="14">
        <v>10</v>
      </c>
      <c r="M244" s="8" t="s">
        <v>317</v>
      </c>
    </row>
    <row r="245" spans="1:13" x14ac:dyDescent="0.2">
      <c r="A245" s="9" t="str">
        <f t="shared" si="7"/>
        <v>1992/12末</v>
      </c>
      <c r="B245" s="9" t="str">
        <f t="shared" si="8"/>
        <v>平成4/12末</v>
      </c>
      <c r="C245" s="16">
        <v>245</v>
      </c>
      <c r="D245" s="16">
        <v>294</v>
      </c>
      <c r="E245" s="17" t="s">
        <v>435</v>
      </c>
      <c r="F245" s="16">
        <v>30</v>
      </c>
      <c r="G245" s="16"/>
      <c r="H245" s="16">
        <v>37</v>
      </c>
      <c r="I245" s="16"/>
      <c r="J245" s="16">
        <v>67</v>
      </c>
      <c r="K245" s="16"/>
      <c r="L245" s="16">
        <v>22</v>
      </c>
      <c r="M245" s="6" t="s">
        <v>317</v>
      </c>
    </row>
    <row r="246" spans="1:13" x14ac:dyDescent="0.2">
      <c r="A246" s="7" t="str">
        <f t="shared" si="7"/>
        <v>1992/12末</v>
      </c>
      <c r="B246" s="7" t="str">
        <f t="shared" si="8"/>
        <v>平成4/12末</v>
      </c>
      <c r="C246" s="14">
        <v>246</v>
      </c>
      <c r="D246" s="14">
        <v>295</v>
      </c>
      <c r="E246" s="15" t="s">
        <v>436</v>
      </c>
      <c r="F246" s="14">
        <v>18</v>
      </c>
      <c r="G246" s="14"/>
      <c r="H246" s="14">
        <v>22</v>
      </c>
      <c r="I246" s="14"/>
      <c r="J246" s="14">
        <v>40</v>
      </c>
      <c r="K246" s="14"/>
      <c r="L246" s="14">
        <v>13</v>
      </c>
      <c r="M246" s="8" t="s">
        <v>317</v>
      </c>
    </row>
    <row r="247" spans="1:13" x14ac:dyDescent="0.2">
      <c r="A247" s="9" t="str">
        <f t="shared" si="7"/>
        <v>1992/12末</v>
      </c>
      <c r="B247" s="9" t="str">
        <f t="shared" si="8"/>
        <v>平成4/12末</v>
      </c>
      <c r="C247" s="16">
        <v>247</v>
      </c>
      <c r="D247" s="16">
        <v>296</v>
      </c>
      <c r="E247" s="17" t="s">
        <v>478</v>
      </c>
      <c r="F247" s="16">
        <v>12</v>
      </c>
      <c r="G247" s="16"/>
      <c r="H247" s="16">
        <v>13</v>
      </c>
      <c r="I247" s="16"/>
      <c r="J247" s="16">
        <v>25</v>
      </c>
      <c r="K247" s="16"/>
      <c r="L247" s="16">
        <v>8</v>
      </c>
      <c r="M247" s="6" t="s">
        <v>317</v>
      </c>
    </row>
    <row r="248" spans="1:13" x14ac:dyDescent="0.2">
      <c r="A248" s="7" t="str">
        <f t="shared" si="7"/>
        <v>1992/12末</v>
      </c>
      <c r="B248" s="7" t="str">
        <f t="shared" si="8"/>
        <v>平成4/12末</v>
      </c>
      <c r="C248" s="14">
        <v>248</v>
      </c>
      <c r="D248" s="14">
        <v>297</v>
      </c>
      <c r="E248" s="15" t="s">
        <v>479</v>
      </c>
      <c r="F248" s="14">
        <v>4</v>
      </c>
      <c r="G248" s="14"/>
      <c r="H248" s="14">
        <v>5</v>
      </c>
      <c r="I248" s="14"/>
      <c r="J248" s="14">
        <v>9</v>
      </c>
      <c r="K248" s="14"/>
      <c r="L248" s="14">
        <v>4</v>
      </c>
      <c r="M248" s="8" t="s">
        <v>317</v>
      </c>
    </row>
    <row r="249" spans="1:13" x14ac:dyDescent="0.2">
      <c r="A249" s="9" t="str">
        <f t="shared" si="7"/>
        <v>1992/12末</v>
      </c>
      <c r="B249" s="9" t="str">
        <f t="shared" si="8"/>
        <v>平成4/12末</v>
      </c>
      <c r="C249" s="16">
        <v>249</v>
      </c>
      <c r="D249" s="16">
        <v>298</v>
      </c>
      <c r="E249" s="17" t="s">
        <v>438</v>
      </c>
      <c r="F249" s="16">
        <v>8</v>
      </c>
      <c r="G249" s="16"/>
      <c r="H249" s="16">
        <v>11</v>
      </c>
      <c r="I249" s="16"/>
      <c r="J249" s="16">
        <v>19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7"/>
        <v>1992/12末</v>
      </c>
      <c r="B250" s="7" t="str">
        <f t="shared" si="8"/>
        <v>平成4/12末</v>
      </c>
      <c r="C250" s="14">
        <v>250</v>
      </c>
      <c r="D250" s="14">
        <v>299</v>
      </c>
      <c r="E250" s="15" t="s">
        <v>439</v>
      </c>
      <c r="F250" s="14">
        <v>3</v>
      </c>
      <c r="G250" s="14"/>
      <c r="H250" s="14">
        <v>3</v>
      </c>
      <c r="I250" s="14"/>
      <c r="J250" s="14">
        <v>6</v>
      </c>
      <c r="K250" s="14"/>
      <c r="L250" s="14">
        <v>2</v>
      </c>
      <c r="M250" s="8" t="s">
        <v>317</v>
      </c>
    </row>
    <row r="251" spans="1:13" x14ac:dyDescent="0.2">
      <c r="A251" s="9" t="str">
        <f t="shared" si="7"/>
        <v>1992/12末</v>
      </c>
      <c r="B251" s="9" t="str">
        <f t="shared" si="8"/>
        <v>平成4/12末</v>
      </c>
      <c r="C251" s="16">
        <v>251</v>
      </c>
      <c r="D251" s="16">
        <v>301</v>
      </c>
      <c r="E251" s="17" t="s">
        <v>441</v>
      </c>
      <c r="F251" s="16">
        <v>22</v>
      </c>
      <c r="G251" s="16"/>
      <c r="H251" s="16">
        <v>23</v>
      </c>
      <c r="I251" s="16"/>
      <c r="J251" s="16">
        <v>45</v>
      </c>
      <c r="K251" s="16"/>
      <c r="L251" s="16">
        <v>19</v>
      </c>
      <c r="M251" s="6" t="s">
        <v>317</v>
      </c>
    </row>
    <row r="252" spans="1:13" x14ac:dyDescent="0.2">
      <c r="A252" s="7" t="str">
        <f t="shared" si="7"/>
        <v>1992/12末</v>
      </c>
      <c r="B252" s="7" t="str">
        <f t="shared" si="8"/>
        <v>平成4/12末</v>
      </c>
      <c r="C252" s="14">
        <v>252</v>
      </c>
      <c r="D252" s="14">
        <v>302</v>
      </c>
      <c r="E252" s="15" t="s">
        <v>442</v>
      </c>
      <c r="F252" s="14">
        <v>22</v>
      </c>
      <c r="G252" s="14"/>
      <c r="H252" s="14">
        <v>28</v>
      </c>
      <c r="I252" s="14"/>
      <c r="J252" s="14">
        <v>50</v>
      </c>
      <c r="K252" s="14"/>
      <c r="L252" s="14">
        <v>23</v>
      </c>
      <c r="M252" s="8" t="s">
        <v>317</v>
      </c>
    </row>
    <row r="254" spans="1:13" x14ac:dyDescent="0.2">
      <c r="F254" s="127"/>
      <c r="G254" s="127"/>
      <c r="H254" s="127"/>
      <c r="I254" s="127"/>
      <c r="J254" s="127"/>
      <c r="K254" s="127"/>
      <c r="L254" s="127"/>
    </row>
  </sheetData>
  <sheetProtection algorithmName="SHA-512" hashValue="1BhnIXBZ4ritlfyzBrh3h59ccnfpMz0Getp2rMxYmP3LSVeRM216J6s2JPo7Mkm+Bst+fjVJEd+T2/QidTDGTg==" saltValue="EVyNwOFtHtvthLP7DLWo0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zoomScaleNormal="100" workbookViewId="0">
      <selection activeCell="A2" sqref="A2"/>
    </sheetView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21875" customWidth="1"/>
    <col min="6" max="12" width="10.77734375" customWidth="1"/>
    <col min="13" max="13" width="9.66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477</v>
      </c>
      <c r="B2" s="20" t="s">
        <v>475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43054</v>
      </c>
      <c r="G2" s="22">
        <f t="shared" si="0"/>
        <v>0</v>
      </c>
      <c r="H2" s="22">
        <f t="shared" si="0"/>
        <v>45135</v>
      </c>
      <c r="I2" s="22">
        <f t="shared" si="0"/>
        <v>0</v>
      </c>
      <c r="J2" s="22">
        <f t="shared" si="0"/>
        <v>88189</v>
      </c>
      <c r="K2" s="22">
        <f t="shared" si="0"/>
        <v>0</v>
      </c>
      <c r="L2" s="22">
        <f t="shared" si="0"/>
        <v>26942</v>
      </c>
      <c r="M2" s="72" t="s">
        <v>284</v>
      </c>
    </row>
    <row r="3" spans="1:17" x14ac:dyDescent="0.2">
      <c r="A3" s="5" t="str">
        <f>A2</f>
        <v>1993/1末</v>
      </c>
      <c r="B3" s="5" t="str">
        <f>B2</f>
        <v>平成5/1末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47</v>
      </c>
      <c r="I3" s="12"/>
      <c r="J3" s="12">
        <v>90</v>
      </c>
      <c r="K3" s="12"/>
      <c r="L3" s="12">
        <v>32</v>
      </c>
      <c r="M3" s="10" t="s">
        <v>303</v>
      </c>
    </row>
    <row r="4" spans="1:17" x14ac:dyDescent="0.2">
      <c r="A4" s="7" t="str">
        <f>A3</f>
        <v>1993/1末</v>
      </c>
      <c r="B4" s="7" t="str">
        <f>B3</f>
        <v>平成5/1末</v>
      </c>
      <c r="C4" s="14">
        <v>2</v>
      </c>
      <c r="D4" s="14">
        <v>2</v>
      </c>
      <c r="E4" s="15" t="s">
        <v>39</v>
      </c>
      <c r="F4" s="14">
        <v>116</v>
      </c>
      <c r="G4" s="14"/>
      <c r="H4" s="14">
        <v>119</v>
      </c>
      <c r="I4" s="14"/>
      <c r="J4" s="14">
        <v>235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1993/1末</v>
      </c>
      <c r="B5" s="9" t="str">
        <f t="shared" si="1"/>
        <v>平成5/1末</v>
      </c>
      <c r="C5" s="16">
        <v>3</v>
      </c>
      <c r="D5" s="16">
        <v>3</v>
      </c>
      <c r="E5" s="17" t="s">
        <v>40</v>
      </c>
      <c r="F5" s="16">
        <v>263</v>
      </c>
      <c r="G5" s="16"/>
      <c r="H5" s="16">
        <v>285</v>
      </c>
      <c r="I5" s="16"/>
      <c r="J5" s="16">
        <v>548</v>
      </c>
      <c r="K5" s="16"/>
      <c r="L5" s="16">
        <v>183</v>
      </c>
      <c r="M5" s="6" t="s">
        <v>303</v>
      </c>
    </row>
    <row r="6" spans="1:17" x14ac:dyDescent="0.2">
      <c r="A6" s="7" t="str">
        <f t="shared" si="1"/>
        <v>1993/1末</v>
      </c>
      <c r="B6" s="7" t="str">
        <f t="shared" si="1"/>
        <v>平成5/1末</v>
      </c>
      <c r="C6" s="14">
        <v>4</v>
      </c>
      <c r="D6" s="14">
        <v>4</v>
      </c>
      <c r="E6" s="15" t="s">
        <v>41</v>
      </c>
      <c r="F6" s="14">
        <v>419</v>
      </c>
      <c r="G6" s="14"/>
      <c r="H6" s="14">
        <v>477</v>
      </c>
      <c r="I6" s="14"/>
      <c r="J6" s="14">
        <v>896</v>
      </c>
      <c r="K6" s="14"/>
      <c r="L6" s="14">
        <v>288</v>
      </c>
      <c r="M6" s="8" t="s">
        <v>303</v>
      </c>
    </row>
    <row r="7" spans="1:17" x14ac:dyDescent="0.2">
      <c r="A7" s="9" t="str">
        <f t="shared" si="1"/>
        <v>1993/1末</v>
      </c>
      <c r="B7" s="9" t="str">
        <f t="shared" si="1"/>
        <v>平成5/1末</v>
      </c>
      <c r="C7" s="16">
        <v>5</v>
      </c>
      <c r="D7" s="16">
        <v>5</v>
      </c>
      <c r="E7" s="17" t="s">
        <v>42</v>
      </c>
      <c r="F7" s="16">
        <v>277</v>
      </c>
      <c r="G7" s="16"/>
      <c r="H7" s="16">
        <v>295</v>
      </c>
      <c r="I7" s="16"/>
      <c r="J7" s="16">
        <v>572</v>
      </c>
      <c r="K7" s="16"/>
      <c r="L7" s="16">
        <v>192</v>
      </c>
      <c r="M7" s="6" t="s">
        <v>303</v>
      </c>
    </row>
    <row r="8" spans="1:17" x14ac:dyDescent="0.2">
      <c r="A8" s="7" t="str">
        <f t="shared" si="1"/>
        <v>1993/1末</v>
      </c>
      <c r="B8" s="7" t="str">
        <f t="shared" si="1"/>
        <v>平成5/1末</v>
      </c>
      <c r="C8" s="14">
        <v>6</v>
      </c>
      <c r="D8" s="14">
        <v>6</v>
      </c>
      <c r="E8" s="15" t="s">
        <v>43</v>
      </c>
      <c r="F8" s="14">
        <v>395</v>
      </c>
      <c r="G8" s="14"/>
      <c r="H8" s="14">
        <v>490</v>
      </c>
      <c r="I8" s="14"/>
      <c r="J8" s="14">
        <v>885</v>
      </c>
      <c r="K8" s="14"/>
      <c r="L8" s="14">
        <v>294</v>
      </c>
      <c r="M8" s="8" t="s">
        <v>303</v>
      </c>
    </row>
    <row r="9" spans="1:17" x14ac:dyDescent="0.2">
      <c r="A9" s="9" t="str">
        <f t="shared" si="1"/>
        <v>1993/1末</v>
      </c>
      <c r="B9" s="9" t="str">
        <f t="shared" si="1"/>
        <v>平成5/1末</v>
      </c>
      <c r="C9" s="16">
        <v>7</v>
      </c>
      <c r="D9" s="16">
        <v>7</v>
      </c>
      <c r="E9" s="17" t="s">
        <v>44</v>
      </c>
      <c r="F9" s="16">
        <v>293</v>
      </c>
      <c r="G9" s="16"/>
      <c r="H9" s="16">
        <v>316</v>
      </c>
      <c r="I9" s="16"/>
      <c r="J9" s="16">
        <v>609</v>
      </c>
      <c r="K9" s="16"/>
      <c r="L9" s="16">
        <v>203</v>
      </c>
      <c r="M9" s="6" t="s">
        <v>303</v>
      </c>
    </row>
    <row r="10" spans="1:17" x14ac:dyDescent="0.2">
      <c r="A10" s="7" t="str">
        <f t="shared" si="1"/>
        <v>1993/1末</v>
      </c>
      <c r="B10" s="7" t="str">
        <f t="shared" si="1"/>
        <v>平成5/1末</v>
      </c>
      <c r="C10" s="14">
        <v>8</v>
      </c>
      <c r="D10" s="14">
        <v>8</v>
      </c>
      <c r="E10" s="15" t="s">
        <v>45</v>
      </c>
      <c r="F10" s="14">
        <v>275</v>
      </c>
      <c r="G10" s="14"/>
      <c r="H10" s="14">
        <v>318</v>
      </c>
      <c r="I10" s="14"/>
      <c r="J10" s="14">
        <v>593</v>
      </c>
      <c r="K10" s="14"/>
      <c r="L10" s="14">
        <v>199</v>
      </c>
      <c r="M10" s="8" t="s">
        <v>303</v>
      </c>
    </row>
    <row r="11" spans="1:17" x14ac:dyDescent="0.2">
      <c r="A11" s="9" t="str">
        <f t="shared" si="1"/>
        <v>1993/1末</v>
      </c>
      <c r="B11" s="9" t="str">
        <f t="shared" si="1"/>
        <v>平成5/1末</v>
      </c>
      <c r="C11" s="16">
        <v>9</v>
      </c>
      <c r="D11" s="16">
        <v>11</v>
      </c>
      <c r="E11" s="17" t="s">
        <v>47</v>
      </c>
      <c r="F11" s="16">
        <v>204</v>
      </c>
      <c r="G11" s="16"/>
      <c r="H11" s="16">
        <v>176</v>
      </c>
      <c r="I11" s="16"/>
      <c r="J11" s="16">
        <v>380</v>
      </c>
      <c r="K11" s="16"/>
      <c r="L11" s="16">
        <v>136</v>
      </c>
      <c r="M11" s="6" t="s">
        <v>303</v>
      </c>
    </row>
    <row r="12" spans="1:17" x14ac:dyDescent="0.2">
      <c r="A12" s="7" t="str">
        <f>A11</f>
        <v>1993/1末</v>
      </c>
      <c r="B12" s="7" t="str">
        <f>B11</f>
        <v>平成5/1末</v>
      </c>
      <c r="C12" s="14">
        <v>10</v>
      </c>
      <c r="D12" s="14">
        <v>12</v>
      </c>
      <c r="E12" s="15" t="s">
        <v>48</v>
      </c>
      <c r="F12" s="14">
        <v>97</v>
      </c>
      <c r="G12" s="14"/>
      <c r="H12" s="14">
        <v>117</v>
      </c>
      <c r="I12" s="14"/>
      <c r="J12" s="14">
        <v>214</v>
      </c>
      <c r="K12" s="14"/>
      <c r="L12" s="14">
        <v>99</v>
      </c>
      <c r="M12" s="8" t="s">
        <v>303</v>
      </c>
    </row>
    <row r="13" spans="1:17" x14ac:dyDescent="0.2">
      <c r="A13" s="9" t="str">
        <f t="shared" si="1"/>
        <v>1993/1末</v>
      </c>
      <c r="B13" s="9" t="str">
        <f t="shared" si="1"/>
        <v>平成5/1末</v>
      </c>
      <c r="C13" s="16">
        <v>11</v>
      </c>
      <c r="D13" s="16">
        <v>13</v>
      </c>
      <c r="E13" s="17" t="s">
        <v>49</v>
      </c>
      <c r="F13" s="16">
        <v>337</v>
      </c>
      <c r="G13" s="16"/>
      <c r="H13" s="16">
        <v>384</v>
      </c>
      <c r="I13" s="16"/>
      <c r="J13" s="16">
        <v>721</v>
      </c>
      <c r="K13" s="16"/>
      <c r="L13" s="16">
        <v>234</v>
      </c>
      <c r="M13" s="6" t="s">
        <v>303</v>
      </c>
    </row>
    <row r="14" spans="1:17" x14ac:dyDescent="0.2">
      <c r="A14" s="7" t="str">
        <f t="shared" si="1"/>
        <v>1993/1末</v>
      </c>
      <c r="B14" s="7" t="str">
        <f t="shared" si="1"/>
        <v>平成5/1末</v>
      </c>
      <c r="C14" s="14">
        <v>12</v>
      </c>
      <c r="D14" s="14">
        <v>14</v>
      </c>
      <c r="E14" s="15" t="s">
        <v>50</v>
      </c>
      <c r="F14" s="14">
        <v>159</v>
      </c>
      <c r="G14" s="14"/>
      <c r="H14" s="14">
        <v>188</v>
      </c>
      <c r="I14" s="14"/>
      <c r="J14" s="14">
        <v>347</v>
      </c>
      <c r="K14" s="14"/>
      <c r="L14" s="14">
        <v>116</v>
      </c>
      <c r="M14" s="8" t="s">
        <v>303</v>
      </c>
    </row>
    <row r="15" spans="1:17" x14ac:dyDescent="0.2">
      <c r="A15" s="9" t="str">
        <f t="shared" si="1"/>
        <v>1993/1末</v>
      </c>
      <c r="B15" s="9" t="str">
        <f t="shared" si="1"/>
        <v>平成5/1末</v>
      </c>
      <c r="C15" s="16">
        <v>13</v>
      </c>
      <c r="D15" s="16">
        <v>15</v>
      </c>
      <c r="E15" s="17" t="s">
        <v>51</v>
      </c>
      <c r="F15" s="16">
        <v>354</v>
      </c>
      <c r="G15" s="16"/>
      <c r="H15" s="16">
        <v>380</v>
      </c>
      <c r="I15" s="16"/>
      <c r="J15" s="16">
        <v>734</v>
      </c>
      <c r="K15" s="16"/>
      <c r="L15" s="16">
        <v>250</v>
      </c>
      <c r="M15" s="6" t="s">
        <v>303</v>
      </c>
    </row>
    <row r="16" spans="1:17" x14ac:dyDescent="0.2">
      <c r="A16" s="7" t="str">
        <f t="shared" si="1"/>
        <v>1993/1末</v>
      </c>
      <c r="B16" s="7" t="str">
        <f t="shared" si="1"/>
        <v>平成5/1末</v>
      </c>
      <c r="C16" s="14">
        <v>14</v>
      </c>
      <c r="D16" s="14">
        <v>16</v>
      </c>
      <c r="E16" s="15" t="s">
        <v>52</v>
      </c>
      <c r="F16" s="14">
        <v>106</v>
      </c>
      <c r="G16" s="14"/>
      <c r="H16" s="14">
        <v>123</v>
      </c>
      <c r="I16" s="14"/>
      <c r="J16" s="14">
        <v>229</v>
      </c>
      <c r="K16" s="14"/>
      <c r="L16" s="14">
        <v>73</v>
      </c>
      <c r="M16" s="8" t="s">
        <v>303</v>
      </c>
    </row>
    <row r="17" spans="1:13" x14ac:dyDescent="0.2">
      <c r="A17" s="9" t="str">
        <f t="shared" si="1"/>
        <v>1993/1末</v>
      </c>
      <c r="B17" s="9" t="str">
        <f t="shared" si="1"/>
        <v>平成5/1末</v>
      </c>
      <c r="C17" s="16">
        <v>15</v>
      </c>
      <c r="D17" s="16">
        <v>17</v>
      </c>
      <c r="E17" s="17" t="s">
        <v>53</v>
      </c>
      <c r="F17" s="16">
        <v>280</v>
      </c>
      <c r="G17" s="16"/>
      <c r="H17" s="16">
        <v>296</v>
      </c>
      <c r="I17" s="16"/>
      <c r="J17" s="16">
        <v>576</v>
      </c>
      <c r="K17" s="16"/>
      <c r="L17" s="16">
        <v>170</v>
      </c>
      <c r="M17" s="6" t="s">
        <v>303</v>
      </c>
    </row>
    <row r="18" spans="1:13" x14ac:dyDescent="0.2">
      <c r="A18" s="7" t="str">
        <f t="shared" si="1"/>
        <v>1993/1末</v>
      </c>
      <c r="B18" s="7" t="str">
        <f t="shared" si="1"/>
        <v>平成5/1末</v>
      </c>
      <c r="C18" s="14">
        <v>16</v>
      </c>
      <c r="D18" s="14">
        <v>18</v>
      </c>
      <c r="E18" s="15" t="s">
        <v>54</v>
      </c>
      <c r="F18" s="14">
        <v>343</v>
      </c>
      <c r="G18" s="14"/>
      <c r="H18" s="14">
        <v>347</v>
      </c>
      <c r="I18" s="14"/>
      <c r="J18" s="14">
        <v>690</v>
      </c>
      <c r="K18" s="14"/>
      <c r="L18" s="14">
        <v>204</v>
      </c>
      <c r="M18" s="8" t="s">
        <v>303</v>
      </c>
    </row>
    <row r="19" spans="1:13" x14ac:dyDescent="0.2">
      <c r="A19" s="9" t="str">
        <f t="shared" si="1"/>
        <v>1993/1末</v>
      </c>
      <c r="B19" s="9" t="str">
        <f t="shared" si="1"/>
        <v>平成5/1末</v>
      </c>
      <c r="C19" s="16">
        <v>17</v>
      </c>
      <c r="D19" s="16">
        <v>19</v>
      </c>
      <c r="E19" s="17" t="s">
        <v>55</v>
      </c>
      <c r="F19" s="16">
        <v>201</v>
      </c>
      <c r="G19" s="16"/>
      <c r="H19" s="16">
        <v>226</v>
      </c>
      <c r="I19" s="16"/>
      <c r="J19" s="16">
        <v>427</v>
      </c>
      <c r="K19" s="16"/>
      <c r="L19" s="16">
        <v>125</v>
      </c>
      <c r="M19" s="6" t="s">
        <v>303</v>
      </c>
    </row>
    <row r="20" spans="1:13" x14ac:dyDescent="0.2">
      <c r="A20" s="7" t="str">
        <f t="shared" si="1"/>
        <v>1993/1末</v>
      </c>
      <c r="B20" s="7" t="str">
        <f t="shared" si="1"/>
        <v>平成5/1末</v>
      </c>
      <c r="C20" s="14">
        <v>18</v>
      </c>
      <c r="D20" s="14">
        <v>20</v>
      </c>
      <c r="E20" s="15" t="s">
        <v>59</v>
      </c>
      <c r="F20" s="14">
        <v>59</v>
      </c>
      <c r="G20" s="14"/>
      <c r="H20" s="14">
        <v>55</v>
      </c>
      <c r="I20" s="14"/>
      <c r="J20" s="14">
        <v>114</v>
      </c>
      <c r="K20" s="14"/>
      <c r="L20" s="14">
        <v>39</v>
      </c>
      <c r="M20" s="8" t="s">
        <v>303</v>
      </c>
    </row>
    <row r="21" spans="1:13" x14ac:dyDescent="0.2">
      <c r="A21" s="9" t="str">
        <f t="shared" ref="A21:B36" si="2">A20</f>
        <v>1993/1末</v>
      </c>
      <c r="B21" s="9" t="str">
        <f t="shared" si="2"/>
        <v>平成5/1末</v>
      </c>
      <c r="C21" s="16">
        <v>19</v>
      </c>
      <c r="D21" s="16">
        <v>21</v>
      </c>
      <c r="E21" s="17" t="s">
        <v>60</v>
      </c>
      <c r="F21" s="16">
        <v>294</v>
      </c>
      <c r="G21" s="16"/>
      <c r="H21" s="16">
        <v>312</v>
      </c>
      <c r="I21" s="16"/>
      <c r="J21" s="16">
        <v>606</v>
      </c>
      <c r="K21" s="16"/>
      <c r="L21" s="16">
        <v>187</v>
      </c>
      <c r="M21" s="6" t="s">
        <v>303</v>
      </c>
    </row>
    <row r="22" spans="1:13" x14ac:dyDescent="0.2">
      <c r="A22" s="7" t="str">
        <f t="shared" si="2"/>
        <v>1993/1末</v>
      </c>
      <c r="B22" s="7" t="str">
        <f t="shared" si="2"/>
        <v>平成5/1末</v>
      </c>
      <c r="C22" s="14">
        <v>20</v>
      </c>
      <c r="D22" s="14">
        <v>22</v>
      </c>
      <c r="E22" s="15" t="s">
        <v>61</v>
      </c>
      <c r="F22" s="14">
        <v>440</v>
      </c>
      <c r="G22" s="14"/>
      <c r="H22" s="14">
        <v>491</v>
      </c>
      <c r="I22" s="14"/>
      <c r="J22" s="14">
        <v>931</v>
      </c>
      <c r="K22" s="14"/>
      <c r="L22" s="14">
        <v>303</v>
      </c>
      <c r="M22" s="8" t="s">
        <v>303</v>
      </c>
    </row>
    <row r="23" spans="1:13" x14ac:dyDescent="0.2">
      <c r="A23" s="9" t="str">
        <f t="shared" si="2"/>
        <v>1993/1末</v>
      </c>
      <c r="B23" s="9" t="str">
        <f t="shared" si="2"/>
        <v>平成5/1末</v>
      </c>
      <c r="C23" s="16">
        <v>21</v>
      </c>
      <c r="D23" s="16">
        <v>23</v>
      </c>
      <c r="E23" s="17" t="s">
        <v>62</v>
      </c>
      <c r="F23" s="16">
        <v>374</v>
      </c>
      <c r="G23" s="16"/>
      <c r="H23" s="16">
        <v>406</v>
      </c>
      <c r="I23" s="16"/>
      <c r="J23" s="16">
        <v>780</v>
      </c>
      <c r="K23" s="16"/>
      <c r="L23" s="16">
        <v>241</v>
      </c>
      <c r="M23" s="6" t="s">
        <v>303</v>
      </c>
    </row>
    <row r="24" spans="1:13" x14ac:dyDescent="0.2">
      <c r="A24" s="7" t="str">
        <f t="shared" si="2"/>
        <v>1993/1末</v>
      </c>
      <c r="B24" s="7" t="str">
        <f t="shared" si="2"/>
        <v>平成5/1末</v>
      </c>
      <c r="C24" s="14">
        <v>22</v>
      </c>
      <c r="D24" s="14">
        <v>24</v>
      </c>
      <c r="E24" s="15" t="s">
        <v>63</v>
      </c>
      <c r="F24" s="14">
        <v>402</v>
      </c>
      <c r="G24" s="14"/>
      <c r="H24" s="14">
        <v>482</v>
      </c>
      <c r="I24" s="14"/>
      <c r="J24" s="14">
        <v>884</v>
      </c>
      <c r="K24" s="14"/>
      <c r="L24" s="14">
        <v>302</v>
      </c>
      <c r="M24" s="8" t="s">
        <v>303</v>
      </c>
    </row>
    <row r="25" spans="1:13" x14ac:dyDescent="0.2">
      <c r="A25" s="9" t="str">
        <f t="shared" si="2"/>
        <v>1993/1末</v>
      </c>
      <c r="B25" s="9" t="str">
        <f t="shared" si="2"/>
        <v>平成5/1末</v>
      </c>
      <c r="C25" s="16">
        <v>23</v>
      </c>
      <c r="D25" s="16">
        <v>25</v>
      </c>
      <c r="E25" s="17" t="s">
        <v>64</v>
      </c>
      <c r="F25" s="16">
        <v>294</v>
      </c>
      <c r="G25" s="16"/>
      <c r="H25" s="16">
        <v>347</v>
      </c>
      <c r="I25" s="16"/>
      <c r="J25" s="16">
        <v>641</v>
      </c>
      <c r="K25" s="16"/>
      <c r="L25" s="16">
        <v>230</v>
      </c>
      <c r="M25" s="6" t="s">
        <v>303</v>
      </c>
    </row>
    <row r="26" spans="1:13" x14ac:dyDescent="0.2">
      <c r="A26" s="7" t="str">
        <f t="shared" si="2"/>
        <v>1993/1末</v>
      </c>
      <c r="B26" s="7" t="str">
        <f t="shared" si="2"/>
        <v>平成5/1末</v>
      </c>
      <c r="C26" s="14">
        <v>24</v>
      </c>
      <c r="D26" s="14">
        <v>26</v>
      </c>
      <c r="E26" s="15" t="s">
        <v>65</v>
      </c>
      <c r="F26" s="14">
        <v>303</v>
      </c>
      <c r="G26" s="14"/>
      <c r="H26" s="14">
        <v>305</v>
      </c>
      <c r="I26" s="14"/>
      <c r="J26" s="14">
        <v>608</v>
      </c>
      <c r="K26" s="14"/>
      <c r="L26" s="14">
        <v>210</v>
      </c>
      <c r="M26" s="8" t="s">
        <v>303</v>
      </c>
    </row>
    <row r="27" spans="1:13" x14ac:dyDescent="0.2">
      <c r="A27" s="9" t="str">
        <f t="shared" si="2"/>
        <v>1993/1末</v>
      </c>
      <c r="B27" s="9" t="str">
        <f t="shared" si="2"/>
        <v>平成5/1末</v>
      </c>
      <c r="C27" s="16">
        <v>25</v>
      </c>
      <c r="D27" s="16">
        <v>30</v>
      </c>
      <c r="E27" s="17" t="s">
        <v>68</v>
      </c>
      <c r="F27" s="16">
        <v>753</v>
      </c>
      <c r="G27" s="16"/>
      <c r="H27" s="16">
        <v>772</v>
      </c>
      <c r="I27" s="16"/>
      <c r="J27" s="16">
        <v>1525</v>
      </c>
      <c r="K27" s="16"/>
      <c r="L27" s="16">
        <v>512</v>
      </c>
      <c r="M27" s="6" t="s">
        <v>303</v>
      </c>
    </row>
    <row r="28" spans="1:13" x14ac:dyDescent="0.2">
      <c r="A28" s="7" t="str">
        <f t="shared" si="2"/>
        <v>1993/1末</v>
      </c>
      <c r="B28" s="7" t="str">
        <f t="shared" si="2"/>
        <v>平成5/1末</v>
      </c>
      <c r="C28" s="14">
        <v>26</v>
      </c>
      <c r="D28" s="14">
        <v>31</v>
      </c>
      <c r="E28" s="15" t="s">
        <v>69</v>
      </c>
      <c r="F28" s="14">
        <v>908</v>
      </c>
      <c r="G28" s="14"/>
      <c r="H28" s="14">
        <v>926</v>
      </c>
      <c r="I28" s="14"/>
      <c r="J28" s="14">
        <v>1834</v>
      </c>
      <c r="K28" s="14"/>
      <c r="L28" s="14">
        <v>667</v>
      </c>
      <c r="M28" s="8" t="s">
        <v>303</v>
      </c>
    </row>
    <row r="29" spans="1:13" x14ac:dyDescent="0.2">
      <c r="A29" s="9" t="str">
        <f t="shared" si="2"/>
        <v>1993/1末</v>
      </c>
      <c r="B29" s="9" t="str">
        <f t="shared" si="2"/>
        <v>平成5/1末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21</v>
      </c>
      <c r="I29" s="16"/>
      <c r="J29" s="16">
        <v>43</v>
      </c>
      <c r="K29" s="16"/>
      <c r="L29" s="16">
        <v>16</v>
      </c>
      <c r="M29" s="6" t="s">
        <v>303</v>
      </c>
    </row>
    <row r="30" spans="1:13" x14ac:dyDescent="0.2">
      <c r="A30" s="7" t="str">
        <f t="shared" si="2"/>
        <v>1993/1末</v>
      </c>
      <c r="B30" s="7" t="str">
        <f t="shared" si="2"/>
        <v>平成5/1末</v>
      </c>
      <c r="C30" s="14">
        <v>28</v>
      </c>
      <c r="D30" s="131">
        <v>34</v>
      </c>
      <c r="E30" s="132" t="s">
        <v>72</v>
      </c>
      <c r="F30" s="14">
        <v>323</v>
      </c>
      <c r="G30" s="14"/>
      <c r="H30" s="14">
        <v>298</v>
      </c>
      <c r="I30" s="14"/>
      <c r="J30" s="14">
        <v>621</v>
      </c>
      <c r="K30" s="14"/>
      <c r="L30" s="14">
        <v>192</v>
      </c>
      <c r="M30" s="8" t="s">
        <v>303</v>
      </c>
    </row>
    <row r="31" spans="1:13" x14ac:dyDescent="0.2">
      <c r="A31" s="9" t="str">
        <f t="shared" si="2"/>
        <v>1993/1末</v>
      </c>
      <c r="B31" s="9" t="str">
        <f t="shared" si="2"/>
        <v>平成5/1末</v>
      </c>
      <c r="C31" s="16">
        <v>29</v>
      </c>
      <c r="D31" s="16">
        <v>35</v>
      </c>
      <c r="E31" s="17" t="s">
        <v>73</v>
      </c>
      <c r="F31" s="16">
        <v>267</v>
      </c>
      <c r="G31" s="16"/>
      <c r="H31" s="16">
        <v>265</v>
      </c>
      <c r="I31" s="16"/>
      <c r="J31" s="16">
        <v>532</v>
      </c>
      <c r="K31" s="16"/>
      <c r="L31" s="16">
        <v>159</v>
      </c>
      <c r="M31" s="6" t="s">
        <v>303</v>
      </c>
    </row>
    <row r="32" spans="1:13" x14ac:dyDescent="0.2">
      <c r="A32" s="7" t="str">
        <f t="shared" si="2"/>
        <v>1993/1末</v>
      </c>
      <c r="B32" s="7" t="str">
        <f t="shared" si="2"/>
        <v>平成5/1末</v>
      </c>
      <c r="C32" s="14">
        <v>30</v>
      </c>
      <c r="D32" s="14">
        <v>36</v>
      </c>
      <c r="E32" s="15" t="s">
        <v>74</v>
      </c>
      <c r="F32" s="14">
        <v>60</v>
      </c>
      <c r="G32" s="14"/>
      <c r="H32" s="14">
        <v>64</v>
      </c>
      <c r="I32" s="14"/>
      <c r="J32" s="14">
        <v>124</v>
      </c>
      <c r="K32" s="14"/>
      <c r="L32" s="14">
        <v>36</v>
      </c>
      <c r="M32" s="8" t="s">
        <v>303</v>
      </c>
    </row>
    <row r="33" spans="1:13" x14ac:dyDescent="0.2">
      <c r="A33" s="9" t="str">
        <f t="shared" si="2"/>
        <v>1993/1末</v>
      </c>
      <c r="B33" s="9" t="str">
        <f t="shared" si="2"/>
        <v>平成5/1末</v>
      </c>
      <c r="C33" s="16">
        <v>31</v>
      </c>
      <c r="D33" s="16">
        <v>37</v>
      </c>
      <c r="E33" s="17" t="s">
        <v>75</v>
      </c>
      <c r="F33" s="16">
        <v>389</v>
      </c>
      <c r="G33" s="16"/>
      <c r="H33" s="16">
        <v>367</v>
      </c>
      <c r="I33" s="16"/>
      <c r="J33" s="16">
        <v>756</v>
      </c>
      <c r="K33" s="16"/>
      <c r="L33" s="16">
        <v>198</v>
      </c>
      <c r="M33" s="6" t="s">
        <v>303</v>
      </c>
    </row>
    <row r="34" spans="1:13" x14ac:dyDescent="0.2">
      <c r="A34" s="7" t="str">
        <f t="shared" si="2"/>
        <v>1993/1末</v>
      </c>
      <c r="B34" s="7" t="str">
        <f t="shared" si="2"/>
        <v>平成5/1末</v>
      </c>
      <c r="C34" s="14">
        <v>32</v>
      </c>
      <c r="D34" s="14">
        <v>38</v>
      </c>
      <c r="E34" s="15" t="s">
        <v>76</v>
      </c>
      <c r="F34" s="14">
        <v>342</v>
      </c>
      <c r="G34" s="14"/>
      <c r="H34" s="14">
        <v>339</v>
      </c>
      <c r="I34" s="14"/>
      <c r="J34" s="14">
        <v>681</v>
      </c>
      <c r="K34" s="14"/>
      <c r="L34" s="14">
        <v>190</v>
      </c>
      <c r="M34" s="8" t="s">
        <v>303</v>
      </c>
    </row>
    <row r="35" spans="1:13" x14ac:dyDescent="0.2">
      <c r="A35" s="9" t="str">
        <f t="shared" si="2"/>
        <v>1993/1末</v>
      </c>
      <c r="B35" s="9" t="str">
        <f t="shared" si="2"/>
        <v>平成5/1末</v>
      </c>
      <c r="C35" s="16">
        <v>33</v>
      </c>
      <c r="D35" s="16">
        <v>39</v>
      </c>
      <c r="E35" s="17" t="s">
        <v>77</v>
      </c>
      <c r="F35" s="16">
        <v>81</v>
      </c>
      <c r="G35" s="16"/>
      <c r="H35" s="16">
        <v>97</v>
      </c>
      <c r="I35" s="16"/>
      <c r="J35" s="16">
        <v>178</v>
      </c>
      <c r="K35" s="16"/>
      <c r="L35" s="16">
        <v>56</v>
      </c>
      <c r="M35" s="6" t="s">
        <v>303</v>
      </c>
    </row>
    <row r="36" spans="1:13" x14ac:dyDescent="0.2">
      <c r="A36" s="7" t="str">
        <f t="shared" si="2"/>
        <v>1993/1末</v>
      </c>
      <c r="B36" s="7" t="str">
        <f t="shared" si="2"/>
        <v>平成5/1末</v>
      </c>
      <c r="C36" s="14">
        <v>34</v>
      </c>
      <c r="D36" s="14">
        <v>40</v>
      </c>
      <c r="E36" s="15" t="s">
        <v>415</v>
      </c>
      <c r="F36" s="14">
        <v>196</v>
      </c>
      <c r="G36" s="14"/>
      <c r="H36" s="14">
        <v>210</v>
      </c>
      <c r="I36" s="14"/>
      <c r="J36" s="14">
        <v>406</v>
      </c>
      <c r="K36" s="14"/>
      <c r="L36" s="14">
        <v>133</v>
      </c>
      <c r="M36" s="8" t="s">
        <v>303</v>
      </c>
    </row>
    <row r="37" spans="1:13" x14ac:dyDescent="0.2">
      <c r="A37" s="9" t="str">
        <f t="shared" ref="A37:B52" si="3">A36</f>
        <v>1993/1末</v>
      </c>
      <c r="B37" s="9" t="str">
        <f t="shared" si="3"/>
        <v>平成5/1末</v>
      </c>
      <c r="C37" s="16">
        <v>35</v>
      </c>
      <c r="D37" s="16">
        <v>41</v>
      </c>
      <c r="E37" s="17" t="s">
        <v>416</v>
      </c>
      <c r="F37" s="16">
        <v>190</v>
      </c>
      <c r="G37" s="16"/>
      <c r="H37" s="16">
        <v>215</v>
      </c>
      <c r="I37" s="16"/>
      <c r="J37" s="16">
        <v>405</v>
      </c>
      <c r="K37" s="16"/>
      <c r="L37" s="16">
        <v>135</v>
      </c>
      <c r="M37" s="6" t="s">
        <v>303</v>
      </c>
    </row>
    <row r="38" spans="1:13" x14ac:dyDescent="0.2">
      <c r="A38" s="7" t="str">
        <f t="shared" si="3"/>
        <v>1993/1末</v>
      </c>
      <c r="B38" s="7" t="str">
        <f t="shared" si="3"/>
        <v>平成5/1末</v>
      </c>
      <c r="C38" s="14">
        <v>36</v>
      </c>
      <c r="D38" s="14">
        <v>42</v>
      </c>
      <c r="E38" s="15" t="s">
        <v>78</v>
      </c>
      <c r="F38" s="14">
        <v>274</v>
      </c>
      <c r="G38" s="14"/>
      <c r="H38" s="14">
        <v>359</v>
      </c>
      <c r="I38" s="14"/>
      <c r="J38" s="14">
        <v>633</v>
      </c>
      <c r="K38" s="14"/>
      <c r="L38" s="14">
        <v>210</v>
      </c>
      <c r="M38" s="8" t="s">
        <v>303</v>
      </c>
    </row>
    <row r="39" spans="1:13" x14ac:dyDescent="0.2">
      <c r="A39" s="9" t="str">
        <f t="shared" si="3"/>
        <v>1993/1末</v>
      </c>
      <c r="B39" s="9" t="str">
        <f t="shared" si="3"/>
        <v>平成5/1末</v>
      </c>
      <c r="C39" s="16">
        <v>37</v>
      </c>
      <c r="D39" s="16">
        <v>43</v>
      </c>
      <c r="E39" s="17" t="s">
        <v>79</v>
      </c>
      <c r="F39" s="16">
        <v>403</v>
      </c>
      <c r="G39" s="16"/>
      <c r="H39" s="16">
        <v>436</v>
      </c>
      <c r="I39" s="16"/>
      <c r="J39" s="16">
        <v>839</v>
      </c>
      <c r="K39" s="16"/>
      <c r="L39" s="16">
        <v>258</v>
      </c>
      <c r="M39" s="6" t="s">
        <v>303</v>
      </c>
    </row>
    <row r="40" spans="1:13" x14ac:dyDescent="0.2">
      <c r="A40" s="7" t="str">
        <f t="shared" si="3"/>
        <v>1993/1末</v>
      </c>
      <c r="B40" s="7" t="str">
        <f t="shared" si="3"/>
        <v>平成5/1末</v>
      </c>
      <c r="C40" s="14">
        <v>38</v>
      </c>
      <c r="D40" s="14">
        <v>44</v>
      </c>
      <c r="E40" s="15" t="s">
        <v>80</v>
      </c>
      <c r="F40" s="14">
        <v>76</v>
      </c>
      <c r="G40" s="14"/>
      <c r="H40" s="14">
        <v>83</v>
      </c>
      <c r="I40" s="14"/>
      <c r="J40" s="14">
        <v>159</v>
      </c>
      <c r="K40" s="14"/>
      <c r="L40" s="14">
        <v>51</v>
      </c>
      <c r="M40" s="8" t="s">
        <v>303</v>
      </c>
    </row>
    <row r="41" spans="1:13" x14ac:dyDescent="0.2">
      <c r="A41" s="9" t="str">
        <f t="shared" si="3"/>
        <v>1993/1末</v>
      </c>
      <c r="B41" s="9" t="str">
        <f t="shared" si="3"/>
        <v>平成5/1末</v>
      </c>
      <c r="C41" s="16">
        <v>39</v>
      </c>
      <c r="D41" s="16">
        <v>45</v>
      </c>
      <c r="E41" s="17" t="s">
        <v>81</v>
      </c>
      <c r="F41" s="16">
        <v>255</v>
      </c>
      <c r="G41" s="16"/>
      <c r="H41" s="16">
        <v>291</v>
      </c>
      <c r="I41" s="16"/>
      <c r="J41" s="16">
        <v>546</v>
      </c>
      <c r="K41" s="16"/>
      <c r="L41" s="16">
        <v>175</v>
      </c>
      <c r="M41" s="6" t="s">
        <v>303</v>
      </c>
    </row>
    <row r="42" spans="1:13" x14ac:dyDescent="0.2">
      <c r="A42" s="7" t="str">
        <f t="shared" si="3"/>
        <v>1993/1末</v>
      </c>
      <c r="B42" s="7" t="str">
        <f t="shared" si="3"/>
        <v>平成5/1末</v>
      </c>
      <c r="C42" s="14">
        <v>40</v>
      </c>
      <c r="D42" s="14">
        <v>46</v>
      </c>
      <c r="E42" s="15" t="s">
        <v>82</v>
      </c>
      <c r="F42" s="14">
        <v>109</v>
      </c>
      <c r="G42" s="14"/>
      <c r="H42" s="14">
        <v>206</v>
      </c>
      <c r="I42" s="14"/>
      <c r="J42" s="14">
        <v>315</v>
      </c>
      <c r="K42" s="14"/>
      <c r="L42" s="14">
        <v>178</v>
      </c>
      <c r="M42" s="8" t="s">
        <v>303</v>
      </c>
    </row>
    <row r="43" spans="1:13" x14ac:dyDescent="0.2">
      <c r="A43" s="9" t="str">
        <f t="shared" si="3"/>
        <v>1993/1末</v>
      </c>
      <c r="B43" s="9" t="str">
        <f t="shared" si="3"/>
        <v>平成5/1末</v>
      </c>
      <c r="C43" s="16">
        <v>41</v>
      </c>
      <c r="D43" s="16">
        <v>47</v>
      </c>
      <c r="E43" s="17" t="s">
        <v>83</v>
      </c>
      <c r="F43" s="16">
        <v>229</v>
      </c>
      <c r="G43" s="16"/>
      <c r="H43" s="16">
        <v>249</v>
      </c>
      <c r="I43" s="16"/>
      <c r="J43" s="16">
        <v>478</v>
      </c>
      <c r="K43" s="16"/>
      <c r="L43" s="16">
        <v>129</v>
      </c>
      <c r="M43" s="6" t="s">
        <v>303</v>
      </c>
    </row>
    <row r="44" spans="1:13" x14ac:dyDescent="0.2">
      <c r="A44" s="7" t="str">
        <f t="shared" si="3"/>
        <v>1993/1末</v>
      </c>
      <c r="B44" s="7" t="str">
        <f t="shared" si="3"/>
        <v>平成5/1末</v>
      </c>
      <c r="C44" s="14">
        <v>42</v>
      </c>
      <c r="D44" s="14">
        <v>48</v>
      </c>
      <c r="E44" s="15" t="s">
        <v>84</v>
      </c>
      <c r="F44" s="14">
        <v>272</v>
      </c>
      <c r="G44" s="14"/>
      <c r="H44" s="14">
        <v>301</v>
      </c>
      <c r="I44" s="14"/>
      <c r="J44" s="14">
        <v>573</v>
      </c>
      <c r="K44" s="14"/>
      <c r="L44" s="14">
        <v>164</v>
      </c>
      <c r="M44" s="8" t="s">
        <v>303</v>
      </c>
    </row>
    <row r="45" spans="1:13" x14ac:dyDescent="0.2">
      <c r="A45" s="9" t="str">
        <f t="shared" si="3"/>
        <v>1993/1末</v>
      </c>
      <c r="B45" s="9" t="str">
        <f t="shared" si="3"/>
        <v>平成5/1末</v>
      </c>
      <c r="C45" s="16">
        <v>43</v>
      </c>
      <c r="D45" s="16">
        <v>49</v>
      </c>
      <c r="E45" s="17" t="s">
        <v>85</v>
      </c>
      <c r="F45" s="16">
        <v>139</v>
      </c>
      <c r="G45" s="16"/>
      <c r="H45" s="16">
        <v>135</v>
      </c>
      <c r="I45" s="16"/>
      <c r="J45" s="16">
        <v>274</v>
      </c>
      <c r="K45" s="16"/>
      <c r="L45" s="16">
        <v>92</v>
      </c>
      <c r="M45" s="6" t="s">
        <v>303</v>
      </c>
    </row>
    <row r="46" spans="1:13" x14ac:dyDescent="0.2">
      <c r="A46" s="7" t="str">
        <f t="shared" si="3"/>
        <v>1993/1末</v>
      </c>
      <c r="B46" s="7" t="str">
        <f t="shared" si="3"/>
        <v>平成5/1末</v>
      </c>
      <c r="C46" s="14">
        <v>44</v>
      </c>
      <c r="D46" s="14">
        <v>51</v>
      </c>
      <c r="E46" s="15" t="s">
        <v>87</v>
      </c>
      <c r="F46" s="14">
        <v>146</v>
      </c>
      <c r="G46" s="14"/>
      <c r="H46" s="14">
        <v>161</v>
      </c>
      <c r="I46" s="14"/>
      <c r="J46" s="14">
        <v>307</v>
      </c>
      <c r="K46" s="14"/>
      <c r="L46" s="14">
        <v>90</v>
      </c>
      <c r="M46" s="8" t="s">
        <v>303</v>
      </c>
    </row>
    <row r="47" spans="1:13" x14ac:dyDescent="0.2">
      <c r="A47" s="9" t="str">
        <f t="shared" si="3"/>
        <v>1993/1末</v>
      </c>
      <c r="B47" s="9" t="str">
        <f t="shared" si="3"/>
        <v>平成5/1末</v>
      </c>
      <c r="C47" s="16">
        <v>45</v>
      </c>
      <c r="D47" s="129">
        <v>52</v>
      </c>
      <c r="E47" s="130" t="s">
        <v>88</v>
      </c>
      <c r="F47" s="16">
        <v>17</v>
      </c>
      <c r="G47" s="16"/>
      <c r="H47" s="16">
        <v>17</v>
      </c>
      <c r="I47" s="16"/>
      <c r="J47" s="16">
        <v>34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1993/1末</v>
      </c>
      <c r="B48" s="7" t="str">
        <f t="shared" si="3"/>
        <v>平成5/1末</v>
      </c>
      <c r="C48" s="14">
        <v>46</v>
      </c>
      <c r="D48" s="14">
        <v>53</v>
      </c>
      <c r="E48" s="15" t="s">
        <v>89</v>
      </c>
      <c r="F48" s="14">
        <v>98</v>
      </c>
      <c r="G48" s="14"/>
      <c r="H48" s="14">
        <v>91</v>
      </c>
      <c r="I48" s="14"/>
      <c r="J48" s="14">
        <v>189</v>
      </c>
      <c r="K48" s="14"/>
      <c r="L48" s="14">
        <v>51</v>
      </c>
      <c r="M48" s="8" t="s">
        <v>303</v>
      </c>
    </row>
    <row r="49" spans="1:13" x14ac:dyDescent="0.2">
      <c r="A49" s="9" t="str">
        <f t="shared" si="3"/>
        <v>1993/1末</v>
      </c>
      <c r="B49" s="9" t="str">
        <f t="shared" si="3"/>
        <v>平成5/1末</v>
      </c>
      <c r="C49" s="16">
        <v>47</v>
      </c>
      <c r="D49" s="16">
        <v>54</v>
      </c>
      <c r="E49" s="17" t="s">
        <v>90</v>
      </c>
      <c r="F49" s="16">
        <v>248</v>
      </c>
      <c r="G49" s="16"/>
      <c r="H49" s="16">
        <v>279</v>
      </c>
      <c r="I49" s="16"/>
      <c r="J49" s="16">
        <v>527</v>
      </c>
      <c r="K49" s="16"/>
      <c r="L49" s="16">
        <v>143</v>
      </c>
      <c r="M49" s="6" t="s">
        <v>303</v>
      </c>
    </row>
    <row r="50" spans="1:13" x14ac:dyDescent="0.2">
      <c r="A50" s="7" t="str">
        <f t="shared" si="3"/>
        <v>1993/1末</v>
      </c>
      <c r="B50" s="7" t="str">
        <f t="shared" si="3"/>
        <v>平成5/1末</v>
      </c>
      <c r="C50" s="14">
        <v>48</v>
      </c>
      <c r="D50" s="14">
        <v>55</v>
      </c>
      <c r="E50" s="15" t="s">
        <v>91</v>
      </c>
      <c r="F50" s="14">
        <v>350</v>
      </c>
      <c r="G50" s="14"/>
      <c r="H50" s="14">
        <v>341</v>
      </c>
      <c r="I50" s="14"/>
      <c r="J50" s="14">
        <v>691</v>
      </c>
      <c r="K50" s="14"/>
      <c r="L50" s="14">
        <v>231</v>
      </c>
      <c r="M50" s="8" t="s">
        <v>303</v>
      </c>
    </row>
    <row r="51" spans="1:13" x14ac:dyDescent="0.2">
      <c r="A51" s="9" t="str">
        <f t="shared" si="3"/>
        <v>1993/1末</v>
      </c>
      <c r="B51" s="9" t="str">
        <f t="shared" si="3"/>
        <v>平成5/1末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13</v>
      </c>
      <c r="I51" s="16"/>
      <c r="J51" s="16">
        <v>22</v>
      </c>
      <c r="K51" s="16"/>
      <c r="L51" s="16">
        <v>6</v>
      </c>
      <c r="M51" s="6" t="s">
        <v>303</v>
      </c>
    </row>
    <row r="52" spans="1:13" x14ac:dyDescent="0.2">
      <c r="A52" s="7" t="str">
        <f t="shared" si="3"/>
        <v>1993/1末</v>
      </c>
      <c r="B52" s="7" t="str">
        <f t="shared" si="3"/>
        <v>平成5/1末</v>
      </c>
      <c r="C52" s="14">
        <v>50</v>
      </c>
      <c r="D52" s="14">
        <v>57</v>
      </c>
      <c r="E52" s="15" t="s">
        <v>92</v>
      </c>
      <c r="F52" s="14">
        <v>198</v>
      </c>
      <c r="G52" s="14"/>
      <c r="H52" s="14">
        <v>209</v>
      </c>
      <c r="I52" s="14"/>
      <c r="J52" s="14">
        <v>407</v>
      </c>
      <c r="K52" s="14"/>
      <c r="L52" s="14">
        <v>120</v>
      </c>
      <c r="M52" s="8" t="s">
        <v>303</v>
      </c>
    </row>
    <row r="53" spans="1:13" x14ac:dyDescent="0.2">
      <c r="A53" s="9" t="str">
        <f t="shared" ref="A53:B68" si="4">A52</f>
        <v>1993/1末</v>
      </c>
      <c r="B53" s="9" t="str">
        <f t="shared" si="4"/>
        <v>平成5/1末</v>
      </c>
      <c r="C53" s="16">
        <v>51</v>
      </c>
      <c r="D53" s="16">
        <v>58</v>
      </c>
      <c r="E53" s="17" t="s">
        <v>93</v>
      </c>
      <c r="F53" s="16">
        <v>160</v>
      </c>
      <c r="G53" s="16"/>
      <c r="H53" s="16">
        <v>148</v>
      </c>
      <c r="I53" s="16"/>
      <c r="J53" s="16">
        <v>308</v>
      </c>
      <c r="K53" s="16"/>
      <c r="L53" s="16">
        <v>81</v>
      </c>
      <c r="M53" s="6" t="s">
        <v>303</v>
      </c>
    </row>
    <row r="54" spans="1:13" x14ac:dyDescent="0.2">
      <c r="A54" s="7" t="str">
        <f t="shared" si="4"/>
        <v>1993/1末</v>
      </c>
      <c r="B54" s="7" t="str">
        <f t="shared" si="4"/>
        <v>平成5/1末</v>
      </c>
      <c r="C54" s="14">
        <v>52</v>
      </c>
      <c r="D54" s="14">
        <v>59</v>
      </c>
      <c r="E54" s="15" t="s">
        <v>94</v>
      </c>
      <c r="F54" s="14">
        <v>138</v>
      </c>
      <c r="G54" s="14"/>
      <c r="H54" s="14">
        <v>155</v>
      </c>
      <c r="I54" s="14"/>
      <c r="J54" s="14">
        <v>293</v>
      </c>
      <c r="K54" s="14"/>
      <c r="L54" s="14">
        <v>79</v>
      </c>
      <c r="M54" s="8" t="s">
        <v>303</v>
      </c>
    </row>
    <row r="55" spans="1:13" x14ac:dyDescent="0.2">
      <c r="A55" s="9" t="str">
        <f t="shared" si="4"/>
        <v>1993/1末</v>
      </c>
      <c r="B55" s="9" t="str">
        <f t="shared" si="4"/>
        <v>平成5/1末</v>
      </c>
      <c r="C55" s="16">
        <v>53</v>
      </c>
      <c r="D55" s="16">
        <v>60</v>
      </c>
      <c r="E55" s="17" t="s">
        <v>95</v>
      </c>
      <c r="F55" s="16">
        <v>397</v>
      </c>
      <c r="G55" s="16"/>
      <c r="H55" s="16">
        <v>416</v>
      </c>
      <c r="I55" s="16"/>
      <c r="J55" s="16">
        <v>813</v>
      </c>
      <c r="K55" s="16"/>
      <c r="L55" s="16">
        <v>283</v>
      </c>
      <c r="M55" s="6" t="s">
        <v>303</v>
      </c>
    </row>
    <row r="56" spans="1:13" x14ac:dyDescent="0.2">
      <c r="A56" s="7" t="str">
        <f t="shared" si="4"/>
        <v>1993/1末</v>
      </c>
      <c r="B56" s="7" t="str">
        <f t="shared" si="4"/>
        <v>平成5/1末</v>
      </c>
      <c r="C56" s="14">
        <v>54</v>
      </c>
      <c r="D56" s="14">
        <v>61</v>
      </c>
      <c r="E56" s="15" t="s">
        <v>96</v>
      </c>
      <c r="F56" s="14">
        <v>299</v>
      </c>
      <c r="G56" s="14"/>
      <c r="H56" s="14">
        <v>309</v>
      </c>
      <c r="I56" s="14"/>
      <c r="J56" s="14">
        <v>608</v>
      </c>
      <c r="K56" s="14"/>
      <c r="L56" s="14">
        <v>206</v>
      </c>
      <c r="M56" s="8" t="s">
        <v>303</v>
      </c>
    </row>
    <row r="57" spans="1:13" x14ac:dyDescent="0.2">
      <c r="A57" s="9" t="str">
        <f t="shared" si="4"/>
        <v>1993/1末</v>
      </c>
      <c r="B57" s="9" t="str">
        <f t="shared" si="4"/>
        <v>平成5/1末</v>
      </c>
      <c r="C57" s="16">
        <v>55</v>
      </c>
      <c r="D57" s="16">
        <v>62</v>
      </c>
      <c r="E57" s="17" t="s">
        <v>97</v>
      </c>
      <c r="F57" s="16">
        <v>59</v>
      </c>
      <c r="G57" s="16"/>
      <c r="H57" s="16">
        <v>48</v>
      </c>
      <c r="I57" s="16"/>
      <c r="J57" s="16">
        <v>107</v>
      </c>
      <c r="K57" s="16"/>
      <c r="L57" s="16">
        <v>50</v>
      </c>
      <c r="M57" s="6" t="s">
        <v>303</v>
      </c>
    </row>
    <row r="58" spans="1:13" x14ac:dyDescent="0.2">
      <c r="A58" s="7" t="str">
        <f t="shared" si="4"/>
        <v>1993/1末</v>
      </c>
      <c r="B58" s="7" t="str">
        <f t="shared" si="4"/>
        <v>平成5/1末</v>
      </c>
      <c r="C58" s="14">
        <v>56</v>
      </c>
      <c r="D58" s="14">
        <v>63</v>
      </c>
      <c r="E58" s="15" t="s">
        <v>98</v>
      </c>
      <c r="F58" s="14">
        <v>512</v>
      </c>
      <c r="G58" s="14"/>
      <c r="H58" s="14">
        <v>469</v>
      </c>
      <c r="I58" s="14"/>
      <c r="J58" s="14">
        <v>981</v>
      </c>
      <c r="K58" s="14"/>
      <c r="L58" s="14">
        <v>340</v>
      </c>
      <c r="M58" s="8" t="s">
        <v>303</v>
      </c>
    </row>
    <row r="59" spans="1:13" x14ac:dyDescent="0.2">
      <c r="A59" s="9" t="str">
        <f t="shared" si="4"/>
        <v>1993/1末</v>
      </c>
      <c r="B59" s="9" t="str">
        <f t="shared" si="4"/>
        <v>平成5/1末</v>
      </c>
      <c r="C59" s="16">
        <v>57</v>
      </c>
      <c r="D59" s="16">
        <v>64</v>
      </c>
      <c r="E59" s="17" t="s">
        <v>99</v>
      </c>
      <c r="F59" s="16">
        <v>420</v>
      </c>
      <c r="G59" s="16"/>
      <c r="H59" s="16">
        <v>409</v>
      </c>
      <c r="I59" s="16"/>
      <c r="J59" s="16">
        <v>829</v>
      </c>
      <c r="K59" s="16"/>
      <c r="L59" s="16">
        <v>250</v>
      </c>
      <c r="M59" s="6" t="s">
        <v>303</v>
      </c>
    </row>
    <row r="60" spans="1:13" x14ac:dyDescent="0.2">
      <c r="A60" s="7" t="str">
        <f t="shared" si="4"/>
        <v>1993/1末</v>
      </c>
      <c r="B60" s="7" t="str">
        <f t="shared" si="4"/>
        <v>平成5/1末</v>
      </c>
      <c r="C60" s="14">
        <v>58</v>
      </c>
      <c r="D60" s="14">
        <v>66</v>
      </c>
      <c r="E60" s="15" t="s">
        <v>101</v>
      </c>
      <c r="F60" s="14">
        <v>167</v>
      </c>
      <c r="G60" s="14"/>
      <c r="H60" s="14">
        <v>186</v>
      </c>
      <c r="I60" s="14"/>
      <c r="J60" s="14">
        <v>353</v>
      </c>
      <c r="K60" s="14"/>
      <c r="L60" s="14">
        <v>96</v>
      </c>
      <c r="M60" s="8" t="s">
        <v>303</v>
      </c>
    </row>
    <row r="61" spans="1:13" x14ac:dyDescent="0.2">
      <c r="A61" s="9" t="str">
        <f t="shared" si="4"/>
        <v>1993/1末</v>
      </c>
      <c r="B61" s="9" t="str">
        <f t="shared" si="4"/>
        <v>平成5/1末</v>
      </c>
      <c r="C61" s="16">
        <v>59</v>
      </c>
      <c r="D61" s="16">
        <v>67</v>
      </c>
      <c r="E61" s="17" t="s">
        <v>102</v>
      </c>
      <c r="F61" s="16">
        <v>247</v>
      </c>
      <c r="G61" s="16"/>
      <c r="H61" s="16">
        <v>236</v>
      </c>
      <c r="I61" s="16"/>
      <c r="J61" s="16">
        <v>483</v>
      </c>
      <c r="K61" s="16"/>
      <c r="L61" s="16">
        <v>144</v>
      </c>
      <c r="M61" s="6" t="s">
        <v>303</v>
      </c>
    </row>
    <row r="62" spans="1:13" x14ac:dyDescent="0.2">
      <c r="A62" s="7" t="str">
        <f t="shared" si="4"/>
        <v>1993/1末</v>
      </c>
      <c r="B62" s="7" t="str">
        <f t="shared" si="4"/>
        <v>平成5/1末</v>
      </c>
      <c r="C62" s="14">
        <v>60</v>
      </c>
      <c r="D62" s="131">
        <v>68</v>
      </c>
      <c r="E62" s="132" t="s">
        <v>103</v>
      </c>
      <c r="F62" s="14">
        <v>444</v>
      </c>
      <c r="G62" s="14"/>
      <c r="H62" s="14">
        <v>420</v>
      </c>
      <c r="I62" s="14"/>
      <c r="J62" s="14">
        <v>864</v>
      </c>
      <c r="K62" s="14"/>
      <c r="L62" s="14">
        <v>301</v>
      </c>
      <c r="M62" s="8" t="s">
        <v>303</v>
      </c>
    </row>
    <row r="63" spans="1:13" x14ac:dyDescent="0.2">
      <c r="A63" s="9" t="str">
        <f t="shared" si="4"/>
        <v>1993/1末</v>
      </c>
      <c r="B63" s="9" t="str">
        <f t="shared" si="4"/>
        <v>平成5/1末</v>
      </c>
      <c r="C63" s="16">
        <v>61</v>
      </c>
      <c r="D63" s="16">
        <v>69</v>
      </c>
      <c r="E63" s="17" t="s">
        <v>104</v>
      </c>
      <c r="F63" s="16">
        <v>245</v>
      </c>
      <c r="G63" s="16"/>
      <c r="H63" s="16">
        <v>227</v>
      </c>
      <c r="I63" s="16"/>
      <c r="J63" s="16">
        <v>472</v>
      </c>
      <c r="K63" s="16"/>
      <c r="L63" s="16">
        <v>128</v>
      </c>
      <c r="M63" s="6" t="s">
        <v>303</v>
      </c>
    </row>
    <row r="64" spans="1:13" x14ac:dyDescent="0.2">
      <c r="A64" s="7" t="str">
        <f t="shared" si="4"/>
        <v>1993/1末</v>
      </c>
      <c r="B64" s="7" t="str">
        <f t="shared" si="4"/>
        <v>平成5/1末</v>
      </c>
      <c r="C64" s="14">
        <v>62</v>
      </c>
      <c r="D64" s="14">
        <v>70</v>
      </c>
      <c r="E64" s="15" t="s">
        <v>105</v>
      </c>
      <c r="F64" s="14">
        <v>94</v>
      </c>
      <c r="G64" s="14"/>
      <c r="H64" s="14">
        <v>111</v>
      </c>
      <c r="I64" s="14"/>
      <c r="J64" s="14">
        <v>205</v>
      </c>
      <c r="K64" s="14"/>
      <c r="L64" s="14">
        <v>70</v>
      </c>
      <c r="M64" s="8" t="s">
        <v>303</v>
      </c>
    </row>
    <row r="65" spans="1:13" x14ac:dyDescent="0.2">
      <c r="A65" s="9" t="str">
        <f t="shared" si="4"/>
        <v>1993/1末</v>
      </c>
      <c r="B65" s="9" t="str">
        <f t="shared" si="4"/>
        <v>平成5/1末</v>
      </c>
      <c r="C65" s="16">
        <v>63</v>
      </c>
      <c r="D65" s="16">
        <v>71</v>
      </c>
      <c r="E65" s="17" t="s">
        <v>106</v>
      </c>
      <c r="F65" s="16">
        <v>154</v>
      </c>
      <c r="G65" s="16"/>
      <c r="H65" s="16">
        <v>142</v>
      </c>
      <c r="I65" s="16"/>
      <c r="J65" s="16">
        <v>296</v>
      </c>
      <c r="K65" s="16"/>
      <c r="L65" s="16">
        <v>123</v>
      </c>
      <c r="M65" s="6" t="s">
        <v>303</v>
      </c>
    </row>
    <row r="66" spans="1:13" x14ac:dyDescent="0.2">
      <c r="A66" s="7" t="str">
        <f t="shared" si="4"/>
        <v>1993/1末</v>
      </c>
      <c r="B66" s="7" t="str">
        <f t="shared" si="4"/>
        <v>平成5/1末</v>
      </c>
      <c r="C66" s="14">
        <v>64</v>
      </c>
      <c r="D66" s="14">
        <v>72</v>
      </c>
      <c r="E66" s="15" t="s">
        <v>107</v>
      </c>
      <c r="F66" s="14">
        <v>286</v>
      </c>
      <c r="G66" s="14"/>
      <c r="H66" s="14">
        <v>313</v>
      </c>
      <c r="I66" s="14"/>
      <c r="J66" s="14">
        <v>599</v>
      </c>
      <c r="K66" s="14"/>
      <c r="L66" s="14">
        <v>202</v>
      </c>
      <c r="M66" s="8" t="s">
        <v>303</v>
      </c>
    </row>
    <row r="67" spans="1:13" x14ac:dyDescent="0.2">
      <c r="A67" s="9" t="str">
        <f t="shared" si="4"/>
        <v>1993/1末</v>
      </c>
      <c r="B67" s="9" t="str">
        <f t="shared" si="4"/>
        <v>平成5/1末</v>
      </c>
      <c r="C67" s="16">
        <v>65</v>
      </c>
      <c r="D67" s="16">
        <v>73</v>
      </c>
      <c r="E67" s="17" t="s">
        <v>108</v>
      </c>
      <c r="F67" s="16">
        <v>394</v>
      </c>
      <c r="G67" s="16"/>
      <c r="H67" s="16">
        <v>258</v>
      </c>
      <c r="I67" s="16"/>
      <c r="J67" s="16">
        <v>652</v>
      </c>
      <c r="K67" s="16"/>
      <c r="L67" s="16">
        <v>330</v>
      </c>
      <c r="M67" s="6" t="s">
        <v>303</v>
      </c>
    </row>
    <row r="68" spans="1:13" x14ac:dyDescent="0.2">
      <c r="A68" s="7" t="str">
        <f t="shared" si="4"/>
        <v>1993/1末</v>
      </c>
      <c r="B68" s="7" t="str">
        <f t="shared" si="4"/>
        <v>平成5/1末</v>
      </c>
      <c r="C68" s="14">
        <v>66</v>
      </c>
      <c r="D68" s="14">
        <v>74</v>
      </c>
      <c r="E68" s="15" t="s">
        <v>109</v>
      </c>
      <c r="F68" s="14">
        <v>327</v>
      </c>
      <c r="G68" s="14"/>
      <c r="H68" s="14">
        <v>328</v>
      </c>
      <c r="I68" s="14"/>
      <c r="J68" s="14">
        <v>655</v>
      </c>
      <c r="K68" s="14"/>
      <c r="L68" s="14">
        <v>198</v>
      </c>
      <c r="M68" s="8" t="s">
        <v>303</v>
      </c>
    </row>
    <row r="69" spans="1:13" x14ac:dyDescent="0.2">
      <c r="A69" s="9" t="str">
        <f t="shared" ref="A69:B84" si="5">A68</f>
        <v>1993/1末</v>
      </c>
      <c r="B69" s="9" t="str">
        <f t="shared" si="5"/>
        <v>平成5/1末</v>
      </c>
      <c r="C69" s="16">
        <v>67</v>
      </c>
      <c r="D69" s="16">
        <v>75</v>
      </c>
      <c r="E69" s="17" t="s">
        <v>110</v>
      </c>
      <c r="F69" s="16">
        <v>269</v>
      </c>
      <c r="G69" s="16"/>
      <c r="H69" s="16">
        <v>276</v>
      </c>
      <c r="I69" s="16"/>
      <c r="J69" s="16">
        <v>545</v>
      </c>
      <c r="K69" s="16"/>
      <c r="L69" s="16">
        <v>158</v>
      </c>
      <c r="M69" s="6" t="s">
        <v>303</v>
      </c>
    </row>
    <row r="70" spans="1:13" x14ac:dyDescent="0.2">
      <c r="A70" s="7" t="str">
        <f t="shared" si="5"/>
        <v>1993/1末</v>
      </c>
      <c r="B70" s="7" t="str">
        <f t="shared" si="5"/>
        <v>平成5/1末</v>
      </c>
      <c r="C70" s="14">
        <v>68</v>
      </c>
      <c r="D70" s="14">
        <v>76</v>
      </c>
      <c r="E70" s="15" t="s">
        <v>111</v>
      </c>
      <c r="F70" s="14">
        <v>156</v>
      </c>
      <c r="G70" s="14"/>
      <c r="H70" s="14">
        <v>166</v>
      </c>
      <c r="I70" s="14"/>
      <c r="J70" s="14">
        <v>322</v>
      </c>
      <c r="K70" s="14"/>
      <c r="L70" s="14">
        <v>92</v>
      </c>
      <c r="M70" s="8" t="s">
        <v>303</v>
      </c>
    </row>
    <row r="71" spans="1:13" x14ac:dyDescent="0.2">
      <c r="A71" s="9" t="str">
        <f t="shared" si="5"/>
        <v>1993/1末</v>
      </c>
      <c r="B71" s="9" t="str">
        <f t="shared" si="5"/>
        <v>平成5/1末</v>
      </c>
      <c r="C71" s="16">
        <v>69</v>
      </c>
      <c r="D71" s="16">
        <v>77</v>
      </c>
      <c r="E71" s="17" t="s">
        <v>483</v>
      </c>
      <c r="F71" s="16">
        <v>250</v>
      </c>
      <c r="G71" s="16"/>
      <c r="H71" s="16">
        <v>258</v>
      </c>
      <c r="I71" s="16"/>
      <c r="J71" s="16">
        <v>508</v>
      </c>
      <c r="K71" s="16"/>
      <c r="L71" s="16">
        <v>147</v>
      </c>
      <c r="M71" s="6" t="s">
        <v>303</v>
      </c>
    </row>
    <row r="72" spans="1:13" x14ac:dyDescent="0.2">
      <c r="A72" s="7" t="str">
        <f t="shared" si="5"/>
        <v>1993/1末</v>
      </c>
      <c r="B72" s="7" t="str">
        <f t="shared" si="5"/>
        <v>平成5/1末</v>
      </c>
      <c r="C72" s="14">
        <v>70</v>
      </c>
      <c r="D72" s="14">
        <v>80</v>
      </c>
      <c r="E72" s="15" t="s">
        <v>115</v>
      </c>
      <c r="F72" s="14">
        <v>200</v>
      </c>
      <c r="G72" s="14"/>
      <c r="H72" s="14">
        <v>209</v>
      </c>
      <c r="I72" s="14"/>
      <c r="J72" s="14">
        <v>409</v>
      </c>
      <c r="K72" s="14"/>
      <c r="L72" s="14">
        <v>148</v>
      </c>
      <c r="M72" s="8" t="s">
        <v>303</v>
      </c>
    </row>
    <row r="73" spans="1:13" x14ac:dyDescent="0.2">
      <c r="A73" s="9" t="str">
        <f t="shared" si="5"/>
        <v>1993/1末</v>
      </c>
      <c r="B73" s="9" t="str">
        <f t="shared" si="5"/>
        <v>平成5/1末</v>
      </c>
      <c r="C73" s="16">
        <v>71</v>
      </c>
      <c r="D73" s="16">
        <v>81</v>
      </c>
      <c r="E73" s="17" t="s">
        <v>116</v>
      </c>
      <c r="F73" s="16">
        <v>285</v>
      </c>
      <c r="G73" s="16"/>
      <c r="H73" s="16">
        <v>287</v>
      </c>
      <c r="I73" s="16"/>
      <c r="J73" s="16">
        <v>572</v>
      </c>
      <c r="K73" s="16"/>
      <c r="L73" s="16">
        <v>201</v>
      </c>
      <c r="M73" s="6" t="s">
        <v>303</v>
      </c>
    </row>
    <row r="74" spans="1:13" x14ac:dyDescent="0.2">
      <c r="A74" s="7" t="str">
        <f t="shared" si="5"/>
        <v>1993/1末</v>
      </c>
      <c r="B74" s="7" t="str">
        <f t="shared" si="5"/>
        <v>平成5/1末</v>
      </c>
      <c r="C74" s="14">
        <v>72</v>
      </c>
      <c r="D74" s="14">
        <v>82</v>
      </c>
      <c r="E74" s="15" t="s">
        <v>117</v>
      </c>
      <c r="F74" s="14">
        <v>256</v>
      </c>
      <c r="G74" s="14"/>
      <c r="H74" s="14">
        <v>262</v>
      </c>
      <c r="I74" s="14"/>
      <c r="J74" s="14">
        <v>518</v>
      </c>
      <c r="K74" s="14"/>
      <c r="L74" s="14">
        <v>167</v>
      </c>
      <c r="M74" s="8" t="s">
        <v>303</v>
      </c>
    </row>
    <row r="75" spans="1:13" x14ac:dyDescent="0.2">
      <c r="A75" s="9" t="str">
        <f t="shared" si="5"/>
        <v>1993/1末</v>
      </c>
      <c r="B75" s="9" t="str">
        <f t="shared" si="5"/>
        <v>平成5/1末</v>
      </c>
      <c r="C75" s="16">
        <v>73</v>
      </c>
      <c r="D75" s="16">
        <v>83</v>
      </c>
      <c r="E75" s="17" t="s">
        <v>118</v>
      </c>
      <c r="F75" s="16">
        <v>327</v>
      </c>
      <c r="G75" s="16"/>
      <c r="H75" s="16">
        <v>358</v>
      </c>
      <c r="I75" s="16"/>
      <c r="J75" s="16">
        <v>685</v>
      </c>
      <c r="K75" s="16"/>
      <c r="L75" s="16">
        <v>250</v>
      </c>
      <c r="M75" s="6" t="s">
        <v>303</v>
      </c>
    </row>
    <row r="76" spans="1:13" x14ac:dyDescent="0.2">
      <c r="A76" s="7" t="str">
        <f t="shared" si="5"/>
        <v>1993/1末</v>
      </c>
      <c r="B76" s="7" t="str">
        <f t="shared" si="5"/>
        <v>平成5/1末</v>
      </c>
      <c r="C76" s="14">
        <v>74</v>
      </c>
      <c r="D76" s="14">
        <v>84</v>
      </c>
      <c r="E76" s="15" t="s">
        <v>119</v>
      </c>
      <c r="F76" s="14">
        <v>256</v>
      </c>
      <c r="G76" s="14"/>
      <c r="H76" s="14">
        <v>250</v>
      </c>
      <c r="I76" s="14"/>
      <c r="J76" s="14">
        <v>506</v>
      </c>
      <c r="K76" s="14"/>
      <c r="L76" s="14">
        <v>174</v>
      </c>
      <c r="M76" s="8" t="s">
        <v>303</v>
      </c>
    </row>
    <row r="77" spans="1:13" x14ac:dyDescent="0.2">
      <c r="A77" s="9" t="str">
        <f t="shared" si="5"/>
        <v>1993/1末</v>
      </c>
      <c r="B77" s="9" t="str">
        <f t="shared" si="5"/>
        <v>平成5/1末</v>
      </c>
      <c r="C77" s="16">
        <v>75</v>
      </c>
      <c r="D77" s="16">
        <v>85</v>
      </c>
      <c r="E77" s="17" t="s">
        <v>120</v>
      </c>
      <c r="F77" s="16">
        <v>154</v>
      </c>
      <c r="G77" s="16"/>
      <c r="H77" s="16">
        <v>180</v>
      </c>
      <c r="I77" s="16"/>
      <c r="J77" s="16">
        <v>334</v>
      </c>
      <c r="K77" s="16"/>
      <c r="L77" s="16">
        <v>98</v>
      </c>
      <c r="M77" s="6" t="s">
        <v>303</v>
      </c>
    </row>
    <row r="78" spans="1:13" x14ac:dyDescent="0.2">
      <c r="A78" s="7" t="str">
        <f t="shared" si="5"/>
        <v>1993/1末</v>
      </c>
      <c r="B78" s="7" t="str">
        <f t="shared" si="5"/>
        <v>平成5/1末</v>
      </c>
      <c r="C78" s="14">
        <v>76</v>
      </c>
      <c r="D78" s="14">
        <v>86</v>
      </c>
      <c r="E78" s="15" t="s">
        <v>121</v>
      </c>
      <c r="F78" s="14">
        <v>285</v>
      </c>
      <c r="G78" s="14"/>
      <c r="H78" s="14">
        <v>308</v>
      </c>
      <c r="I78" s="14"/>
      <c r="J78" s="14">
        <v>593</v>
      </c>
      <c r="K78" s="14"/>
      <c r="L78" s="14">
        <v>174</v>
      </c>
      <c r="M78" s="8" t="s">
        <v>303</v>
      </c>
    </row>
    <row r="79" spans="1:13" x14ac:dyDescent="0.2">
      <c r="A79" s="9" t="str">
        <f t="shared" si="5"/>
        <v>1993/1末</v>
      </c>
      <c r="B79" s="9" t="str">
        <f t="shared" si="5"/>
        <v>平成5/1末</v>
      </c>
      <c r="C79" s="16">
        <v>77</v>
      </c>
      <c r="D79" s="16">
        <v>87</v>
      </c>
      <c r="E79" s="17" t="s">
        <v>122</v>
      </c>
      <c r="F79" s="16">
        <v>386</v>
      </c>
      <c r="G79" s="16"/>
      <c r="H79" s="16">
        <v>395</v>
      </c>
      <c r="I79" s="16"/>
      <c r="J79" s="16">
        <v>781</v>
      </c>
      <c r="K79" s="16"/>
      <c r="L79" s="16">
        <v>269</v>
      </c>
      <c r="M79" s="6" t="s">
        <v>303</v>
      </c>
    </row>
    <row r="80" spans="1:13" x14ac:dyDescent="0.2">
      <c r="A80" s="7" t="str">
        <f t="shared" si="5"/>
        <v>1993/1末</v>
      </c>
      <c r="B80" s="7" t="str">
        <f t="shared" si="5"/>
        <v>平成5/1末</v>
      </c>
      <c r="C80" s="14">
        <v>78</v>
      </c>
      <c r="D80" s="14">
        <v>88</v>
      </c>
      <c r="E80" s="15" t="s">
        <v>123</v>
      </c>
      <c r="F80" s="14">
        <v>330</v>
      </c>
      <c r="G80" s="14"/>
      <c r="H80" s="14">
        <v>338</v>
      </c>
      <c r="I80" s="14"/>
      <c r="J80" s="14">
        <v>668</v>
      </c>
      <c r="K80" s="14"/>
      <c r="L80" s="14">
        <v>218</v>
      </c>
      <c r="M80" s="8" t="s">
        <v>303</v>
      </c>
    </row>
    <row r="81" spans="1:13" x14ac:dyDescent="0.2">
      <c r="A81" s="9" t="str">
        <f t="shared" si="5"/>
        <v>1993/1末</v>
      </c>
      <c r="B81" s="9" t="str">
        <f t="shared" si="5"/>
        <v>平成5/1末</v>
      </c>
      <c r="C81" s="16">
        <v>79</v>
      </c>
      <c r="D81" s="16">
        <v>89</v>
      </c>
      <c r="E81" s="17" t="s">
        <v>124</v>
      </c>
      <c r="F81" s="16">
        <v>171</v>
      </c>
      <c r="G81" s="16"/>
      <c r="H81" s="16">
        <v>153</v>
      </c>
      <c r="I81" s="16"/>
      <c r="J81" s="16">
        <v>324</v>
      </c>
      <c r="K81" s="16"/>
      <c r="L81" s="16">
        <v>121</v>
      </c>
      <c r="M81" s="6" t="s">
        <v>303</v>
      </c>
    </row>
    <row r="82" spans="1:13" x14ac:dyDescent="0.2">
      <c r="A82" s="7" t="str">
        <f t="shared" si="5"/>
        <v>1993/1末</v>
      </c>
      <c r="B82" s="7" t="str">
        <f t="shared" si="5"/>
        <v>平成5/1末</v>
      </c>
      <c r="C82" s="14">
        <v>80</v>
      </c>
      <c r="D82" s="14">
        <v>90</v>
      </c>
      <c r="E82" s="15" t="s">
        <v>418</v>
      </c>
      <c r="F82" s="14">
        <v>448</v>
      </c>
      <c r="G82" s="14"/>
      <c r="H82" s="14">
        <v>441</v>
      </c>
      <c r="I82" s="14"/>
      <c r="J82" s="14">
        <v>889</v>
      </c>
      <c r="K82" s="14"/>
      <c r="L82" s="14">
        <v>288</v>
      </c>
      <c r="M82" s="8" t="s">
        <v>303</v>
      </c>
    </row>
    <row r="83" spans="1:13" x14ac:dyDescent="0.2">
      <c r="A83" s="9" t="str">
        <f t="shared" si="5"/>
        <v>1993/1末</v>
      </c>
      <c r="B83" s="9" t="str">
        <f t="shared" si="5"/>
        <v>平成5/1末</v>
      </c>
      <c r="C83" s="16">
        <v>81</v>
      </c>
      <c r="D83" s="16">
        <v>91</v>
      </c>
      <c r="E83" s="17" t="s">
        <v>126</v>
      </c>
      <c r="F83" s="16">
        <v>147</v>
      </c>
      <c r="G83" s="16"/>
      <c r="H83" s="16">
        <v>145</v>
      </c>
      <c r="I83" s="16"/>
      <c r="J83" s="16">
        <v>292</v>
      </c>
      <c r="K83" s="16"/>
      <c r="L83" s="16">
        <v>94</v>
      </c>
      <c r="M83" s="6" t="s">
        <v>303</v>
      </c>
    </row>
    <row r="84" spans="1:13" x14ac:dyDescent="0.2">
      <c r="A84" s="7" t="str">
        <f t="shared" si="5"/>
        <v>1993/1末</v>
      </c>
      <c r="B84" s="7" t="str">
        <f t="shared" si="5"/>
        <v>平成5/1末</v>
      </c>
      <c r="C84" s="14">
        <v>82</v>
      </c>
      <c r="D84" s="14">
        <v>92</v>
      </c>
      <c r="E84" s="15" t="s">
        <v>127</v>
      </c>
      <c r="F84" s="14">
        <v>72</v>
      </c>
      <c r="G84" s="14"/>
      <c r="H84" s="14">
        <v>57</v>
      </c>
      <c r="I84" s="14"/>
      <c r="J84" s="14">
        <v>129</v>
      </c>
      <c r="K84" s="14"/>
      <c r="L84" s="14">
        <v>54</v>
      </c>
      <c r="M84" s="8" t="s">
        <v>303</v>
      </c>
    </row>
    <row r="85" spans="1:13" x14ac:dyDescent="0.2">
      <c r="A85" s="9" t="str">
        <f t="shared" ref="A85:B100" si="6">A84</f>
        <v>1993/1末</v>
      </c>
      <c r="B85" s="9" t="str">
        <f t="shared" si="6"/>
        <v>平成5/1末</v>
      </c>
      <c r="C85" s="16">
        <v>83</v>
      </c>
      <c r="D85" s="16">
        <v>93</v>
      </c>
      <c r="E85" s="17" t="s">
        <v>128</v>
      </c>
      <c r="F85" s="16">
        <v>110</v>
      </c>
      <c r="G85" s="16"/>
      <c r="H85" s="16">
        <v>102</v>
      </c>
      <c r="I85" s="16"/>
      <c r="J85" s="16">
        <v>212</v>
      </c>
      <c r="K85" s="16"/>
      <c r="L85" s="16">
        <v>72</v>
      </c>
      <c r="M85" s="6" t="s">
        <v>303</v>
      </c>
    </row>
    <row r="86" spans="1:13" x14ac:dyDescent="0.2">
      <c r="A86" s="7" t="str">
        <f t="shared" si="6"/>
        <v>1993/1末</v>
      </c>
      <c r="B86" s="7" t="str">
        <f t="shared" si="6"/>
        <v>平成5/1末</v>
      </c>
      <c r="C86" s="14">
        <v>84</v>
      </c>
      <c r="D86" s="14">
        <v>95</v>
      </c>
      <c r="E86" s="15" t="s">
        <v>129</v>
      </c>
      <c r="F86" s="14">
        <v>124</v>
      </c>
      <c r="G86" s="14"/>
      <c r="H86" s="14">
        <v>141</v>
      </c>
      <c r="I86" s="14"/>
      <c r="J86" s="14">
        <v>265</v>
      </c>
      <c r="K86" s="14"/>
      <c r="L86" s="14">
        <v>80</v>
      </c>
      <c r="M86" s="8" t="s">
        <v>303</v>
      </c>
    </row>
    <row r="87" spans="1:13" x14ac:dyDescent="0.2">
      <c r="A87" s="9" t="str">
        <f t="shared" si="6"/>
        <v>1993/1末</v>
      </c>
      <c r="B87" s="9" t="str">
        <f t="shared" si="6"/>
        <v>平成5/1末</v>
      </c>
      <c r="C87" s="16">
        <v>85</v>
      </c>
      <c r="D87" s="16">
        <v>96</v>
      </c>
      <c r="E87" s="17" t="s">
        <v>130</v>
      </c>
      <c r="F87" s="16">
        <v>166</v>
      </c>
      <c r="G87" s="16"/>
      <c r="H87" s="16">
        <v>156</v>
      </c>
      <c r="I87" s="16"/>
      <c r="J87" s="16">
        <v>322</v>
      </c>
      <c r="K87" s="16"/>
      <c r="L87" s="16">
        <v>107</v>
      </c>
      <c r="M87" s="6" t="s">
        <v>303</v>
      </c>
    </row>
    <row r="88" spans="1:13" x14ac:dyDescent="0.2">
      <c r="A88" s="7" t="str">
        <f t="shared" si="6"/>
        <v>1993/1末</v>
      </c>
      <c r="B88" s="7" t="str">
        <f t="shared" si="6"/>
        <v>平成5/1末</v>
      </c>
      <c r="C88" s="14">
        <v>86</v>
      </c>
      <c r="D88" s="14">
        <v>97</v>
      </c>
      <c r="E88" s="15" t="s">
        <v>131</v>
      </c>
      <c r="F88" s="14">
        <v>192</v>
      </c>
      <c r="G88" s="14"/>
      <c r="H88" s="14">
        <v>184</v>
      </c>
      <c r="I88" s="14"/>
      <c r="J88" s="14">
        <v>376</v>
      </c>
      <c r="K88" s="14"/>
      <c r="L88" s="14">
        <v>118</v>
      </c>
      <c r="M88" s="8" t="s">
        <v>303</v>
      </c>
    </row>
    <row r="89" spans="1:13" x14ac:dyDescent="0.2">
      <c r="A89" s="9" t="str">
        <f t="shared" si="6"/>
        <v>1993/1末</v>
      </c>
      <c r="B89" s="9" t="str">
        <f t="shared" si="6"/>
        <v>平成5/1末</v>
      </c>
      <c r="C89" s="16">
        <v>87</v>
      </c>
      <c r="D89" s="16">
        <v>98</v>
      </c>
      <c r="E89" s="17" t="s">
        <v>132</v>
      </c>
      <c r="F89" s="16">
        <v>204</v>
      </c>
      <c r="G89" s="16"/>
      <c r="H89" s="16">
        <v>195</v>
      </c>
      <c r="I89" s="16"/>
      <c r="J89" s="16">
        <v>399</v>
      </c>
      <c r="K89" s="16"/>
      <c r="L89" s="16">
        <v>136</v>
      </c>
      <c r="M89" s="6" t="s">
        <v>303</v>
      </c>
    </row>
    <row r="90" spans="1:13" x14ac:dyDescent="0.2">
      <c r="A90" s="7" t="str">
        <f t="shared" si="6"/>
        <v>1993/1末</v>
      </c>
      <c r="B90" s="7" t="str">
        <f t="shared" si="6"/>
        <v>平成5/1末</v>
      </c>
      <c r="C90" s="14">
        <v>88</v>
      </c>
      <c r="D90" s="14">
        <v>99</v>
      </c>
      <c r="E90" s="15" t="s">
        <v>133</v>
      </c>
      <c r="F90" s="14">
        <v>107</v>
      </c>
      <c r="G90" s="14"/>
      <c r="H90" s="14">
        <v>131</v>
      </c>
      <c r="I90" s="14"/>
      <c r="J90" s="14">
        <v>238</v>
      </c>
      <c r="K90" s="14"/>
      <c r="L90" s="14">
        <v>71</v>
      </c>
      <c r="M90" s="8" t="s">
        <v>303</v>
      </c>
    </row>
    <row r="91" spans="1:13" x14ac:dyDescent="0.2">
      <c r="A91" s="9" t="str">
        <f t="shared" si="6"/>
        <v>1993/1末</v>
      </c>
      <c r="B91" s="9" t="str">
        <f t="shared" si="6"/>
        <v>平成5/1末</v>
      </c>
      <c r="C91" s="16">
        <v>89</v>
      </c>
      <c r="D91" s="16">
        <v>120</v>
      </c>
      <c r="E91" s="17" t="s">
        <v>140</v>
      </c>
      <c r="F91" s="16">
        <v>54</v>
      </c>
      <c r="G91" s="16"/>
      <c r="H91" s="16">
        <v>52</v>
      </c>
      <c r="I91" s="16"/>
      <c r="J91" s="16">
        <v>106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1993/1末</v>
      </c>
      <c r="B92" s="7" t="str">
        <f t="shared" si="6"/>
        <v>平成5/1末</v>
      </c>
      <c r="C92" s="14">
        <v>92</v>
      </c>
      <c r="D92" s="14">
        <v>140</v>
      </c>
      <c r="E92" s="15" t="s">
        <v>141</v>
      </c>
      <c r="F92" s="14">
        <v>581</v>
      </c>
      <c r="G92" s="14"/>
      <c r="H92" s="14">
        <v>647</v>
      </c>
      <c r="I92" s="14"/>
      <c r="J92" s="14">
        <v>1228</v>
      </c>
      <c r="K92" s="14"/>
      <c r="L92" s="14">
        <v>366</v>
      </c>
      <c r="M92" s="8" t="s">
        <v>304</v>
      </c>
    </row>
    <row r="93" spans="1:13" x14ac:dyDescent="0.2">
      <c r="A93" s="9" t="str">
        <f t="shared" si="6"/>
        <v>1993/1末</v>
      </c>
      <c r="B93" s="9" t="str">
        <f t="shared" si="6"/>
        <v>平成5/1末</v>
      </c>
      <c r="C93" s="16">
        <v>93</v>
      </c>
      <c r="D93" s="16">
        <v>141</v>
      </c>
      <c r="E93" s="17" t="s">
        <v>142</v>
      </c>
      <c r="F93" s="16">
        <v>441</v>
      </c>
      <c r="G93" s="16"/>
      <c r="H93" s="16">
        <v>430</v>
      </c>
      <c r="I93" s="16"/>
      <c r="J93" s="16">
        <v>871</v>
      </c>
      <c r="K93" s="16"/>
      <c r="L93" s="16">
        <v>269</v>
      </c>
      <c r="M93" s="6" t="s">
        <v>304</v>
      </c>
    </row>
    <row r="94" spans="1:13" x14ac:dyDescent="0.2">
      <c r="A94" s="7" t="str">
        <f t="shared" si="6"/>
        <v>1993/1末</v>
      </c>
      <c r="B94" s="7" t="str">
        <f t="shared" si="6"/>
        <v>平成5/1末</v>
      </c>
      <c r="C94" s="14">
        <v>94</v>
      </c>
      <c r="D94" s="14">
        <v>142</v>
      </c>
      <c r="E94" s="15" t="s">
        <v>143</v>
      </c>
      <c r="F94" s="14">
        <v>533</v>
      </c>
      <c r="G94" s="14"/>
      <c r="H94" s="14">
        <v>560</v>
      </c>
      <c r="I94" s="14"/>
      <c r="J94" s="14">
        <v>1093</v>
      </c>
      <c r="K94" s="14"/>
      <c r="L94" s="14">
        <v>374</v>
      </c>
      <c r="M94" s="8" t="s">
        <v>304</v>
      </c>
    </row>
    <row r="95" spans="1:13" x14ac:dyDescent="0.2">
      <c r="A95" s="9" t="str">
        <f t="shared" si="6"/>
        <v>1993/1末</v>
      </c>
      <c r="B95" s="9" t="str">
        <f t="shared" si="6"/>
        <v>平成5/1末</v>
      </c>
      <c r="C95" s="16">
        <v>95</v>
      </c>
      <c r="D95" s="16">
        <v>143</v>
      </c>
      <c r="E95" s="17" t="s">
        <v>144</v>
      </c>
      <c r="F95" s="16">
        <v>293</v>
      </c>
      <c r="G95" s="16"/>
      <c r="H95" s="16">
        <v>289</v>
      </c>
      <c r="I95" s="16"/>
      <c r="J95" s="16">
        <v>582</v>
      </c>
      <c r="K95" s="16"/>
      <c r="L95" s="16">
        <v>253</v>
      </c>
      <c r="M95" s="6" t="s">
        <v>304</v>
      </c>
    </row>
    <row r="96" spans="1:13" x14ac:dyDescent="0.2">
      <c r="A96" s="7" t="str">
        <f t="shared" si="6"/>
        <v>1993/1末</v>
      </c>
      <c r="B96" s="7" t="str">
        <f t="shared" si="6"/>
        <v>平成5/1末</v>
      </c>
      <c r="C96" s="14">
        <v>96</v>
      </c>
      <c r="D96" s="14">
        <v>144</v>
      </c>
      <c r="E96" s="15" t="s">
        <v>145</v>
      </c>
      <c r="F96" s="14">
        <v>86</v>
      </c>
      <c r="G96" s="14"/>
      <c r="H96" s="14">
        <v>46</v>
      </c>
      <c r="I96" s="14"/>
      <c r="J96" s="14">
        <v>132</v>
      </c>
      <c r="K96" s="14"/>
      <c r="L96" s="14">
        <v>73</v>
      </c>
      <c r="M96" s="8" t="s">
        <v>304</v>
      </c>
    </row>
    <row r="97" spans="1:13" x14ac:dyDescent="0.2">
      <c r="A97" s="9" t="str">
        <f t="shared" si="6"/>
        <v>1993/1末</v>
      </c>
      <c r="B97" s="9" t="str">
        <f t="shared" si="6"/>
        <v>平成5/1末</v>
      </c>
      <c r="C97" s="16">
        <v>97</v>
      </c>
      <c r="D97" s="16">
        <v>145</v>
      </c>
      <c r="E97" s="17" t="s">
        <v>146</v>
      </c>
      <c r="F97" s="16">
        <v>262</v>
      </c>
      <c r="G97" s="16"/>
      <c r="H97" s="16">
        <v>263</v>
      </c>
      <c r="I97" s="16"/>
      <c r="J97" s="16">
        <v>525</v>
      </c>
      <c r="K97" s="16"/>
      <c r="L97" s="16">
        <v>162</v>
      </c>
      <c r="M97" s="6" t="s">
        <v>304</v>
      </c>
    </row>
    <row r="98" spans="1:13" x14ac:dyDescent="0.2">
      <c r="A98" s="7" t="str">
        <f t="shared" si="6"/>
        <v>1993/1末</v>
      </c>
      <c r="B98" s="7" t="str">
        <f t="shared" si="6"/>
        <v>平成5/1末</v>
      </c>
      <c r="C98" s="14">
        <v>98</v>
      </c>
      <c r="D98" s="14">
        <v>146</v>
      </c>
      <c r="E98" s="15" t="s">
        <v>147</v>
      </c>
      <c r="F98" s="14">
        <v>227</v>
      </c>
      <c r="G98" s="14"/>
      <c r="H98" s="14">
        <v>266</v>
      </c>
      <c r="I98" s="14"/>
      <c r="J98" s="14">
        <v>493</v>
      </c>
      <c r="K98" s="14"/>
      <c r="L98" s="14">
        <v>147</v>
      </c>
      <c r="M98" s="8" t="s">
        <v>304</v>
      </c>
    </row>
    <row r="99" spans="1:13" x14ac:dyDescent="0.2">
      <c r="A99" s="9" t="str">
        <f t="shared" si="6"/>
        <v>1993/1末</v>
      </c>
      <c r="B99" s="9" t="str">
        <f t="shared" si="6"/>
        <v>平成5/1末</v>
      </c>
      <c r="C99" s="16">
        <v>99</v>
      </c>
      <c r="D99" s="16">
        <v>147</v>
      </c>
      <c r="E99" s="17" t="s">
        <v>148</v>
      </c>
      <c r="F99" s="16">
        <v>155</v>
      </c>
      <c r="G99" s="16"/>
      <c r="H99" s="16">
        <v>158</v>
      </c>
      <c r="I99" s="16"/>
      <c r="J99" s="16">
        <v>313</v>
      </c>
      <c r="K99" s="16"/>
      <c r="L99" s="16">
        <v>89</v>
      </c>
      <c r="M99" s="6" t="s">
        <v>304</v>
      </c>
    </row>
    <row r="100" spans="1:13" x14ac:dyDescent="0.2">
      <c r="A100" s="7" t="str">
        <f t="shared" si="6"/>
        <v>1993/1末</v>
      </c>
      <c r="B100" s="7" t="str">
        <f t="shared" si="6"/>
        <v>平成5/1末</v>
      </c>
      <c r="C100" s="14">
        <v>100</v>
      </c>
      <c r="D100" s="14">
        <v>110</v>
      </c>
      <c r="E100" s="15" t="s">
        <v>150</v>
      </c>
      <c r="F100" s="14">
        <v>288</v>
      </c>
      <c r="G100" s="14"/>
      <c r="H100" s="14">
        <v>318</v>
      </c>
      <c r="I100" s="14"/>
      <c r="J100" s="14">
        <v>606</v>
      </c>
      <c r="K100" s="14"/>
      <c r="L100" s="14">
        <v>187</v>
      </c>
      <c r="M100" s="8" t="s">
        <v>305</v>
      </c>
    </row>
    <row r="101" spans="1:13" x14ac:dyDescent="0.2">
      <c r="A101" s="9" t="str">
        <f t="shared" ref="A101:B116" si="7">A100</f>
        <v>1993/1末</v>
      </c>
      <c r="B101" s="9" t="str">
        <f t="shared" si="7"/>
        <v>平成5/1末</v>
      </c>
      <c r="C101" s="16">
        <v>101</v>
      </c>
      <c r="D101" s="129">
        <v>111</v>
      </c>
      <c r="E101" s="130" t="s">
        <v>151</v>
      </c>
      <c r="F101" s="16">
        <v>219</v>
      </c>
      <c r="G101" s="16"/>
      <c r="H101" s="16">
        <v>222</v>
      </c>
      <c r="I101" s="16"/>
      <c r="J101" s="16">
        <v>441</v>
      </c>
      <c r="K101" s="16"/>
      <c r="L101" s="16">
        <v>125</v>
      </c>
      <c r="M101" s="6" t="s">
        <v>305</v>
      </c>
    </row>
    <row r="102" spans="1:13" x14ac:dyDescent="0.2">
      <c r="A102" s="7" t="str">
        <f t="shared" si="7"/>
        <v>1993/1末</v>
      </c>
      <c r="B102" s="7" t="str">
        <f t="shared" si="7"/>
        <v>平成5/1末</v>
      </c>
      <c r="C102" s="14">
        <v>102</v>
      </c>
      <c r="D102" s="14">
        <v>112</v>
      </c>
      <c r="E102" s="15" t="s">
        <v>152</v>
      </c>
      <c r="F102" s="14">
        <v>112</v>
      </c>
      <c r="G102" s="14"/>
      <c r="H102" s="14">
        <v>118</v>
      </c>
      <c r="I102" s="14"/>
      <c r="J102" s="14">
        <v>230</v>
      </c>
      <c r="K102" s="14"/>
      <c r="L102" s="14">
        <v>57</v>
      </c>
      <c r="M102" s="8" t="s">
        <v>305</v>
      </c>
    </row>
    <row r="103" spans="1:13" x14ac:dyDescent="0.2">
      <c r="A103" s="9" t="str">
        <f t="shared" si="7"/>
        <v>1993/1末</v>
      </c>
      <c r="B103" s="9" t="str">
        <f t="shared" si="7"/>
        <v>平成5/1末</v>
      </c>
      <c r="C103" s="16">
        <v>103</v>
      </c>
      <c r="D103" s="16">
        <v>113</v>
      </c>
      <c r="E103" s="17" t="s">
        <v>419</v>
      </c>
      <c r="F103" s="16">
        <v>75</v>
      </c>
      <c r="G103" s="16"/>
      <c r="H103" s="16">
        <v>92</v>
      </c>
      <c r="I103" s="16"/>
      <c r="J103" s="16">
        <v>167</v>
      </c>
      <c r="K103" s="16"/>
      <c r="L103" s="16">
        <v>45</v>
      </c>
      <c r="M103" s="6" t="s">
        <v>305</v>
      </c>
    </row>
    <row r="104" spans="1:13" x14ac:dyDescent="0.2">
      <c r="A104" s="7" t="str">
        <f t="shared" si="7"/>
        <v>1993/1末</v>
      </c>
      <c r="B104" s="7" t="str">
        <f t="shared" si="7"/>
        <v>平成5/1末</v>
      </c>
      <c r="C104" s="14">
        <v>104</v>
      </c>
      <c r="D104" s="14">
        <v>114</v>
      </c>
      <c r="E104" s="15" t="s">
        <v>153</v>
      </c>
      <c r="F104" s="14">
        <v>241</v>
      </c>
      <c r="G104" s="14"/>
      <c r="H104" s="14">
        <v>238</v>
      </c>
      <c r="I104" s="14"/>
      <c r="J104" s="14">
        <v>479</v>
      </c>
      <c r="K104" s="14"/>
      <c r="L104" s="14">
        <v>138</v>
      </c>
      <c r="M104" s="8" t="s">
        <v>305</v>
      </c>
    </row>
    <row r="105" spans="1:13" x14ac:dyDescent="0.2">
      <c r="A105" s="9" t="str">
        <f t="shared" si="7"/>
        <v>1993/1末</v>
      </c>
      <c r="B105" s="9" t="str">
        <f t="shared" si="7"/>
        <v>平成5/1末</v>
      </c>
      <c r="C105" s="16">
        <v>105</v>
      </c>
      <c r="D105" s="16">
        <v>115</v>
      </c>
      <c r="E105" s="17" t="s">
        <v>154</v>
      </c>
      <c r="F105" s="16">
        <v>257</v>
      </c>
      <c r="G105" s="16"/>
      <c r="H105" s="16">
        <v>219</v>
      </c>
      <c r="I105" s="16"/>
      <c r="J105" s="16">
        <v>476</v>
      </c>
      <c r="K105" s="16"/>
      <c r="L105" s="16">
        <v>167</v>
      </c>
      <c r="M105" s="6" t="s">
        <v>305</v>
      </c>
    </row>
    <row r="106" spans="1:13" x14ac:dyDescent="0.2">
      <c r="A106" s="7" t="str">
        <f t="shared" si="7"/>
        <v>1993/1末</v>
      </c>
      <c r="B106" s="7" t="str">
        <f t="shared" si="7"/>
        <v>平成5/1末</v>
      </c>
      <c r="C106" s="14">
        <v>106</v>
      </c>
      <c r="D106" s="14">
        <v>116</v>
      </c>
      <c r="E106" s="15" t="s">
        <v>155</v>
      </c>
      <c r="F106" s="14">
        <v>1</v>
      </c>
      <c r="G106" s="14"/>
      <c r="H106" s="14">
        <v>1</v>
      </c>
      <c r="I106" s="14"/>
      <c r="J106" s="14">
        <v>2</v>
      </c>
      <c r="K106" s="14"/>
      <c r="L106" s="14">
        <v>1</v>
      </c>
      <c r="M106" s="8" t="s">
        <v>305</v>
      </c>
    </row>
    <row r="107" spans="1:13" x14ac:dyDescent="0.2">
      <c r="A107" s="9" t="str">
        <f t="shared" si="7"/>
        <v>1993/1末</v>
      </c>
      <c r="B107" s="9" t="str">
        <f t="shared" si="7"/>
        <v>平成5/1末</v>
      </c>
      <c r="C107" s="16">
        <v>107</v>
      </c>
      <c r="D107" s="16">
        <v>118</v>
      </c>
      <c r="E107" s="17" t="s">
        <v>157</v>
      </c>
      <c r="F107" s="16">
        <v>195</v>
      </c>
      <c r="G107" s="16"/>
      <c r="H107" s="16">
        <v>186</v>
      </c>
      <c r="I107" s="16"/>
      <c r="J107" s="16">
        <v>381</v>
      </c>
      <c r="K107" s="16"/>
      <c r="L107" s="16">
        <v>104</v>
      </c>
      <c r="M107" s="6" t="s">
        <v>305</v>
      </c>
    </row>
    <row r="108" spans="1:13" x14ac:dyDescent="0.2">
      <c r="A108" s="7" t="str">
        <f t="shared" si="7"/>
        <v>1993/1末</v>
      </c>
      <c r="B108" s="7" t="str">
        <f t="shared" si="7"/>
        <v>平成5/1末</v>
      </c>
      <c r="C108" s="14">
        <v>108</v>
      </c>
      <c r="D108" s="14">
        <v>119</v>
      </c>
      <c r="E108" s="15" t="s">
        <v>158</v>
      </c>
      <c r="F108" s="14">
        <v>1</v>
      </c>
      <c r="G108" s="14"/>
      <c r="H108" s="14">
        <v>1</v>
      </c>
      <c r="I108" s="14"/>
      <c r="J108" s="14">
        <v>2</v>
      </c>
      <c r="K108" s="14"/>
      <c r="L108" s="14">
        <v>1</v>
      </c>
      <c r="M108" s="8" t="s">
        <v>305</v>
      </c>
    </row>
    <row r="109" spans="1:13" x14ac:dyDescent="0.2">
      <c r="A109" s="9" t="str">
        <f t="shared" si="7"/>
        <v>1993/1末</v>
      </c>
      <c r="B109" s="9" t="str">
        <f t="shared" si="7"/>
        <v>平成5/1末</v>
      </c>
      <c r="C109" s="16">
        <v>109</v>
      </c>
      <c r="D109" s="129">
        <v>122</v>
      </c>
      <c r="E109" s="130" t="s">
        <v>159</v>
      </c>
      <c r="F109" s="16">
        <v>61</v>
      </c>
      <c r="G109" s="16"/>
      <c r="H109" s="16">
        <v>77</v>
      </c>
      <c r="I109" s="16"/>
      <c r="J109" s="16">
        <v>138</v>
      </c>
      <c r="K109" s="16"/>
      <c r="L109" s="16">
        <v>36</v>
      </c>
      <c r="M109" s="6" t="s">
        <v>305</v>
      </c>
    </row>
    <row r="110" spans="1:13" x14ac:dyDescent="0.2">
      <c r="A110" s="7" t="str">
        <f t="shared" si="7"/>
        <v>1993/1末</v>
      </c>
      <c r="B110" s="7" t="str">
        <f t="shared" si="7"/>
        <v>平成5/1末</v>
      </c>
      <c r="C110" s="14">
        <v>110</v>
      </c>
      <c r="D110" s="14">
        <v>123</v>
      </c>
      <c r="E110" s="15" t="s">
        <v>160</v>
      </c>
      <c r="F110" s="14">
        <v>314</v>
      </c>
      <c r="G110" s="14"/>
      <c r="H110" s="14">
        <v>346</v>
      </c>
      <c r="I110" s="14"/>
      <c r="J110" s="14">
        <v>660</v>
      </c>
      <c r="K110" s="14"/>
      <c r="L110" s="14">
        <v>186</v>
      </c>
      <c r="M110" s="8" t="s">
        <v>305</v>
      </c>
    </row>
    <row r="111" spans="1:13" x14ac:dyDescent="0.2">
      <c r="A111" s="9" t="str">
        <f t="shared" si="7"/>
        <v>1993/1末</v>
      </c>
      <c r="B111" s="9" t="str">
        <f t="shared" si="7"/>
        <v>平成5/1末</v>
      </c>
      <c r="C111" s="16">
        <v>111</v>
      </c>
      <c r="D111" s="16">
        <v>124</v>
      </c>
      <c r="E111" s="17" t="s">
        <v>161</v>
      </c>
      <c r="F111" s="16">
        <v>149</v>
      </c>
      <c r="G111" s="16"/>
      <c r="H111" s="16">
        <v>160</v>
      </c>
      <c r="I111" s="16"/>
      <c r="J111" s="16">
        <v>309</v>
      </c>
      <c r="K111" s="16"/>
      <c r="L111" s="16">
        <v>83</v>
      </c>
      <c r="M111" s="6" t="s">
        <v>305</v>
      </c>
    </row>
    <row r="112" spans="1:13" x14ac:dyDescent="0.2">
      <c r="A112" s="7" t="str">
        <f t="shared" si="7"/>
        <v>1993/1末</v>
      </c>
      <c r="B112" s="7" t="str">
        <f t="shared" si="7"/>
        <v>平成5/1末</v>
      </c>
      <c r="C112" s="14">
        <v>112</v>
      </c>
      <c r="D112" s="14">
        <v>125</v>
      </c>
      <c r="E112" s="15" t="s">
        <v>162</v>
      </c>
      <c r="F112" s="14">
        <v>242</v>
      </c>
      <c r="G112" s="14"/>
      <c r="H112" s="14">
        <v>237</v>
      </c>
      <c r="I112" s="14"/>
      <c r="J112" s="14">
        <v>479</v>
      </c>
      <c r="K112" s="14"/>
      <c r="L112" s="14">
        <v>135</v>
      </c>
      <c r="M112" s="8" t="s">
        <v>305</v>
      </c>
    </row>
    <row r="113" spans="1:13" x14ac:dyDescent="0.2">
      <c r="A113" s="9" t="str">
        <f t="shared" si="7"/>
        <v>1993/1末</v>
      </c>
      <c r="B113" s="9" t="str">
        <f t="shared" si="7"/>
        <v>平成5/1末</v>
      </c>
      <c r="C113" s="16">
        <v>113</v>
      </c>
      <c r="D113" s="16">
        <v>126</v>
      </c>
      <c r="E113" s="17" t="s">
        <v>163</v>
      </c>
      <c r="F113" s="16">
        <v>138</v>
      </c>
      <c r="G113" s="16"/>
      <c r="H113" s="16">
        <v>156</v>
      </c>
      <c r="I113" s="16"/>
      <c r="J113" s="16">
        <v>294</v>
      </c>
      <c r="K113" s="16"/>
      <c r="L113" s="16">
        <v>61</v>
      </c>
      <c r="M113" s="6" t="s">
        <v>305</v>
      </c>
    </row>
    <row r="114" spans="1:13" x14ac:dyDescent="0.2">
      <c r="A114" s="7" t="str">
        <f t="shared" si="7"/>
        <v>1993/1末</v>
      </c>
      <c r="B114" s="7" t="str">
        <f t="shared" si="7"/>
        <v>平成5/1末</v>
      </c>
      <c r="C114" s="14">
        <v>114</v>
      </c>
      <c r="D114" s="14">
        <v>127</v>
      </c>
      <c r="E114" s="15" t="s">
        <v>164</v>
      </c>
      <c r="F114" s="14">
        <v>39</v>
      </c>
      <c r="G114" s="14"/>
      <c r="H114" s="14">
        <v>38</v>
      </c>
      <c r="I114" s="14"/>
      <c r="J114" s="14">
        <v>77</v>
      </c>
      <c r="K114" s="14"/>
      <c r="L114" s="14">
        <v>18</v>
      </c>
      <c r="M114" s="8" t="s">
        <v>305</v>
      </c>
    </row>
    <row r="115" spans="1:13" x14ac:dyDescent="0.2">
      <c r="A115" s="9" t="str">
        <f t="shared" si="7"/>
        <v>1993/1末</v>
      </c>
      <c r="B115" s="9" t="str">
        <f t="shared" si="7"/>
        <v>平成5/1末</v>
      </c>
      <c r="C115" s="16">
        <v>115</v>
      </c>
      <c r="D115" s="16">
        <v>128</v>
      </c>
      <c r="E115" s="17" t="s">
        <v>165</v>
      </c>
      <c r="F115" s="16">
        <v>137</v>
      </c>
      <c r="G115" s="16"/>
      <c r="H115" s="16">
        <v>133</v>
      </c>
      <c r="I115" s="16"/>
      <c r="J115" s="16">
        <v>270</v>
      </c>
      <c r="K115" s="16"/>
      <c r="L115" s="16">
        <v>61</v>
      </c>
      <c r="M115" s="6" t="s">
        <v>305</v>
      </c>
    </row>
    <row r="116" spans="1:13" x14ac:dyDescent="0.2">
      <c r="A116" s="7" t="str">
        <f t="shared" si="7"/>
        <v>1993/1末</v>
      </c>
      <c r="B116" s="7" t="str">
        <f t="shared" si="7"/>
        <v>平成5/1末</v>
      </c>
      <c r="C116" s="14">
        <v>116</v>
      </c>
      <c r="D116" s="14">
        <v>129</v>
      </c>
      <c r="E116" s="15" t="s">
        <v>166</v>
      </c>
      <c r="F116" s="14">
        <v>103</v>
      </c>
      <c r="G116" s="14"/>
      <c r="H116" s="14">
        <v>102</v>
      </c>
      <c r="I116" s="14"/>
      <c r="J116" s="14">
        <v>205</v>
      </c>
      <c r="K116" s="14"/>
      <c r="L116" s="14">
        <v>45</v>
      </c>
      <c r="M116" s="8" t="s">
        <v>305</v>
      </c>
    </row>
    <row r="117" spans="1:13" x14ac:dyDescent="0.2">
      <c r="A117" s="9" t="str">
        <f t="shared" ref="A117:B132" si="8">A116</f>
        <v>1993/1末</v>
      </c>
      <c r="B117" s="9" t="str">
        <f t="shared" si="8"/>
        <v>平成5/1末</v>
      </c>
      <c r="C117" s="16">
        <v>117</v>
      </c>
      <c r="D117" s="16">
        <v>150</v>
      </c>
      <c r="E117" s="17" t="s">
        <v>169</v>
      </c>
      <c r="F117" s="16">
        <v>199</v>
      </c>
      <c r="G117" s="16"/>
      <c r="H117" s="16">
        <v>201</v>
      </c>
      <c r="I117" s="16"/>
      <c r="J117" s="16">
        <v>400</v>
      </c>
      <c r="K117" s="16"/>
      <c r="L117" s="16">
        <v>90</v>
      </c>
      <c r="M117" s="6" t="s">
        <v>306</v>
      </c>
    </row>
    <row r="118" spans="1:13" x14ac:dyDescent="0.2">
      <c r="A118" s="7" t="str">
        <f t="shared" si="8"/>
        <v>1993/1末</v>
      </c>
      <c r="B118" s="7" t="str">
        <f t="shared" si="8"/>
        <v>平成5/1末</v>
      </c>
      <c r="C118" s="14">
        <v>118</v>
      </c>
      <c r="D118" s="14">
        <v>151</v>
      </c>
      <c r="E118" s="15" t="s">
        <v>170</v>
      </c>
      <c r="F118" s="14">
        <v>308</v>
      </c>
      <c r="G118" s="14"/>
      <c r="H118" s="14">
        <v>310</v>
      </c>
      <c r="I118" s="14"/>
      <c r="J118" s="14">
        <v>618</v>
      </c>
      <c r="K118" s="14"/>
      <c r="L118" s="14">
        <v>164</v>
      </c>
      <c r="M118" s="8" t="s">
        <v>306</v>
      </c>
    </row>
    <row r="119" spans="1:13" x14ac:dyDescent="0.2">
      <c r="A119" s="9" t="str">
        <f t="shared" si="8"/>
        <v>1993/1末</v>
      </c>
      <c r="B119" s="9" t="str">
        <f t="shared" si="8"/>
        <v>平成5/1末</v>
      </c>
      <c r="C119" s="16">
        <v>119</v>
      </c>
      <c r="D119" s="16">
        <v>152</v>
      </c>
      <c r="E119" s="17" t="s">
        <v>171</v>
      </c>
      <c r="F119" s="16">
        <v>411</v>
      </c>
      <c r="G119" s="16"/>
      <c r="H119" s="16">
        <v>422</v>
      </c>
      <c r="I119" s="16"/>
      <c r="J119" s="16">
        <v>833</v>
      </c>
      <c r="K119" s="16"/>
      <c r="L119" s="16">
        <v>212</v>
      </c>
      <c r="M119" s="6" t="s">
        <v>306</v>
      </c>
    </row>
    <row r="120" spans="1:13" x14ac:dyDescent="0.2">
      <c r="A120" s="7" t="str">
        <f t="shared" si="8"/>
        <v>1993/1末</v>
      </c>
      <c r="B120" s="7" t="str">
        <f t="shared" si="8"/>
        <v>平成5/1末</v>
      </c>
      <c r="C120" s="14">
        <v>120</v>
      </c>
      <c r="D120" s="14">
        <v>153</v>
      </c>
      <c r="E120" s="15" t="s">
        <v>172</v>
      </c>
      <c r="F120" s="14">
        <v>190</v>
      </c>
      <c r="G120" s="14"/>
      <c r="H120" s="14">
        <v>211</v>
      </c>
      <c r="I120" s="14"/>
      <c r="J120" s="14">
        <v>401</v>
      </c>
      <c r="K120" s="14"/>
      <c r="L120" s="14">
        <v>101</v>
      </c>
      <c r="M120" s="8" t="s">
        <v>306</v>
      </c>
    </row>
    <row r="121" spans="1:13" x14ac:dyDescent="0.2">
      <c r="A121" s="9" t="str">
        <f t="shared" si="8"/>
        <v>1993/1末</v>
      </c>
      <c r="B121" s="9" t="str">
        <f t="shared" si="8"/>
        <v>平成5/1末</v>
      </c>
      <c r="C121" s="16">
        <v>121</v>
      </c>
      <c r="D121" s="16">
        <v>154</v>
      </c>
      <c r="E121" s="17" t="s">
        <v>173</v>
      </c>
      <c r="F121" s="16">
        <v>179</v>
      </c>
      <c r="G121" s="16"/>
      <c r="H121" s="16">
        <v>194</v>
      </c>
      <c r="I121" s="16"/>
      <c r="J121" s="16">
        <v>373</v>
      </c>
      <c r="K121" s="16"/>
      <c r="L121" s="16">
        <v>84</v>
      </c>
      <c r="M121" s="6" t="s">
        <v>306</v>
      </c>
    </row>
    <row r="122" spans="1:13" x14ac:dyDescent="0.2">
      <c r="A122" s="7" t="str">
        <f t="shared" si="8"/>
        <v>1993/1末</v>
      </c>
      <c r="B122" s="7" t="str">
        <f t="shared" si="8"/>
        <v>平成5/1末</v>
      </c>
      <c r="C122" s="14">
        <v>122</v>
      </c>
      <c r="D122" s="14">
        <v>155</v>
      </c>
      <c r="E122" s="15" t="s">
        <v>174</v>
      </c>
      <c r="F122" s="14">
        <v>111</v>
      </c>
      <c r="G122" s="14"/>
      <c r="H122" s="14">
        <v>119</v>
      </c>
      <c r="I122" s="14"/>
      <c r="J122" s="14">
        <v>230</v>
      </c>
      <c r="K122" s="14"/>
      <c r="L122" s="14">
        <v>69</v>
      </c>
      <c r="M122" s="8" t="s">
        <v>306</v>
      </c>
    </row>
    <row r="123" spans="1:13" x14ac:dyDescent="0.2">
      <c r="A123" s="9" t="str">
        <f t="shared" si="8"/>
        <v>1993/1末</v>
      </c>
      <c r="B123" s="9" t="str">
        <f t="shared" si="8"/>
        <v>平成5/1末</v>
      </c>
      <c r="C123" s="16">
        <v>123</v>
      </c>
      <c r="D123" s="16">
        <v>157</v>
      </c>
      <c r="E123" s="17" t="s">
        <v>175</v>
      </c>
      <c r="F123" s="16">
        <v>99</v>
      </c>
      <c r="G123" s="16"/>
      <c r="H123" s="16">
        <v>98</v>
      </c>
      <c r="I123" s="16"/>
      <c r="J123" s="16">
        <v>197</v>
      </c>
      <c r="K123" s="16"/>
      <c r="L123" s="16">
        <v>188</v>
      </c>
      <c r="M123" s="6" t="s">
        <v>306</v>
      </c>
    </row>
    <row r="124" spans="1:13" x14ac:dyDescent="0.2">
      <c r="A124" s="7" t="str">
        <f t="shared" si="8"/>
        <v>1993/1末</v>
      </c>
      <c r="B124" s="7" t="str">
        <f t="shared" si="8"/>
        <v>平成5/1末</v>
      </c>
      <c r="C124" s="14">
        <v>124</v>
      </c>
      <c r="D124" s="14">
        <v>158</v>
      </c>
      <c r="E124" s="15" t="s">
        <v>176</v>
      </c>
      <c r="F124" s="14">
        <v>24</v>
      </c>
      <c r="G124" s="14"/>
      <c r="H124" s="14">
        <v>73</v>
      </c>
      <c r="I124" s="14"/>
      <c r="J124" s="14">
        <v>97</v>
      </c>
      <c r="K124" s="14"/>
      <c r="L124" s="14">
        <v>95</v>
      </c>
      <c r="M124" s="8" t="s">
        <v>306</v>
      </c>
    </row>
    <row r="125" spans="1:13" x14ac:dyDescent="0.2">
      <c r="A125" s="9" t="str">
        <f t="shared" si="8"/>
        <v>1993/1末</v>
      </c>
      <c r="B125" s="9" t="str">
        <f t="shared" si="8"/>
        <v>平成5/1末</v>
      </c>
      <c r="C125" s="16">
        <v>125</v>
      </c>
      <c r="D125" s="16">
        <v>159</v>
      </c>
      <c r="E125" s="17" t="s">
        <v>177</v>
      </c>
      <c r="F125" s="16">
        <v>23</v>
      </c>
      <c r="G125" s="16"/>
      <c r="H125" s="16">
        <v>57</v>
      </c>
      <c r="I125" s="16"/>
      <c r="J125" s="16">
        <v>80</v>
      </c>
      <c r="K125" s="16"/>
      <c r="L125" s="16">
        <v>79</v>
      </c>
      <c r="M125" s="6" t="s">
        <v>307</v>
      </c>
    </row>
    <row r="126" spans="1:13" x14ac:dyDescent="0.2">
      <c r="A126" s="7" t="str">
        <f t="shared" si="8"/>
        <v>1993/1末</v>
      </c>
      <c r="B126" s="7" t="str">
        <f t="shared" si="8"/>
        <v>平成5/1末</v>
      </c>
      <c r="C126" s="14">
        <v>126</v>
      </c>
      <c r="D126" s="14">
        <v>160</v>
      </c>
      <c r="E126" s="15" t="s">
        <v>420</v>
      </c>
      <c r="F126" s="14">
        <v>122</v>
      </c>
      <c r="G126" s="14"/>
      <c r="H126" s="14">
        <v>101</v>
      </c>
      <c r="I126" s="14"/>
      <c r="J126" s="14">
        <v>223</v>
      </c>
      <c r="K126" s="14"/>
      <c r="L126" s="14">
        <v>95</v>
      </c>
      <c r="M126" s="8" t="s">
        <v>307</v>
      </c>
    </row>
    <row r="127" spans="1:13" x14ac:dyDescent="0.2">
      <c r="A127" s="9" t="str">
        <f t="shared" si="8"/>
        <v>1993/1末</v>
      </c>
      <c r="B127" s="9" t="str">
        <f t="shared" si="8"/>
        <v>平成5/1末</v>
      </c>
      <c r="C127" s="16">
        <v>127</v>
      </c>
      <c r="D127" s="16">
        <v>161</v>
      </c>
      <c r="E127" s="17" t="s">
        <v>178</v>
      </c>
      <c r="F127" s="16">
        <v>151</v>
      </c>
      <c r="G127" s="16"/>
      <c r="H127" s="16">
        <v>126</v>
      </c>
      <c r="I127" s="16"/>
      <c r="J127" s="16">
        <v>277</v>
      </c>
      <c r="K127" s="16"/>
      <c r="L127" s="16">
        <v>96</v>
      </c>
      <c r="M127" s="6" t="s">
        <v>307</v>
      </c>
    </row>
    <row r="128" spans="1:13" x14ac:dyDescent="0.2">
      <c r="A128" s="7" t="str">
        <f t="shared" si="8"/>
        <v>1993/1末</v>
      </c>
      <c r="B128" s="7" t="str">
        <f t="shared" si="8"/>
        <v>平成5/1末</v>
      </c>
      <c r="C128" s="14">
        <v>128</v>
      </c>
      <c r="D128" s="14">
        <v>162</v>
      </c>
      <c r="E128" s="15" t="s">
        <v>179</v>
      </c>
      <c r="F128" s="14">
        <v>91</v>
      </c>
      <c r="G128" s="14"/>
      <c r="H128" s="14">
        <v>105</v>
      </c>
      <c r="I128" s="14"/>
      <c r="J128" s="14">
        <v>196</v>
      </c>
      <c r="K128" s="14"/>
      <c r="L128" s="14">
        <v>46</v>
      </c>
      <c r="M128" s="8" t="s">
        <v>307</v>
      </c>
    </row>
    <row r="129" spans="1:13" x14ac:dyDescent="0.2">
      <c r="A129" s="9" t="str">
        <f t="shared" si="8"/>
        <v>1993/1末</v>
      </c>
      <c r="B129" s="9" t="str">
        <f t="shared" si="8"/>
        <v>平成5/1末</v>
      </c>
      <c r="C129" s="16">
        <v>129</v>
      </c>
      <c r="D129" s="16">
        <v>163</v>
      </c>
      <c r="E129" s="17" t="s">
        <v>180</v>
      </c>
      <c r="F129" s="16">
        <v>71</v>
      </c>
      <c r="G129" s="16"/>
      <c r="H129" s="16">
        <v>74</v>
      </c>
      <c r="I129" s="16"/>
      <c r="J129" s="16">
        <v>145</v>
      </c>
      <c r="K129" s="16"/>
      <c r="L129" s="16">
        <v>38</v>
      </c>
      <c r="M129" s="6" t="s">
        <v>307</v>
      </c>
    </row>
    <row r="130" spans="1:13" x14ac:dyDescent="0.2">
      <c r="A130" s="7" t="str">
        <f t="shared" si="8"/>
        <v>1993/1末</v>
      </c>
      <c r="B130" s="7" t="str">
        <f t="shared" si="8"/>
        <v>平成5/1末</v>
      </c>
      <c r="C130" s="14">
        <v>130</v>
      </c>
      <c r="D130" s="14">
        <v>164</v>
      </c>
      <c r="E130" s="15" t="s">
        <v>181</v>
      </c>
      <c r="F130" s="14">
        <v>97</v>
      </c>
      <c r="G130" s="14"/>
      <c r="H130" s="14">
        <v>97</v>
      </c>
      <c r="I130" s="14"/>
      <c r="J130" s="14">
        <v>194</v>
      </c>
      <c r="K130" s="14"/>
      <c r="L130" s="14">
        <v>51</v>
      </c>
      <c r="M130" s="8" t="s">
        <v>307</v>
      </c>
    </row>
    <row r="131" spans="1:13" x14ac:dyDescent="0.2">
      <c r="A131" s="9" t="str">
        <f t="shared" si="8"/>
        <v>1993/1末</v>
      </c>
      <c r="B131" s="9" t="str">
        <f t="shared" si="8"/>
        <v>平成5/1末</v>
      </c>
      <c r="C131" s="16">
        <v>131</v>
      </c>
      <c r="D131" s="16">
        <v>165</v>
      </c>
      <c r="E131" s="17" t="s">
        <v>182</v>
      </c>
      <c r="F131" s="16">
        <v>74</v>
      </c>
      <c r="G131" s="16"/>
      <c r="H131" s="16">
        <v>84</v>
      </c>
      <c r="I131" s="16"/>
      <c r="J131" s="16">
        <v>158</v>
      </c>
      <c r="K131" s="16"/>
      <c r="L131" s="16">
        <v>43</v>
      </c>
      <c r="M131" s="6" t="s">
        <v>307</v>
      </c>
    </row>
    <row r="132" spans="1:13" x14ac:dyDescent="0.2">
      <c r="A132" s="7" t="str">
        <f t="shared" si="8"/>
        <v>1993/1末</v>
      </c>
      <c r="B132" s="7" t="str">
        <f t="shared" si="8"/>
        <v>平成5/1末</v>
      </c>
      <c r="C132" s="14">
        <v>132</v>
      </c>
      <c r="D132" s="14">
        <v>166</v>
      </c>
      <c r="E132" s="15" t="s">
        <v>183</v>
      </c>
      <c r="F132" s="14">
        <v>188</v>
      </c>
      <c r="G132" s="14"/>
      <c r="H132" s="14">
        <v>209</v>
      </c>
      <c r="I132" s="14"/>
      <c r="J132" s="14">
        <v>397</v>
      </c>
      <c r="K132" s="14"/>
      <c r="L132" s="14">
        <v>109</v>
      </c>
      <c r="M132" s="8" t="s">
        <v>307</v>
      </c>
    </row>
    <row r="133" spans="1:13" x14ac:dyDescent="0.2">
      <c r="A133" s="9" t="str">
        <f t="shared" ref="A133:B148" si="9">A132</f>
        <v>1993/1末</v>
      </c>
      <c r="B133" s="9" t="str">
        <f t="shared" si="9"/>
        <v>平成5/1末</v>
      </c>
      <c r="C133" s="16">
        <v>133</v>
      </c>
      <c r="D133" s="16">
        <v>167</v>
      </c>
      <c r="E133" s="17" t="s">
        <v>184</v>
      </c>
      <c r="F133" s="16">
        <v>208</v>
      </c>
      <c r="G133" s="16"/>
      <c r="H133" s="16">
        <v>206</v>
      </c>
      <c r="I133" s="16"/>
      <c r="J133" s="16">
        <v>414</v>
      </c>
      <c r="K133" s="16"/>
      <c r="L133" s="16">
        <v>120</v>
      </c>
      <c r="M133" s="6" t="s">
        <v>307</v>
      </c>
    </row>
    <row r="134" spans="1:13" x14ac:dyDescent="0.2">
      <c r="A134" s="7" t="str">
        <f t="shared" si="9"/>
        <v>1993/1末</v>
      </c>
      <c r="B134" s="7" t="str">
        <f t="shared" si="9"/>
        <v>平成5/1末</v>
      </c>
      <c r="C134" s="14">
        <v>134</v>
      </c>
      <c r="D134" s="14">
        <v>168</v>
      </c>
      <c r="E134" s="15" t="s">
        <v>185</v>
      </c>
      <c r="F134" s="14">
        <v>291</v>
      </c>
      <c r="G134" s="14"/>
      <c r="H134" s="14">
        <v>273</v>
      </c>
      <c r="I134" s="14"/>
      <c r="J134" s="14">
        <v>564</v>
      </c>
      <c r="K134" s="14"/>
      <c r="L134" s="14">
        <v>165</v>
      </c>
      <c r="M134" s="8" t="s">
        <v>307</v>
      </c>
    </row>
    <row r="135" spans="1:13" x14ac:dyDescent="0.2">
      <c r="A135" s="9" t="str">
        <f t="shared" si="9"/>
        <v>1993/1末</v>
      </c>
      <c r="B135" s="9" t="str">
        <f t="shared" si="9"/>
        <v>平成5/1末</v>
      </c>
      <c r="C135" s="16">
        <v>135</v>
      </c>
      <c r="D135" s="16">
        <v>169</v>
      </c>
      <c r="E135" s="17" t="s">
        <v>186</v>
      </c>
      <c r="F135" s="16">
        <v>170</v>
      </c>
      <c r="G135" s="16"/>
      <c r="H135" s="16">
        <v>194</v>
      </c>
      <c r="I135" s="16"/>
      <c r="J135" s="16">
        <v>364</v>
      </c>
      <c r="K135" s="16"/>
      <c r="L135" s="16">
        <v>100</v>
      </c>
      <c r="M135" s="6" t="s">
        <v>307</v>
      </c>
    </row>
    <row r="136" spans="1:13" x14ac:dyDescent="0.2">
      <c r="A136" s="7" t="str">
        <f t="shared" si="9"/>
        <v>1993/1末</v>
      </c>
      <c r="B136" s="7" t="str">
        <f t="shared" si="9"/>
        <v>平成5/1末</v>
      </c>
      <c r="C136" s="14">
        <v>136</v>
      </c>
      <c r="D136" s="14">
        <v>170</v>
      </c>
      <c r="E136" s="15" t="s">
        <v>187</v>
      </c>
      <c r="F136" s="14">
        <v>556</v>
      </c>
      <c r="G136" s="14"/>
      <c r="H136" s="14">
        <v>564</v>
      </c>
      <c r="I136" s="14"/>
      <c r="J136" s="14">
        <v>1120</v>
      </c>
      <c r="K136" s="14"/>
      <c r="L136" s="14">
        <v>293</v>
      </c>
      <c r="M136" s="8" t="s">
        <v>307</v>
      </c>
    </row>
    <row r="137" spans="1:13" x14ac:dyDescent="0.2">
      <c r="A137" s="9" t="str">
        <f t="shared" si="9"/>
        <v>1993/1末</v>
      </c>
      <c r="B137" s="9" t="str">
        <f t="shared" si="9"/>
        <v>平成5/1末</v>
      </c>
      <c r="C137" s="16">
        <v>137</v>
      </c>
      <c r="D137" s="16">
        <v>171</v>
      </c>
      <c r="E137" s="17" t="s">
        <v>188</v>
      </c>
      <c r="F137" s="16">
        <v>347</v>
      </c>
      <c r="G137" s="16"/>
      <c r="H137" s="16">
        <v>346</v>
      </c>
      <c r="I137" s="16"/>
      <c r="J137" s="16">
        <v>693</v>
      </c>
      <c r="K137" s="16"/>
      <c r="L137" s="16">
        <v>169</v>
      </c>
      <c r="M137" s="6" t="s">
        <v>307</v>
      </c>
    </row>
    <row r="138" spans="1:13" x14ac:dyDescent="0.2">
      <c r="A138" s="7" t="str">
        <f t="shared" si="9"/>
        <v>1993/1末</v>
      </c>
      <c r="B138" s="7" t="str">
        <f t="shared" si="9"/>
        <v>平成5/1末</v>
      </c>
      <c r="C138" s="14">
        <v>138</v>
      </c>
      <c r="D138" s="14">
        <v>172</v>
      </c>
      <c r="E138" s="15" t="s">
        <v>189</v>
      </c>
      <c r="F138" s="14">
        <v>245</v>
      </c>
      <c r="G138" s="14"/>
      <c r="H138" s="14">
        <v>221</v>
      </c>
      <c r="I138" s="14"/>
      <c r="J138" s="14">
        <v>466</v>
      </c>
      <c r="K138" s="14"/>
      <c r="L138" s="14">
        <v>138</v>
      </c>
      <c r="M138" s="8" t="s">
        <v>307</v>
      </c>
    </row>
    <row r="139" spans="1:13" x14ac:dyDescent="0.2">
      <c r="A139" s="9" t="str">
        <f t="shared" si="9"/>
        <v>1993/1末</v>
      </c>
      <c r="B139" s="9" t="str">
        <f t="shared" si="9"/>
        <v>平成5/1末</v>
      </c>
      <c r="C139" s="16">
        <v>139</v>
      </c>
      <c r="D139" s="16">
        <v>173</v>
      </c>
      <c r="E139" s="17" t="s">
        <v>190</v>
      </c>
      <c r="F139" s="16">
        <v>183</v>
      </c>
      <c r="G139" s="16"/>
      <c r="H139" s="16">
        <v>182</v>
      </c>
      <c r="I139" s="16"/>
      <c r="J139" s="16">
        <v>365</v>
      </c>
      <c r="K139" s="16"/>
      <c r="L139" s="16">
        <v>98</v>
      </c>
      <c r="M139" s="6" t="s">
        <v>307</v>
      </c>
    </row>
    <row r="140" spans="1:13" x14ac:dyDescent="0.2">
      <c r="A140" s="7" t="str">
        <f t="shared" si="9"/>
        <v>1993/1末</v>
      </c>
      <c r="B140" s="7" t="str">
        <f t="shared" si="9"/>
        <v>平成5/1末</v>
      </c>
      <c r="C140" s="14">
        <v>140</v>
      </c>
      <c r="D140" s="14">
        <v>174</v>
      </c>
      <c r="E140" s="15" t="s">
        <v>421</v>
      </c>
      <c r="F140" s="14">
        <v>4</v>
      </c>
      <c r="G140" s="14"/>
      <c r="H140" s="14">
        <v>5</v>
      </c>
      <c r="I140" s="14"/>
      <c r="J140" s="14">
        <v>9</v>
      </c>
      <c r="K140" s="14"/>
      <c r="L140" s="14">
        <v>2</v>
      </c>
      <c r="M140" s="8" t="s">
        <v>307</v>
      </c>
    </row>
    <row r="141" spans="1:13" x14ac:dyDescent="0.2">
      <c r="A141" s="9" t="str">
        <f t="shared" si="9"/>
        <v>1993/1末</v>
      </c>
      <c r="B141" s="9" t="str">
        <f t="shared" si="9"/>
        <v>平成5/1末</v>
      </c>
      <c r="C141" s="16">
        <v>141</v>
      </c>
      <c r="D141" s="16">
        <v>175</v>
      </c>
      <c r="E141" s="17" t="s">
        <v>422</v>
      </c>
      <c r="F141" s="16">
        <v>204</v>
      </c>
      <c r="G141" s="16"/>
      <c r="H141" s="16">
        <v>196</v>
      </c>
      <c r="I141" s="16"/>
      <c r="J141" s="16">
        <v>400</v>
      </c>
      <c r="K141" s="16"/>
      <c r="L141" s="16">
        <v>116</v>
      </c>
      <c r="M141" s="6" t="s">
        <v>307</v>
      </c>
    </row>
    <row r="142" spans="1:13" x14ac:dyDescent="0.2">
      <c r="A142" s="7" t="str">
        <f t="shared" si="9"/>
        <v>1993/1末</v>
      </c>
      <c r="B142" s="7" t="str">
        <f t="shared" si="9"/>
        <v>平成5/1末</v>
      </c>
      <c r="C142" s="14">
        <v>142</v>
      </c>
      <c r="D142" s="14">
        <v>176</v>
      </c>
      <c r="E142" s="15" t="s">
        <v>423</v>
      </c>
      <c r="F142" s="14">
        <v>153</v>
      </c>
      <c r="G142" s="14"/>
      <c r="H142" s="14">
        <v>165</v>
      </c>
      <c r="I142" s="14"/>
      <c r="J142" s="14">
        <v>318</v>
      </c>
      <c r="K142" s="14"/>
      <c r="L142" s="14">
        <v>95</v>
      </c>
      <c r="M142" s="8" t="s">
        <v>307</v>
      </c>
    </row>
    <row r="143" spans="1:13" x14ac:dyDescent="0.2">
      <c r="A143" s="9" t="str">
        <f t="shared" si="9"/>
        <v>1993/1末</v>
      </c>
      <c r="B143" s="9" t="str">
        <f t="shared" si="9"/>
        <v>平成5/1末</v>
      </c>
      <c r="C143" s="16">
        <v>143</v>
      </c>
      <c r="D143" s="16">
        <v>177</v>
      </c>
      <c r="E143" s="17" t="s">
        <v>191</v>
      </c>
      <c r="F143" s="16">
        <v>53</v>
      </c>
      <c r="G143" s="16"/>
      <c r="H143" s="16">
        <v>53</v>
      </c>
      <c r="I143" s="16"/>
      <c r="J143" s="16">
        <v>106</v>
      </c>
      <c r="K143" s="16"/>
      <c r="L143" s="16">
        <v>31</v>
      </c>
      <c r="M143" s="6" t="s">
        <v>307</v>
      </c>
    </row>
    <row r="144" spans="1:13" x14ac:dyDescent="0.2">
      <c r="A144" s="7" t="str">
        <f t="shared" si="9"/>
        <v>1993/1末</v>
      </c>
      <c r="B144" s="7" t="str">
        <f t="shared" si="9"/>
        <v>平成5/1末</v>
      </c>
      <c r="C144" s="14">
        <v>144</v>
      </c>
      <c r="D144" s="14">
        <v>178</v>
      </c>
      <c r="E144" s="15" t="s">
        <v>192</v>
      </c>
      <c r="F144" s="14">
        <v>63</v>
      </c>
      <c r="G144" s="14"/>
      <c r="H144" s="14">
        <v>70</v>
      </c>
      <c r="I144" s="14"/>
      <c r="J144" s="14">
        <v>133</v>
      </c>
      <c r="K144" s="14"/>
      <c r="L144" s="14">
        <v>34</v>
      </c>
      <c r="M144" s="8" t="s">
        <v>307</v>
      </c>
    </row>
    <row r="145" spans="1:13" x14ac:dyDescent="0.2">
      <c r="A145" s="9" t="str">
        <f t="shared" si="9"/>
        <v>1993/1末</v>
      </c>
      <c r="B145" s="9" t="str">
        <f t="shared" si="9"/>
        <v>平成5/1末</v>
      </c>
      <c r="C145" s="16">
        <v>145</v>
      </c>
      <c r="D145" s="16">
        <v>179</v>
      </c>
      <c r="E145" s="17" t="s">
        <v>193</v>
      </c>
      <c r="F145" s="16">
        <v>202</v>
      </c>
      <c r="G145" s="16"/>
      <c r="H145" s="16">
        <v>193</v>
      </c>
      <c r="I145" s="16"/>
      <c r="J145" s="16">
        <v>395</v>
      </c>
      <c r="K145" s="16"/>
      <c r="L145" s="16">
        <v>129</v>
      </c>
      <c r="M145" s="6" t="s">
        <v>307</v>
      </c>
    </row>
    <row r="146" spans="1:13" x14ac:dyDescent="0.2">
      <c r="A146" s="7" t="str">
        <f t="shared" si="9"/>
        <v>1993/1末</v>
      </c>
      <c r="B146" s="7" t="str">
        <f t="shared" si="9"/>
        <v>平成5/1末</v>
      </c>
      <c r="C146" s="14">
        <v>146</v>
      </c>
      <c r="D146" s="14">
        <v>180</v>
      </c>
      <c r="E146" s="15" t="s">
        <v>196</v>
      </c>
      <c r="F146" s="14">
        <v>139</v>
      </c>
      <c r="G146" s="14"/>
      <c r="H146" s="14">
        <v>165</v>
      </c>
      <c r="I146" s="14"/>
      <c r="J146" s="14">
        <v>304</v>
      </c>
      <c r="K146" s="14"/>
      <c r="L146" s="14">
        <v>68</v>
      </c>
      <c r="M146" s="8" t="s">
        <v>308</v>
      </c>
    </row>
    <row r="147" spans="1:13" x14ac:dyDescent="0.2">
      <c r="A147" s="9" t="str">
        <f t="shared" si="9"/>
        <v>1993/1末</v>
      </c>
      <c r="B147" s="9" t="str">
        <f t="shared" si="9"/>
        <v>平成5/1末</v>
      </c>
      <c r="C147" s="16">
        <v>147</v>
      </c>
      <c r="D147" s="16">
        <v>181</v>
      </c>
      <c r="E147" s="17" t="s">
        <v>197</v>
      </c>
      <c r="F147" s="16">
        <v>36</v>
      </c>
      <c r="G147" s="16"/>
      <c r="H147" s="16">
        <v>34</v>
      </c>
      <c r="I147" s="16"/>
      <c r="J147" s="16">
        <v>70</v>
      </c>
      <c r="K147" s="16"/>
      <c r="L147" s="16">
        <v>15</v>
      </c>
      <c r="M147" s="6" t="s">
        <v>308</v>
      </c>
    </row>
    <row r="148" spans="1:13" x14ac:dyDescent="0.2">
      <c r="A148" s="7" t="str">
        <f t="shared" si="9"/>
        <v>1993/1末</v>
      </c>
      <c r="B148" s="7" t="str">
        <f t="shared" si="9"/>
        <v>平成5/1末</v>
      </c>
      <c r="C148" s="14">
        <v>148</v>
      </c>
      <c r="D148" s="14">
        <v>183</v>
      </c>
      <c r="E148" s="15" t="s">
        <v>199</v>
      </c>
      <c r="F148" s="14">
        <v>521</v>
      </c>
      <c r="G148" s="14"/>
      <c r="H148" s="14">
        <v>557</v>
      </c>
      <c r="I148" s="14"/>
      <c r="J148" s="14">
        <v>1078</v>
      </c>
      <c r="K148" s="14"/>
      <c r="L148" s="14">
        <v>262</v>
      </c>
      <c r="M148" s="8" t="s">
        <v>308</v>
      </c>
    </row>
    <row r="149" spans="1:13" x14ac:dyDescent="0.2">
      <c r="A149" s="9" t="str">
        <f t="shared" ref="A149:B164" si="10">A148</f>
        <v>1993/1末</v>
      </c>
      <c r="B149" s="9" t="str">
        <f t="shared" si="10"/>
        <v>平成5/1末</v>
      </c>
      <c r="C149" s="16">
        <v>149</v>
      </c>
      <c r="D149" s="16">
        <v>184</v>
      </c>
      <c r="E149" s="17" t="s">
        <v>200</v>
      </c>
      <c r="F149" s="16">
        <v>171</v>
      </c>
      <c r="G149" s="16"/>
      <c r="H149" s="16">
        <v>166</v>
      </c>
      <c r="I149" s="16"/>
      <c r="J149" s="16">
        <v>337</v>
      </c>
      <c r="K149" s="16"/>
      <c r="L149" s="16">
        <v>80</v>
      </c>
      <c r="M149" s="6" t="s">
        <v>308</v>
      </c>
    </row>
    <row r="150" spans="1:13" x14ac:dyDescent="0.2">
      <c r="A150" s="7" t="str">
        <f t="shared" si="10"/>
        <v>1993/1末</v>
      </c>
      <c r="B150" s="7" t="str">
        <f t="shared" si="10"/>
        <v>平成5/1末</v>
      </c>
      <c r="C150" s="14">
        <v>150</v>
      </c>
      <c r="D150" s="14">
        <v>185</v>
      </c>
      <c r="E150" s="15" t="s">
        <v>201</v>
      </c>
      <c r="F150" s="14">
        <v>129</v>
      </c>
      <c r="G150" s="14"/>
      <c r="H150" s="14">
        <v>147</v>
      </c>
      <c r="I150" s="14"/>
      <c r="J150" s="14">
        <v>276</v>
      </c>
      <c r="K150" s="14"/>
      <c r="L150" s="14">
        <v>72</v>
      </c>
      <c r="M150" s="8" t="s">
        <v>308</v>
      </c>
    </row>
    <row r="151" spans="1:13" x14ac:dyDescent="0.2">
      <c r="A151" s="9" t="str">
        <f t="shared" si="10"/>
        <v>1993/1末</v>
      </c>
      <c r="B151" s="9" t="str">
        <f t="shared" si="10"/>
        <v>平成5/1末</v>
      </c>
      <c r="C151" s="16">
        <v>151</v>
      </c>
      <c r="D151" s="129">
        <v>186</v>
      </c>
      <c r="E151" s="130" t="s">
        <v>202</v>
      </c>
      <c r="F151" s="16">
        <v>241</v>
      </c>
      <c r="G151" s="16"/>
      <c r="H151" s="16">
        <v>242</v>
      </c>
      <c r="I151" s="16"/>
      <c r="J151" s="16">
        <v>483</v>
      </c>
      <c r="K151" s="16"/>
      <c r="L151" s="16">
        <v>145</v>
      </c>
      <c r="M151" s="6" t="s">
        <v>308</v>
      </c>
    </row>
    <row r="152" spans="1:13" x14ac:dyDescent="0.2">
      <c r="A152" s="7" t="str">
        <f t="shared" si="10"/>
        <v>1993/1末</v>
      </c>
      <c r="B152" s="7" t="str">
        <f t="shared" si="10"/>
        <v>平成5/1末</v>
      </c>
      <c r="C152" s="14">
        <v>152</v>
      </c>
      <c r="D152" s="14">
        <v>187</v>
      </c>
      <c r="E152" s="15" t="s">
        <v>203</v>
      </c>
      <c r="F152" s="14">
        <v>129</v>
      </c>
      <c r="G152" s="14"/>
      <c r="H152" s="14">
        <v>139</v>
      </c>
      <c r="I152" s="14"/>
      <c r="J152" s="14">
        <v>268</v>
      </c>
      <c r="K152" s="14"/>
      <c r="L152" s="14">
        <v>61</v>
      </c>
      <c r="M152" s="8" t="s">
        <v>308</v>
      </c>
    </row>
    <row r="153" spans="1:13" x14ac:dyDescent="0.2">
      <c r="A153" s="9" t="str">
        <f t="shared" si="10"/>
        <v>1993/1末</v>
      </c>
      <c r="B153" s="9" t="str">
        <f t="shared" si="10"/>
        <v>平成5/1末</v>
      </c>
      <c r="C153" s="16">
        <v>153</v>
      </c>
      <c r="D153" s="16">
        <v>188</v>
      </c>
      <c r="E153" s="17" t="s">
        <v>204</v>
      </c>
      <c r="F153" s="16">
        <v>199</v>
      </c>
      <c r="G153" s="16"/>
      <c r="H153" s="16">
        <v>185</v>
      </c>
      <c r="I153" s="16"/>
      <c r="J153" s="16">
        <v>384</v>
      </c>
      <c r="K153" s="16"/>
      <c r="L153" s="16">
        <v>106</v>
      </c>
      <c r="M153" s="6" t="s">
        <v>308</v>
      </c>
    </row>
    <row r="154" spans="1:13" x14ac:dyDescent="0.2">
      <c r="A154" s="7" t="str">
        <f t="shared" si="10"/>
        <v>1993/1末</v>
      </c>
      <c r="B154" s="7" t="str">
        <f t="shared" si="10"/>
        <v>平成5/1末</v>
      </c>
      <c r="C154" s="14">
        <v>154</v>
      </c>
      <c r="D154" s="14">
        <v>189</v>
      </c>
      <c r="E154" s="15" t="s">
        <v>205</v>
      </c>
      <c r="F154" s="14">
        <v>94</v>
      </c>
      <c r="G154" s="14"/>
      <c r="H154" s="14">
        <v>98</v>
      </c>
      <c r="I154" s="14"/>
      <c r="J154" s="14">
        <v>192</v>
      </c>
      <c r="K154" s="14"/>
      <c r="L154" s="14">
        <v>50</v>
      </c>
      <c r="M154" s="8" t="s">
        <v>308</v>
      </c>
    </row>
    <row r="155" spans="1:13" x14ac:dyDescent="0.2">
      <c r="A155" s="9" t="str">
        <f t="shared" si="10"/>
        <v>1993/1末</v>
      </c>
      <c r="B155" s="9" t="str">
        <f t="shared" si="10"/>
        <v>平成5/1末</v>
      </c>
      <c r="C155" s="16">
        <v>155</v>
      </c>
      <c r="D155" s="16">
        <v>190</v>
      </c>
      <c r="E155" s="17" t="s">
        <v>206</v>
      </c>
      <c r="F155" s="16">
        <v>163</v>
      </c>
      <c r="G155" s="16"/>
      <c r="H155" s="16">
        <v>163</v>
      </c>
      <c r="I155" s="16"/>
      <c r="J155" s="16">
        <v>326</v>
      </c>
      <c r="K155" s="16"/>
      <c r="L155" s="16">
        <v>91</v>
      </c>
      <c r="M155" s="6" t="s">
        <v>308</v>
      </c>
    </row>
    <row r="156" spans="1:13" x14ac:dyDescent="0.2">
      <c r="A156" s="7" t="str">
        <f t="shared" si="10"/>
        <v>1993/1末</v>
      </c>
      <c r="B156" s="7" t="str">
        <f t="shared" si="10"/>
        <v>平成5/1末</v>
      </c>
      <c r="C156" s="14">
        <v>156</v>
      </c>
      <c r="D156" s="14">
        <v>191</v>
      </c>
      <c r="E156" s="15" t="s">
        <v>208</v>
      </c>
      <c r="F156" s="14">
        <v>330</v>
      </c>
      <c r="G156" s="14"/>
      <c r="H156" s="14">
        <v>354</v>
      </c>
      <c r="I156" s="14"/>
      <c r="J156" s="14">
        <v>684</v>
      </c>
      <c r="K156" s="14"/>
      <c r="L156" s="14">
        <v>215</v>
      </c>
      <c r="M156" s="8" t="s">
        <v>308</v>
      </c>
    </row>
    <row r="157" spans="1:13" x14ac:dyDescent="0.2">
      <c r="A157" s="9" t="str">
        <f t="shared" si="10"/>
        <v>1993/1末</v>
      </c>
      <c r="B157" s="9" t="str">
        <f t="shared" si="10"/>
        <v>平成5/1末</v>
      </c>
      <c r="C157" s="16">
        <v>157</v>
      </c>
      <c r="D157" s="16">
        <v>240</v>
      </c>
      <c r="E157" s="17" t="s">
        <v>209</v>
      </c>
      <c r="F157" s="16">
        <v>103</v>
      </c>
      <c r="G157" s="16"/>
      <c r="H157" s="16">
        <v>127</v>
      </c>
      <c r="I157" s="16"/>
      <c r="J157" s="16">
        <v>230</v>
      </c>
      <c r="K157" s="16"/>
      <c r="L157" s="16">
        <v>58</v>
      </c>
      <c r="M157" s="6" t="s">
        <v>309</v>
      </c>
    </row>
    <row r="158" spans="1:13" x14ac:dyDescent="0.2">
      <c r="A158" s="7" t="str">
        <f t="shared" si="10"/>
        <v>1993/1末</v>
      </c>
      <c r="B158" s="7" t="str">
        <f t="shared" si="10"/>
        <v>平成5/1末</v>
      </c>
      <c r="C158" s="14">
        <v>158</v>
      </c>
      <c r="D158" s="14">
        <v>241</v>
      </c>
      <c r="E158" s="15" t="s">
        <v>210</v>
      </c>
      <c r="F158" s="14">
        <v>219</v>
      </c>
      <c r="G158" s="14"/>
      <c r="H158" s="14">
        <v>218</v>
      </c>
      <c r="I158" s="14"/>
      <c r="J158" s="14">
        <v>437</v>
      </c>
      <c r="K158" s="14"/>
      <c r="L158" s="14">
        <v>114</v>
      </c>
      <c r="M158" s="8" t="s">
        <v>309</v>
      </c>
    </row>
    <row r="159" spans="1:13" x14ac:dyDescent="0.2">
      <c r="A159" s="9" t="str">
        <f t="shared" si="10"/>
        <v>1993/1末</v>
      </c>
      <c r="B159" s="9" t="str">
        <f t="shared" si="10"/>
        <v>平成5/1末</v>
      </c>
      <c r="C159" s="16">
        <v>159</v>
      </c>
      <c r="D159" s="16">
        <v>242</v>
      </c>
      <c r="E159" s="17" t="s">
        <v>211</v>
      </c>
      <c r="F159" s="16">
        <v>95</v>
      </c>
      <c r="G159" s="16"/>
      <c r="H159" s="16">
        <v>96</v>
      </c>
      <c r="I159" s="16"/>
      <c r="J159" s="16">
        <v>191</v>
      </c>
      <c r="K159" s="16"/>
      <c r="L159" s="16">
        <v>48</v>
      </c>
      <c r="M159" s="6" t="s">
        <v>309</v>
      </c>
    </row>
    <row r="160" spans="1:13" x14ac:dyDescent="0.2">
      <c r="A160" s="7" t="str">
        <f t="shared" si="10"/>
        <v>1993/1末</v>
      </c>
      <c r="B160" s="7" t="str">
        <f t="shared" si="10"/>
        <v>平成5/1末</v>
      </c>
      <c r="C160" s="14">
        <v>160</v>
      </c>
      <c r="D160" s="14">
        <v>243</v>
      </c>
      <c r="E160" s="15" t="s">
        <v>212</v>
      </c>
      <c r="F160" s="14">
        <v>92</v>
      </c>
      <c r="G160" s="14"/>
      <c r="H160" s="14">
        <v>102</v>
      </c>
      <c r="I160" s="14"/>
      <c r="J160" s="14">
        <v>194</v>
      </c>
      <c r="K160" s="14"/>
      <c r="L160" s="14">
        <v>47</v>
      </c>
      <c r="M160" s="8" t="s">
        <v>309</v>
      </c>
    </row>
    <row r="161" spans="1:13" x14ac:dyDescent="0.2">
      <c r="A161" s="9" t="str">
        <f t="shared" si="10"/>
        <v>1993/1末</v>
      </c>
      <c r="B161" s="9" t="str">
        <f t="shared" si="10"/>
        <v>平成5/1末</v>
      </c>
      <c r="C161" s="16">
        <v>161</v>
      </c>
      <c r="D161" s="16">
        <v>244</v>
      </c>
      <c r="E161" s="17" t="s">
        <v>213</v>
      </c>
      <c r="F161" s="16">
        <v>54</v>
      </c>
      <c r="G161" s="16"/>
      <c r="H161" s="16">
        <v>48</v>
      </c>
      <c r="I161" s="16"/>
      <c r="J161" s="16">
        <v>102</v>
      </c>
      <c r="K161" s="16"/>
      <c r="L161" s="16">
        <v>25</v>
      </c>
      <c r="M161" s="6" t="s">
        <v>309</v>
      </c>
    </row>
    <row r="162" spans="1:13" x14ac:dyDescent="0.2">
      <c r="A162" s="7" t="str">
        <f t="shared" si="10"/>
        <v>1993/1末</v>
      </c>
      <c r="B162" s="7" t="str">
        <f t="shared" si="10"/>
        <v>平成5/1末</v>
      </c>
      <c r="C162" s="14">
        <v>162</v>
      </c>
      <c r="D162" s="14">
        <v>245</v>
      </c>
      <c r="E162" s="15" t="s">
        <v>214</v>
      </c>
      <c r="F162" s="14">
        <v>38</v>
      </c>
      <c r="G162" s="14"/>
      <c r="H162" s="14">
        <v>44</v>
      </c>
      <c r="I162" s="14"/>
      <c r="J162" s="14">
        <v>82</v>
      </c>
      <c r="K162" s="14"/>
      <c r="L162" s="14">
        <v>22</v>
      </c>
      <c r="M162" s="8" t="s">
        <v>309</v>
      </c>
    </row>
    <row r="163" spans="1:13" x14ac:dyDescent="0.2">
      <c r="A163" s="9" t="str">
        <f t="shared" si="10"/>
        <v>1993/1末</v>
      </c>
      <c r="B163" s="9" t="str">
        <f t="shared" si="10"/>
        <v>平成5/1末</v>
      </c>
      <c r="C163" s="16">
        <v>163</v>
      </c>
      <c r="D163" s="129">
        <v>100</v>
      </c>
      <c r="E163" s="130" t="s">
        <v>217</v>
      </c>
      <c r="F163" s="16">
        <v>191</v>
      </c>
      <c r="G163" s="16"/>
      <c r="H163" s="16">
        <v>210</v>
      </c>
      <c r="I163" s="16"/>
      <c r="J163" s="16">
        <v>401</v>
      </c>
      <c r="K163" s="16"/>
      <c r="L163" s="16">
        <v>100</v>
      </c>
      <c r="M163" s="6" t="s">
        <v>310</v>
      </c>
    </row>
    <row r="164" spans="1:13" x14ac:dyDescent="0.2">
      <c r="A164" s="7" t="str">
        <f t="shared" si="10"/>
        <v>1993/1末</v>
      </c>
      <c r="B164" s="7" t="str">
        <f t="shared" si="10"/>
        <v>平成5/1末</v>
      </c>
      <c r="C164" s="14">
        <v>164</v>
      </c>
      <c r="D164" s="14">
        <v>101</v>
      </c>
      <c r="E164" s="15" t="s">
        <v>218</v>
      </c>
      <c r="F164" s="14">
        <v>4</v>
      </c>
      <c r="G164" s="14"/>
      <c r="H164" s="14">
        <v>6</v>
      </c>
      <c r="I164" s="14"/>
      <c r="J164" s="14">
        <v>10</v>
      </c>
      <c r="K164" s="14"/>
      <c r="L164" s="14">
        <v>2</v>
      </c>
      <c r="M164" s="8" t="s">
        <v>310</v>
      </c>
    </row>
    <row r="165" spans="1:13" x14ac:dyDescent="0.2">
      <c r="A165" s="9" t="str">
        <f t="shared" ref="A165:B180" si="11">A164</f>
        <v>1993/1末</v>
      </c>
      <c r="B165" s="9" t="str">
        <f t="shared" si="11"/>
        <v>平成5/1末</v>
      </c>
      <c r="C165" s="16">
        <v>165</v>
      </c>
      <c r="D165" s="16">
        <v>220</v>
      </c>
      <c r="E165" s="17" t="s">
        <v>221</v>
      </c>
      <c r="F165" s="16">
        <v>110</v>
      </c>
      <c r="G165" s="16"/>
      <c r="H165" s="16">
        <v>120</v>
      </c>
      <c r="I165" s="16"/>
      <c r="J165" s="16">
        <v>230</v>
      </c>
      <c r="K165" s="16"/>
      <c r="L165" s="16">
        <v>59</v>
      </c>
      <c r="M165" s="6" t="s">
        <v>311</v>
      </c>
    </row>
    <row r="166" spans="1:13" x14ac:dyDescent="0.2">
      <c r="A166" s="7" t="str">
        <f t="shared" si="11"/>
        <v>1993/1末</v>
      </c>
      <c r="B166" s="7" t="str">
        <f t="shared" si="11"/>
        <v>平成5/1末</v>
      </c>
      <c r="C166" s="14">
        <v>166</v>
      </c>
      <c r="D166" s="14">
        <v>221</v>
      </c>
      <c r="E166" s="15" t="s">
        <v>222</v>
      </c>
      <c r="F166" s="14">
        <v>194</v>
      </c>
      <c r="G166" s="14"/>
      <c r="H166" s="14">
        <v>249</v>
      </c>
      <c r="I166" s="14"/>
      <c r="J166" s="14">
        <v>443</v>
      </c>
      <c r="K166" s="14"/>
      <c r="L166" s="14">
        <v>113</v>
      </c>
      <c r="M166" s="8" t="s">
        <v>311</v>
      </c>
    </row>
    <row r="167" spans="1:13" x14ac:dyDescent="0.2">
      <c r="A167" s="9" t="str">
        <f t="shared" si="11"/>
        <v>1993/1末</v>
      </c>
      <c r="B167" s="9" t="str">
        <f t="shared" si="11"/>
        <v>平成5/1末</v>
      </c>
      <c r="C167" s="16">
        <v>167</v>
      </c>
      <c r="D167" s="129">
        <v>222</v>
      </c>
      <c r="E167" s="130" t="s">
        <v>223</v>
      </c>
      <c r="F167" s="16">
        <v>54</v>
      </c>
      <c r="G167" s="16"/>
      <c r="H167" s="16">
        <v>55</v>
      </c>
      <c r="I167" s="16"/>
      <c r="J167" s="16">
        <v>109</v>
      </c>
      <c r="K167" s="16"/>
      <c r="L167" s="16">
        <v>30</v>
      </c>
      <c r="M167" s="6" t="s">
        <v>311</v>
      </c>
    </row>
    <row r="168" spans="1:13" x14ac:dyDescent="0.2">
      <c r="A168" s="7" t="str">
        <f t="shared" si="11"/>
        <v>1993/1末</v>
      </c>
      <c r="B168" s="7" t="str">
        <f t="shared" si="11"/>
        <v>平成5/1末</v>
      </c>
      <c r="C168" s="14">
        <v>168</v>
      </c>
      <c r="D168" s="14">
        <v>223</v>
      </c>
      <c r="E168" s="15" t="s">
        <v>224</v>
      </c>
      <c r="F168" s="14">
        <v>305</v>
      </c>
      <c r="G168" s="14"/>
      <c r="H168" s="14">
        <v>352</v>
      </c>
      <c r="I168" s="14"/>
      <c r="J168" s="14">
        <v>657</v>
      </c>
      <c r="K168" s="14"/>
      <c r="L168" s="14">
        <v>179</v>
      </c>
      <c r="M168" s="8" t="s">
        <v>311</v>
      </c>
    </row>
    <row r="169" spans="1:13" x14ac:dyDescent="0.2">
      <c r="A169" s="9" t="str">
        <f t="shared" si="11"/>
        <v>1993/1末</v>
      </c>
      <c r="B169" s="9" t="str">
        <f t="shared" si="11"/>
        <v>平成5/1末</v>
      </c>
      <c r="C169" s="16">
        <v>169</v>
      </c>
      <c r="D169" s="16">
        <v>224</v>
      </c>
      <c r="E169" s="17" t="s">
        <v>225</v>
      </c>
      <c r="F169" s="16">
        <v>15</v>
      </c>
      <c r="G169" s="16"/>
      <c r="H169" s="16">
        <v>21</v>
      </c>
      <c r="I169" s="16"/>
      <c r="J169" s="16">
        <v>36</v>
      </c>
      <c r="K169" s="16"/>
      <c r="L169" s="16">
        <v>10</v>
      </c>
      <c r="M169" s="6" t="s">
        <v>311</v>
      </c>
    </row>
    <row r="170" spans="1:13" x14ac:dyDescent="0.2">
      <c r="A170" s="7" t="str">
        <f t="shared" si="11"/>
        <v>1993/1末</v>
      </c>
      <c r="B170" s="7" t="str">
        <f t="shared" si="11"/>
        <v>平成5/1末</v>
      </c>
      <c r="C170" s="14">
        <v>170</v>
      </c>
      <c r="D170" s="131">
        <v>226</v>
      </c>
      <c r="E170" s="132" t="s">
        <v>227</v>
      </c>
      <c r="F170" s="14">
        <v>53</v>
      </c>
      <c r="G170" s="14"/>
      <c r="H170" s="14">
        <v>59</v>
      </c>
      <c r="I170" s="14"/>
      <c r="J170" s="14">
        <v>112</v>
      </c>
      <c r="K170" s="14"/>
      <c r="L170" s="14">
        <v>35</v>
      </c>
      <c r="M170" s="8" t="s">
        <v>311</v>
      </c>
    </row>
    <row r="171" spans="1:13" x14ac:dyDescent="0.2">
      <c r="A171" s="9" t="str">
        <f t="shared" si="11"/>
        <v>1993/1末</v>
      </c>
      <c r="B171" s="9" t="str">
        <f t="shared" si="11"/>
        <v>平成5/1末</v>
      </c>
      <c r="C171" s="16">
        <v>171</v>
      </c>
      <c r="D171" s="16">
        <v>227</v>
      </c>
      <c r="E171" s="17" t="s">
        <v>228</v>
      </c>
      <c r="F171" s="16">
        <v>12</v>
      </c>
      <c r="G171" s="16"/>
      <c r="H171" s="16">
        <v>10</v>
      </c>
      <c r="I171" s="16"/>
      <c r="J171" s="16">
        <v>22</v>
      </c>
      <c r="K171" s="16"/>
      <c r="L171" s="16">
        <v>7</v>
      </c>
      <c r="M171" s="6" t="s">
        <v>311</v>
      </c>
    </row>
    <row r="172" spans="1:13" x14ac:dyDescent="0.2">
      <c r="A172" s="7" t="str">
        <f t="shared" si="11"/>
        <v>1993/1末</v>
      </c>
      <c r="B172" s="7" t="str">
        <f t="shared" si="11"/>
        <v>平成5/1末</v>
      </c>
      <c r="C172" s="14">
        <v>172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11"/>
        <v>1993/1末</v>
      </c>
      <c r="B173" s="9" t="str">
        <f t="shared" si="11"/>
        <v>平成5/1末</v>
      </c>
      <c r="C173" s="16">
        <v>173</v>
      </c>
      <c r="D173" s="16">
        <v>230</v>
      </c>
      <c r="E173" s="17" t="s">
        <v>230</v>
      </c>
      <c r="F173" s="16">
        <v>37</v>
      </c>
      <c r="G173" s="16"/>
      <c r="H173" s="16">
        <v>39</v>
      </c>
      <c r="I173" s="16"/>
      <c r="J173" s="16">
        <v>76</v>
      </c>
      <c r="K173" s="16"/>
      <c r="L173" s="16">
        <v>20</v>
      </c>
      <c r="M173" s="6" t="s">
        <v>312</v>
      </c>
    </row>
    <row r="174" spans="1:13" x14ac:dyDescent="0.2">
      <c r="A174" s="7" t="str">
        <f t="shared" si="11"/>
        <v>1993/1末</v>
      </c>
      <c r="B174" s="7" t="str">
        <f t="shared" si="11"/>
        <v>平成5/1末</v>
      </c>
      <c r="C174" s="14">
        <v>174</v>
      </c>
      <c r="D174" s="14">
        <v>231</v>
      </c>
      <c r="E174" s="15" t="s">
        <v>231</v>
      </c>
      <c r="F174" s="14">
        <v>272</v>
      </c>
      <c r="G174" s="14"/>
      <c r="H174" s="14">
        <v>316</v>
      </c>
      <c r="I174" s="14"/>
      <c r="J174" s="14">
        <v>588</v>
      </c>
      <c r="K174" s="14"/>
      <c r="L174" s="14">
        <v>170</v>
      </c>
      <c r="M174" s="8" t="s">
        <v>312</v>
      </c>
    </row>
    <row r="175" spans="1:13" x14ac:dyDescent="0.2">
      <c r="A175" s="9" t="str">
        <f t="shared" si="11"/>
        <v>1993/1末</v>
      </c>
      <c r="B175" s="9" t="str">
        <f t="shared" si="11"/>
        <v>平成5/1末</v>
      </c>
      <c r="C175" s="16">
        <v>175</v>
      </c>
      <c r="D175" s="16">
        <v>232</v>
      </c>
      <c r="E175" s="17" t="s">
        <v>232</v>
      </c>
      <c r="F175" s="16">
        <v>127</v>
      </c>
      <c r="G175" s="16"/>
      <c r="H175" s="16">
        <v>168</v>
      </c>
      <c r="I175" s="16"/>
      <c r="J175" s="16">
        <v>295</v>
      </c>
      <c r="K175" s="16"/>
      <c r="L175" s="16">
        <v>106</v>
      </c>
      <c r="M175" s="6" t="s">
        <v>312</v>
      </c>
    </row>
    <row r="176" spans="1:13" x14ac:dyDescent="0.2">
      <c r="A176" s="7" t="str">
        <f t="shared" si="11"/>
        <v>1993/1末</v>
      </c>
      <c r="B176" s="7" t="str">
        <f t="shared" si="11"/>
        <v>平成5/1末</v>
      </c>
      <c r="C176" s="14">
        <v>176</v>
      </c>
      <c r="D176" s="131">
        <v>200</v>
      </c>
      <c r="E176" s="132" t="s">
        <v>484</v>
      </c>
      <c r="F176" s="14">
        <v>43</v>
      </c>
      <c r="G176" s="14"/>
      <c r="H176" s="14">
        <v>46</v>
      </c>
      <c r="I176" s="14"/>
      <c r="J176" s="14">
        <v>89</v>
      </c>
      <c r="K176" s="14"/>
      <c r="L176" s="14">
        <v>18</v>
      </c>
      <c r="M176" s="8" t="s">
        <v>313</v>
      </c>
    </row>
    <row r="177" spans="1:13" x14ac:dyDescent="0.2">
      <c r="A177" s="9" t="str">
        <f t="shared" si="11"/>
        <v>1993/1末</v>
      </c>
      <c r="B177" s="9" t="str">
        <f t="shared" si="11"/>
        <v>平成5/1末</v>
      </c>
      <c r="C177" s="16">
        <v>177</v>
      </c>
      <c r="D177" s="16">
        <v>201</v>
      </c>
      <c r="E177" s="17" t="s">
        <v>234</v>
      </c>
      <c r="F177" s="16">
        <v>84</v>
      </c>
      <c r="G177" s="16"/>
      <c r="H177" s="16">
        <v>107</v>
      </c>
      <c r="I177" s="16"/>
      <c r="J177" s="16">
        <v>191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11"/>
        <v>1993/1末</v>
      </c>
      <c r="B178" s="7" t="str">
        <f t="shared" si="11"/>
        <v>平成5/1末</v>
      </c>
      <c r="C178" s="14">
        <v>178</v>
      </c>
      <c r="D178" s="14">
        <v>202</v>
      </c>
      <c r="E178" s="15" t="s">
        <v>235</v>
      </c>
      <c r="F178" s="14">
        <v>69</v>
      </c>
      <c r="G178" s="14"/>
      <c r="H178" s="14">
        <v>70</v>
      </c>
      <c r="I178" s="14"/>
      <c r="J178" s="14">
        <v>139</v>
      </c>
      <c r="K178" s="14"/>
      <c r="L178" s="14">
        <v>36</v>
      </c>
      <c r="M178" s="8" t="s">
        <v>313</v>
      </c>
    </row>
    <row r="179" spans="1:13" x14ac:dyDescent="0.2">
      <c r="A179" s="9" t="str">
        <f t="shared" si="11"/>
        <v>1993/1末</v>
      </c>
      <c r="B179" s="9" t="str">
        <f t="shared" si="11"/>
        <v>平成5/1末</v>
      </c>
      <c r="C179" s="16">
        <v>179</v>
      </c>
      <c r="D179" s="16">
        <v>203</v>
      </c>
      <c r="E179" s="17" t="s">
        <v>485</v>
      </c>
      <c r="F179" s="16">
        <v>292</v>
      </c>
      <c r="G179" s="16"/>
      <c r="H179" s="16">
        <v>285</v>
      </c>
      <c r="I179" s="16"/>
      <c r="J179" s="16">
        <v>577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11"/>
        <v>1993/1末</v>
      </c>
      <c r="B180" s="7" t="str">
        <f t="shared" si="11"/>
        <v>平成5/1末</v>
      </c>
      <c r="C180" s="14">
        <v>180</v>
      </c>
      <c r="D180" s="14">
        <v>204</v>
      </c>
      <c r="E180" s="15" t="s">
        <v>237</v>
      </c>
      <c r="F180" s="14">
        <v>309</v>
      </c>
      <c r="G180" s="14"/>
      <c r="H180" s="14">
        <v>333</v>
      </c>
      <c r="I180" s="14"/>
      <c r="J180" s="14">
        <v>642</v>
      </c>
      <c r="K180" s="14"/>
      <c r="L180" s="14">
        <v>159</v>
      </c>
      <c r="M180" s="8" t="s">
        <v>313</v>
      </c>
    </row>
    <row r="181" spans="1:13" x14ac:dyDescent="0.2">
      <c r="A181" s="9" t="str">
        <f t="shared" ref="A181:B196" si="12">A180</f>
        <v>1993/1末</v>
      </c>
      <c r="B181" s="9" t="str">
        <f t="shared" si="12"/>
        <v>平成5/1末</v>
      </c>
      <c r="C181" s="16">
        <v>181</v>
      </c>
      <c r="D181" s="16">
        <v>205</v>
      </c>
      <c r="E181" s="17" t="s">
        <v>238</v>
      </c>
      <c r="F181" s="16">
        <v>160</v>
      </c>
      <c r="G181" s="16"/>
      <c r="H181" s="16">
        <v>157</v>
      </c>
      <c r="I181" s="16"/>
      <c r="J181" s="16">
        <v>317</v>
      </c>
      <c r="K181" s="16"/>
      <c r="L181" s="16">
        <v>76</v>
      </c>
      <c r="M181" s="6" t="s">
        <v>313</v>
      </c>
    </row>
    <row r="182" spans="1:13" x14ac:dyDescent="0.2">
      <c r="A182" s="7" t="str">
        <f t="shared" si="12"/>
        <v>1993/1末</v>
      </c>
      <c r="B182" s="7" t="str">
        <f t="shared" si="12"/>
        <v>平成5/1末</v>
      </c>
      <c r="C182" s="14">
        <v>182</v>
      </c>
      <c r="D182" s="14">
        <v>206</v>
      </c>
      <c r="E182" s="15" t="s">
        <v>239</v>
      </c>
      <c r="F182" s="14">
        <v>20</v>
      </c>
      <c r="G182" s="14"/>
      <c r="H182" s="14">
        <v>23</v>
      </c>
      <c r="I182" s="14"/>
      <c r="J182" s="14">
        <v>43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12"/>
        <v>1993/1末</v>
      </c>
      <c r="B183" s="9" t="str">
        <f t="shared" si="12"/>
        <v>平成5/1末</v>
      </c>
      <c r="C183" s="16">
        <v>183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12"/>
        <v>1993/1末</v>
      </c>
      <c r="B184" s="7" t="str">
        <f t="shared" si="12"/>
        <v>平成5/1末</v>
      </c>
      <c r="C184" s="14">
        <v>184</v>
      </c>
      <c r="D184" s="14">
        <v>209</v>
      </c>
      <c r="E184" s="15" t="s">
        <v>242</v>
      </c>
      <c r="F184" s="14">
        <v>29</v>
      </c>
      <c r="G184" s="14"/>
      <c r="H184" s="14">
        <v>30</v>
      </c>
      <c r="I184" s="14"/>
      <c r="J184" s="14">
        <v>59</v>
      </c>
      <c r="K184" s="14"/>
      <c r="L184" s="14">
        <v>16</v>
      </c>
      <c r="M184" s="8" t="s">
        <v>313</v>
      </c>
    </row>
    <row r="185" spans="1:13" x14ac:dyDescent="0.2">
      <c r="A185" s="9" t="str">
        <f t="shared" si="12"/>
        <v>1993/1末</v>
      </c>
      <c r="B185" s="9" t="str">
        <f t="shared" si="12"/>
        <v>平成5/1末</v>
      </c>
      <c r="C185" s="16">
        <v>185</v>
      </c>
      <c r="D185" s="16">
        <v>210</v>
      </c>
      <c r="E185" s="17" t="s">
        <v>480</v>
      </c>
      <c r="F185" s="16">
        <v>24</v>
      </c>
      <c r="G185" s="16"/>
      <c r="H185" s="16">
        <v>18</v>
      </c>
      <c r="I185" s="16"/>
      <c r="J185" s="16">
        <v>42</v>
      </c>
      <c r="K185" s="16"/>
      <c r="L185" s="16">
        <v>14</v>
      </c>
      <c r="M185" s="6" t="s">
        <v>313</v>
      </c>
    </row>
    <row r="186" spans="1:13" x14ac:dyDescent="0.2">
      <c r="A186" s="7" t="str">
        <f t="shared" si="12"/>
        <v>1993/1末</v>
      </c>
      <c r="B186" s="7" t="str">
        <f t="shared" si="12"/>
        <v>平成5/1末</v>
      </c>
      <c r="C186" s="14">
        <v>186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12"/>
        <v>1993/1末</v>
      </c>
      <c r="B187" s="9" t="str">
        <f t="shared" si="12"/>
        <v>平成5/1末</v>
      </c>
      <c r="C187" s="16">
        <v>187</v>
      </c>
      <c r="D187" s="16">
        <v>320</v>
      </c>
      <c r="E187" s="17" t="s">
        <v>245</v>
      </c>
      <c r="F187" s="16">
        <v>302</v>
      </c>
      <c r="G187" s="16"/>
      <c r="H187" s="16">
        <v>294</v>
      </c>
      <c r="I187" s="16"/>
      <c r="J187" s="16">
        <v>596</v>
      </c>
      <c r="K187" s="16"/>
      <c r="L187" s="16">
        <v>145</v>
      </c>
      <c r="M187" s="6" t="s">
        <v>314</v>
      </c>
    </row>
    <row r="188" spans="1:13" x14ac:dyDescent="0.2">
      <c r="A188" s="7" t="str">
        <f t="shared" si="12"/>
        <v>1993/1末</v>
      </c>
      <c r="B188" s="7" t="str">
        <f t="shared" si="12"/>
        <v>平成5/1末</v>
      </c>
      <c r="C188" s="14">
        <v>188</v>
      </c>
      <c r="D188" s="14">
        <v>322</v>
      </c>
      <c r="E188" s="15" t="s">
        <v>195</v>
      </c>
      <c r="F188" s="14">
        <v>42</v>
      </c>
      <c r="G188" s="14"/>
      <c r="H188" s="14">
        <v>50</v>
      </c>
      <c r="I188" s="14"/>
      <c r="J188" s="14">
        <v>92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12"/>
        <v>1993/1末</v>
      </c>
      <c r="B189" s="9" t="str">
        <f t="shared" si="12"/>
        <v>平成5/1末</v>
      </c>
      <c r="C189" s="16">
        <v>189</v>
      </c>
      <c r="D189" s="16">
        <v>323</v>
      </c>
      <c r="E189" s="17" t="s">
        <v>246</v>
      </c>
      <c r="F189" s="16">
        <v>72</v>
      </c>
      <c r="G189" s="16"/>
      <c r="H189" s="16">
        <v>75</v>
      </c>
      <c r="I189" s="16"/>
      <c r="J189" s="16">
        <v>147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12"/>
        <v>1993/1末</v>
      </c>
      <c r="B190" s="7" t="str">
        <f t="shared" si="12"/>
        <v>平成5/1末</v>
      </c>
      <c r="C190" s="14">
        <v>190</v>
      </c>
      <c r="D190" s="14">
        <v>324</v>
      </c>
      <c r="E190" s="15" t="s">
        <v>247</v>
      </c>
      <c r="F190" s="14">
        <v>71</v>
      </c>
      <c r="G190" s="14"/>
      <c r="H190" s="14">
        <v>82</v>
      </c>
      <c r="I190" s="14"/>
      <c r="J190" s="14">
        <v>153</v>
      </c>
      <c r="K190" s="14"/>
      <c r="L190" s="14">
        <v>42</v>
      </c>
      <c r="M190" s="8" t="s">
        <v>314</v>
      </c>
    </row>
    <row r="191" spans="1:13" x14ac:dyDescent="0.2">
      <c r="A191" s="9" t="str">
        <f t="shared" si="12"/>
        <v>1993/1末</v>
      </c>
      <c r="B191" s="9" t="str">
        <f t="shared" si="12"/>
        <v>平成5/1末</v>
      </c>
      <c r="C191" s="16">
        <v>191</v>
      </c>
      <c r="D191" s="129">
        <v>325</v>
      </c>
      <c r="E191" s="130" t="s">
        <v>248</v>
      </c>
      <c r="F191" s="16">
        <v>71</v>
      </c>
      <c r="G191" s="16"/>
      <c r="H191" s="16">
        <v>80</v>
      </c>
      <c r="I191" s="16"/>
      <c r="J191" s="16">
        <v>151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12"/>
        <v>1993/1末</v>
      </c>
      <c r="B192" s="7" t="str">
        <f t="shared" si="12"/>
        <v>平成5/1末</v>
      </c>
      <c r="C192" s="14">
        <v>192</v>
      </c>
      <c r="D192" s="14">
        <v>327</v>
      </c>
      <c r="E192" s="15" t="s">
        <v>249</v>
      </c>
      <c r="F192" s="14">
        <v>233</v>
      </c>
      <c r="G192" s="14"/>
      <c r="H192" s="14">
        <v>227</v>
      </c>
      <c r="I192" s="14"/>
      <c r="J192" s="14">
        <v>460</v>
      </c>
      <c r="K192" s="14"/>
      <c r="L192" s="14">
        <v>121</v>
      </c>
      <c r="M192" s="8" t="s">
        <v>314</v>
      </c>
    </row>
    <row r="193" spans="1:13" x14ac:dyDescent="0.2">
      <c r="A193" s="9" t="str">
        <f t="shared" si="12"/>
        <v>1993/1末</v>
      </c>
      <c r="B193" s="9" t="str">
        <f t="shared" si="12"/>
        <v>平成5/1末</v>
      </c>
      <c r="C193" s="16">
        <v>193</v>
      </c>
      <c r="D193" s="16">
        <v>328</v>
      </c>
      <c r="E193" s="17" t="s">
        <v>250</v>
      </c>
      <c r="F193" s="16">
        <v>69</v>
      </c>
      <c r="G193" s="16"/>
      <c r="H193" s="16">
        <v>82</v>
      </c>
      <c r="I193" s="16"/>
      <c r="J193" s="16">
        <v>151</v>
      </c>
      <c r="K193" s="16"/>
      <c r="L193" s="16">
        <v>41</v>
      </c>
      <c r="M193" s="6" t="s">
        <v>314</v>
      </c>
    </row>
    <row r="194" spans="1:13" x14ac:dyDescent="0.2">
      <c r="A194" s="7" t="str">
        <f t="shared" si="12"/>
        <v>1993/1末</v>
      </c>
      <c r="B194" s="7" t="str">
        <f t="shared" si="12"/>
        <v>平成5/1末</v>
      </c>
      <c r="C194" s="14">
        <v>194</v>
      </c>
      <c r="D194" s="14">
        <v>329</v>
      </c>
      <c r="E194" s="15" t="s">
        <v>251</v>
      </c>
      <c r="F194" s="14">
        <v>63</v>
      </c>
      <c r="G194" s="14"/>
      <c r="H194" s="14">
        <v>71</v>
      </c>
      <c r="I194" s="14"/>
      <c r="J194" s="14">
        <v>134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12"/>
        <v>1993/1末</v>
      </c>
      <c r="B195" s="9" t="str">
        <f t="shared" si="12"/>
        <v>平成5/1末</v>
      </c>
      <c r="C195" s="16">
        <v>195</v>
      </c>
      <c r="D195" s="16">
        <v>331</v>
      </c>
      <c r="E195" s="17" t="s">
        <v>252</v>
      </c>
      <c r="F195" s="16">
        <v>90</v>
      </c>
      <c r="G195" s="16"/>
      <c r="H195" s="16">
        <v>73</v>
      </c>
      <c r="I195" s="16"/>
      <c r="J195" s="16">
        <v>163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12"/>
        <v>1993/1末</v>
      </c>
      <c r="B196" s="7" t="str">
        <f t="shared" si="12"/>
        <v>平成5/1末</v>
      </c>
      <c r="C196" s="14">
        <v>196</v>
      </c>
      <c r="D196" s="14">
        <v>332</v>
      </c>
      <c r="E196" s="15" t="s">
        <v>253</v>
      </c>
      <c r="F196" s="14">
        <v>138</v>
      </c>
      <c r="G196" s="14"/>
      <c r="H196" s="14">
        <v>149</v>
      </c>
      <c r="I196" s="14"/>
      <c r="J196" s="14">
        <v>287</v>
      </c>
      <c r="K196" s="14"/>
      <c r="L196" s="14">
        <v>77</v>
      </c>
      <c r="M196" s="8" t="s">
        <v>314</v>
      </c>
    </row>
    <row r="197" spans="1:13" x14ac:dyDescent="0.2">
      <c r="A197" s="9" t="str">
        <f t="shared" ref="A197:B212" si="13">A196</f>
        <v>1993/1末</v>
      </c>
      <c r="B197" s="9" t="str">
        <f t="shared" si="13"/>
        <v>平成5/1末</v>
      </c>
      <c r="C197" s="16">
        <v>197</v>
      </c>
      <c r="D197" s="16">
        <v>333</v>
      </c>
      <c r="E197" s="17" t="s">
        <v>254</v>
      </c>
      <c r="F197" s="16">
        <v>178</v>
      </c>
      <c r="G197" s="16"/>
      <c r="H197" s="16">
        <v>186</v>
      </c>
      <c r="I197" s="16"/>
      <c r="J197" s="16">
        <v>364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1993/1末</v>
      </c>
      <c r="B198" s="7" t="str">
        <f t="shared" si="13"/>
        <v>平成5/1末</v>
      </c>
      <c r="C198" s="14">
        <v>198</v>
      </c>
      <c r="D198" s="14">
        <v>334</v>
      </c>
      <c r="E198" s="15" t="s">
        <v>255</v>
      </c>
      <c r="F198" s="14">
        <v>148</v>
      </c>
      <c r="G198" s="14"/>
      <c r="H198" s="14">
        <v>159</v>
      </c>
      <c r="I198" s="14"/>
      <c r="J198" s="14">
        <v>307</v>
      </c>
      <c r="K198" s="14"/>
      <c r="L198" s="14">
        <v>83</v>
      </c>
      <c r="M198" s="8" t="s">
        <v>314</v>
      </c>
    </row>
    <row r="199" spans="1:13" x14ac:dyDescent="0.2">
      <c r="A199" s="9" t="str">
        <f t="shared" si="13"/>
        <v>1993/1末</v>
      </c>
      <c r="B199" s="9" t="str">
        <f t="shared" si="13"/>
        <v>平成5/1末</v>
      </c>
      <c r="C199" s="16">
        <v>199</v>
      </c>
      <c r="D199" s="16">
        <v>335</v>
      </c>
      <c r="E199" s="17" t="s">
        <v>256</v>
      </c>
      <c r="F199" s="16">
        <v>197</v>
      </c>
      <c r="G199" s="16"/>
      <c r="H199" s="16">
        <v>211</v>
      </c>
      <c r="I199" s="16"/>
      <c r="J199" s="16">
        <v>408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13"/>
        <v>1993/1末</v>
      </c>
      <c r="B200" s="7" t="str">
        <f t="shared" si="13"/>
        <v>平成5/1末</v>
      </c>
      <c r="C200" s="14">
        <v>200</v>
      </c>
      <c r="D200" s="14">
        <v>336</v>
      </c>
      <c r="E200" s="15" t="s">
        <v>257</v>
      </c>
      <c r="F200" s="14">
        <v>216</v>
      </c>
      <c r="G200" s="14"/>
      <c r="H200" s="14">
        <v>228</v>
      </c>
      <c r="I200" s="14"/>
      <c r="J200" s="14">
        <v>444</v>
      </c>
      <c r="K200" s="14"/>
      <c r="L200" s="14">
        <v>119</v>
      </c>
      <c r="M200" s="8" t="s">
        <v>314</v>
      </c>
    </row>
    <row r="201" spans="1:13" x14ac:dyDescent="0.2">
      <c r="A201" s="9" t="str">
        <f t="shared" si="13"/>
        <v>1993/1末</v>
      </c>
      <c r="B201" s="9" t="str">
        <f t="shared" si="13"/>
        <v>平成5/1末</v>
      </c>
      <c r="C201" s="16">
        <v>201</v>
      </c>
      <c r="D201" s="16">
        <v>338</v>
      </c>
      <c r="E201" s="17" t="s">
        <v>160</v>
      </c>
      <c r="F201" s="16">
        <v>49</v>
      </c>
      <c r="G201" s="16"/>
      <c r="H201" s="16">
        <v>59</v>
      </c>
      <c r="I201" s="16"/>
      <c r="J201" s="16">
        <v>108</v>
      </c>
      <c r="K201" s="16"/>
      <c r="L201" s="16">
        <v>29</v>
      </c>
      <c r="M201" s="6" t="s">
        <v>314</v>
      </c>
    </row>
    <row r="202" spans="1:13" x14ac:dyDescent="0.2">
      <c r="A202" s="7" t="str">
        <f t="shared" si="13"/>
        <v>1993/1末</v>
      </c>
      <c r="B202" s="7" t="str">
        <f t="shared" si="13"/>
        <v>平成5/1末</v>
      </c>
      <c r="C202" s="14">
        <v>202</v>
      </c>
      <c r="D202" s="14">
        <v>339</v>
      </c>
      <c r="E202" s="15" t="s">
        <v>258</v>
      </c>
      <c r="F202" s="14">
        <v>40</v>
      </c>
      <c r="G202" s="14"/>
      <c r="H202" s="14">
        <v>44</v>
      </c>
      <c r="I202" s="14"/>
      <c r="J202" s="14">
        <v>84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13"/>
        <v>1993/1末</v>
      </c>
      <c r="B203" s="9" t="str">
        <f t="shared" si="13"/>
        <v>平成5/1末</v>
      </c>
      <c r="C203" s="16">
        <v>203</v>
      </c>
      <c r="D203" s="16">
        <v>340</v>
      </c>
      <c r="E203" s="17" t="s">
        <v>259</v>
      </c>
      <c r="F203" s="16">
        <v>134</v>
      </c>
      <c r="G203" s="16"/>
      <c r="H203" s="16">
        <v>142</v>
      </c>
      <c r="I203" s="16"/>
      <c r="J203" s="16">
        <v>276</v>
      </c>
      <c r="K203" s="16"/>
      <c r="L203" s="16">
        <v>64</v>
      </c>
      <c r="M203" s="6" t="s">
        <v>314</v>
      </c>
    </row>
    <row r="204" spans="1:13" x14ac:dyDescent="0.2">
      <c r="A204" s="7" t="str">
        <f t="shared" si="13"/>
        <v>1993/1末</v>
      </c>
      <c r="B204" s="7" t="str">
        <f t="shared" si="13"/>
        <v>平成5/1末</v>
      </c>
      <c r="C204" s="14">
        <v>204</v>
      </c>
      <c r="D204" s="14">
        <v>341</v>
      </c>
      <c r="E204" s="15" t="s">
        <v>260</v>
      </c>
      <c r="F204" s="14">
        <v>107</v>
      </c>
      <c r="G204" s="14"/>
      <c r="H204" s="14">
        <v>124</v>
      </c>
      <c r="I204" s="14"/>
      <c r="J204" s="14">
        <v>231</v>
      </c>
      <c r="K204" s="14"/>
      <c r="L204" s="14">
        <v>66</v>
      </c>
      <c r="M204" s="8" t="s">
        <v>314</v>
      </c>
    </row>
    <row r="205" spans="1:13" x14ac:dyDescent="0.2">
      <c r="A205" s="9" t="str">
        <f t="shared" si="13"/>
        <v>1993/1末</v>
      </c>
      <c r="B205" s="9" t="str">
        <f t="shared" si="13"/>
        <v>平成5/1末</v>
      </c>
      <c r="C205" s="16">
        <v>205</v>
      </c>
      <c r="D205" s="16">
        <v>343</v>
      </c>
      <c r="E205" s="17" t="s">
        <v>261</v>
      </c>
      <c r="F205" s="16">
        <v>63</v>
      </c>
      <c r="G205" s="16"/>
      <c r="H205" s="16">
        <v>70</v>
      </c>
      <c r="I205" s="16"/>
      <c r="J205" s="16">
        <v>133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1993/1末</v>
      </c>
      <c r="B206" s="7" t="str">
        <f t="shared" si="13"/>
        <v>平成5/1末</v>
      </c>
      <c r="C206" s="14">
        <v>206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13"/>
        <v>1993/1末</v>
      </c>
      <c r="B207" s="9" t="str">
        <f t="shared" si="13"/>
        <v>平成5/1末</v>
      </c>
      <c r="C207" s="16">
        <v>207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13"/>
        <v>1993/1末</v>
      </c>
      <c r="B208" s="7" t="str">
        <f t="shared" si="13"/>
        <v>平成5/1末</v>
      </c>
      <c r="C208" s="14">
        <v>208</v>
      </c>
      <c r="D208" s="14">
        <v>346</v>
      </c>
      <c r="E208" s="15" t="s">
        <v>264</v>
      </c>
      <c r="F208" s="14">
        <v>14</v>
      </c>
      <c r="G208" s="14"/>
      <c r="H208" s="14">
        <v>12</v>
      </c>
      <c r="I208" s="14"/>
      <c r="J208" s="14">
        <v>26</v>
      </c>
      <c r="K208" s="14"/>
      <c r="L208" s="14">
        <v>7</v>
      </c>
      <c r="M208" s="8" t="s">
        <v>314</v>
      </c>
    </row>
    <row r="209" spans="1:13" x14ac:dyDescent="0.2">
      <c r="A209" s="9" t="str">
        <f t="shared" si="13"/>
        <v>1993/1末</v>
      </c>
      <c r="B209" s="9" t="str">
        <f t="shared" si="13"/>
        <v>平成5/1末</v>
      </c>
      <c r="C209" s="16">
        <v>209</v>
      </c>
      <c r="D209" s="16">
        <v>347</v>
      </c>
      <c r="E209" s="17" t="s">
        <v>265</v>
      </c>
      <c r="F209" s="16">
        <v>6</v>
      </c>
      <c r="G209" s="16"/>
      <c r="H209" s="16">
        <v>10</v>
      </c>
      <c r="I209" s="16"/>
      <c r="J209" s="16">
        <v>16</v>
      </c>
      <c r="K209" s="16"/>
      <c r="L209" s="16">
        <v>5</v>
      </c>
      <c r="M209" s="6" t="s">
        <v>314</v>
      </c>
    </row>
    <row r="210" spans="1:13" x14ac:dyDescent="0.2">
      <c r="A210" s="7" t="str">
        <f t="shared" si="13"/>
        <v>1993/1末</v>
      </c>
      <c r="B210" s="7" t="str">
        <f t="shared" si="13"/>
        <v>平成5/1末</v>
      </c>
      <c r="C210" s="14">
        <v>210</v>
      </c>
      <c r="D210" s="14">
        <v>348</v>
      </c>
      <c r="E210" s="15" t="s">
        <v>266</v>
      </c>
      <c r="F210" s="14">
        <v>82</v>
      </c>
      <c r="G210" s="14"/>
      <c r="H210" s="14">
        <v>90</v>
      </c>
      <c r="I210" s="14"/>
      <c r="J210" s="14">
        <v>172</v>
      </c>
      <c r="K210" s="14"/>
      <c r="L210" s="14">
        <v>42</v>
      </c>
      <c r="M210" s="8" t="s">
        <v>314</v>
      </c>
    </row>
    <row r="211" spans="1:13" x14ac:dyDescent="0.2">
      <c r="A211" s="9" t="str">
        <f t="shared" si="13"/>
        <v>1993/1末</v>
      </c>
      <c r="B211" s="9" t="str">
        <f t="shared" si="13"/>
        <v>平成5/1末</v>
      </c>
      <c r="C211" s="16">
        <v>211</v>
      </c>
      <c r="D211" s="16">
        <v>349</v>
      </c>
      <c r="E211" s="17" t="s">
        <v>267</v>
      </c>
      <c r="F211" s="16">
        <v>9</v>
      </c>
      <c r="G211" s="16"/>
      <c r="H211" s="16">
        <v>7</v>
      </c>
      <c r="I211" s="16"/>
      <c r="J211" s="16">
        <v>16</v>
      </c>
      <c r="K211" s="16"/>
      <c r="L211" s="16">
        <v>3</v>
      </c>
      <c r="M211" s="6" t="s">
        <v>314</v>
      </c>
    </row>
    <row r="212" spans="1:13" x14ac:dyDescent="0.2">
      <c r="A212" s="7" t="str">
        <f t="shared" si="13"/>
        <v>1993/1末</v>
      </c>
      <c r="B212" s="7" t="str">
        <f t="shared" si="13"/>
        <v>平成5/1末</v>
      </c>
      <c r="C212" s="14">
        <v>212</v>
      </c>
      <c r="D212" s="14">
        <v>250</v>
      </c>
      <c r="E212" s="15" t="s">
        <v>268</v>
      </c>
      <c r="F212" s="14">
        <v>158</v>
      </c>
      <c r="G212" s="14"/>
      <c r="H212" s="14">
        <v>192</v>
      </c>
      <c r="I212" s="14"/>
      <c r="J212" s="14">
        <v>350</v>
      </c>
      <c r="K212" s="14"/>
      <c r="L212" s="14">
        <v>81</v>
      </c>
      <c r="M212" s="8" t="s">
        <v>315</v>
      </c>
    </row>
    <row r="213" spans="1:13" x14ac:dyDescent="0.2">
      <c r="A213" s="9" t="str">
        <f t="shared" ref="A213:B228" si="14">A212</f>
        <v>1993/1末</v>
      </c>
      <c r="B213" s="9" t="str">
        <f t="shared" si="14"/>
        <v>平成5/1末</v>
      </c>
      <c r="C213" s="16">
        <v>213</v>
      </c>
      <c r="D213" s="16">
        <v>251</v>
      </c>
      <c r="E213" s="17" t="s">
        <v>269</v>
      </c>
      <c r="F213" s="16">
        <v>80</v>
      </c>
      <c r="G213" s="16"/>
      <c r="H213" s="16">
        <v>99</v>
      </c>
      <c r="I213" s="16"/>
      <c r="J213" s="16">
        <v>179</v>
      </c>
      <c r="K213" s="16"/>
      <c r="L213" s="16">
        <v>44</v>
      </c>
      <c r="M213" s="6" t="s">
        <v>315</v>
      </c>
    </row>
    <row r="214" spans="1:13" x14ac:dyDescent="0.2">
      <c r="A214" s="7" t="str">
        <f t="shared" si="14"/>
        <v>1993/1末</v>
      </c>
      <c r="B214" s="7" t="str">
        <f t="shared" si="14"/>
        <v>平成5/1末</v>
      </c>
      <c r="C214" s="14">
        <v>214</v>
      </c>
      <c r="D214" s="14">
        <v>252</v>
      </c>
      <c r="E214" s="15" t="s">
        <v>270</v>
      </c>
      <c r="F214" s="14">
        <v>143</v>
      </c>
      <c r="G214" s="14"/>
      <c r="H214" s="14">
        <v>162</v>
      </c>
      <c r="I214" s="14"/>
      <c r="J214" s="14">
        <v>305</v>
      </c>
      <c r="K214" s="14"/>
      <c r="L214" s="14">
        <v>73</v>
      </c>
      <c r="M214" s="8" t="s">
        <v>315</v>
      </c>
    </row>
    <row r="215" spans="1:13" x14ac:dyDescent="0.2">
      <c r="A215" s="9" t="str">
        <f t="shared" si="14"/>
        <v>1993/1末</v>
      </c>
      <c r="B215" s="9" t="str">
        <f t="shared" si="14"/>
        <v>平成5/1末</v>
      </c>
      <c r="C215" s="16">
        <v>215</v>
      </c>
      <c r="D215" s="16">
        <v>253</v>
      </c>
      <c r="E215" s="17" t="s">
        <v>271</v>
      </c>
      <c r="F215" s="16">
        <v>178</v>
      </c>
      <c r="G215" s="16"/>
      <c r="H215" s="16">
        <v>202</v>
      </c>
      <c r="I215" s="16"/>
      <c r="J215" s="16">
        <v>380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14"/>
        <v>1993/1末</v>
      </c>
      <c r="B216" s="7" t="str">
        <f t="shared" si="14"/>
        <v>平成5/1末</v>
      </c>
      <c r="C216" s="14">
        <v>216</v>
      </c>
      <c r="D216" s="14">
        <v>254</v>
      </c>
      <c r="E216" s="15" t="s">
        <v>272</v>
      </c>
      <c r="F216" s="14">
        <v>102</v>
      </c>
      <c r="G216" s="14"/>
      <c r="H216" s="14">
        <v>121</v>
      </c>
      <c r="I216" s="14"/>
      <c r="J216" s="14">
        <v>223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14"/>
        <v>1993/1末</v>
      </c>
      <c r="B217" s="9" t="str">
        <f t="shared" si="14"/>
        <v>平成5/1末</v>
      </c>
      <c r="C217" s="16">
        <v>217</v>
      </c>
      <c r="D217" s="16">
        <v>255</v>
      </c>
      <c r="E217" s="17" t="s">
        <v>376</v>
      </c>
      <c r="F217" s="16">
        <v>46</v>
      </c>
      <c r="G217" s="16"/>
      <c r="H217" s="16">
        <v>56</v>
      </c>
      <c r="I217" s="16"/>
      <c r="J217" s="16">
        <v>102</v>
      </c>
      <c r="K217" s="16"/>
      <c r="L217" s="16">
        <v>30</v>
      </c>
      <c r="M217" s="6" t="s">
        <v>315</v>
      </c>
    </row>
    <row r="218" spans="1:13" x14ac:dyDescent="0.2">
      <c r="A218" s="7" t="str">
        <f t="shared" si="14"/>
        <v>1993/1末</v>
      </c>
      <c r="B218" s="7" t="str">
        <f t="shared" si="14"/>
        <v>平成5/1末</v>
      </c>
      <c r="C218" s="14">
        <v>218</v>
      </c>
      <c r="D218" s="14">
        <v>256</v>
      </c>
      <c r="E218" s="15" t="s">
        <v>273</v>
      </c>
      <c r="F218" s="14">
        <v>56</v>
      </c>
      <c r="G218" s="14"/>
      <c r="H218" s="14">
        <v>51</v>
      </c>
      <c r="I218" s="14"/>
      <c r="J218" s="14">
        <v>107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14"/>
        <v>1993/1末</v>
      </c>
      <c r="B219" s="9" t="str">
        <f t="shared" si="14"/>
        <v>平成5/1末</v>
      </c>
      <c r="C219" s="16">
        <v>219</v>
      </c>
      <c r="D219" s="16">
        <v>257</v>
      </c>
      <c r="E219" s="17" t="s">
        <v>377</v>
      </c>
      <c r="F219" s="16">
        <v>105</v>
      </c>
      <c r="G219" s="16"/>
      <c r="H219" s="16">
        <v>104</v>
      </c>
      <c r="I219" s="16"/>
      <c r="J219" s="16">
        <v>209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14"/>
        <v>1993/1末</v>
      </c>
      <c r="B220" s="7" t="str">
        <f t="shared" si="14"/>
        <v>平成5/1末</v>
      </c>
      <c r="C220" s="14">
        <v>220</v>
      </c>
      <c r="D220" s="14">
        <v>258</v>
      </c>
      <c r="E220" s="15" t="s">
        <v>274</v>
      </c>
      <c r="F220" s="14">
        <v>89</v>
      </c>
      <c r="G220" s="14"/>
      <c r="H220" s="14">
        <v>94</v>
      </c>
      <c r="I220" s="14"/>
      <c r="J220" s="14">
        <v>183</v>
      </c>
      <c r="K220" s="14"/>
      <c r="L220" s="14">
        <v>47</v>
      </c>
      <c r="M220" s="8" t="s">
        <v>315</v>
      </c>
    </row>
    <row r="221" spans="1:13" x14ac:dyDescent="0.2">
      <c r="A221" s="9" t="str">
        <f t="shared" si="14"/>
        <v>1993/1末</v>
      </c>
      <c r="B221" s="9" t="str">
        <f t="shared" si="14"/>
        <v>平成5/1末</v>
      </c>
      <c r="C221" s="16">
        <v>221</v>
      </c>
      <c r="D221" s="16">
        <v>259</v>
      </c>
      <c r="E221" s="17" t="s">
        <v>378</v>
      </c>
      <c r="F221" s="16">
        <v>96</v>
      </c>
      <c r="G221" s="16"/>
      <c r="H221" s="16">
        <v>111</v>
      </c>
      <c r="I221" s="16"/>
      <c r="J221" s="16">
        <v>207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14"/>
        <v>1993/1末</v>
      </c>
      <c r="B222" s="7" t="str">
        <f t="shared" si="14"/>
        <v>平成5/1末</v>
      </c>
      <c r="C222" s="14">
        <v>222</v>
      </c>
      <c r="D222" s="14">
        <v>270</v>
      </c>
      <c r="E222" s="15" t="s">
        <v>275</v>
      </c>
      <c r="F222" s="14">
        <v>105</v>
      </c>
      <c r="G222" s="14"/>
      <c r="H222" s="14">
        <v>97</v>
      </c>
      <c r="I222" s="14"/>
      <c r="J222" s="14">
        <v>202</v>
      </c>
      <c r="K222" s="14"/>
      <c r="L222" s="14">
        <v>51</v>
      </c>
      <c r="M222" s="8" t="s">
        <v>316</v>
      </c>
    </row>
    <row r="223" spans="1:13" x14ac:dyDescent="0.2">
      <c r="A223" s="9" t="str">
        <f t="shared" si="14"/>
        <v>1993/1末</v>
      </c>
      <c r="B223" s="9" t="str">
        <f t="shared" si="14"/>
        <v>平成5/1末</v>
      </c>
      <c r="C223" s="16">
        <v>223</v>
      </c>
      <c r="D223" s="16">
        <v>271</v>
      </c>
      <c r="E223" s="17" t="s">
        <v>276</v>
      </c>
      <c r="F223" s="16">
        <v>63</v>
      </c>
      <c r="G223" s="16"/>
      <c r="H223" s="16">
        <v>70</v>
      </c>
      <c r="I223" s="16"/>
      <c r="J223" s="16">
        <v>133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14"/>
        <v>1993/1末</v>
      </c>
      <c r="B224" s="7" t="str">
        <f t="shared" si="14"/>
        <v>平成5/1末</v>
      </c>
      <c r="C224" s="14">
        <v>224</v>
      </c>
      <c r="D224" s="14">
        <v>272</v>
      </c>
      <c r="E224" s="15" t="s">
        <v>277</v>
      </c>
      <c r="F224" s="14">
        <v>74</v>
      </c>
      <c r="G224" s="14"/>
      <c r="H224" s="14">
        <v>76</v>
      </c>
      <c r="I224" s="14"/>
      <c r="J224" s="14">
        <v>150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14"/>
        <v>1993/1末</v>
      </c>
      <c r="B225" s="9" t="str">
        <f t="shared" si="14"/>
        <v>平成5/1末</v>
      </c>
      <c r="C225" s="16">
        <v>225</v>
      </c>
      <c r="D225" s="16">
        <v>273</v>
      </c>
      <c r="E225" s="17" t="s">
        <v>278</v>
      </c>
      <c r="F225" s="16">
        <v>109</v>
      </c>
      <c r="G225" s="16"/>
      <c r="H225" s="16">
        <v>112</v>
      </c>
      <c r="I225" s="16"/>
      <c r="J225" s="16">
        <v>221</v>
      </c>
      <c r="K225" s="16"/>
      <c r="L225" s="16">
        <v>59</v>
      </c>
      <c r="M225" s="6" t="s">
        <v>316</v>
      </c>
    </row>
    <row r="226" spans="1:13" x14ac:dyDescent="0.2">
      <c r="A226" s="7" t="str">
        <f t="shared" si="14"/>
        <v>1993/1末</v>
      </c>
      <c r="B226" s="7" t="str">
        <f t="shared" si="14"/>
        <v>平成5/1末</v>
      </c>
      <c r="C226" s="14">
        <v>226</v>
      </c>
      <c r="D226" s="14">
        <v>274</v>
      </c>
      <c r="E226" s="15" t="s">
        <v>279</v>
      </c>
      <c r="F226" s="14">
        <v>137</v>
      </c>
      <c r="G226" s="14"/>
      <c r="H226" s="14">
        <v>138</v>
      </c>
      <c r="I226" s="14"/>
      <c r="J226" s="14">
        <v>275</v>
      </c>
      <c r="K226" s="14"/>
      <c r="L226" s="14">
        <v>69</v>
      </c>
      <c r="M226" s="8" t="s">
        <v>316</v>
      </c>
    </row>
    <row r="227" spans="1:13" x14ac:dyDescent="0.2">
      <c r="A227" s="9" t="str">
        <f t="shared" si="14"/>
        <v>1993/1末</v>
      </c>
      <c r="B227" s="9" t="str">
        <f t="shared" si="14"/>
        <v>平成5/1末</v>
      </c>
      <c r="C227" s="16">
        <v>227</v>
      </c>
      <c r="D227" s="16">
        <v>275</v>
      </c>
      <c r="E227" s="17" t="s">
        <v>280</v>
      </c>
      <c r="F227" s="16">
        <v>84</v>
      </c>
      <c r="G227" s="16"/>
      <c r="H227" s="16">
        <v>93</v>
      </c>
      <c r="I227" s="16"/>
      <c r="J227" s="16">
        <v>177</v>
      </c>
      <c r="K227" s="16"/>
      <c r="L227" s="16">
        <v>57</v>
      </c>
      <c r="M227" s="6" t="s">
        <v>316</v>
      </c>
    </row>
    <row r="228" spans="1:13" x14ac:dyDescent="0.2">
      <c r="A228" s="7" t="str">
        <f t="shared" si="14"/>
        <v>1993/1末</v>
      </c>
      <c r="B228" s="7" t="str">
        <f t="shared" si="14"/>
        <v>平成5/1末</v>
      </c>
      <c r="C228" s="14">
        <v>228</v>
      </c>
      <c r="D228" s="14">
        <v>276</v>
      </c>
      <c r="E228" s="15" t="s">
        <v>281</v>
      </c>
      <c r="F228" s="14">
        <v>205</v>
      </c>
      <c r="G228" s="14"/>
      <c r="H228" s="14">
        <v>209</v>
      </c>
      <c r="I228" s="14"/>
      <c r="J228" s="14">
        <v>414</v>
      </c>
      <c r="K228" s="14"/>
      <c r="L228" s="14">
        <v>114</v>
      </c>
      <c r="M228" s="8" t="s">
        <v>316</v>
      </c>
    </row>
    <row r="229" spans="1:13" x14ac:dyDescent="0.2">
      <c r="A229" s="9" t="str">
        <f t="shared" ref="A229:B244" si="15">A228</f>
        <v>1993/1末</v>
      </c>
      <c r="B229" s="9" t="str">
        <f t="shared" si="15"/>
        <v>平成5/1末</v>
      </c>
      <c r="C229" s="16">
        <v>229</v>
      </c>
      <c r="D229" s="16">
        <v>277</v>
      </c>
      <c r="E229" s="17" t="s">
        <v>282</v>
      </c>
      <c r="F229" s="16">
        <v>142</v>
      </c>
      <c r="G229" s="16"/>
      <c r="H229" s="16">
        <v>176</v>
      </c>
      <c r="I229" s="16"/>
      <c r="J229" s="16">
        <v>318</v>
      </c>
      <c r="K229" s="16"/>
      <c r="L229" s="16">
        <v>88</v>
      </c>
      <c r="M229" s="6" t="s">
        <v>316</v>
      </c>
    </row>
    <row r="230" spans="1:13" x14ac:dyDescent="0.2">
      <c r="A230" s="7" t="str">
        <f t="shared" si="15"/>
        <v>1993/1末</v>
      </c>
      <c r="B230" s="7" t="str">
        <f t="shared" si="15"/>
        <v>平成5/1末</v>
      </c>
      <c r="C230" s="14">
        <v>230</v>
      </c>
      <c r="D230" s="14">
        <v>278</v>
      </c>
      <c r="E230" s="15" t="s">
        <v>283</v>
      </c>
      <c r="F230" s="14">
        <v>275</v>
      </c>
      <c r="G230" s="14"/>
      <c r="H230" s="14">
        <v>293</v>
      </c>
      <c r="I230" s="14"/>
      <c r="J230" s="14">
        <v>568</v>
      </c>
      <c r="K230" s="14"/>
      <c r="L230" s="14">
        <v>146</v>
      </c>
      <c r="M230" s="8" t="s">
        <v>316</v>
      </c>
    </row>
    <row r="231" spans="1:13" x14ac:dyDescent="0.2">
      <c r="A231" s="9" t="str">
        <f t="shared" si="15"/>
        <v>1993/1末</v>
      </c>
      <c r="B231" s="9" t="str">
        <f t="shared" si="15"/>
        <v>平成5/1末</v>
      </c>
      <c r="C231" s="16">
        <v>231</v>
      </c>
      <c r="D231" s="16">
        <v>280</v>
      </c>
      <c r="E231" s="17" t="s">
        <v>379</v>
      </c>
      <c r="F231" s="16">
        <v>193</v>
      </c>
      <c r="G231" s="16"/>
      <c r="H231" s="16">
        <v>218</v>
      </c>
      <c r="I231" s="16"/>
      <c r="J231" s="16">
        <v>411</v>
      </c>
      <c r="K231" s="16"/>
      <c r="L231" s="16">
        <v>101</v>
      </c>
      <c r="M231" s="6" t="s">
        <v>317</v>
      </c>
    </row>
    <row r="232" spans="1:13" x14ac:dyDescent="0.2">
      <c r="A232" s="7" t="str">
        <f t="shared" si="15"/>
        <v>1993/1末</v>
      </c>
      <c r="B232" s="7" t="str">
        <f t="shared" si="15"/>
        <v>平成5/1末</v>
      </c>
      <c r="C232" s="14">
        <v>232</v>
      </c>
      <c r="D232" s="14">
        <v>281</v>
      </c>
      <c r="E232" s="15" t="s">
        <v>380</v>
      </c>
      <c r="F232" s="14">
        <v>123</v>
      </c>
      <c r="G232" s="14"/>
      <c r="H232" s="14">
        <v>121</v>
      </c>
      <c r="I232" s="14"/>
      <c r="J232" s="14">
        <v>244</v>
      </c>
      <c r="K232" s="14"/>
      <c r="L232" s="14">
        <v>62</v>
      </c>
      <c r="M232" s="8" t="s">
        <v>317</v>
      </c>
    </row>
    <row r="233" spans="1:13" x14ac:dyDescent="0.2">
      <c r="A233" s="9" t="str">
        <f t="shared" si="15"/>
        <v>1993/1末</v>
      </c>
      <c r="B233" s="9" t="str">
        <f t="shared" si="15"/>
        <v>平成5/1末</v>
      </c>
      <c r="C233" s="16">
        <v>233</v>
      </c>
      <c r="D233" s="16">
        <v>282</v>
      </c>
      <c r="E233" s="17" t="s">
        <v>381</v>
      </c>
      <c r="F233" s="16">
        <v>55</v>
      </c>
      <c r="G233" s="16"/>
      <c r="H233" s="16">
        <v>61</v>
      </c>
      <c r="I233" s="16"/>
      <c r="J233" s="16">
        <v>116</v>
      </c>
      <c r="K233" s="16"/>
      <c r="L233" s="16">
        <v>29</v>
      </c>
      <c r="M233" s="6" t="s">
        <v>317</v>
      </c>
    </row>
    <row r="234" spans="1:13" x14ac:dyDescent="0.2">
      <c r="A234" s="7" t="str">
        <f t="shared" si="15"/>
        <v>1993/1末</v>
      </c>
      <c r="B234" s="7" t="str">
        <f t="shared" si="15"/>
        <v>平成5/1末</v>
      </c>
      <c r="C234" s="14">
        <v>234</v>
      </c>
      <c r="D234" s="14">
        <v>283</v>
      </c>
      <c r="E234" s="15" t="s">
        <v>424</v>
      </c>
      <c r="F234" s="14">
        <v>110</v>
      </c>
      <c r="G234" s="14"/>
      <c r="H234" s="14">
        <v>111</v>
      </c>
      <c r="I234" s="14"/>
      <c r="J234" s="14">
        <v>221</v>
      </c>
      <c r="K234" s="14"/>
      <c r="L234" s="14">
        <v>61</v>
      </c>
      <c r="M234" s="8" t="s">
        <v>317</v>
      </c>
    </row>
    <row r="235" spans="1:13" x14ac:dyDescent="0.2">
      <c r="A235" s="9" t="str">
        <f t="shared" si="15"/>
        <v>1993/1末</v>
      </c>
      <c r="B235" s="9" t="str">
        <f t="shared" si="15"/>
        <v>平成5/1末</v>
      </c>
      <c r="C235" s="16">
        <v>235</v>
      </c>
      <c r="D235" s="16">
        <v>284</v>
      </c>
      <c r="E235" s="17" t="s">
        <v>425</v>
      </c>
      <c r="F235" s="16">
        <v>54</v>
      </c>
      <c r="G235" s="16"/>
      <c r="H235" s="16">
        <v>57</v>
      </c>
      <c r="I235" s="16"/>
      <c r="J235" s="16">
        <v>111</v>
      </c>
      <c r="K235" s="16"/>
      <c r="L235" s="16">
        <v>30</v>
      </c>
      <c r="M235" s="6" t="s">
        <v>317</v>
      </c>
    </row>
    <row r="236" spans="1:13" x14ac:dyDescent="0.2">
      <c r="A236" s="7" t="str">
        <f t="shared" si="15"/>
        <v>1993/1末</v>
      </c>
      <c r="B236" s="7" t="str">
        <f t="shared" si="15"/>
        <v>平成5/1末</v>
      </c>
      <c r="C236" s="14">
        <v>236</v>
      </c>
      <c r="D236" s="14">
        <v>285</v>
      </c>
      <c r="E236" s="15" t="s">
        <v>426</v>
      </c>
      <c r="F236" s="14">
        <v>51</v>
      </c>
      <c r="G236" s="14"/>
      <c r="H236" s="14">
        <v>60</v>
      </c>
      <c r="I236" s="14"/>
      <c r="J236" s="14">
        <v>111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15"/>
        <v>1993/1末</v>
      </c>
      <c r="B237" s="9" t="str">
        <f t="shared" si="15"/>
        <v>平成5/1末</v>
      </c>
      <c r="C237" s="16">
        <v>237</v>
      </c>
      <c r="D237" s="16">
        <v>286</v>
      </c>
      <c r="E237" s="17" t="s">
        <v>427</v>
      </c>
      <c r="F237" s="16">
        <v>63</v>
      </c>
      <c r="G237" s="16"/>
      <c r="H237" s="16">
        <v>49</v>
      </c>
      <c r="I237" s="16"/>
      <c r="J237" s="16">
        <v>112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15"/>
        <v>1993/1末</v>
      </c>
      <c r="B238" s="7" t="str">
        <f t="shared" si="15"/>
        <v>平成5/1末</v>
      </c>
      <c r="C238" s="14">
        <v>238</v>
      </c>
      <c r="D238" s="14">
        <v>287</v>
      </c>
      <c r="E238" s="15" t="s">
        <v>428</v>
      </c>
      <c r="F238" s="14">
        <v>69</v>
      </c>
      <c r="G238" s="14"/>
      <c r="H238" s="14">
        <v>79</v>
      </c>
      <c r="I238" s="14"/>
      <c r="J238" s="14">
        <v>148</v>
      </c>
      <c r="K238" s="14"/>
      <c r="L238" s="14">
        <v>40</v>
      </c>
      <c r="M238" s="8" t="s">
        <v>317</v>
      </c>
    </row>
    <row r="239" spans="1:13" x14ac:dyDescent="0.2">
      <c r="A239" s="9" t="str">
        <f t="shared" si="15"/>
        <v>1993/1末</v>
      </c>
      <c r="B239" s="9" t="str">
        <f t="shared" si="15"/>
        <v>平成5/1末</v>
      </c>
      <c r="C239" s="16">
        <v>239</v>
      </c>
      <c r="D239" s="16">
        <v>288</v>
      </c>
      <c r="E239" s="17" t="s">
        <v>429</v>
      </c>
      <c r="F239" s="16">
        <v>65</v>
      </c>
      <c r="G239" s="16"/>
      <c r="H239" s="16">
        <v>73</v>
      </c>
      <c r="I239" s="16"/>
      <c r="J239" s="16">
        <v>138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15"/>
        <v>1993/1末</v>
      </c>
      <c r="B240" s="7" t="str">
        <f t="shared" si="15"/>
        <v>平成5/1末</v>
      </c>
      <c r="C240" s="14">
        <v>240</v>
      </c>
      <c r="D240" s="14">
        <v>289</v>
      </c>
      <c r="E240" s="15" t="s">
        <v>430</v>
      </c>
      <c r="F240" s="14">
        <v>51</v>
      </c>
      <c r="G240" s="14"/>
      <c r="H240" s="14">
        <v>52</v>
      </c>
      <c r="I240" s="14"/>
      <c r="J240" s="14">
        <v>103</v>
      </c>
      <c r="K240" s="14"/>
      <c r="L240" s="14">
        <v>26</v>
      </c>
      <c r="M240" s="8" t="s">
        <v>317</v>
      </c>
    </row>
    <row r="241" spans="1:13" x14ac:dyDescent="0.2">
      <c r="A241" s="9" t="str">
        <f t="shared" si="15"/>
        <v>1993/1末</v>
      </c>
      <c r="B241" s="9" t="str">
        <f t="shared" si="15"/>
        <v>平成5/1末</v>
      </c>
      <c r="C241" s="16">
        <v>241</v>
      </c>
      <c r="D241" s="16">
        <v>290</v>
      </c>
      <c r="E241" s="17" t="s">
        <v>431</v>
      </c>
      <c r="F241" s="16">
        <v>79</v>
      </c>
      <c r="G241" s="16"/>
      <c r="H241" s="16">
        <v>96</v>
      </c>
      <c r="I241" s="16"/>
      <c r="J241" s="16">
        <v>175</v>
      </c>
      <c r="K241" s="16"/>
      <c r="L241" s="16">
        <v>44</v>
      </c>
      <c r="M241" s="6" t="s">
        <v>317</v>
      </c>
    </row>
    <row r="242" spans="1:13" x14ac:dyDescent="0.2">
      <c r="A242" s="7" t="str">
        <f t="shared" si="15"/>
        <v>1993/1末</v>
      </c>
      <c r="B242" s="7" t="str">
        <f t="shared" si="15"/>
        <v>平成5/1末</v>
      </c>
      <c r="C242" s="14">
        <v>242</v>
      </c>
      <c r="D242" s="14">
        <v>291</v>
      </c>
      <c r="E242" s="15" t="s">
        <v>432</v>
      </c>
      <c r="F242" s="14">
        <v>27</v>
      </c>
      <c r="G242" s="14"/>
      <c r="H242" s="14">
        <v>23</v>
      </c>
      <c r="I242" s="14"/>
      <c r="J242" s="14">
        <v>50</v>
      </c>
      <c r="K242" s="14"/>
      <c r="L242" s="14">
        <v>22</v>
      </c>
      <c r="M242" s="8" t="s">
        <v>317</v>
      </c>
    </row>
    <row r="243" spans="1:13" x14ac:dyDescent="0.2">
      <c r="A243" s="9" t="str">
        <f t="shared" si="15"/>
        <v>1993/1末</v>
      </c>
      <c r="B243" s="9" t="str">
        <f t="shared" si="15"/>
        <v>平成5/1末</v>
      </c>
      <c r="C243" s="16">
        <v>243</v>
      </c>
      <c r="D243" s="16">
        <v>292</v>
      </c>
      <c r="E243" s="17" t="s">
        <v>433</v>
      </c>
      <c r="F243" s="16">
        <v>20</v>
      </c>
      <c r="G243" s="16"/>
      <c r="H243" s="16">
        <v>17</v>
      </c>
      <c r="I243" s="16"/>
      <c r="J243" s="16">
        <v>37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15"/>
        <v>1993/1末</v>
      </c>
      <c r="B244" s="7" t="str">
        <f t="shared" si="15"/>
        <v>平成5/1末</v>
      </c>
      <c r="C244" s="14">
        <v>244</v>
      </c>
      <c r="D244" s="14">
        <v>293</v>
      </c>
      <c r="E244" s="15" t="s">
        <v>434</v>
      </c>
      <c r="F244" s="14">
        <v>18</v>
      </c>
      <c r="G244" s="14"/>
      <c r="H244" s="14">
        <v>14</v>
      </c>
      <c r="I244" s="14"/>
      <c r="J244" s="14">
        <v>32</v>
      </c>
      <c r="K244" s="14"/>
      <c r="L244" s="14">
        <v>10</v>
      </c>
      <c r="M244" s="8" t="s">
        <v>317</v>
      </c>
    </row>
    <row r="245" spans="1:13" x14ac:dyDescent="0.2">
      <c r="A245" s="9" t="str">
        <f t="shared" ref="A245:B252" si="16">A244</f>
        <v>1993/1末</v>
      </c>
      <c r="B245" s="9" t="str">
        <f t="shared" si="16"/>
        <v>平成5/1末</v>
      </c>
      <c r="C245" s="16">
        <v>245</v>
      </c>
      <c r="D245" s="16">
        <v>294</v>
      </c>
      <c r="E245" s="17" t="s">
        <v>435</v>
      </c>
      <c r="F245" s="16">
        <v>30</v>
      </c>
      <c r="G245" s="16"/>
      <c r="H245" s="16">
        <v>37</v>
      </c>
      <c r="I245" s="16"/>
      <c r="J245" s="16">
        <v>67</v>
      </c>
      <c r="K245" s="16"/>
      <c r="L245" s="16">
        <v>22</v>
      </c>
      <c r="M245" s="6" t="s">
        <v>317</v>
      </c>
    </row>
    <row r="246" spans="1:13" x14ac:dyDescent="0.2">
      <c r="A246" s="7" t="str">
        <f t="shared" si="16"/>
        <v>1993/1末</v>
      </c>
      <c r="B246" s="7" t="str">
        <f t="shared" si="16"/>
        <v>平成5/1末</v>
      </c>
      <c r="C246" s="14">
        <v>246</v>
      </c>
      <c r="D246" s="14">
        <v>295</v>
      </c>
      <c r="E246" s="15" t="s">
        <v>436</v>
      </c>
      <c r="F246" s="14">
        <v>18</v>
      </c>
      <c r="G246" s="14"/>
      <c r="H246" s="14">
        <v>21</v>
      </c>
      <c r="I246" s="14"/>
      <c r="J246" s="14">
        <v>39</v>
      </c>
      <c r="K246" s="14"/>
      <c r="L246" s="14">
        <v>12</v>
      </c>
      <c r="M246" s="8" t="s">
        <v>317</v>
      </c>
    </row>
    <row r="247" spans="1:13" x14ac:dyDescent="0.2">
      <c r="A247" s="9" t="str">
        <f t="shared" si="16"/>
        <v>1993/1末</v>
      </c>
      <c r="B247" s="9" t="str">
        <f t="shared" si="16"/>
        <v>平成5/1末</v>
      </c>
      <c r="C247" s="16">
        <v>247</v>
      </c>
      <c r="D247" s="16">
        <v>296</v>
      </c>
      <c r="E247" s="17" t="s">
        <v>478</v>
      </c>
      <c r="F247" s="16">
        <v>12</v>
      </c>
      <c r="G247" s="16"/>
      <c r="H247" s="16">
        <v>13</v>
      </c>
      <c r="I247" s="16"/>
      <c r="J247" s="16">
        <v>25</v>
      </c>
      <c r="K247" s="16"/>
      <c r="L247" s="16">
        <v>8</v>
      </c>
      <c r="M247" s="6" t="s">
        <v>317</v>
      </c>
    </row>
    <row r="248" spans="1:13" x14ac:dyDescent="0.2">
      <c r="A248" s="7" t="str">
        <f t="shared" si="16"/>
        <v>1993/1末</v>
      </c>
      <c r="B248" s="7" t="str">
        <f t="shared" si="16"/>
        <v>平成5/1末</v>
      </c>
      <c r="C248" s="14">
        <v>248</v>
      </c>
      <c r="D248" s="14">
        <v>297</v>
      </c>
      <c r="E248" s="15" t="s">
        <v>437</v>
      </c>
      <c r="F248" s="14">
        <v>4</v>
      </c>
      <c r="G248" s="14"/>
      <c r="H248" s="14">
        <v>5</v>
      </c>
      <c r="I248" s="14"/>
      <c r="J248" s="14">
        <v>9</v>
      </c>
      <c r="K248" s="14"/>
      <c r="L248" s="14">
        <v>4</v>
      </c>
      <c r="M248" s="8" t="s">
        <v>317</v>
      </c>
    </row>
    <row r="249" spans="1:13" x14ac:dyDescent="0.2">
      <c r="A249" s="9" t="str">
        <f t="shared" si="16"/>
        <v>1993/1末</v>
      </c>
      <c r="B249" s="9" t="str">
        <f t="shared" si="16"/>
        <v>平成5/1末</v>
      </c>
      <c r="C249" s="16">
        <v>249</v>
      </c>
      <c r="D249" s="16">
        <v>298</v>
      </c>
      <c r="E249" s="17" t="s">
        <v>438</v>
      </c>
      <c r="F249" s="16">
        <v>8</v>
      </c>
      <c r="G249" s="16"/>
      <c r="H249" s="16">
        <v>11</v>
      </c>
      <c r="I249" s="16"/>
      <c r="J249" s="16">
        <v>19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16"/>
        <v>1993/1末</v>
      </c>
      <c r="B250" s="7" t="str">
        <f t="shared" si="16"/>
        <v>平成5/1末</v>
      </c>
      <c r="C250" s="14">
        <v>250</v>
      </c>
      <c r="D250" s="14">
        <v>299</v>
      </c>
      <c r="E250" s="15" t="s">
        <v>439</v>
      </c>
      <c r="F250" s="14">
        <v>3</v>
      </c>
      <c r="G250" s="14"/>
      <c r="H250" s="14">
        <v>3</v>
      </c>
      <c r="I250" s="14"/>
      <c r="J250" s="14">
        <v>6</v>
      </c>
      <c r="K250" s="14"/>
      <c r="L250" s="14">
        <v>2</v>
      </c>
      <c r="M250" s="8" t="s">
        <v>317</v>
      </c>
    </row>
    <row r="251" spans="1:13" x14ac:dyDescent="0.2">
      <c r="A251" s="9" t="str">
        <f t="shared" si="16"/>
        <v>1993/1末</v>
      </c>
      <c r="B251" s="9" t="str">
        <f t="shared" si="16"/>
        <v>平成5/1末</v>
      </c>
      <c r="C251" s="16">
        <v>251</v>
      </c>
      <c r="D251" s="16">
        <v>301</v>
      </c>
      <c r="E251" s="17" t="s">
        <v>441</v>
      </c>
      <c r="F251" s="16">
        <v>22</v>
      </c>
      <c r="G251" s="16"/>
      <c r="H251" s="16">
        <v>23</v>
      </c>
      <c r="I251" s="16"/>
      <c r="J251" s="16">
        <v>45</v>
      </c>
      <c r="K251" s="16"/>
      <c r="L251" s="16">
        <v>19</v>
      </c>
      <c r="M251" s="6" t="s">
        <v>317</v>
      </c>
    </row>
    <row r="252" spans="1:13" x14ac:dyDescent="0.2">
      <c r="A252" s="7" t="str">
        <f t="shared" si="16"/>
        <v>1993/1末</v>
      </c>
      <c r="B252" s="7" t="str">
        <f t="shared" si="16"/>
        <v>平成5/1末</v>
      </c>
      <c r="C252" s="14">
        <v>252</v>
      </c>
      <c r="D252" s="14">
        <v>302</v>
      </c>
      <c r="E252" s="15" t="s">
        <v>442</v>
      </c>
      <c r="F252" s="14">
        <v>22</v>
      </c>
      <c r="G252" s="14"/>
      <c r="H252" s="14">
        <v>26</v>
      </c>
      <c r="I252" s="14"/>
      <c r="J252" s="14">
        <v>48</v>
      </c>
      <c r="K252" s="14"/>
      <c r="L252" s="14">
        <v>22</v>
      </c>
      <c r="M252" s="8" t="s">
        <v>317</v>
      </c>
    </row>
  </sheetData>
  <sheetProtection algorithmName="SHA-512" hashValue="9+Un8jqFR3sB1LeSSzCwMpCBcPgYV/422bYpBRAo+WdDRIXooRNZgvnUAprq+0PuFS7oLAMyukchMnDbcWXjTQ==" saltValue="B9ja9sl48ESsE6iV7AWkt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6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21875" customWidth="1"/>
    <col min="6" max="12" width="10.77734375" customWidth="1"/>
    <col min="13" max="13" width="9.441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128" t="s">
        <v>476</v>
      </c>
      <c r="B2" s="20" t="s">
        <v>474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43060</v>
      </c>
      <c r="G2" s="22">
        <f t="shared" si="0"/>
        <v>0</v>
      </c>
      <c r="H2" s="22">
        <f t="shared" si="0"/>
        <v>45133</v>
      </c>
      <c r="I2" s="22">
        <f t="shared" si="0"/>
        <v>0</v>
      </c>
      <c r="J2" s="22">
        <f t="shared" si="0"/>
        <v>88193</v>
      </c>
      <c r="K2" s="22">
        <f t="shared" si="0"/>
        <v>0</v>
      </c>
      <c r="L2" s="22">
        <f t="shared" si="0"/>
        <v>26943</v>
      </c>
      <c r="M2" s="72" t="s">
        <v>284</v>
      </c>
    </row>
    <row r="3" spans="1:17" x14ac:dyDescent="0.2">
      <c r="A3" s="5" t="str">
        <f>A2</f>
        <v>1993/2末</v>
      </c>
      <c r="B3" s="5" t="str">
        <f>B2</f>
        <v>平成5/2末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48</v>
      </c>
      <c r="I3" s="12"/>
      <c r="J3" s="12">
        <v>91</v>
      </c>
      <c r="K3" s="12"/>
      <c r="L3" s="12">
        <v>32</v>
      </c>
      <c r="M3" s="10" t="s">
        <v>303</v>
      </c>
    </row>
    <row r="4" spans="1:17" x14ac:dyDescent="0.2">
      <c r="A4" s="7" t="str">
        <f>A3</f>
        <v>1993/2末</v>
      </c>
      <c r="B4" s="7" t="str">
        <f>B3</f>
        <v>平成5/2末</v>
      </c>
      <c r="C4" s="14">
        <v>2</v>
      </c>
      <c r="D4" s="14">
        <v>2</v>
      </c>
      <c r="E4" s="15" t="s">
        <v>39</v>
      </c>
      <c r="F4" s="14">
        <v>118</v>
      </c>
      <c r="G4" s="14"/>
      <c r="H4" s="14">
        <v>120</v>
      </c>
      <c r="I4" s="14"/>
      <c r="J4" s="14">
        <v>238</v>
      </c>
      <c r="K4" s="14"/>
      <c r="L4" s="14">
        <v>84</v>
      </c>
      <c r="M4" s="8" t="s">
        <v>303</v>
      </c>
      <c r="Q4" s="1"/>
    </row>
    <row r="5" spans="1:17" x14ac:dyDescent="0.2">
      <c r="A5" s="9" t="str">
        <f t="shared" ref="A5:B20" si="1">A4</f>
        <v>1993/2末</v>
      </c>
      <c r="B5" s="9" t="str">
        <f t="shared" si="1"/>
        <v>平成5/2末</v>
      </c>
      <c r="C5" s="16">
        <v>3</v>
      </c>
      <c r="D5" s="16">
        <v>3</v>
      </c>
      <c r="E5" s="17" t="s">
        <v>40</v>
      </c>
      <c r="F5" s="16">
        <v>262</v>
      </c>
      <c r="G5" s="16"/>
      <c r="H5" s="16">
        <v>284</v>
      </c>
      <c r="I5" s="16"/>
      <c r="J5" s="16">
        <v>546</v>
      </c>
      <c r="K5" s="16"/>
      <c r="L5" s="16">
        <v>182</v>
      </c>
      <c r="M5" s="6" t="s">
        <v>303</v>
      </c>
    </row>
    <row r="6" spans="1:17" x14ac:dyDescent="0.2">
      <c r="A6" s="7" t="str">
        <f t="shared" si="1"/>
        <v>1993/2末</v>
      </c>
      <c r="B6" s="7" t="str">
        <f t="shared" si="1"/>
        <v>平成5/2末</v>
      </c>
      <c r="C6" s="14">
        <v>4</v>
      </c>
      <c r="D6" s="14">
        <v>4</v>
      </c>
      <c r="E6" s="15" t="s">
        <v>41</v>
      </c>
      <c r="F6" s="14">
        <v>420</v>
      </c>
      <c r="G6" s="14"/>
      <c r="H6" s="14">
        <v>474</v>
      </c>
      <c r="I6" s="14"/>
      <c r="J6" s="14">
        <v>894</v>
      </c>
      <c r="K6" s="14"/>
      <c r="L6" s="14">
        <v>287</v>
      </c>
      <c r="M6" s="8" t="s">
        <v>303</v>
      </c>
    </row>
    <row r="7" spans="1:17" x14ac:dyDescent="0.2">
      <c r="A7" s="9" t="str">
        <f t="shared" si="1"/>
        <v>1993/2末</v>
      </c>
      <c r="B7" s="9" t="str">
        <f t="shared" si="1"/>
        <v>平成5/2末</v>
      </c>
      <c r="C7" s="16">
        <v>5</v>
      </c>
      <c r="D7" s="16">
        <v>5</v>
      </c>
      <c r="E7" s="17" t="s">
        <v>42</v>
      </c>
      <c r="F7" s="16">
        <v>274</v>
      </c>
      <c r="G7" s="16"/>
      <c r="H7" s="16">
        <v>293</v>
      </c>
      <c r="I7" s="16"/>
      <c r="J7" s="16">
        <v>567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1993/2末</v>
      </c>
      <c r="B8" s="7" t="str">
        <f t="shared" si="1"/>
        <v>平成5/2末</v>
      </c>
      <c r="C8" s="14">
        <v>6</v>
      </c>
      <c r="D8" s="14">
        <v>6</v>
      </c>
      <c r="E8" s="15" t="s">
        <v>43</v>
      </c>
      <c r="F8" s="14">
        <v>395</v>
      </c>
      <c r="G8" s="14"/>
      <c r="H8" s="14">
        <v>487</v>
      </c>
      <c r="I8" s="14"/>
      <c r="J8" s="14">
        <v>882</v>
      </c>
      <c r="K8" s="14"/>
      <c r="L8" s="14">
        <v>294</v>
      </c>
      <c r="M8" s="8" t="s">
        <v>303</v>
      </c>
    </row>
    <row r="9" spans="1:17" x14ac:dyDescent="0.2">
      <c r="A9" s="9" t="str">
        <f t="shared" si="1"/>
        <v>1993/2末</v>
      </c>
      <c r="B9" s="9" t="str">
        <f t="shared" si="1"/>
        <v>平成5/2末</v>
      </c>
      <c r="C9" s="16">
        <v>7</v>
      </c>
      <c r="D9" s="16">
        <v>7</v>
      </c>
      <c r="E9" s="17" t="s">
        <v>44</v>
      </c>
      <c r="F9" s="16">
        <v>291</v>
      </c>
      <c r="G9" s="16"/>
      <c r="H9" s="16">
        <v>317</v>
      </c>
      <c r="I9" s="16"/>
      <c r="J9" s="16">
        <v>608</v>
      </c>
      <c r="K9" s="16"/>
      <c r="L9" s="16">
        <v>203</v>
      </c>
      <c r="M9" s="6" t="s">
        <v>303</v>
      </c>
    </row>
    <row r="10" spans="1:17" x14ac:dyDescent="0.2">
      <c r="A10" s="7" t="str">
        <f t="shared" si="1"/>
        <v>1993/2末</v>
      </c>
      <c r="B10" s="7" t="str">
        <f t="shared" si="1"/>
        <v>平成5/2末</v>
      </c>
      <c r="C10" s="14">
        <v>8</v>
      </c>
      <c r="D10" s="14">
        <v>8</v>
      </c>
      <c r="E10" s="15" t="s">
        <v>45</v>
      </c>
      <c r="F10" s="14">
        <v>275</v>
      </c>
      <c r="G10" s="14"/>
      <c r="H10" s="14">
        <v>317</v>
      </c>
      <c r="I10" s="14"/>
      <c r="J10" s="14">
        <v>592</v>
      </c>
      <c r="K10" s="14"/>
      <c r="L10" s="14">
        <v>198</v>
      </c>
      <c r="M10" s="8" t="s">
        <v>303</v>
      </c>
    </row>
    <row r="11" spans="1:17" x14ac:dyDescent="0.2">
      <c r="A11" s="9" t="str">
        <f t="shared" si="1"/>
        <v>1993/2末</v>
      </c>
      <c r="B11" s="9" t="str">
        <f t="shared" si="1"/>
        <v>平成5/2末</v>
      </c>
      <c r="C11" s="16">
        <v>9</v>
      </c>
      <c r="D11" s="16">
        <v>11</v>
      </c>
      <c r="E11" s="17" t="s">
        <v>47</v>
      </c>
      <c r="F11" s="16">
        <v>204</v>
      </c>
      <c r="G11" s="16"/>
      <c r="H11" s="16">
        <v>177</v>
      </c>
      <c r="I11" s="16"/>
      <c r="J11" s="16">
        <v>381</v>
      </c>
      <c r="K11" s="16"/>
      <c r="L11" s="16">
        <v>136</v>
      </c>
      <c r="M11" s="6" t="s">
        <v>303</v>
      </c>
    </row>
    <row r="12" spans="1:17" x14ac:dyDescent="0.2">
      <c r="A12" s="7" t="str">
        <f t="shared" si="1"/>
        <v>1993/2末</v>
      </c>
      <c r="B12" s="7" t="str">
        <f t="shared" si="1"/>
        <v>平成5/2末</v>
      </c>
      <c r="C12" s="14">
        <v>10</v>
      </c>
      <c r="D12" s="14">
        <v>12</v>
      </c>
      <c r="E12" s="15" t="s">
        <v>48</v>
      </c>
      <c r="F12" s="14">
        <v>97</v>
      </c>
      <c r="G12" s="14"/>
      <c r="H12" s="14">
        <v>117</v>
      </c>
      <c r="I12" s="14"/>
      <c r="J12" s="14">
        <v>214</v>
      </c>
      <c r="K12" s="14"/>
      <c r="L12" s="14">
        <v>99</v>
      </c>
      <c r="M12" s="8" t="s">
        <v>303</v>
      </c>
    </row>
    <row r="13" spans="1:17" x14ac:dyDescent="0.2">
      <c r="A13" s="9" t="str">
        <f t="shared" si="1"/>
        <v>1993/2末</v>
      </c>
      <c r="B13" s="9" t="str">
        <f t="shared" si="1"/>
        <v>平成5/2末</v>
      </c>
      <c r="C13" s="16">
        <v>11</v>
      </c>
      <c r="D13" s="16">
        <v>13</v>
      </c>
      <c r="E13" s="17" t="s">
        <v>49</v>
      </c>
      <c r="F13" s="16">
        <v>338</v>
      </c>
      <c r="G13" s="16"/>
      <c r="H13" s="16">
        <v>385</v>
      </c>
      <c r="I13" s="16"/>
      <c r="J13" s="16">
        <v>723</v>
      </c>
      <c r="K13" s="16"/>
      <c r="L13" s="16">
        <v>236</v>
      </c>
      <c r="M13" s="6" t="s">
        <v>303</v>
      </c>
    </row>
    <row r="14" spans="1:17" x14ac:dyDescent="0.2">
      <c r="A14" s="7" t="str">
        <f t="shared" si="1"/>
        <v>1993/2末</v>
      </c>
      <c r="B14" s="7" t="str">
        <f t="shared" si="1"/>
        <v>平成5/2末</v>
      </c>
      <c r="C14" s="14">
        <v>12</v>
      </c>
      <c r="D14" s="14">
        <v>14</v>
      </c>
      <c r="E14" s="15" t="s">
        <v>50</v>
      </c>
      <c r="F14" s="14">
        <v>160</v>
      </c>
      <c r="G14" s="14"/>
      <c r="H14" s="14">
        <v>188</v>
      </c>
      <c r="I14" s="14"/>
      <c r="J14" s="14">
        <v>348</v>
      </c>
      <c r="K14" s="14"/>
      <c r="L14" s="14">
        <v>116</v>
      </c>
      <c r="M14" s="8" t="s">
        <v>303</v>
      </c>
    </row>
    <row r="15" spans="1:17" x14ac:dyDescent="0.2">
      <c r="A15" s="9" t="str">
        <f t="shared" si="1"/>
        <v>1993/2末</v>
      </c>
      <c r="B15" s="9" t="str">
        <f t="shared" si="1"/>
        <v>平成5/2末</v>
      </c>
      <c r="C15" s="16">
        <v>13</v>
      </c>
      <c r="D15" s="16">
        <v>15</v>
      </c>
      <c r="E15" s="17" t="s">
        <v>51</v>
      </c>
      <c r="F15" s="16">
        <v>351</v>
      </c>
      <c r="G15" s="16"/>
      <c r="H15" s="16">
        <v>378</v>
      </c>
      <c r="I15" s="16"/>
      <c r="J15" s="16">
        <v>729</v>
      </c>
      <c r="K15" s="16"/>
      <c r="L15" s="16">
        <v>248</v>
      </c>
      <c r="M15" s="6" t="s">
        <v>303</v>
      </c>
    </row>
    <row r="16" spans="1:17" x14ac:dyDescent="0.2">
      <c r="A16" s="7" t="str">
        <f t="shared" si="1"/>
        <v>1993/2末</v>
      </c>
      <c r="B16" s="7" t="str">
        <f t="shared" si="1"/>
        <v>平成5/2末</v>
      </c>
      <c r="C16" s="14">
        <v>14</v>
      </c>
      <c r="D16" s="14">
        <v>16</v>
      </c>
      <c r="E16" s="15" t="s">
        <v>52</v>
      </c>
      <c r="F16" s="14">
        <v>106</v>
      </c>
      <c r="G16" s="14"/>
      <c r="H16" s="14">
        <v>122</v>
      </c>
      <c r="I16" s="14"/>
      <c r="J16" s="14">
        <v>228</v>
      </c>
      <c r="K16" s="14"/>
      <c r="L16" s="14">
        <v>72</v>
      </c>
      <c r="M16" s="8" t="s">
        <v>303</v>
      </c>
    </row>
    <row r="17" spans="1:13" x14ac:dyDescent="0.2">
      <c r="A17" s="9" t="str">
        <f t="shared" si="1"/>
        <v>1993/2末</v>
      </c>
      <c r="B17" s="9" t="str">
        <f t="shared" si="1"/>
        <v>平成5/2末</v>
      </c>
      <c r="C17" s="16">
        <v>15</v>
      </c>
      <c r="D17" s="16">
        <v>17</v>
      </c>
      <c r="E17" s="17" t="s">
        <v>53</v>
      </c>
      <c r="F17" s="16">
        <v>279</v>
      </c>
      <c r="G17" s="16"/>
      <c r="H17" s="16">
        <v>296</v>
      </c>
      <c r="I17" s="16"/>
      <c r="J17" s="16">
        <v>575</v>
      </c>
      <c r="K17" s="16"/>
      <c r="L17" s="16">
        <v>170</v>
      </c>
      <c r="M17" s="6" t="s">
        <v>303</v>
      </c>
    </row>
    <row r="18" spans="1:13" x14ac:dyDescent="0.2">
      <c r="A18" s="7" t="str">
        <f t="shared" si="1"/>
        <v>1993/2末</v>
      </c>
      <c r="B18" s="7" t="str">
        <f t="shared" si="1"/>
        <v>平成5/2末</v>
      </c>
      <c r="C18" s="14">
        <v>16</v>
      </c>
      <c r="D18" s="14">
        <v>18</v>
      </c>
      <c r="E18" s="15" t="s">
        <v>54</v>
      </c>
      <c r="F18" s="14">
        <v>344</v>
      </c>
      <c r="G18" s="14"/>
      <c r="H18" s="14">
        <v>347</v>
      </c>
      <c r="I18" s="14"/>
      <c r="J18" s="14">
        <v>691</v>
      </c>
      <c r="K18" s="14"/>
      <c r="L18" s="14">
        <v>204</v>
      </c>
      <c r="M18" s="8" t="s">
        <v>303</v>
      </c>
    </row>
    <row r="19" spans="1:13" x14ac:dyDescent="0.2">
      <c r="A19" s="9" t="str">
        <f t="shared" si="1"/>
        <v>1993/2末</v>
      </c>
      <c r="B19" s="9" t="str">
        <f t="shared" si="1"/>
        <v>平成5/2末</v>
      </c>
      <c r="C19" s="16">
        <v>17</v>
      </c>
      <c r="D19" s="16">
        <v>19</v>
      </c>
      <c r="E19" s="17" t="s">
        <v>55</v>
      </c>
      <c r="F19" s="16">
        <v>200</v>
      </c>
      <c r="G19" s="16"/>
      <c r="H19" s="16">
        <v>227</v>
      </c>
      <c r="I19" s="16"/>
      <c r="J19" s="16">
        <v>427</v>
      </c>
      <c r="K19" s="16"/>
      <c r="L19" s="16">
        <v>125</v>
      </c>
      <c r="M19" s="6" t="s">
        <v>303</v>
      </c>
    </row>
    <row r="20" spans="1:13" x14ac:dyDescent="0.2">
      <c r="A20" s="7" t="str">
        <f t="shared" si="1"/>
        <v>1993/2末</v>
      </c>
      <c r="B20" s="7" t="str">
        <f t="shared" si="1"/>
        <v>平成5/2末</v>
      </c>
      <c r="C20" s="14">
        <v>18</v>
      </c>
      <c r="D20" s="14">
        <v>20</v>
      </c>
      <c r="E20" s="15" t="s">
        <v>59</v>
      </c>
      <c r="F20" s="14">
        <v>59</v>
      </c>
      <c r="G20" s="14"/>
      <c r="H20" s="14">
        <v>55</v>
      </c>
      <c r="I20" s="14"/>
      <c r="J20" s="14">
        <v>114</v>
      </c>
      <c r="K20" s="14"/>
      <c r="L20" s="14">
        <v>39</v>
      </c>
      <c r="M20" s="8" t="s">
        <v>303</v>
      </c>
    </row>
    <row r="21" spans="1:13" x14ac:dyDescent="0.2">
      <c r="A21" s="9" t="str">
        <f t="shared" ref="A21:B36" si="2">A20</f>
        <v>1993/2末</v>
      </c>
      <c r="B21" s="9" t="str">
        <f t="shared" si="2"/>
        <v>平成5/2末</v>
      </c>
      <c r="C21" s="16">
        <v>19</v>
      </c>
      <c r="D21" s="16">
        <v>21</v>
      </c>
      <c r="E21" s="17" t="s">
        <v>60</v>
      </c>
      <c r="F21" s="16">
        <v>296</v>
      </c>
      <c r="G21" s="16"/>
      <c r="H21" s="16">
        <v>313</v>
      </c>
      <c r="I21" s="16"/>
      <c r="J21" s="16">
        <v>609</v>
      </c>
      <c r="K21" s="16"/>
      <c r="L21" s="16">
        <v>188</v>
      </c>
      <c r="M21" s="6" t="s">
        <v>303</v>
      </c>
    </row>
    <row r="22" spans="1:13" x14ac:dyDescent="0.2">
      <c r="A22" s="7" t="str">
        <f t="shared" si="2"/>
        <v>1993/2末</v>
      </c>
      <c r="B22" s="7" t="str">
        <f t="shared" si="2"/>
        <v>平成5/2末</v>
      </c>
      <c r="C22" s="14">
        <v>20</v>
      </c>
      <c r="D22" s="14">
        <v>22</v>
      </c>
      <c r="E22" s="15" t="s">
        <v>61</v>
      </c>
      <c r="F22" s="14">
        <v>437</v>
      </c>
      <c r="G22" s="14"/>
      <c r="H22" s="14">
        <v>493</v>
      </c>
      <c r="I22" s="14"/>
      <c r="J22" s="14">
        <v>930</v>
      </c>
      <c r="K22" s="14"/>
      <c r="L22" s="14">
        <v>301</v>
      </c>
      <c r="M22" s="8" t="s">
        <v>303</v>
      </c>
    </row>
    <row r="23" spans="1:13" x14ac:dyDescent="0.2">
      <c r="A23" s="9" t="str">
        <f t="shared" si="2"/>
        <v>1993/2末</v>
      </c>
      <c r="B23" s="9" t="str">
        <f t="shared" si="2"/>
        <v>平成5/2末</v>
      </c>
      <c r="C23" s="16">
        <v>21</v>
      </c>
      <c r="D23" s="16">
        <v>23</v>
      </c>
      <c r="E23" s="17" t="s">
        <v>62</v>
      </c>
      <c r="F23" s="16">
        <v>373</v>
      </c>
      <c r="G23" s="16"/>
      <c r="H23" s="16">
        <v>404</v>
      </c>
      <c r="I23" s="16"/>
      <c r="J23" s="16">
        <v>777</v>
      </c>
      <c r="K23" s="16"/>
      <c r="L23" s="16">
        <v>240</v>
      </c>
      <c r="M23" s="6" t="s">
        <v>303</v>
      </c>
    </row>
    <row r="24" spans="1:13" x14ac:dyDescent="0.2">
      <c r="A24" s="7" t="str">
        <f t="shared" si="2"/>
        <v>1993/2末</v>
      </c>
      <c r="B24" s="7" t="str">
        <f t="shared" si="2"/>
        <v>平成5/2末</v>
      </c>
      <c r="C24" s="14">
        <v>22</v>
      </c>
      <c r="D24" s="14">
        <v>24</v>
      </c>
      <c r="E24" s="15" t="s">
        <v>63</v>
      </c>
      <c r="F24" s="14">
        <v>405</v>
      </c>
      <c r="G24" s="14"/>
      <c r="H24" s="14">
        <v>482</v>
      </c>
      <c r="I24" s="14"/>
      <c r="J24" s="14">
        <v>887</v>
      </c>
      <c r="K24" s="14"/>
      <c r="L24" s="14">
        <v>304</v>
      </c>
      <c r="M24" s="8" t="s">
        <v>303</v>
      </c>
    </row>
    <row r="25" spans="1:13" x14ac:dyDescent="0.2">
      <c r="A25" s="9" t="str">
        <f t="shared" si="2"/>
        <v>1993/2末</v>
      </c>
      <c r="B25" s="9" t="str">
        <f t="shared" si="2"/>
        <v>平成5/2末</v>
      </c>
      <c r="C25" s="16">
        <v>23</v>
      </c>
      <c r="D25" s="16">
        <v>25</v>
      </c>
      <c r="E25" s="17" t="s">
        <v>64</v>
      </c>
      <c r="F25" s="16">
        <v>295</v>
      </c>
      <c r="G25" s="16"/>
      <c r="H25" s="16">
        <v>347</v>
      </c>
      <c r="I25" s="16"/>
      <c r="J25" s="16">
        <v>642</v>
      </c>
      <c r="K25" s="16"/>
      <c r="L25" s="16">
        <v>229</v>
      </c>
      <c r="M25" s="6" t="s">
        <v>303</v>
      </c>
    </row>
    <row r="26" spans="1:13" x14ac:dyDescent="0.2">
      <c r="A26" s="7" t="str">
        <f t="shared" si="2"/>
        <v>1993/2末</v>
      </c>
      <c r="B26" s="7" t="str">
        <f t="shared" si="2"/>
        <v>平成5/2末</v>
      </c>
      <c r="C26" s="14">
        <v>24</v>
      </c>
      <c r="D26" s="14">
        <v>26</v>
      </c>
      <c r="E26" s="15" t="s">
        <v>65</v>
      </c>
      <c r="F26" s="14">
        <v>304</v>
      </c>
      <c r="G26" s="14"/>
      <c r="H26" s="14">
        <v>307</v>
      </c>
      <c r="I26" s="14"/>
      <c r="J26" s="14">
        <v>611</v>
      </c>
      <c r="K26" s="14"/>
      <c r="L26" s="14">
        <v>211</v>
      </c>
      <c r="M26" s="8" t="s">
        <v>303</v>
      </c>
    </row>
    <row r="27" spans="1:13" x14ac:dyDescent="0.2">
      <c r="A27" s="9" t="str">
        <f t="shared" si="2"/>
        <v>1993/2末</v>
      </c>
      <c r="B27" s="9" t="str">
        <f t="shared" si="2"/>
        <v>平成5/2末</v>
      </c>
      <c r="C27" s="16">
        <v>25</v>
      </c>
      <c r="D27" s="16">
        <v>30</v>
      </c>
      <c r="E27" s="17" t="s">
        <v>68</v>
      </c>
      <c r="F27" s="16">
        <v>754</v>
      </c>
      <c r="G27" s="16"/>
      <c r="H27" s="16">
        <v>772</v>
      </c>
      <c r="I27" s="16"/>
      <c r="J27" s="16">
        <v>1526</v>
      </c>
      <c r="K27" s="16"/>
      <c r="L27" s="16">
        <v>514</v>
      </c>
      <c r="M27" s="6" t="s">
        <v>303</v>
      </c>
    </row>
    <row r="28" spans="1:13" x14ac:dyDescent="0.2">
      <c r="A28" s="7" t="str">
        <f t="shared" si="2"/>
        <v>1993/2末</v>
      </c>
      <c r="B28" s="7" t="str">
        <f t="shared" si="2"/>
        <v>平成5/2末</v>
      </c>
      <c r="C28" s="14">
        <v>26</v>
      </c>
      <c r="D28" s="14">
        <v>31</v>
      </c>
      <c r="E28" s="15" t="s">
        <v>69</v>
      </c>
      <c r="F28" s="14">
        <v>909</v>
      </c>
      <c r="G28" s="14"/>
      <c r="H28" s="14">
        <v>922</v>
      </c>
      <c r="I28" s="14"/>
      <c r="J28" s="14">
        <v>1831</v>
      </c>
      <c r="K28" s="14"/>
      <c r="L28" s="14">
        <v>665</v>
      </c>
      <c r="M28" s="8" t="s">
        <v>303</v>
      </c>
    </row>
    <row r="29" spans="1:13" x14ac:dyDescent="0.2">
      <c r="A29" s="9" t="str">
        <f t="shared" si="2"/>
        <v>1993/2末</v>
      </c>
      <c r="B29" s="9" t="str">
        <f t="shared" si="2"/>
        <v>平成5/2末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21</v>
      </c>
      <c r="I29" s="16"/>
      <c r="J29" s="16">
        <v>43</v>
      </c>
      <c r="K29" s="16"/>
      <c r="L29" s="16">
        <v>16</v>
      </c>
      <c r="M29" s="6" t="s">
        <v>303</v>
      </c>
    </row>
    <row r="30" spans="1:13" x14ac:dyDescent="0.2">
      <c r="A30" s="7" t="str">
        <f t="shared" si="2"/>
        <v>1993/2末</v>
      </c>
      <c r="B30" s="7" t="str">
        <f t="shared" si="2"/>
        <v>平成5/2末</v>
      </c>
      <c r="C30" s="14">
        <v>28</v>
      </c>
      <c r="D30" s="14">
        <v>34</v>
      </c>
      <c r="E30" s="15" t="s">
        <v>72</v>
      </c>
      <c r="F30" s="14">
        <v>325</v>
      </c>
      <c r="G30" s="14"/>
      <c r="H30" s="14">
        <v>299</v>
      </c>
      <c r="I30" s="14"/>
      <c r="J30" s="14">
        <v>624</v>
      </c>
      <c r="K30" s="14"/>
      <c r="L30" s="14">
        <v>192</v>
      </c>
      <c r="M30" s="8" t="s">
        <v>303</v>
      </c>
    </row>
    <row r="31" spans="1:13" x14ac:dyDescent="0.2">
      <c r="A31" s="9" t="str">
        <f t="shared" si="2"/>
        <v>1993/2末</v>
      </c>
      <c r="B31" s="9" t="str">
        <f t="shared" si="2"/>
        <v>平成5/2末</v>
      </c>
      <c r="C31" s="16">
        <v>29</v>
      </c>
      <c r="D31" s="16">
        <v>35</v>
      </c>
      <c r="E31" s="17" t="s">
        <v>73</v>
      </c>
      <c r="F31" s="16">
        <v>266</v>
      </c>
      <c r="G31" s="16"/>
      <c r="H31" s="16">
        <v>264</v>
      </c>
      <c r="I31" s="16"/>
      <c r="J31" s="16">
        <v>530</v>
      </c>
      <c r="K31" s="16"/>
      <c r="L31" s="16">
        <v>157</v>
      </c>
      <c r="M31" s="6" t="s">
        <v>303</v>
      </c>
    </row>
    <row r="32" spans="1:13" x14ac:dyDescent="0.2">
      <c r="A32" s="7" t="str">
        <f t="shared" si="2"/>
        <v>1993/2末</v>
      </c>
      <c r="B32" s="7" t="str">
        <f t="shared" si="2"/>
        <v>平成5/2末</v>
      </c>
      <c r="C32" s="14">
        <v>30</v>
      </c>
      <c r="D32" s="14">
        <v>36</v>
      </c>
      <c r="E32" s="15" t="s">
        <v>74</v>
      </c>
      <c r="F32" s="14">
        <v>61</v>
      </c>
      <c r="G32" s="14"/>
      <c r="H32" s="14">
        <v>64</v>
      </c>
      <c r="I32" s="14"/>
      <c r="J32" s="14">
        <v>125</v>
      </c>
      <c r="K32" s="14"/>
      <c r="L32" s="14">
        <v>36</v>
      </c>
      <c r="M32" s="8" t="s">
        <v>303</v>
      </c>
    </row>
    <row r="33" spans="1:13" x14ac:dyDescent="0.2">
      <c r="A33" s="9" t="str">
        <f t="shared" si="2"/>
        <v>1993/2末</v>
      </c>
      <c r="B33" s="9" t="str">
        <f t="shared" si="2"/>
        <v>平成5/2末</v>
      </c>
      <c r="C33" s="16">
        <v>31</v>
      </c>
      <c r="D33" s="16">
        <v>37</v>
      </c>
      <c r="E33" s="17" t="s">
        <v>75</v>
      </c>
      <c r="F33" s="16">
        <v>387</v>
      </c>
      <c r="G33" s="16"/>
      <c r="H33" s="16">
        <v>367</v>
      </c>
      <c r="I33" s="16"/>
      <c r="J33" s="16">
        <v>754</v>
      </c>
      <c r="K33" s="16"/>
      <c r="L33" s="16">
        <v>198</v>
      </c>
      <c r="M33" s="6" t="s">
        <v>303</v>
      </c>
    </row>
    <row r="34" spans="1:13" x14ac:dyDescent="0.2">
      <c r="A34" s="7" t="str">
        <f t="shared" si="2"/>
        <v>1993/2末</v>
      </c>
      <c r="B34" s="7" t="str">
        <f t="shared" si="2"/>
        <v>平成5/2末</v>
      </c>
      <c r="C34" s="14">
        <v>32</v>
      </c>
      <c r="D34" s="14">
        <v>38</v>
      </c>
      <c r="E34" s="15" t="s">
        <v>76</v>
      </c>
      <c r="F34" s="14">
        <v>343</v>
      </c>
      <c r="G34" s="14"/>
      <c r="H34" s="14">
        <v>339</v>
      </c>
      <c r="I34" s="14"/>
      <c r="J34" s="14">
        <v>682</v>
      </c>
      <c r="K34" s="14"/>
      <c r="L34" s="14">
        <v>191</v>
      </c>
      <c r="M34" s="8" t="s">
        <v>303</v>
      </c>
    </row>
    <row r="35" spans="1:13" x14ac:dyDescent="0.2">
      <c r="A35" s="9" t="str">
        <f t="shared" si="2"/>
        <v>1993/2末</v>
      </c>
      <c r="B35" s="9" t="str">
        <f t="shared" si="2"/>
        <v>平成5/2末</v>
      </c>
      <c r="C35" s="16">
        <v>33</v>
      </c>
      <c r="D35" s="16">
        <v>39</v>
      </c>
      <c r="E35" s="17" t="s">
        <v>77</v>
      </c>
      <c r="F35" s="16">
        <v>80</v>
      </c>
      <c r="G35" s="16"/>
      <c r="H35" s="16">
        <v>97</v>
      </c>
      <c r="I35" s="16"/>
      <c r="J35" s="16">
        <v>177</v>
      </c>
      <c r="K35" s="16"/>
      <c r="L35" s="16">
        <v>56</v>
      </c>
      <c r="M35" s="6" t="s">
        <v>303</v>
      </c>
    </row>
    <row r="36" spans="1:13" x14ac:dyDescent="0.2">
      <c r="A36" s="7" t="str">
        <f t="shared" si="2"/>
        <v>1993/2末</v>
      </c>
      <c r="B36" s="7" t="str">
        <f t="shared" si="2"/>
        <v>平成5/2末</v>
      </c>
      <c r="C36" s="14">
        <v>34</v>
      </c>
      <c r="D36" s="14">
        <v>40</v>
      </c>
      <c r="E36" s="15" t="s">
        <v>415</v>
      </c>
      <c r="F36" s="14">
        <v>190</v>
      </c>
      <c r="G36" s="14"/>
      <c r="H36" s="14">
        <v>207</v>
      </c>
      <c r="I36" s="14"/>
      <c r="J36" s="14">
        <v>397</v>
      </c>
      <c r="K36" s="14"/>
      <c r="L36" s="14">
        <v>132</v>
      </c>
      <c r="M36" s="8" t="s">
        <v>303</v>
      </c>
    </row>
    <row r="37" spans="1:13" x14ac:dyDescent="0.2">
      <c r="A37" s="9" t="str">
        <f t="shared" ref="A37:B52" si="3">A36</f>
        <v>1993/2末</v>
      </c>
      <c r="B37" s="9" t="str">
        <f t="shared" si="3"/>
        <v>平成5/2末</v>
      </c>
      <c r="C37" s="16">
        <v>35</v>
      </c>
      <c r="D37" s="16">
        <v>41</v>
      </c>
      <c r="E37" s="17" t="s">
        <v>416</v>
      </c>
      <c r="F37" s="16">
        <v>190</v>
      </c>
      <c r="G37" s="16"/>
      <c r="H37" s="16">
        <v>215</v>
      </c>
      <c r="I37" s="16"/>
      <c r="J37" s="16">
        <v>405</v>
      </c>
      <c r="K37" s="16"/>
      <c r="L37" s="16">
        <v>135</v>
      </c>
      <c r="M37" s="6" t="s">
        <v>303</v>
      </c>
    </row>
    <row r="38" spans="1:13" x14ac:dyDescent="0.2">
      <c r="A38" s="7" t="str">
        <f t="shared" si="3"/>
        <v>1993/2末</v>
      </c>
      <c r="B38" s="7" t="str">
        <f t="shared" si="3"/>
        <v>平成5/2末</v>
      </c>
      <c r="C38" s="14">
        <v>36</v>
      </c>
      <c r="D38" s="14">
        <v>42</v>
      </c>
      <c r="E38" s="15" t="s">
        <v>78</v>
      </c>
      <c r="F38" s="14">
        <v>273</v>
      </c>
      <c r="G38" s="14"/>
      <c r="H38" s="14">
        <v>362</v>
      </c>
      <c r="I38" s="14"/>
      <c r="J38" s="14">
        <v>635</v>
      </c>
      <c r="K38" s="14"/>
      <c r="L38" s="14">
        <v>211</v>
      </c>
      <c r="M38" s="8" t="s">
        <v>303</v>
      </c>
    </row>
    <row r="39" spans="1:13" x14ac:dyDescent="0.2">
      <c r="A39" s="9" t="str">
        <f t="shared" si="3"/>
        <v>1993/2末</v>
      </c>
      <c r="B39" s="9" t="str">
        <f t="shared" si="3"/>
        <v>平成5/2末</v>
      </c>
      <c r="C39" s="16">
        <v>37</v>
      </c>
      <c r="D39" s="16">
        <v>43</v>
      </c>
      <c r="E39" s="17" t="s">
        <v>79</v>
      </c>
      <c r="F39" s="16">
        <v>402</v>
      </c>
      <c r="G39" s="16"/>
      <c r="H39" s="16">
        <v>435</v>
      </c>
      <c r="I39" s="16"/>
      <c r="J39" s="16">
        <v>837</v>
      </c>
      <c r="K39" s="16"/>
      <c r="L39" s="16">
        <v>257</v>
      </c>
      <c r="M39" s="6" t="s">
        <v>303</v>
      </c>
    </row>
    <row r="40" spans="1:13" x14ac:dyDescent="0.2">
      <c r="A40" s="7" t="str">
        <f t="shared" si="3"/>
        <v>1993/2末</v>
      </c>
      <c r="B40" s="7" t="str">
        <f t="shared" si="3"/>
        <v>平成5/2末</v>
      </c>
      <c r="C40" s="14">
        <v>38</v>
      </c>
      <c r="D40" s="14">
        <v>44</v>
      </c>
      <c r="E40" s="15" t="s">
        <v>80</v>
      </c>
      <c r="F40" s="14">
        <v>77</v>
      </c>
      <c r="G40" s="14"/>
      <c r="H40" s="14">
        <v>84</v>
      </c>
      <c r="I40" s="14"/>
      <c r="J40" s="14">
        <v>161</v>
      </c>
      <c r="K40" s="14"/>
      <c r="L40" s="14">
        <v>52</v>
      </c>
      <c r="M40" s="8" t="s">
        <v>303</v>
      </c>
    </row>
    <row r="41" spans="1:13" x14ac:dyDescent="0.2">
      <c r="A41" s="9" t="str">
        <f t="shared" si="3"/>
        <v>1993/2末</v>
      </c>
      <c r="B41" s="9" t="str">
        <f t="shared" si="3"/>
        <v>平成5/2末</v>
      </c>
      <c r="C41" s="16">
        <v>39</v>
      </c>
      <c r="D41" s="16">
        <v>45</v>
      </c>
      <c r="E41" s="17" t="s">
        <v>81</v>
      </c>
      <c r="F41" s="16">
        <v>256</v>
      </c>
      <c r="G41" s="16"/>
      <c r="H41" s="16">
        <v>291</v>
      </c>
      <c r="I41" s="16"/>
      <c r="J41" s="16">
        <v>547</v>
      </c>
      <c r="K41" s="16"/>
      <c r="L41" s="16">
        <v>175</v>
      </c>
      <c r="M41" s="6" t="s">
        <v>303</v>
      </c>
    </row>
    <row r="42" spans="1:13" x14ac:dyDescent="0.2">
      <c r="A42" s="7" t="str">
        <f t="shared" si="3"/>
        <v>1993/2末</v>
      </c>
      <c r="B42" s="7" t="str">
        <f t="shared" si="3"/>
        <v>平成5/2末</v>
      </c>
      <c r="C42" s="14">
        <v>40</v>
      </c>
      <c r="D42" s="14">
        <v>46</v>
      </c>
      <c r="E42" s="15" t="s">
        <v>82</v>
      </c>
      <c r="F42" s="14">
        <v>109</v>
      </c>
      <c r="G42" s="14"/>
      <c r="H42" s="14">
        <v>204</v>
      </c>
      <c r="I42" s="14"/>
      <c r="J42" s="14">
        <v>313</v>
      </c>
      <c r="K42" s="14"/>
      <c r="L42" s="14">
        <v>176</v>
      </c>
      <c r="M42" s="8" t="s">
        <v>303</v>
      </c>
    </row>
    <row r="43" spans="1:13" x14ac:dyDescent="0.2">
      <c r="A43" s="9" t="str">
        <f t="shared" si="3"/>
        <v>1993/2末</v>
      </c>
      <c r="B43" s="9" t="str">
        <f t="shared" si="3"/>
        <v>平成5/2末</v>
      </c>
      <c r="C43" s="16">
        <v>41</v>
      </c>
      <c r="D43" s="16">
        <v>47</v>
      </c>
      <c r="E43" s="17" t="s">
        <v>83</v>
      </c>
      <c r="F43" s="16">
        <v>230</v>
      </c>
      <c r="G43" s="16"/>
      <c r="H43" s="16">
        <v>249</v>
      </c>
      <c r="I43" s="16"/>
      <c r="J43" s="16">
        <v>479</v>
      </c>
      <c r="K43" s="16"/>
      <c r="L43" s="16">
        <v>129</v>
      </c>
      <c r="M43" s="6" t="s">
        <v>303</v>
      </c>
    </row>
    <row r="44" spans="1:13" x14ac:dyDescent="0.2">
      <c r="A44" s="7" t="str">
        <f t="shared" si="3"/>
        <v>1993/2末</v>
      </c>
      <c r="B44" s="7" t="str">
        <f t="shared" si="3"/>
        <v>平成5/2末</v>
      </c>
      <c r="C44" s="14">
        <v>42</v>
      </c>
      <c r="D44" s="14">
        <v>48</v>
      </c>
      <c r="E44" s="15" t="s">
        <v>84</v>
      </c>
      <c r="F44" s="14">
        <v>272</v>
      </c>
      <c r="G44" s="14"/>
      <c r="H44" s="14">
        <v>301</v>
      </c>
      <c r="I44" s="14"/>
      <c r="J44" s="14">
        <v>573</v>
      </c>
      <c r="K44" s="14"/>
      <c r="L44" s="14">
        <v>164</v>
      </c>
      <c r="M44" s="8" t="s">
        <v>303</v>
      </c>
    </row>
    <row r="45" spans="1:13" x14ac:dyDescent="0.2">
      <c r="A45" s="9" t="str">
        <f t="shared" si="3"/>
        <v>1993/2末</v>
      </c>
      <c r="B45" s="9" t="str">
        <f t="shared" si="3"/>
        <v>平成5/2末</v>
      </c>
      <c r="C45" s="16">
        <v>43</v>
      </c>
      <c r="D45" s="16">
        <v>49</v>
      </c>
      <c r="E45" s="17" t="s">
        <v>85</v>
      </c>
      <c r="F45" s="16">
        <v>137</v>
      </c>
      <c r="G45" s="16"/>
      <c r="H45" s="16">
        <v>135</v>
      </c>
      <c r="I45" s="16"/>
      <c r="J45" s="16">
        <v>272</v>
      </c>
      <c r="K45" s="16"/>
      <c r="L45" s="16">
        <v>92</v>
      </c>
      <c r="M45" s="6" t="s">
        <v>303</v>
      </c>
    </row>
    <row r="46" spans="1:13" x14ac:dyDescent="0.2">
      <c r="A46" s="7" t="str">
        <f t="shared" si="3"/>
        <v>1993/2末</v>
      </c>
      <c r="B46" s="7" t="str">
        <f t="shared" si="3"/>
        <v>平成5/2末</v>
      </c>
      <c r="C46" s="14">
        <v>44</v>
      </c>
      <c r="D46" s="14">
        <v>51</v>
      </c>
      <c r="E46" s="15" t="s">
        <v>87</v>
      </c>
      <c r="F46" s="14">
        <v>146</v>
      </c>
      <c r="G46" s="14"/>
      <c r="H46" s="14">
        <v>161</v>
      </c>
      <c r="I46" s="14"/>
      <c r="J46" s="14">
        <v>307</v>
      </c>
      <c r="K46" s="14"/>
      <c r="L46" s="14">
        <v>90</v>
      </c>
      <c r="M46" s="8" t="s">
        <v>303</v>
      </c>
    </row>
    <row r="47" spans="1:13" x14ac:dyDescent="0.2">
      <c r="A47" s="9" t="str">
        <f t="shared" si="3"/>
        <v>1993/2末</v>
      </c>
      <c r="B47" s="9" t="str">
        <f t="shared" si="3"/>
        <v>平成5/2末</v>
      </c>
      <c r="C47" s="16">
        <v>45</v>
      </c>
      <c r="D47" s="129">
        <v>52</v>
      </c>
      <c r="E47" s="130" t="s">
        <v>88</v>
      </c>
      <c r="F47" s="16">
        <v>17</v>
      </c>
      <c r="G47" s="16"/>
      <c r="H47" s="16">
        <v>17</v>
      </c>
      <c r="I47" s="16"/>
      <c r="J47" s="16">
        <v>34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1993/2末</v>
      </c>
      <c r="B48" s="7" t="str">
        <f t="shared" si="3"/>
        <v>平成5/2末</v>
      </c>
      <c r="C48" s="14">
        <v>46</v>
      </c>
      <c r="D48" s="14">
        <v>53</v>
      </c>
      <c r="E48" s="15" t="s">
        <v>89</v>
      </c>
      <c r="F48" s="14">
        <v>98</v>
      </c>
      <c r="G48" s="14"/>
      <c r="H48" s="14">
        <v>90</v>
      </c>
      <c r="I48" s="14"/>
      <c r="J48" s="14">
        <v>188</v>
      </c>
      <c r="K48" s="14"/>
      <c r="L48" s="14">
        <v>51</v>
      </c>
      <c r="M48" s="8" t="s">
        <v>303</v>
      </c>
    </row>
    <row r="49" spans="1:13" x14ac:dyDescent="0.2">
      <c r="A49" s="9" t="str">
        <f t="shared" si="3"/>
        <v>1993/2末</v>
      </c>
      <c r="B49" s="9" t="str">
        <f t="shared" si="3"/>
        <v>平成5/2末</v>
      </c>
      <c r="C49" s="16">
        <v>47</v>
      </c>
      <c r="D49" s="16">
        <v>54</v>
      </c>
      <c r="E49" s="17" t="s">
        <v>90</v>
      </c>
      <c r="F49" s="16">
        <v>248</v>
      </c>
      <c r="G49" s="16"/>
      <c r="H49" s="16">
        <v>279</v>
      </c>
      <c r="I49" s="16"/>
      <c r="J49" s="16">
        <v>527</v>
      </c>
      <c r="K49" s="16"/>
      <c r="L49" s="16">
        <v>142</v>
      </c>
      <c r="M49" s="6" t="s">
        <v>303</v>
      </c>
    </row>
    <row r="50" spans="1:13" x14ac:dyDescent="0.2">
      <c r="A50" s="7" t="str">
        <f t="shared" si="3"/>
        <v>1993/2末</v>
      </c>
      <c r="B50" s="7" t="str">
        <f t="shared" si="3"/>
        <v>平成5/2末</v>
      </c>
      <c r="C50" s="14">
        <v>48</v>
      </c>
      <c r="D50" s="14">
        <v>55</v>
      </c>
      <c r="E50" s="15" t="s">
        <v>91</v>
      </c>
      <c r="F50" s="14">
        <v>350</v>
      </c>
      <c r="G50" s="14"/>
      <c r="H50" s="14">
        <v>341</v>
      </c>
      <c r="I50" s="14"/>
      <c r="J50" s="14">
        <v>691</v>
      </c>
      <c r="K50" s="14"/>
      <c r="L50" s="14">
        <v>231</v>
      </c>
      <c r="M50" s="8" t="s">
        <v>303</v>
      </c>
    </row>
    <row r="51" spans="1:13" x14ac:dyDescent="0.2">
      <c r="A51" s="9" t="str">
        <f t="shared" si="3"/>
        <v>1993/2末</v>
      </c>
      <c r="B51" s="9" t="str">
        <f t="shared" si="3"/>
        <v>平成5/2末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13</v>
      </c>
      <c r="I51" s="16"/>
      <c r="J51" s="16">
        <v>22</v>
      </c>
      <c r="K51" s="16"/>
      <c r="L51" s="16">
        <v>6</v>
      </c>
      <c r="M51" s="6" t="s">
        <v>303</v>
      </c>
    </row>
    <row r="52" spans="1:13" x14ac:dyDescent="0.2">
      <c r="A52" s="7" t="str">
        <f t="shared" si="3"/>
        <v>1993/2末</v>
      </c>
      <c r="B52" s="7" t="str">
        <f t="shared" si="3"/>
        <v>平成5/2末</v>
      </c>
      <c r="C52" s="14">
        <v>50</v>
      </c>
      <c r="D52" s="14">
        <v>57</v>
      </c>
      <c r="E52" s="15" t="s">
        <v>92</v>
      </c>
      <c r="F52" s="14">
        <v>198</v>
      </c>
      <c r="G52" s="14"/>
      <c r="H52" s="14">
        <v>210</v>
      </c>
      <c r="I52" s="14"/>
      <c r="J52" s="14">
        <v>408</v>
      </c>
      <c r="K52" s="14"/>
      <c r="L52" s="14">
        <v>120</v>
      </c>
      <c r="M52" s="8" t="s">
        <v>303</v>
      </c>
    </row>
    <row r="53" spans="1:13" x14ac:dyDescent="0.2">
      <c r="A53" s="9" t="str">
        <f t="shared" ref="A53:B68" si="4">A52</f>
        <v>1993/2末</v>
      </c>
      <c r="B53" s="9" t="str">
        <f t="shared" si="4"/>
        <v>平成5/2末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147</v>
      </c>
      <c r="I53" s="16"/>
      <c r="J53" s="16">
        <v>308</v>
      </c>
      <c r="K53" s="16"/>
      <c r="L53" s="16">
        <v>81</v>
      </c>
      <c r="M53" s="6" t="s">
        <v>303</v>
      </c>
    </row>
    <row r="54" spans="1:13" x14ac:dyDescent="0.2">
      <c r="A54" s="7" t="str">
        <f t="shared" si="4"/>
        <v>1993/2末</v>
      </c>
      <c r="B54" s="7" t="str">
        <f t="shared" si="4"/>
        <v>平成5/2末</v>
      </c>
      <c r="C54" s="14">
        <v>52</v>
      </c>
      <c r="D54" s="14">
        <v>59</v>
      </c>
      <c r="E54" s="15" t="s">
        <v>94</v>
      </c>
      <c r="F54" s="14">
        <v>141</v>
      </c>
      <c r="G54" s="14"/>
      <c r="H54" s="14">
        <v>156</v>
      </c>
      <c r="I54" s="14"/>
      <c r="J54" s="14">
        <v>297</v>
      </c>
      <c r="K54" s="14"/>
      <c r="L54" s="14">
        <v>80</v>
      </c>
      <c r="M54" s="8" t="s">
        <v>303</v>
      </c>
    </row>
    <row r="55" spans="1:13" x14ac:dyDescent="0.2">
      <c r="A55" s="9" t="str">
        <f t="shared" si="4"/>
        <v>1993/2末</v>
      </c>
      <c r="B55" s="9" t="str">
        <f t="shared" si="4"/>
        <v>平成5/2末</v>
      </c>
      <c r="C55" s="16">
        <v>53</v>
      </c>
      <c r="D55" s="16">
        <v>60</v>
      </c>
      <c r="E55" s="17" t="s">
        <v>95</v>
      </c>
      <c r="F55" s="16">
        <v>398</v>
      </c>
      <c r="G55" s="16"/>
      <c r="H55" s="16">
        <v>415</v>
      </c>
      <c r="I55" s="16"/>
      <c r="J55" s="16">
        <v>813</v>
      </c>
      <c r="K55" s="16"/>
      <c r="L55" s="16">
        <v>283</v>
      </c>
      <c r="M55" s="6" t="s">
        <v>303</v>
      </c>
    </row>
    <row r="56" spans="1:13" x14ac:dyDescent="0.2">
      <c r="A56" s="7" t="str">
        <f t="shared" si="4"/>
        <v>1993/2末</v>
      </c>
      <c r="B56" s="7" t="str">
        <f t="shared" si="4"/>
        <v>平成5/2末</v>
      </c>
      <c r="C56" s="14">
        <v>54</v>
      </c>
      <c r="D56" s="14">
        <v>61</v>
      </c>
      <c r="E56" s="15" t="s">
        <v>96</v>
      </c>
      <c r="F56" s="14">
        <v>297</v>
      </c>
      <c r="G56" s="14"/>
      <c r="H56" s="14">
        <v>306</v>
      </c>
      <c r="I56" s="14"/>
      <c r="J56" s="14">
        <v>603</v>
      </c>
      <c r="K56" s="14"/>
      <c r="L56" s="14">
        <v>206</v>
      </c>
      <c r="M56" s="8" t="s">
        <v>303</v>
      </c>
    </row>
    <row r="57" spans="1:13" x14ac:dyDescent="0.2">
      <c r="A57" s="9" t="str">
        <f t="shared" si="4"/>
        <v>1993/2末</v>
      </c>
      <c r="B57" s="9" t="str">
        <f t="shared" si="4"/>
        <v>平成5/2末</v>
      </c>
      <c r="C57" s="16">
        <v>55</v>
      </c>
      <c r="D57" s="16">
        <v>62</v>
      </c>
      <c r="E57" s="17" t="s">
        <v>97</v>
      </c>
      <c r="F57" s="16">
        <v>60</v>
      </c>
      <c r="G57" s="16"/>
      <c r="H57" s="16">
        <v>49</v>
      </c>
      <c r="I57" s="16"/>
      <c r="J57" s="16">
        <v>109</v>
      </c>
      <c r="K57" s="16"/>
      <c r="L57" s="16">
        <v>52</v>
      </c>
      <c r="M57" s="6" t="s">
        <v>303</v>
      </c>
    </row>
    <row r="58" spans="1:13" x14ac:dyDescent="0.2">
      <c r="A58" s="7" t="str">
        <f t="shared" si="4"/>
        <v>1993/2末</v>
      </c>
      <c r="B58" s="7" t="str">
        <f t="shared" si="4"/>
        <v>平成5/2末</v>
      </c>
      <c r="C58" s="14">
        <v>56</v>
      </c>
      <c r="D58" s="14">
        <v>63</v>
      </c>
      <c r="E58" s="15" t="s">
        <v>98</v>
      </c>
      <c r="F58" s="14">
        <v>519</v>
      </c>
      <c r="G58" s="14"/>
      <c r="H58" s="14">
        <v>473</v>
      </c>
      <c r="I58" s="14"/>
      <c r="J58" s="14">
        <v>992</v>
      </c>
      <c r="K58" s="14"/>
      <c r="L58" s="14">
        <v>344</v>
      </c>
      <c r="M58" s="8" t="s">
        <v>303</v>
      </c>
    </row>
    <row r="59" spans="1:13" x14ac:dyDescent="0.2">
      <c r="A59" s="9" t="str">
        <f t="shared" si="4"/>
        <v>1993/2末</v>
      </c>
      <c r="B59" s="9" t="str">
        <f t="shared" si="4"/>
        <v>平成5/2末</v>
      </c>
      <c r="C59" s="16">
        <v>57</v>
      </c>
      <c r="D59" s="16">
        <v>64</v>
      </c>
      <c r="E59" s="17" t="s">
        <v>99</v>
      </c>
      <c r="F59" s="16">
        <v>421</v>
      </c>
      <c r="G59" s="16"/>
      <c r="H59" s="16">
        <v>411</v>
      </c>
      <c r="I59" s="16"/>
      <c r="J59" s="16">
        <v>832</v>
      </c>
      <c r="K59" s="16"/>
      <c r="L59" s="16">
        <v>252</v>
      </c>
      <c r="M59" s="6" t="s">
        <v>303</v>
      </c>
    </row>
    <row r="60" spans="1:13" x14ac:dyDescent="0.2">
      <c r="A60" s="7" t="str">
        <f t="shared" si="4"/>
        <v>1993/2末</v>
      </c>
      <c r="B60" s="7" t="str">
        <f t="shared" si="4"/>
        <v>平成5/2末</v>
      </c>
      <c r="C60" s="14">
        <v>58</v>
      </c>
      <c r="D60" s="14">
        <v>66</v>
      </c>
      <c r="E60" s="15" t="s">
        <v>101</v>
      </c>
      <c r="F60" s="14">
        <v>168</v>
      </c>
      <c r="G60" s="14"/>
      <c r="H60" s="14">
        <v>188</v>
      </c>
      <c r="I60" s="14"/>
      <c r="J60" s="14">
        <v>356</v>
      </c>
      <c r="K60" s="14"/>
      <c r="L60" s="14">
        <v>98</v>
      </c>
      <c r="M60" s="8" t="s">
        <v>303</v>
      </c>
    </row>
    <row r="61" spans="1:13" x14ac:dyDescent="0.2">
      <c r="A61" s="9" t="str">
        <f t="shared" si="4"/>
        <v>1993/2末</v>
      </c>
      <c r="B61" s="9" t="str">
        <f t="shared" si="4"/>
        <v>平成5/2末</v>
      </c>
      <c r="C61" s="16">
        <v>59</v>
      </c>
      <c r="D61" s="16">
        <v>67</v>
      </c>
      <c r="E61" s="17" t="s">
        <v>102</v>
      </c>
      <c r="F61" s="16">
        <v>248</v>
      </c>
      <c r="G61" s="16"/>
      <c r="H61" s="16">
        <v>237</v>
      </c>
      <c r="I61" s="16"/>
      <c r="J61" s="16">
        <v>485</v>
      </c>
      <c r="K61" s="16"/>
      <c r="L61" s="16">
        <v>145</v>
      </c>
      <c r="M61" s="6" t="s">
        <v>303</v>
      </c>
    </row>
    <row r="62" spans="1:13" x14ac:dyDescent="0.2">
      <c r="A62" s="7" t="str">
        <f t="shared" si="4"/>
        <v>1993/2末</v>
      </c>
      <c r="B62" s="7" t="str">
        <f t="shared" si="4"/>
        <v>平成5/2末</v>
      </c>
      <c r="C62" s="14">
        <v>60</v>
      </c>
      <c r="D62" s="131">
        <v>68</v>
      </c>
      <c r="E62" s="132" t="s">
        <v>103</v>
      </c>
      <c r="F62" s="14">
        <v>443</v>
      </c>
      <c r="G62" s="14"/>
      <c r="H62" s="14">
        <v>417</v>
      </c>
      <c r="I62" s="14"/>
      <c r="J62" s="14">
        <v>860</v>
      </c>
      <c r="K62" s="14"/>
      <c r="L62" s="14">
        <v>299</v>
      </c>
      <c r="M62" s="8" t="s">
        <v>303</v>
      </c>
    </row>
    <row r="63" spans="1:13" x14ac:dyDescent="0.2">
      <c r="A63" s="9" t="str">
        <f t="shared" si="4"/>
        <v>1993/2末</v>
      </c>
      <c r="B63" s="9" t="str">
        <f t="shared" si="4"/>
        <v>平成5/2末</v>
      </c>
      <c r="C63" s="16">
        <v>61</v>
      </c>
      <c r="D63" s="16">
        <v>69</v>
      </c>
      <c r="E63" s="17" t="s">
        <v>104</v>
      </c>
      <c r="F63" s="16">
        <v>246</v>
      </c>
      <c r="G63" s="16"/>
      <c r="H63" s="16">
        <v>225</v>
      </c>
      <c r="I63" s="16"/>
      <c r="J63" s="16">
        <v>471</v>
      </c>
      <c r="K63" s="16"/>
      <c r="L63" s="16">
        <v>128</v>
      </c>
      <c r="M63" s="6" t="s">
        <v>303</v>
      </c>
    </row>
    <row r="64" spans="1:13" x14ac:dyDescent="0.2">
      <c r="A64" s="7" t="str">
        <f t="shared" si="4"/>
        <v>1993/2末</v>
      </c>
      <c r="B64" s="7" t="str">
        <f t="shared" si="4"/>
        <v>平成5/2末</v>
      </c>
      <c r="C64" s="14">
        <v>62</v>
      </c>
      <c r="D64" s="14">
        <v>70</v>
      </c>
      <c r="E64" s="15" t="s">
        <v>105</v>
      </c>
      <c r="F64" s="14">
        <v>95</v>
      </c>
      <c r="G64" s="14"/>
      <c r="H64" s="14">
        <v>111</v>
      </c>
      <c r="I64" s="14"/>
      <c r="J64" s="14">
        <v>206</v>
      </c>
      <c r="K64" s="14"/>
      <c r="L64" s="14">
        <v>71</v>
      </c>
      <c r="M64" s="8" t="s">
        <v>303</v>
      </c>
    </row>
    <row r="65" spans="1:13" x14ac:dyDescent="0.2">
      <c r="A65" s="9" t="str">
        <f t="shared" si="4"/>
        <v>1993/2末</v>
      </c>
      <c r="B65" s="9" t="str">
        <f t="shared" si="4"/>
        <v>平成5/2末</v>
      </c>
      <c r="C65" s="16">
        <v>63</v>
      </c>
      <c r="D65" s="16">
        <v>71</v>
      </c>
      <c r="E65" s="17" t="s">
        <v>106</v>
      </c>
      <c r="F65" s="16">
        <v>157</v>
      </c>
      <c r="G65" s="16"/>
      <c r="H65" s="16">
        <v>143</v>
      </c>
      <c r="I65" s="16"/>
      <c r="J65" s="16">
        <v>300</v>
      </c>
      <c r="K65" s="16"/>
      <c r="L65" s="16">
        <v>126</v>
      </c>
      <c r="M65" s="6" t="s">
        <v>303</v>
      </c>
    </row>
    <row r="66" spans="1:13" x14ac:dyDescent="0.2">
      <c r="A66" s="7" t="str">
        <f t="shared" si="4"/>
        <v>1993/2末</v>
      </c>
      <c r="B66" s="7" t="str">
        <f t="shared" si="4"/>
        <v>平成5/2末</v>
      </c>
      <c r="C66" s="14">
        <v>64</v>
      </c>
      <c r="D66" s="14">
        <v>72</v>
      </c>
      <c r="E66" s="15" t="s">
        <v>107</v>
      </c>
      <c r="F66" s="14">
        <v>287</v>
      </c>
      <c r="G66" s="14"/>
      <c r="H66" s="14">
        <v>313</v>
      </c>
      <c r="I66" s="14"/>
      <c r="J66" s="14">
        <v>600</v>
      </c>
      <c r="K66" s="14"/>
      <c r="L66" s="14">
        <v>202</v>
      </c>
      <c r="M66" s="8" t="s">
        <v>303</v>
      </c>
    </row>
    <row r="67" spans="1:13" x14ac:dyDescent="0.2">
      <c r="A67" s="9" t="str">
        <f t="shared" si="4"/>
        <v>1993/2末</v>
      </c>
      <c r="B67" s="9" t="str">
        <f t="shared" si="4"/>
        <v>平成5/2末</v>
      </c>
      <c r="C67" s="16">
        <v>65</v>
      </c>
      <c r="D67" s="16">
        <v>73</v>
      </c>
      <c r="E67" s="17" t="s">
        <v>108</v>
      </c>
      <c r="F67" s="16">
        <v>396</v>
      </c>
      <c r="G67" s="16"/>
      <c r="H67" s="16">
        <v>260</v>
      </c>
      <c r="I67" s="16"/>
      <c r="J67" s="16">
        <v>656</v>
      </c>
      <c r="K67" s="16"/>
      <c r="L67" s="16">
        <v>328</v>
      </c>
      <c r="M67" s="6" t="s">
        <v>303</v>
      </c>
    </row>
    <row r="68" spans="1:13" x14ac:dyDescent="0.2">
      <c r="A68" s="7" t="str">
        <f t="shared" si="4"/>
        <v>1993/2末</v>
      </c>
      <c r="B68" s="7" t="str">
        <f t="shared" si="4"/>
        <v>平成5/2末</v>
      </c>
      <c r="C68" s="14">
        <v>66</v>
      </c>
      <c r="D68" s="14">
        <v>74</v>
      </c>
      <c r="E68" s="15" t="s">
        <v>109</v>
      </c>
      <c r="F68" s="14">
        <v>323</v>
      </c>
      <c r="G68" s="14"/>
      <c r="H68" s="14">
        <v>324</v>
      </c>
      <c r="I68" s="14"/>
      <c r="J68" s="14">
        <v>647</v>
      </c>
      <c r="K68" s="14"/>
      <c r="L68" s="14">
        <v>195</v>
      </c>
      <c r="M68" s="8" t="s">
        <v>303</v>
      </c>
    </row>
    <row r="69" spans="1:13" x14ac:dyDescent="0.2">
      <c r="A69" s="9" t="str">
        <f t="shared" ref="A69:B84" si="5">A68</f>
        <v>1993/2末</v>
      </c>
      <c r="B69" s="9" t="str">
        <f t="shared" si="5"/>
        <v>平成5/2末</v>
      </c>
      <c r="C69" s="16">
        <v>67</v>
      </c>
      <c r="D69" s="16">
        <v>75</v>
      </c>
      <c r="E69" s="17" t="s">
        <v>110</v>
      </c>
      <c r="F69" s="16">
        <v>269</v>
      </c>
      <c r="G69" s="16"/>
      <c r="H69" s="16">
        <v>276</v>
      </c>
      <c r="I69" s="16"/>
      <c r="J69" s="16">
        <v>545</v>
      </c>
      <c r="K69" s="16"/>
      <c r="L69" s="16">
        <v>158</v>
      </c>
      <c r="M69" s="6" t="s">
        <v>303</v>
      </c>
    </row>
    <row r="70" spans="1:13" x14ac:dyDescent="0.2">
      <c r="A70" s="7" t="str">
        <f t="shared" si="5"/>
        <v>1993/2末</v>
      </c>
      <c r="B70" s="7" t="str">
        <f t="shared" si="5"/>
        <v>平成5/2末</v>
      </c>
      <c r="C70" s="14">
        <v>68</v>
      </c>
      <c r="D70" s="14">
        <v>76</v>
      </c>
      <c r="E70" s="15" t="s">
        <v>111</v>
      </c>
      <c r="F70" s="14">
        <v>159</v>
      </c>
      <c r="G70" s="14"/>
      <c r="H70" s="14">
        <v>166</v>
      </c>
      <c r="I70" s="14"/>
      <c r="J70" s="14">
        <v>325</v>
      </c>
      <c r="K70" s="14"/>
      <c r="L70" s="14">
        <v>93</v>
      </c>
      <c r="M70" s="8" t="s">
        <v>303</v>
      </c>
    </row>
    <row r="71" spans="1:13" x14ac:dyDescent="0.2">
      <c r="A71" s="9" t="str">
        <f t="shared" si="5"/>
        <v>1993/2末</v>
      </c>
      <c r="B71" s="9" t="str">
        <f t="shared" si="5"/>
        <v>平成5/2末</v>
      </c>
      <c r="C71" s="16">
        <v>69</v>
      </c>
      <c r="D71" s="16">
        <v>77</v>
      </c>
      <c r="E71" s="17" t="s">
        <v>486</v>
      </c>
      <c r="F71" s="16">
        <v>250</v>
      </c>
      <c r="G71" s="16"/>
      <c r="H71" s="16">
        <v>258</v>
      </c>
      <c r="I71" s="16"/>
      <c r="J71" s="16">
        <v>508</v>
      </c>
      <c r="K71" s="16"/>
      <c r="L71" s="16">
        <v>147</v>
      </c>
      <c r="M71" s="6" t="s">
        <v>303</v>
      </c>
    </row>
    <row r="72" spans="1:13" x14ac:dyDescent="0.2">
      <c r="A72" s="7" t="str">
        <f t="shared" si="5"/>
        <v>1993/2末</v>
      </c>
      <c r="B72" s="7" t="str">
        <f t="shared" si="5"/>
        <v>平成5/2末</v>
      </c>
      <c r="C72" s="14">
        <v>70</v>
      </c>
      <c r="D72" s="14">
        <v>80</v>
      </c>
      <c r="E72" s="15" t="s">
        <v>115</v>
      </c>
      <c r="F72" s="14">
        <v>200</v>
      </c>
      <c r="G72" s="14"/>
      <c r="H72" s="14">
        <v>208</v>
      </c>
      <c r="I72" s="14"/>
      <c r="J72" s="14">
        <v>408</v>
      </c>
      <c r="K72" s="14"/>
      <c r="L72" s="14">
        <v>146</v>
      </c>
      <c r="M72" s="8" t="s">
        <v>303</v>
      </c>
    </row>
    <row r="73" spans="1:13" x14ac:dyDescent="0.2">
      <c r="A73" s="9" t="str">
        <f t="shared" si="5"/>
        <v>1993/2末</v>
      </c>
      <c r="B73" s="9" t="str">
        <f t="shared" si="5"/>
        <v>平成5/2末</v>
      </c>
      <c r="C73" s="16">
        <v>71</v>
      </c>
      <c r="D73" s="16">
        <v>81</v>
      </c>
      <c r="E73" s="17" t="s">
        <v>116</v>
      </c>
      <c r="F73" s="16">
        <v>282</v>
      </c>
      <c r="G73" s="16"/>
      <c r="H73" s="16">
        <v>291</v>
      </c>
      <c r="I73" s="16"/>
      <c r="J73" s="16">
        <v>573</v>
      </c>
      <c r="K73" s="16"/>
      <c r="L73" s="16">
        <v>202</v>
      </c>
      <c r="M73" s="6" t="s">
        <v>303</v>
      </c>
    </row>
    <row r="74" spans="1:13" x14ac:dyDescent="0.2">
      <c r="A74" s="7" t="str">
        <f t="shared" si="5"/>
        <v>1993/2末</v>
      </c>
      <c r="B74" s="7" t="str">
        <f t="shared" si="5"/>
        <v>平成5/2末</v>
      </c>
      <c r="C74" s="14">
        <v>72</v>
      </c>
      <c r="D74" s="14">
        <v>82</v>
      </c>
      <c r="E74" s="15" t="s">
        <v>117</v>
      </c>
      <c r="F74" s="14">
        <v>253</v>
      </c>
      <c r="G74" s="14"/>
      <c r="H74" s="14">
        <v>261</v>
      </c>
      <c r="I74" s="14"/>
      <c r="J74" s="14">
        <v>514</v>
      </c>
      <c r="K74" s="14"/>
      <c r="L74" s="14">
        <v>165</v>
      </c>
      <c r="M74" s="8" t="s">
        <v>303</v>
      </c>
    </row>
    <row r="75" spans="1:13" x14ac:dyDescent="0.2">
      <c r="A75" s="9" t="str">
        <f t="shared" si="5"/>
        <v>1993/2末</v>
      </c>
      <c r="B75" s="9" t="str">
        <f t="shared" si="5"/>
        <v>平成5/2末</v>
      </c>
      <c r="C75" s="16">
        <v>73</v>
      </c>
      <c r="D75" s="16">
        <v>83</v>
      </c>
      <c r="E75" s="17" t="s">
        <v>118</v>
      </c>
      <c r="F75" s="16">
        <v>329</v>
      </c>
      <c r="G75" s="16"/>
      <c r="H75" s="16">
        <v>359</v>
      </c>
      <c r="I75" s="16"/>
      <c r="J75" s="16">
        <v>688</v>
      </c>
      <c r="K75" s="16"/>
      <c r="L75" s="16">
        <v>253</v>
      </c>
      <c r="M75" s="6" t="s">
        <v>303</v>
      </c>
    </row>
    <row r="76" spans="1:13" x14ac:dyDescent="0.2">
      <c r="A76" s="7" t="str">
        <f t="shared" si="5"/>
        <v>1993/2末</v>
      </c>
      <c r="B76" s="7" t="str">
        <f t="shared" si="5"/>
        <v>平成5/2末</v>
      </c>
      <c r="C76" s="14">
        <v>74</v>
      </c>
      <c r="D76" s="14">
        <v>84</v>
      </c>
      <c r="E76" s="15" t="s">
        <v>119</v>
      </c>
      <c r="F76" s="14">
        <v>256</v>
      </c>
      <c r="G76" s="14"/>
      <c r="H76" s="14">
        <v>250</v>
      </c>
      <c r="I76" s="14"/>
      <c r="J76" s="14">
        <v>506</v>
      </c>
      <c r="K76" s="14"/>
      <c r="L76" s="14">
        <v>174</v>
      </c>
      <c r="M76" s="8" t="s">
        <v>303</v>
      </c>
    </row>
    <row r="77" spans="1:13" x14ac:dyDescent="0.2">
      <c r="A77" s="9" t="str">
        <f t="shared" si="5"/>
        <v>1993/2末</v>
      </c>
      <c r="B77" s="9" t="str">
        <f t="shared" si="5"/>
        <v>平成5/2末</v>
      </c>
      <c r="C77" s="16">
        <v>75</v>
      </c>
      <c r="D77" s="16">
        <v>85</v>
      </c>
      <c r="E77" s="17" t="s">
        <v>120</v>
      </c>
      <c r="F77" s="16">
        <v>153</v>
      </c>
      <c r="G77" s="16"/>
      <c r="H77" s="16">
        <v>180</v>
      </c>
      <c r="I77" s="16"/>
      <c r="J77" s="16">
        <v>333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1993/2末</v>
      </c>
      <c r="B78" s="7" t="str">
        <f t="shared" si="5"/>
        <v>平成5/2末</v>
      </c>
      <c r="C78" s="14">
        <v>76</v>
      </c>
      <c r="D78" s="14">
        <v>86</v>
      </c>
      <c r="E78" s="15" t="s">
        <v>121</v>
      </c>
      <c r="F78" s="14">
        <v>285</v>
      </c>
      <c r="G78" s="14"/>
      <c r="H78" s="14">
        <v>307</v>
      </c>
      <c r="I78" s="14"/>
      <c r="J78" s="14">
        <v>592</v>
      </c>
      <c r="K78" s="14"/>
      <c r="L78" s="14">
        <v>174</v>
      </c>
      <c r="M78" s="8" t="s">
        <v>303</v>
      </c>
    </row>
    <row r="79" spans="1:13" x14ac:dyDescent="0.2">
      <c r="A79" s="9" t="str">
        <f t="shared" si="5"/>
        <v>1993/2末</v>
      </c>
      <c r="B79" s="9" t="str">
        <f t="shared" si="5"/>
        <v>平成5/2末</v>
      </c>
      <c r="C79" s="16">
        <v>77</v>
      </c>
      <c r="D79" s="16">
        <v>87</v>
      </c>
      <c r="E79" s="17" t="s">
        <v>122</v>
      </c>
      <c r="F79" s="16">
        <v>386</v>
      </c>
      <c r="G79" s="16"/>
      <c r="H79" s="16">
        <v>395</v>
      </c>
      <c r="I79" s="16"/>
      <c r="J79" s="16">
        <v>781</v>
      </c>
      <c r="K79" s="16"/>
      <c r="L79" s="16">
        <v>270</v>
      </c>
      <c r="M79" s="6" t="s">
        <v>303</v>
      </c>
    </row>
    <row r="80" spans="1:13" x14ac:dyDescent="0.2">
      <c r="A80" s="7" t="str">
        <f t="shared" si="5"/>
        <v>1993/2末</v>
      </c>
      <c r="B80" s="7" t="str">
        <f t="shared" si="5"/>
        <v>平成5/2末</v>
      </c>
      <c r="C80" s="14">
        <v>78</v>
      </c>
      <c r="D80" s="14">
        <v>88</v>
      </c>
      <c r="E80" s="15" t="s">
        <v>123</v>
      </c>
      <c r="F80" s="14">
        <v>329</v>
      </c>
      <c r="G80" s="14"/>
      <c r="H80" s="14">
        <v>334</v>
      </c>
      <c r="I80" s="14"/>
      <c r="J80" s="14">
        <v>663</v>
      </c>
      <c r="K80" s="14"/>
      <c r="L80" s="14">
        <v>216</v>
      </c>
      <c r="M80" s="8" t="s">
        <v>303</v>
      </c>
    </row>
    <row r="81" spans="1:13" x14ac:dyDescent="0.2">
      <c r="A81" s="9" t="str">
        <f t="shared" si="5"/>
        <v>1993/2末</v>
      </c>
      <c r="B81" s="9" t="str">
        <f t="shared" si="5"/>
        <v>平成5/2末</v>
      </c>
      <c r="C81" s="16">
        <v>79</v>
      </c>
      <c r="D81" s="16">
        <v>89</v>
      </c>
      <c r="E81" s="17" t="s">
        <v>124</v>
      </c>
      <c r="F81" s="16">
        <v>171</v>
      </c>
      <c r="G81" s="16"/>
      <c r="H81" s="16">
        <v>154</v>
      </c>
      <c r="I81" s="16"/>
      <c r="J81" s="16">
        <v>325</v>
      </c>
      <c r="K81" s="16"/>
      <c r="L81" s="16">
        <v>121</v>
      </c>
      <c r="M81" s="6" t="s">
        <v>303</v>
      </c>
    </row>
    <row r="82" spans="1:13" x14ac:dyDescent="0.2">
      <c r="A82" s="7" t="str">
        <f t="shared" si="5"/>
        <v>1993/2末</v>
      </c>
      <c r="B82" s="7" t="str">
        <f t="shared" si="5"/>
        <v>平成5/2末</v>
      </c>
      <c r="C82" s="14">
        <v>80</v>
      </c>
      <c r="D82" s="14">
        <v>90</v>
      </c>
      <c r="E82" s="15" t="s">
        <v>418</v>
      </c>
      <c r="F82" s="14">
        <v>451</v>
      </c>
      <c r="G82" s="14"/>
      <c r="H82" s="14">
        <v>445</v>
      </c>
      <c r="I82" s="14"/>
      <c r="J82" s="14">
        <v>896</v>
      </c>
      <c r="K82" s="14"/>
      <c r="L82" s="14">
        <v>291</v>
      </c>
      <c r="M82" s="8" t="s">
        <v>303</v>
      </c>
    </row>
    <row r="83" spans="1:13" x14ac:dyDescent="0.2">
      <c r="A83" s="9" t="str">
        <f t="shared" si="5"/>
        <v>1993/2末</v>
      </c>
      <c r="B83" s="9" t="str">
        <f t="shared" si="5"/>
        <v>平成5/2末</v>
      </c>
      <c r="C83" s="16">
        <v>81</v>
      </c>
      <c r="D83" s="16">
        <v>91</v>
      </c>
      <c r="E83" s="17" t="s">
        <v>126</v>
      </c>
      <c r="F83" s="16">
        <v>148</v>
      </c>
      <c r="G83" s="16"/>
      <c r="H83" s="16">
        <v>145</v>
      </c>
      <c r="I83" s="16"/>
      <c r="J83" s="16">
        <v>293</v>
      </c>
      <c r="K83" s="16"/>
      <c r="L83" s="16">
        <v>94</v>
      </c>
      <c r="M83" s="6" t="s">
        <v>303</v>
      </c>
    </row>
    <row r="84" spans="1:13" x14ac:dyDescent="0.2">
      <c r="A84" s="7" t="str">
        <f t="shared" si="5"/>
        <v>1993/2末</v>
      </c>
      <c r="B84" s="7" t="str">
        <f t="shared" si="5"/>
        <v>平成5/2末</v>
      </c>
      <c r="C84" s="14">
        <v>82</v>
      </c>
      <c r="D84" s="14">
        <v>92</v>
      </c>
      <c r="E84" s="15" t="s">
        <v>127</v>
      </c>
      <c r="F84" s="14">
        <v>72</v>
      </c>
      <c r="G84" s="14"/>
      <c r="H84" s="14">
        <v>57</v>
      </c>
      <c r="I84" s="14"/>
      <c r="J84" s="14">
        <v>129</v>
      </c>
      <c r="K84" s="14"/>
      <c r="L84" s="14">
        <v>54</v>
      </c>
      <c r="M84" s="8" t="s">
        <v>303</v>
      </c>
    </row>
    <row r="85" spans="1:13" x14ac:dyDescent="0.2">
      <c r="A85" s="9" t="str">
        <f t="shared" ref="A85:B100" si="6">A84</f>
        <v>1993/2末</v>
      </c>
      <c r="B85" s="9" t="str">
        <f t="shared" si="6"/>
        <v>平成5/2末</v>
      </c>
      <c r="C85" s="16">
        <v>83</v>
      </c>
      <c r="D85" s="16">
        <v>93</v>
      </c>
      <c r="E85" s="17" t="s">
        <v>128</v>
      </c>
      <c r="F85" s="16">
        <v>111</v>
      </c>
      <c r="G85" s="16"/>
      <c r="H85" s="16">
        <v>100</v>
      </c>
      <c r="I85" s="16"/>
      <c r="J85" s="16">
        <v>211</v>
      </c>
      <c r="K85" s="16"/>
      <c r="L85" s="16">
        <v>72</v>
      </c>
      <c r="M85" s="6" t="s">
        <v>303</v>
      </c>
    </row>
    <row r="86" spans="1:13" x14ac:dyDescent="0.2">
      <c r="A86" s="7" t="str">
        <f t="shared" si="6"/>
        <v>1993/2末</v>
      </c>
      <c r="B86" s="7" t="str">
        <f t="shared" si="6"/>
        <v>平成5/2末</v>
      </c>
      <c r="C86" s="14">
        <v>84</v>
      </c>
      <c r="D86" s="14">
        <v>95</v>
      </c>
      <c r="E86" s="15" t="s">
        <v>129</v>
      </c>
      <c r="F86" s="14">
        <v>125</v>
      </c>
      <c r="G86" s="14"/>
      <c r="H86" s="14">
        <v>141</v>
      </c>
      <c r="I86" s="14"/>
      <c r="J86" s="14">
        <v>266</v>
      </c>
      <c r="K86" s="14"/>
      <c r="L86" s="14">
        <v>80</v>
      </c>
      <c r="M86" s="8" t="s">
        <v>303</v>
      </c>
    </row>
    <row r="87" spans="1:13" x14ac:dyDescent="0.2">
      <c r="A87" s="9" t="str">
        <f t="shared" si="6"/>
        <v>1993/2末</v>
      </c>
      <c r="B87" s="9" t="str">
        <f t="shared" si="6"/>
        <v>平成5/2末</v>
      </c>
      <c r="C87" s="16">
        <v>85</v>
      </c>
      <c r="D87" s="16">
        <v>96</v>
      </c>
      <c r="E87" s="17" t="s">
        <v>130</v>
      </c>
      <c r="F87" s="16">
        <v>169</v>
      </c>
      <c r="G87" s="16"/>
      <c r="H87" s="16">
        <v>158</v>
      </c>
      <c r="I87" s="16"/>
      <c r="J87" s="16">
        <v>327</v>
      </c>
      <c r="K87" s="16"/>
      <c r="L87" s="16">
        <v>110</v>
      </c>
      <c r="M87" s="6" t="s">
        <v>303</v>
      </c>
    </row>
    <row r="88" spans="1:13" x14ac:dyDescent="0.2">
      <c r="A88" s="7" t="str">
        <f t="shared" si="6"/>
        <v>1993/2末</v>
      </c>
      <c r="B88" s="7" t="str">
        <f t="shared" si="6"/>
        <v>平成5/2末</v>
      </c>
      <c r="C88" s="14">
        <v>86</v>
      </c>
      <c r="D88" s="14">
        <v>97</v>
      </c>
      <c r="E88" s="15" t="s">
        <v>131</v>
      </c>
      <c r="F88" s="14">
        <v>191</v>
      </c>
      <c r="G88" s="14"/>
      <c r="H88" s="14">
        <v>182</v>
      </c>
      <c r="I88" s="14"/>
      <c r="J88" s="14">
        <v>373</v>
      </c>
      <c r="K88" s="14"/>
      <c r="L88" s="14">
        <v>116</v>
      </c>
      <c r="M88" s="8" t="s">
        <v>303</v>
      </c>
    </row>
    <row r="89" spans="1:13" x14ac:dyDescent="0.2">
      <c r="A89" s="9" t="str">
        <f t="shared" si="6"/>
        <v>1993/2末</v>
      </c>
      <c r="B89" s="9" t="str">
        <f t="shared" si="6"/>
        <v>平成5/2末</v>
      </c>
      <c r="C89" s="16">
        <v>87</v>
      </c>
      <c r="D89" s="16">
        <v>98</v>
      </c>
      <c r="E89" s="17" t="s">
        <v>132</v>
      </c>
      <c r="F89" s="16">
        <v>199</v>
      </c>
      <c r="G89" s="16"/>
      <c r="H89" s="16">
        <v>192</v>
      </c>
      <c r="I89" s="16"/>
      <c r="J89" s="16">
        <v>391</v>
      </c>
      <c r="K89" s="16"/>
      <c r="L89" s="16">
        <v>133</v>
      </c>
      <c r="M89" s="6" t="s">
        <v>303</v>
      </c>
    </row>
    <row r="90" spans="1:13" x14ac:dyDescent="0.2">
      <c r="A90" s="7" t="str">
        <f t="shared" si="6"/>
        <v>1993/2末</v>
      </c>
      <c r="B90" s="7" t="str">
        <f t="shared" si="6"/>
        <v>平成5/2末</v>
      </c>
      <c r="C90" s="14">
        <v>88</v>
      </c>
      <c r="D90" s="14">
        <v>99</v>
      </c>
      <c r="E90" s="15" t="s">
        <v>133</v>
      </c>
      <c r="F90" s="14">
        <v>107</v>
      </c>
      <c r="G90" s="14"/>
      <c r="H90" s="14">
        <v>131</v>
      </c>
      <c r="I90" s="14"/>
      <c r="J90" s="14">
        <v>238</v>
      </c>
      <c r="K90" s="14"/>
      <c r="L90" s="14">
        <v>71</v>
      </c>
      <c r="M90" s="8" t="s">
        <v>303</v>
      </c>
    </row>
    <row r="91" spans="1:13" x14ac:dyDescent="0.2">
      <c r="A91" s="9" t="str">
        <f t="shared" si="6"/>
        <v>1993/2末</v>
      </c>
      <c r="B91" s="9" t="str">
        <f t="shared" si="6"/>
        <v>平成5/2末</v>
      </c>
      <c r="C91" s="16">
        <v>89</v>
      </c>
      <c r="D91" s="16">
        <v>120</v>
      </c>
      <c r="E91" s="17" t="s">
        <v>140</v>
      </c>
      <c r="F91" s="16">
        <v>54</v>
      </c>
      <c r="G91" s="16"/>
      <c r="H91" s="16">
        <v>52</v>
      </c>
      <c r="I91" s="16"/>
      <c r="J91" s="16">
        <v>106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1993/2末</v>
      </c>
      <c r="B92" s="7" t="str">
        <f t="shared" si="6"/>
        <v>平成5/2末</v>
      </c>
      <c r="C92" s="14">
        <v>92</v>
      </c>
      <c r="D92" s="14">
        <v>140</v>
      </c>
      <c r="E92" s="15" t="s">
        <v>141</v>
      </c>
      <c r="F92" s="14">
        <v>583</v>
      </c>
      <c r="G92" s="14"/>
      <c r="H92" s="14">
        <v>646</v>
      </c>
      <c r="I92" s="14"/>
      <c r="J92" s="14">
        <v>1229</v>
      </c>
      <c r="K92" s="14"/>
      <c r="L92" s="14">
        <v>366</v>
      </c>
      <c r="M92" s="8" t="s">
        <v>304</v>
      </c>
    </row>
    <row r="93" spans="1:13" x14ac:dyDescent="0.2">
      <c r="A93" s="9" t="str">
        <f t="shared" si="6"/>
        <v>1993/2末</v>
      </c>
      <c r="B93" s="9" t="str">
        <f t="shared" si="6"/>
        <v>平成5/2末</v>
      </c>
      <c r="C93" s="16">
        <v>93</v>
      </c>
      <c r="D93" s="16">
        <v>141</v>
      </c>
      <c r="E93" s="17" t="s">
        <v>142</v>
      </c>
      <c r="F93" s="16">
        <v>441</v>
      </c>
      <c r="G93" s="16"/>
      <c r="H93" s="16">
        <v>430</v>
      </c>
      <c r="I93" s="16"/>
      <c r="J93" s="16">
        <v>871</v>
      </c>
      <c r="K93" s="16"/>
      <c r="L93" s="16">
        <v>267</v>
      </c>
      <c r="M93" s="6" t="s">
        <v>304</v>
      </c>
    </row>
    <row r="94" spans="1:13" x14ac:dyDescent="0.2">
      <c r="A94" s="7" t="str">
        <f t="shared" si="6"/>
        <v>1993/2末</v>
      </c>
      <c r="B94" s="7" t="str">
        <f t="shared" si="6"/>
        <v>平成5/2末</v>
      </c>
      <c r="C94" s="14">
        <v>94</v>
      </c>
      <c r="D94" s="14">
        <v>142</v>
      </c>
      <c r="E94" s="15" t="s">
        <v>143</v>
      </c>
      <c r="F94" s="14">
        <v>530</v>
      </c>
      <c r="G94" s="14"/>
      <c r="H94" s="14">
        <v>563</v>
      </c>
      <c r="I94" s="14"/>
      <c r="J94" s="14">
        <v>1093</v>
      </c>
      <c r="K94" s="14"/>
      <c r="L94" s="14">
        <v>372</v>
      </c>
      <c r="M94" s="8" t="s">
        <v>304</v>
      </c>
    </row>
    <row r="95" spans="1:13" x14ac:dyDescent="0.2">
      <c r="A95" s="9" t="str">
        <f t="shared" si="6"/>
        <v>1993/2末</v>
      </c>
      <c r="B95" s="9" t="str">
        <f t="shared" si="6"/>
        <v>平成5/2末</v>
      </c>
      <c r="C95" s="16">
        <v>95</v>
      </c>
      <c r="D95" s="16">
        <v>143</v>
      </c>
      <c r="E95" s="17" t="s">
        <v>144</v>
      </c>
      <c r="F95" s="16">
        <v>292</v>
      </c>
      <c r="G95" s="16"/>
      <c r="H95" s="16">
        <v>290</v>
      </c>
      <c r="I95" s="16"/>
      <c r="J95" s="16">
        <v>582</v>
      </c>
      <c r="K95" s="16"/>
      <c r="L95" s="16">
        <v>253</v>
      </c>
      <c r="M95" s="6" t="s">
        <v>304</v>
      </c>
    </row>
    <row r="96" spans="1:13" x14ac:dyDescent="0.2">
      <c r="A96" s="7" t="str">
        <f t="shared" si="6"/>
        <v>1993/2末</v>
      </c>
      <c r="B96" s="7" t="str">
        <f t="shared" si="6"/>
        <v>平成5/2末</v>
      </c>
      <c r="C96" s="14">
        <v>96</v>
      </c>
      <c r="D96" s="14">
        <v>144</v>
      </c>
      <c r="E96" s="15" t="s">
        <v>145</v>
      </c>
      <c r="F96" s="14">
        <v>84</v>
      </c>
      <c r="G96" s="14"/>
      <c r="H96" s="14">
        <v>45</v>
      </c>
      <c r="I96" s="14"/>
      <c r="J96" s="14">
        <v>129</v>
      </c>
      <c r="K96" s="14"/>
      <c r="L96" s="14">
        <v>72</v>
      </c>
      <c r="M96" s="8" t="s">
        <v>304</v>
      </c>
    </row>
    <row r="97" spans="1:13" x14ac:dyDescent="0.2">
      <c r="A97" s="9" t="str">
        <f t="shared" si="6"/>
        <v>1993/2末</v>
      </c>
      <c r="B97" s="9" t="str">
        <f t="shared" si="6"/>
        <v>平成5/2末</v>
      </c>
      <c r="C97" s="16">
        <v>97</v>
      </c>
      <c r="D97" s="16">
        <v>145</v>
      </c>
      <c r="E97" s="17" t="s">
        <v>146</v>
      </c>
      <c r="F97" s="16">
        <v>262</v>
      </c>
      <c r="G97" s="16"/>
      <c r="H97" s="16">
        <v>262</v>
      </c>
      <c r="I97" s="16"/>
      <c r="J97" s="16">
        <v>524</v>
      </c>
      <c r="K97" s="16"/>
      <c r="L97" s="16">
        <v>163</v>
      </c>
      <c r="M97" s="6" t="s">
        <v>304</v>
      </c>
    </row>
    <row r="98" spans="1:13" x14ac:dyDescent="0.2">
      <c r="A98" s="7" t="str">
        <f t="shared" si="6"/>
        <v>1993/2末</v>
      </c>
      <c r="B98" s="7" t="str">
        <f t="shared" si="6"/>
        <v>平成5/2末</v>
      </c>
      <c r="C98" s="14">
        <v>98</v>
      </c>
      <c r="D98" s="14">
        <v>146</v>
      </c>
      <c r="E98" s="15" t="s">
        <v>147</v>
      </c>
      <c r="F98" s="14">
        <v>228</v>
      </c>
      <c r="G98" s="14"/>
      <c r="H98" s="14">
        <v>266</v>
      </c>
      <c r="I98" s="14"/>
      <c r="J98" s="14">
        <v>494</v>
      </c>
      <c r="K98" s="14"/>
      <c r="L98" s="14">
        <v>148</v>
      </c>
      <c r="M98" s="8" t="s">
        <v>304</v>
      </c>
    </row>
    <row r="99" spans="1:13" x14ac:dyDescent="0.2">
      <c r="A99" s="9" t="str">
        <f t="shared" si="6"/>
        <v>1993/2末</v>
      </c>
      <c r="B99" s="9" t="str">
        <f t="shared" si="6"/>
        <v>平成5/2末</v>
      </c>
      <c r="C99" s="16">
        <v>99</v>
      </c>
      <c r="D99" s="16">
        <v>147</v>
      </c>
      <c r="E99" s="17" t="s">
        <v>148</v>
      </c>
      <c r="F99" s="16">
        <v>156</v>
      </c>
      <c r="G99" s="16"/>
      <c r="H99" s="16">
        <v>159</v>
      </c>
      <c r="I99" s="16"/>
      <c r="J99" s="16">
        <v>315</v>
      </c>
      <c r="K99" s="16"/>
      <c r="L99" s="16">
        <v>90</v>
      </c>
      <c r="M99" s="6" t="s">
        <v>304</v>
      </c>
    </row>
    <row r="100" spans="1:13" x14ac:dyDescent="0.2">
      <c r="A100" s="7" t="str">
        <f t="shared" si="6"/>
        <v>1993/2末</v>
      </c>
      <c r="B100" s="7" t="str">
        <f t="shared" si="6"/>
        <v>平成5/2末</v>
      </c>
      <c r="C100" s="14">
        <v>100</v>
      </c>
      <c r="D100" s="14">
        <v>110</v>
      </c>
      <c r="E100" s="15" t="s">
        <v>150</v>
      </c>
      <c r="F100" s="14">
        <v>288</v>
      </c>
      <c r="G100" s="14"/>
      <c r="H100" s="14">
        <v>316</v>
      </c>
      <c r="I100" s="14"/>
      <c r="J100" s="14">
        <v>604</v>
      </c>
      <c r="K100" s="14"/>
      <c r="L100" s="14">
        <v>187</v>
      </c>
      <c r="M100" s="8" t="s">
        <v>305</v>
      </c>
    </row>
    <row r="101" spans="1:13" x14ac:dyDescent="0.2">
      <c r="A101" s="9" t="str">
        <f t="shared" ref="A101:B116" si="7">A100</f>
        <v>1993/2末</v>
      </c>
      <c r="B101" s="9" t="str">
        <f t="shared" si="7"/>
        <v>平成5/2末</v>
      </c>
      <c r="C101" s="16">
        <v>101</v>
      </c>
      <c r="D101" s="129">
        <v>111</v>
      </c>
      <c r="E101" s="130" t="s">
        <v>151</v>
      </c>
      <c r="F101" s="16">
        <v>219</v>
      </c>
      <c r="G101" s="16"/>
      <c r="H101" s="16">
        <v>222</v>
      </c>
      <c r="I101" s="16"/>
      <c r="J101" s="16">
        <v>441</v>
      </c>
      <c r="K101" s="16"/>
      <c r="L101" s="16">
        <v>125</v>
      </c>
      <c r="M101" s="6" t="s">
        <v>305</v>
      </c>
    </row>
    <row r="102" spans="1:13" x14ac:dyDescent="0.2">
      <c r="A102" s="7" t="str">
        <f t="shared" si="7"/>
        <v>1993/2末</v>
      </c>
      <c r="B102" s="7" t="str">
        <f t="shared" si="7"/>
        <v>平成5/2末</v>
      </c>
      <c r="C102" s="14">
        <v>102</v>
      </c>
      <c r="D102" s="14">
        <v>112</v>
      </c>
      <c r="E102" s="15" t="s">
        <v>152</v>
      </c>
      <c r="F102" s="14">
        <v>112</v>
      </c>
      <c r="G102" s="14"/>
      <c r="H102" s="14">
        <v>118</v>
      </c>
      <c r="I102" s="14"/>
      <c r="J102" s="14">
        <v>230</v>
      </c>
      <c r="K102" s="14"/>
      <c r="L102" s="14">
        <v>57</v>
      </c>
      <c r="M102" s="8" t="s">
        <v>305</v>
      </c>
    </row>
    <row r="103" spans="1:13" x14ac:dyDescent="0.2">
      <c r="A103" s="9" t="str">
        <f t="shared" si="7"/>
        <v>1993/2末</v>
      </c>
      <c r="B103" s="9" t="str">
        <f t="shared" si="7"/>
        <v>平成5/2末</v>
      </c>
      <c r="C103" s="16">
        <v>103</v>
      </c>
      <c r="D103" s="16">
        <v>113</v>
      </c>
      <c r="E103" s="17" t="s">
        <v>419</v>
      </c>
      <c r="F103" s="16">
        <v>76</v>
      </c>
      <c r="G103" s="16"/>
      <c r="H103" s="16">
        <v>92</v>
      </c>
      <c r="I103" s="16"/>
      <c r="J103" s="16">
        <v>168</v>
      </c>
      <c r="K103" s="16"/>
      <c r="L103" s="16">
        <v>45</v>
      </c>
      <c r="M103" s="6" t="s">
        <v>305</v>
      </c>
    </row>
    <row r="104" spans="1:13" x14ac:dyDescent="0.2">
      <c r="A104" s="7" t="str">
        <f t="shared" si="7"/>
        <v>1993/2末</v>
      </c>
      <c r="B104" s="7" t="str">
        <f t="shared" si="7"/>
        <v>平成5/2末</v>
      </c>
      <c r="C104" s="14">
        <v>104</v>
      </c>
      <c r="D104" s="14">
        <v>114</v>
      </c>
      <c r="E104" s="15" t="s">
        <v>153</v>
      </c>
      <c r="F104" s="14">
        <v>240</v>
      </c>
      <c r="G104" s="14"/>
      <c r="H104" s="14">
        <v>239</v>
      </c>
      <c r="I104" s="14"/>
      <c r="J104" s="14">
        <v>479</v>
      </c>
      <c r="K104" s="14"/>
      <c r="L104" s="14">
        <v>138</v>
      </c>
      <c r="M104" s="8" t="s">
        <v>305</v>
      </c>
    </row>
    <row r="105" spans="1:13" x14ac:dyDescent="0.2">
      <c r="A105" s="9" t="str">
        <f t="shared" si="7"/>
        <v>1993/2末</v>
      </c>
      <c r="B105" s="9" t="str">
        <f t="shared" si="7"/>
        <v>平成5/2末</v>
      </c>
      <c r="C105" s="16">
        <v>105</v>
      </c>
      <c r="D105" s="16">
        <v>115</v>
      </c>
      <c r="E105" s="17" t="s">
        <v>154</v>
      </c>
      <c r="F105" s="16">
        <v>265</v>
      </c>
      <c r="G105" s="16"/>
      <c r="H105" s="16">
        <v>225</v>
      </c>
      <c r="I105" s="16"/>
      <c r="J105" s="16">
        <v>490</v>
      </c>
      <c r="K105" s="16"/>
      <c r="L105" s="16">
        <v>170</v>
      </c>
      <c r="M105" s="6" t="s">
        <v>305</v>
      </c>
    </row>
    <row r="106" spans="1:13" x14ac:dyDescent="0.2">
      <c r="A106" s="7" t="str">
        <f t="shared" si="7"/>
        <v>1993/2末</v>
      </c>
      <c r="B106" s="7" t="str">
        <f t="shared" si="7"/>
        <v>平成5/2末</v>
      </c>
      <c r="C106" s="14">
        <v>106</v>
      </c>
      <c r="D106" s="14">
        <v>116</v>
      </c>
      <c r="E106" s="15" t="s">
        <v>155</v>
      </c>
      <c r="F106" s="14">
        <v>1</v>
      </c>
      <c r="G106" s="14"/>
      <c r="H106" s="14">
        <v>1</v>
      </c>
      <c r="I106" s="14"/>
      <c r="J106" s="14">
        <v>2</v>
      </c>
      <c r="K106" s="14"/>
      <c r="L106" s="14">
        <v>1</v>
      </c>
      <c r="M106" s="8" t="s">
        <v>305</v>
      </c>
    </row>
    <row r="107" spans="1:13" x14ac:dyDescent="0.2">
      <c r="A107" s="9" t="str">
        <f t="shared" si="7"/>
        <v>1993/2末</v>
      </c>
      <c r="B107" s="9" t="str">
        <f t="shared" si="7"/>
        <v>平成5/2末</v>
      </c>
      <c r="C107" s="16">
        <v>107</v>
      </c>
      <c r="D107" s="16">
        <v>118</v>
      </c>
      <c r="E107" s="17" t="s">
        <v>157</v>
      </c>
      <c r="F107" s="16">
        <v>196</v>
      </c>
      <c r="G107" s="16"/>
      <c r="H107" s="16">
        <v>184</v>
      </c>
      <c r="I107" s="16"/>
      <c r="J107" s="16">
        <v>380</v>
      </c>
      <c r="K107" s="16"/>
      <c r="L107" s="16">
        <v>104</v>
      </c>
      <c r="M107" s="6" t="s">
        <v>305</v>
      </c>
    </row>
    <row r="108" spans="1:13" x14ac:dyDescent="0.2">
      <c r="A108" s="7" t="str">
        <f t="shared" si="7"/>
        <v>1993/2末</v>
      </c>
      <c r="B108" s="7" t="str">
        <f t="shared" si="7"/>
        <v>平成5/2末</v>
      </c>
      <c r="C108" s="14">
        <v>108</v>
      </c>
      <c r="D108" s="14">
        <v>119</v>
      </c>
      <c r="E108" s="15" t="s">
        <v>158</v>
      </c>
      <c r="F108" s="14">
        <v>1</v>
      </c>
      <c r="G108" s="14"/>
      <c r="H108" s="14">
        <v>1</v>
      </c>
      <c r="I108" s="14"/>
      <c r="J108" s="14">
        <v>2</v>
      </c>
      <c r="K108" s="14"/>
      <c r="L108" s="14">
        <v>1</v>
      </c>
      <c r="M108" s="8" t="s">
        <v>305</v>
      </c>
    </row>
    <row r="109" spans="1:13" x14ac:dyDescent="0.2">
      <c r="A109" s="9" t="str">
        <f t="shared" si="7"/>
        <v>1993/2末</v>
      </c>
      <c r="B109" s="9" t="str">
        <f t="shared" si="7"/>
        <v>平成5/2末</v>
      </c>
      <c r="C109" s="16">
        <v>109</v>
      </c>
      <c r="D109" s="129">
        <v>122</v>
      </c>
      <c r="E109" s="130" t="s">
        <v>159</v>
      </c>
      <c r="F109" s="16">
        <v>61</v>
      </c>
      <c r="G109" s="16"/>
      <c r="H109" s="16">
        <v>77</v>
      </c>
      <c r="I109" s="16"/>
      <c r="J109" s="16">
        <v>138</v>
      </c>
      <c r="K109" s="16"/>
      <c r="L109" s="16">
        <v>36</v>
      </c>
      <c r="M109" s="6" t="s">
        <v>305</v>
      </c>
    </row>
    <row r="110" spans="1:13" x14ac:dyDescent="0.2">
      <c r="A110" s="7" t="str">
        <f t="shared" si="7"/>
        <v>1993/2末</v>
      </c>
      <c r="B110" s="7" t="str">
        <f t="shared" si="7"/>
        <v>平成5/2末</v>
      </c>
      <c r="C110" s="14">
        <v>110</v>
      </c>
      <c r="D110" s="14">
        <v>123</v>
      </c>
      <c r="E110" s="15" t="s">
        <v>160</v>
      </c>
      <c r="F110" s="14">
        <v>314</v>
      </c>
      <c r="G110" s="14"/>
      <c r="H110" s="14">
        <v>343</v>
      </c>
      <c r="I110" s="14"/>
      <c r="J110" s="14">
        <v>657</v>
      </c>
      <c r="K110" s="14"/>
      <c r="L110" s="14">
        <v>185</v>
      </c>
      <c r="M110" s="8" t="s">
        <v>305</v>
      </c>
    </row>
    <row r="111" spans="1:13" x14ac:dyDescent="0.2">
      <c r="A111" s="9" t="str">
        <f t="shared" si="7"/>
        <v>1993/2末</v>
      </c>
      <c r="B111" s="9" t="str">
        <f t="shared" si="7"/>
        <v>平成5/2末</v>
      </c>
      <c r="C111" s="16">
        <v>111</v>
      </c>
      <c r="D111" s="16">
        <v>124</v>
      </c>
      <c r="E111" s="17" t="s">
        <v>161</v>
      </c>
      <c r="F111" s="16">
        <v>148</v>
      </c>
      <c r="G111" s="16"/>
      <c r="H111" s="16">
        <v>160</v>
      </c>
      <c r="I111" s="16"/>
      <c r="J111" s="16">
        <v>308</v>
      </c>
      <c r="K111" s="16"/>
      <c r="L111" s="16">
        <v>83</v>
      </c>
      <c r="M111" s="6" t="s">
        <v>305</v>
      </c>
    </row>
    <row r="112" spans="1:13" x14ac:dyDescent="0.2">
      <c r="A112" s="7" t="str">
        <f t="shared" si="7"/>
        <v>1993/2末</v>
      </c>
      <c r="B112" s="7" t="str">
        <f t="shared" si="7"/>
        <v>平成5/2末</v>
      </c>
      <c r="C112" s="14">
        <v>112</v>
      </c>
      <c r="D112" s="14">
        <v>125</v>
      </c>
      <c r="E112" s="15" t="s">
        <v>162</v>
      </c>
      <c r="F112" s="14">
        <v>243</v>
      </c>
      <c r="G112" s="14"/>
      <c r="H112" s="14">
        <v>239</v>
      </c>
      <c r="I112" s="14"/>
      <c r="J112" s="14">
        <v>482</v>
      </c>
      <c r="K112" s="14"/>
      <c r="L112" s="14">
        <v>138</v>
      </c>
      <c r="M112" s="8" t="s">
        <v>305</v>
      </c>
    </row>
    <row r="113" spans="1:13" x14ac:dyDescent="0.2">
      <c r="A113" s="9" t="str">
        <f t="shared" si="7"/>
        <v>1993/2末</v>
      </c>
      <c r="B113" s="9" t="str">
        <f t="shared" si="7"/>
        <v>平成5/2末</v>
      </c>
      <c r="C113" s="16">
        <v>113</v>
      </c>
      <c r="D113" s="16">
        <v>126</v>
      </c>
      <c r="E113" s="17" t="s">
        <v>163</v>
      </c>
      <c r="F113" s="16">
        <v>137</v>
      </c>
      <c r="G113" s="16"/>
      <c r="H113" s="16">
        <v>156</v>
      </c>
      <c r="I113" s="16"/>
      <c r="J113" s="16">
        <v>293</v>
      </c>
      <c r="K113" s="16"/>
      <c r="L113" s="16">
        <v>61</v>
      </c>
      <c r="M113" s="6" t="s">
        <v>305</v>
      </c>
    </row>
    <row r="114" spans="1:13" x14ac:dyDescent="0.2">
      <c r="A114" s="7" t="str">
        <f t="shared" si="7"/>
        <v>1993/2末</v>
      </c>
      <c r="B114" s="7" t="str">
        <f t="shared" si="7"/>
        <v>平成5/2末</v>
      </c>
      <c r="C114" s="14">
        <v>114</v>
      </c>
      <c r="D114" s="14">
        <v>127</v>
      </c>
      <c r="E114" s="15" t="s">
        <v>164</v>
      </c>
      <c r="F114" s="14">
        <v>39</v>
      </c>
      <c r="G114" s="14"/>
      <c r="H114" s="14">
        <v>38</v>
      </c>
      <c r="I114" s="14"/>
      <c r="J114" s="14">
        <v>77</v>
      </c>
      <c r="K114" s="14"/>
      <c r="L114" s="14">
        <v>18</v>
      </c>
      <c r="M114" s="8" t="s">
        <v>305</v>
      </c>
    </row>
    <row r="115" spans="1:13" x14ac:dyDescent="0.2">
      <c r="A115" s="9" t="str">
        <f t="shared" si="7"/>
        <v>1993/2末</v>
      </c>
      <c r="B115" s="9" t="str">
        <f t="shared" si="7"/>
        <v>平成5/2末</v>
      </c>
      <c r="C115" s="16">
        <v>115</v>
      </c>
      <c r="D115" s="16">
        <v>128</v>
      </c>
      <c r="E115" s="17" t="s">
        <v>165</v>
      </c>
      <c r="F115" s="16">
        <v>137</v>
      </c>
      <c r="G115" s="16"/>
      <c r="H115" s="16">
        <v>133</v>
      </c>
      <c r="I115" s="16"/>
      <c r="J115" s="16">
        <v>270</v>
      </c>
      <c r="K115" s="16"/>
      <c r="L115" s="16">
        <v>61</v>
      </c>
      <c r="M115" s="6" t="s">
        <v>305</v>
      </c>
    </row>
    <row r="116" spans="1:13" x14ac:dyDescent="0.2">
      <c r="A116" s="7" t="str">
        <f t="shared" si="7"/>
        <v>1993/2末</v>
      </c>
      <c r="B116" s="7" t="str">
        <f t="shared" si="7"/>
        <v>平成5/2末</v>
      </c>
      <c r="C116" s="14">
        <v>116</v>
      </c>
      <c r="D116" s="14">
        <v>129</v>
      </c>
      <c r="E116" s="15" t="s">
        <v>166</v>
      </c>
      <c r="F116" s="14">
        <v>102</v>
      </c>
      <c r="G116" s="14"/>
      <c r="H116" s="14">
        <v>102</v>
      </c>
      <c r="I116" s="14"/>
      <c r="J116" s="14">
        <v>204</v>
      </c>
      <c r="K116" s="14"/>
      <c r="L116" s="14">
        <v>45</v>
      </c>
      <c r="M116" s="8" t="s">
        <v>305</v>
      </c>
    </row>
    <row r="117" spans="1:13" x14ac:dyDescent="0.2">
      <c r="A117" s="9" t="str">
        <f t="shared" ref="A117:B132" si="8">A116</f>
        <v>1993/2末</v>
      </c>
      <c r="B117" s="9" t="str">
        <f t="shared" si="8"/>
        <v>平成5/2末</v>
      </c>
      <c r="C117" s="16">
        <v>117</v>
      </c>
      <c r="D117" s="16">
        <v>150</v>
      </c>
      <c r="E117" s="17" t="s">
        <v>169</v>
      </c>
      <c r="F117" s="16">
        <v>199</v>
      </c>
      <c r="G117" s="16"/>
      <c r="H117" s="16">
        <v>201</v>
      </c>
      <c r="I117" s="16"/>
      <c r="J117" s="16">
        <v>400</v>
      </c>
      <c r="K117" s="16"/>
      <c r="L117" s="16">
        <v>90</v>
      </c>
      <c r="M117" s="6" t="s">
        <v>306</v>
      </c>
    </row>
    <row r="118" spans="1:13" x14ac:dyDescent="0.2">
      <c r="A118" s="7" t="str">
        <f t="shared" si="8"/>
        <v>1993/2末</v>
      </c>
      <c r="B118" s="7" t="str">
        <f t="shared" si="8"/>
        <v>平成5/2末</v>
      </c>
      <c r="C118" s="14">
        <v>118</v>
      </c>
      <c r="D118" s="14">
        <v>151</v>
      </c>
      <c r="E118" s="15" t="s">
        <v>170</v>
      </c>
      <c r="F118" s="14">
        <v>311</v>
      </c>
      <c r="G118" s="14"/>
      <c r="H118" s="14">
        <v>314</v>
      </c>
      <c r="I118" s="14"/>
      <c r="J118" s="14">
        <v>625</v>
      </c>
      <c r="K118" s="14"/>
      <c r="L118" s="14">
        <v>165</v>
      </c>
      <c r="M118" s="8" t="s">
        <v>306</v>
      </c>
    </row>
    <row r="119" spans="1:13" x14ac:dyDescent="0.2">
      <c r="A119" s="9" t="str">
        <f t="shared" si="8"/>
        <v>1993/2末</v>
      </c>
      <c r="B119" s="9" t="str">
        <f t="shared" si="8"/>
        <v>平成5/2末</v>
      </c>
      <c r="C119" s="16">
        <v>119</v>
      </c>
      <c r="D119" s="16">
        <v>152</v>
      </c>
      <c r="E119" s="17" t="s">
        <v>171</v>
      </c>
      <c r="F119" s="16">
        <v>412</v>
      </c>
      <c r="G119" s="16"/>
      <c r="H119" s="16">
        <v>426</v>
      </c>
      <c r="I119" s="16"/>
      <c r="J119" s="16">
        <v>838</v>
      </c>
      <c r="K119" s="16"/>
      <c r="L119" s="16">
        <v>212</v>
      </c>
      <c r="M119" s="6" t="s">
        <v>306</v>
      </c>
    </row>
    <row r="120" spans="1:13" x14ac:dyDescent="0.2">
      <c r="A120" s="7" t="str">
        <f t="shared" si="8"/>
        <v>1993/2末</v>
      </c>
      <c r="B120" s="7" t="str">
        <f t="shared" si="8"/>
        <v>平成5/2末</v>
      </c>
      <c r="C120" s="14">
        <v>120</v>
      </c>
      <c r="D120" s="14">
        <v>153</v>
      </c>
      <c r="E120" s="15" t="s">
        <v>172</v>
      </c>
      <c r="F120" s="14">
        <v>190</v>
      </c>
      <c r="G120" s="14"/>
      <c r="H120" s="14">
        <v>212</v>
      </c>
      <c r="I120" s="14"/>
      <c r="J120" s="14">
        <v>402</v>
      </c>
      <c r="K120" s="14"/>
      <c r="L120" s="14">
        <v>101</v>
      </c>
      <c r="M120" s="8" t="s">
        <v>306</v>
      </c>
    </row>
    <row r="121" spans="1:13" x14ac:dyDescent="0.2">
      <c r="A121" s="9" t="str">
        <f t="shared" si="8"/>
        <v>1993/2末</v>
      </c>
      <c r="B121" s="9" t="str">
        <f t="shared" si="8"/>
        <v>平成5/2末</v>
      </c>
      <c r="C121" s="16">
        <v>121</v>
      </c>
      <c r="D121" s="16">
        <v>154</v>
      </c>
      <c r="E121" s="17" t="s">
        <v>173</v>
      </c>
      <c r="F121" s="16">
        <v>179</v>
      </c>
      <c r="G121" s="16"/>
      <c r="H121" s="16">
        <v>195</v>
      </c>
      <c r="I121" s="16"/>
      <c r="J121" s="16">
        <v>374</v>
      </c>
      <c r="K121" s="16"/>
      <c r="L121" s="16">
        <v>84</v>
      </c>
      <c r="M121" s="6" t="s">
        <v>306</v>
      </c>
    </row>
    <row r="122" spans="1:13" x14ac:dyDescent="0.2">
      <c r="A122" s="7" t="str">
        <f t="shared" si="8"/>
        <v>1993/2末</v>
      </c>
      <c r="B122" s="7" t="str">
        <f t="shared" si="8"/>
        <v>平成5/2末</v>
      </c>
      <c r="C122" s="14">
        <v>122</v>
      </c>
      <c r="D122" s="14">
        <v>155</v>
      </c>
      <c r="E122" s="15" t="s">
        <v>174</v>
      </c>
      <c r="F122" s="14">
        <v>111</v>
      </c>
      <c r="G122" s="14"/>
      <c r="H122" s="14">
        <v>119</v>
      </c>
      <c r="I122" s="14"/>
      <c r="J122" s="14">
        <v>230</v>
      </c>
      <c r="K122" s="14"/>
      <c r="L122" s="14">
        <v>69</v>
      </c>
      <c r="M122" s="8" t="s">
        <v>306</v>
      </c>
    </row>
    <row r="123" spans="1:13" x14ac:dyDescent="0.2">
      <c r="A123" s="9" t="str">
        <f t="shared" si="8"/>
        <v>1993/2末</v>
      </c>
      <c r="B123" s="9" t="str">
        <f t="shared" si="8"/>
        <v>平成5/2末</v>
      </c>
      <c r="C123" s="16">
        <v>123</v>
      </c>
      <c r="D123" s="16">
        <v>157</v>
      </c>
      <c r="E123" s="17" t="s">
        <v>175</v>
      </c>
      <c r="F123" s="16">
        <v>98</v>
      </c>
      <c r="G123" s="16"/>
      <c r="H123" s="16">
        <v>99</v>
      </c>
      <c r="I123" s="16"/>
      <c r="J123" s="16">
        <v>197</v>
      </c>
      <c r="K123" s="16"/>
      <c r="L123" s="16">
        <v>188</v>
      </c>
      <c r="M123" s="6" t="s">
        <v>306</v>
      </c>
    </row>
    <row r="124" spans="1:13" x14ac:dyDescent="0.2">
      <c r="A124" s="7" t="str">
        <f t="shared" si="8"/>
        <v>1993/2末</v>
      </c>
      <c r="B124" s="7" t="str">
        <f t="shared" si="8"/>
        <v>平成5/2末</v>
      </c>
      <c r="C124" s="14">
        <v>124</v>
      </c>
      <c r="D124" s="14">
        <v>158</v>
      </c>
      <c r="E124" s="15" t="s">
        <v>176</v>
      </c>
      <c r="F124" s="14">
        <v>25</v>
      </c>
      <c r="G124" s="14"/>
      <c r="H124" s="14">
        <v>75</v>
      </c>
      <c r="I124" s="14"/>
      <c r="J124" s="14">
        <v>100</v>
      </c>
      <c r="K124" s="14"/>
      <c r="L124" s="14">
        <v>98</v>
      </c>
      <c r="M124" s="8" t="s">
        <v>306</v>
      </c>
    </row>
    <row r="125" spans="1:13" x14ac:dyDescent="0.2">
      <c r="A125" s="9" t="str">
        <f t="shared" si="8"/>
        <v>1993/2末</v>
      </c>
      <c r="B125" s="9" t="str">
        <f t="shared" si="8"/>
        <v>平成5/2末</v>
      </c>
      <c r="C125" s="16">
        <v>125</v>
      </c>
      <c r="D125" s="16">
        <v>159</v>
      </c>
      <c r="E125" s="17" t="s">
        <v>177</v>
      </c>
      <c r="F125" s="16">
        <v>23</v>
      </c>
      <c r="G125" s="16"/>
      <c r="H125" s="16">
        <v>58</v>
      </c>
      <c r="I125" s="16"/>
      <c r="J125" s="16">
        <v>81</v>
      </c>
      <c r="K125" s="16"/>
      <c r="L125" s="16">
        <v>80</v>
      </c>
      <c r="M125" s="6" t="s">
        <v>307</v>
      </c>
    </row>
    <row r="126" spans="1:13" x14ac:dyDescent="0.2">
      <c r="A126" s="7" t="str">
        <f t="shared" si="8"/>
        <v>1993/2末</v>
      </c>
      <c r="B126" s="7" t="str">
        <f t="shared" si="8"/>
        <v>平成5/2末</v>
      </c>
      <c r="C126" s="14">
        <v>126</v>
      </c>
      <c r="D126" s="14">
        <v>160</v>
      </c>
      <c r="E126" s="15" t="s">
        <v>420</v>
      </c>
      <c r="F126" s="14">
        <v>120</v>
      </c>
      <c r="G126" s="14"/>
      <c r="H126" s="14">
        <v>100</v>
      </c>
      <c r="I126" s="14"/>
      <c r="J126" s="14">
        <v>220</v>
      </c>
      <c r="K126" s="14"/>
      <c r="L126" s="14">
        <v>94</v>
      </c>
      <c r="M126" s="8" t="s">
        <v>307</v>
      </c>
    </row>
    <row r="127" spans="1:13" x14ac:dyDescent="0.2">
      <c r="A127" s="9" t="str">
        <f t="shared" si="8"/>
        <v>1993/2末</v>
      </c>
      <c r="B127" s="9" t="str">
        <f t="shared" si="8"/>
        <v>平成5/2末</v>
      </c>
      <c r="C127" s="16">
        <v>127</v>
      </c>
      <c r="D127" s="16">
        <v>161</v>
      </c>
      <c r="E127" s="17" t="s">
        <v>178</v>
      </c>
      <c r="F127" s="16">
        <v>152</v>
      </c>
      <c r="G127" s="16"/>
      <c r="H127" s="16">
        <v>126</v>
      </c>
      <c r="I127" s="16"/>
      <c r="J127" s="16">
        <v>278</v>
      </c>
      <c r="K127" s="16"/>
      <c r="L127" s="16">
        <v>97</v>
      </c>
      <c r="M127" s="6" t="s">
        <v>307</v>
      </c>
    </row>
    <row r="128" spans="1:13" x14ac:dyDescent="0.2">
      <c r="A128" s="7" t="str">
        <f t="shared" si="8"/>
        <v>1993/2末</v>
      </c>
      <c r="B128" s="7" t="str">
        <f t="shared" si="8"/>
        <v>平成5/2末</v>
      </c>
      <c r="C128" s="14">
        <v>128</v>
      </c>
      <c r="D128" s="14">
        <v>162</v>
      </c>
      <c r="E128" s="15" t="s">
        <v>179</v>
      </c>
      <c r="F128" s="14">
        <v>90</v>
      </c>
      <c r="G128" s="14"/>
      <c r="H128" s="14">
        <v>105</v>
      </c>
      <c r="I128" s="14"/>
      <c r="J128" s="14">
        <v>195</v>
      </c>
      <c r="K128" s="14"/>
      <c r="L128" s="14">
        <v>46</v>
      </c>
      <c r="M128" s="8" t="s">
        <v>307</v>
      </c>
    </row>
    <row r="129" spans="1:13" x14ac:dyDescent="0.2">
      <c r="A129" s="9" t="str">
        <f t="shared" si="8"/>
        <v>1993/2末</v>
      </c>
      <c r="B129" s="9" t="str">
        <f t="shared" si="8"/>
        <v>平成5/2末</v>
      </c>
      <c r="C129" s="16">
        <v>129</v>
      </c>
      <c r="D129" s="16">
        <v>163</v>
      </c>
      <c r="E129" s="17" t="s">
        <v>180</v>
      </c>
      <c r="F129" s="16">
        <v>71</v>
      </c>
      <c r="G129" s="16"/>
      <c r="H129" s="16">
        <v>74</v>
      </c>
      <c r="I129" s="16"/>
      <c r="J129" s="16">
        <v>145</v>
      </c>
      <c r="K129" s="16"/>
      <c r="L129" s="16">
        <v>38</v>
      </c>
      <c r="M129" s="6" t="s">
        <v>307</v>
      </c>
    </row>
    <row r="130" spans="1:13" x14ac:dyDescent="0.2">
      <c r="A130" s="7" t="str">
        <f t="shared" si="8"/>
        <v>1993/2末</v>
      </c>
      <c r="B130" s="7" t="str">
        <f t="shared" si="8"/>
        <v>平成5/2末</v>
      </c>
      <c r="C130" s="14">
        <v>130</v>
      </c>
      <c r="D130" s="14">
        <v>164</v>
      </c>
      <c r="E130" s="15" t="s">
        <v>181</v>
      </c>
      <c r="F130" s="14">
        <v>96</v>
      </c>
      <c r="G130" s="14"/>
      <c r="H130" s="14">
        <v>97</v>
      </c>
      <c r="I130" s="14"/>
      <c r="J130" s="14">
        <v>193</v>
      </c>
      <c r="K130" s="14"/>
      <c r="L130" s="14">
        <v>51</v>
      </c>
      <c r="M130" s="8" t="s">
        <v>307</v>
      </c>
    </row>
    <row r="131" spans="1:13" x14ac:dyDescent="0.2">
      <c r="A131" s="9" t="str">
        <f t="shared" si="8"/>
        <v>1993/2末</v>
      </c>
      <c r="B131" s="9" t="str">
        <f t="shared" si="8"/>
        <v>平成5/2末</v>
      </c>
      <c r="C131" s="16">
        <v>131</v>
      </c>
      <c r="D131" s="16">
        <v>165</v>
      </c>
      <c r="E131" s="17" t="s">
        <v>182</v>
      </c>
      <c r="F131" s="16">
        <v>74</v>
      </c>
      <c r="G131" s="16"/>
      <c r="H131" s="16">
        <v>84</v>
      </c>
      <c r="I131" s="16"/>
      <c r="J131" s="16">
        <v>158</v>
      </c>
      <c r="K131" s="16"/>
      <c r="L131" s="16">
        <v>43</v>
      </c>
      <c r="M131" s="6" t="s">
        <v>307</v>
      </c>
    </row>
    <row r="132" spans="1:13" x14ac:dyDescent="0.2">
      <c r="A132" s="7" t="str">
        <f t="shared" si="8"/>
        <v>1993/2末</v>
      </c>
      <c r="B132" s="7" t="str">
        <f t="shared" si="8"/>
        <v>平成5/2末</v>
      </c>
      <c r="C132" s="14">
        <v>132</v>
      </c>
      <c r="D132" s="14">
        <v>166</v>
      </c>
      <c r="E132" s="15" t="s">
        <v>183</v>
      </c>
      <c r="F132" s="14">
        <v>187</v>
      </c>
      <c r="G132" s="14"/>
      <c r="H132" s="14">
        <v>209</v>
      </c>
      <c r="I132" s="14"/>
      <c r="J132" s="14">
        <v>396</v>
      </c>
      <c r="K132" s="14"/>
      <c r="L132" s="14">
        <v>109</v>
      </c>
      <c r="M132" s="8" t="s">
        <v>307</v>
      </c>
    </row>
    <row r="133" spans="1:13" x14ac:dyDescent="0.2">
      <c r="A133" s="9" t="str">
        <f t="shared" ref="A133:B148" si="9">A132</f>
        <v>1993/2末</v>
      </c>
      <c r="B133" s="9" t="str">
        <f t="shared" si="9"/>
        <v>平成5/2末</v>
      </c>
      <c r="C133" s="16">
        <v>133</v>
      </c>
      <c r="D133" s="16">
        <v>167</v>
      </c>
      <c r="E133" s="17" t="s">
        <v>184</v>
      </c>
      <c r="F133" s="16">
        <v>208</v>
      </c>
      <c r="G133" s="16"/>
      <c r="H133" s="16">
        <v>208</v>
      </c>
      <c r="I133" s="16"/>
      <c r="J133" s="16">
        <v>416</v>
      </c>
      <c r="K133" s="16"/>
      <c r="L133" s="16">
        <v>120</v>
      </c>
      <c r="M133" s="6" t="s">
        <v>307</v>
      </c>
    </row>
    <row r="134" spans="1:13" x14ac:dyDescent="0.2">
      <c r="A134" s="7" t="str">
        <f t="shared" si="9"/>
        <v>1993/2末</v>
      </c>
      <c r="B134" s="7" t="str">
        <f t="shared" si="9"/>
        <v>平成5/2末</v>
      </c>
      <c r="C134" s="14">
        <v>134</v>
      </c>
      <c r="D134" s="14">
        <v>168</v>
      </c>
      <c r="E134" s="15" t="s">
        <v>185</v>
      </c>
      <c r="F134" s="14">
        <v>290</v>
      </c>
      <c r="G134" s="14"/>
      <c r="H134" s="14">
        <v>273</v>
      </c>
      <c r="I134" s="14"/>
      <c r="J134" s="14">
        <v>563</v>
      </c>
      <c r="K134" s="14"/>
      <c r="L134" s="14">
        <v>165</v>
      </c>
      <c r="M134" s="8" t="s">
        <v>307</v>
      </c>
    </row>
    <row r="135" spans="1:13" x14ac:dyDescent="0.2">
      <c r="A135" s="9" t="str">
        <f t="shared" si="9"/>
        <v>1993/2末</v>
      </c>
      <c r="B135" s="9" t="str">
        <f t="shared" si="9"/>
        <v>平成5/2末</v>
      </c>
      <c r="C135" s="16">
        <v>135</v>
      </c>
      <c r="D135" s="16">
        <v>169</v>
      </c>
      <c r="E135" s="17" t="s">
        <v>186</v>
      </c>
      <c r="F135" s="16">
        <v>170</v>
      </c>
      <c r="G135" s="16"/>
      <c r="H135" s="16">
        <v>194</v>
      </c>
      <c r="I135" s="16"/>
      <c r="J135" s="16">
        <v>364</v>
      </c>
      <c r="K135" s="16"/>
      <c r="L135" s="16">
        <v>101</v>
      </c>
      <c r="M135" s="6" t="s">
        <v>307</v>
      </c>
    </row>
    <row r="136" spans="1:13" x14ac:dyDescent="0.2">
      <c r="A136" s="7" t="str">
        <f t="shared" si="9"/>
        <v>1993/2末</v>
      </c>
      <c r="B136" s="7" t="str">
        <f t="shared" si="9"/>
        <v>平成5/2末</v>
      </c>
      <c r="C136" s="14">
        <v>136</v>
      </c>
      <c r="D136" s="14">
        <v>170</v>
      </c>
      <c r="E136" s="15" t="s">
        <v>187</v>
      </c>
      <c r="F136" s="14">
        <v>556</v>
      </c>
      <c r="G136" s="14"/>
      <c r="H136" s="14">
        <v>565</v>
      </c>
      <c r="I136" s="14"/>
      <c r="J136" s="14">
        <v>1121</v>
      </c>
      <c r="K136" s="14"/>
      <c r="L136" s="14">
        <v>290</v>
      </c>
      <c r="M136" s="8" t="s">
        <v>307</v>
      </c>
    </row>
    <row r="137" spans="1:13" x14ac:dyDescent="0.2">
      <c r="A137" s="9" t="str">
        <f t="shared" si="9"/>
        <v>1993/2末</v>
      </c>
      <c r="B137" s="9" t="str">
        <f t="shared" si="9"/>
        <v>平成5/2末</v>
      </c>
      <c r="C137" s="16">
        <v>137</v>
      </c>
      <c r="D137" s="16">
        <v>171</v>
      </c>
      <c r="E137" s="17" t="s">
        <v>188</v>
      </c>
      <c r="F137" s="16">
        <v>347</v>
      </c>
      <c r="G137" s="16"/>
      <c r="H137" s="16">
        <v>344</v>
      </c>
      <c r="I137" s="16"/>
      <c r="J137" s="16">
        <v>691</v>
      </c>
      <c r="K137" s="16"/>
      <c r="L137" s="16">
        <v>169</v>
      </c>
      <c r="M137" s="6" t="s">
        <v>307</v>
      </c>
    </row>
    <row r="138" spans="1:13" x14ac:dyDescent="0.2">
      <c r="A138" s="7" t="str">
        <f t="shared" si="9"/>
        <v>1993/2末</v>
      </c>
      <c r="B138" s="7" t="str">
        <f t="shared" si="9"/>
        <v>平成5/2末</v>
      </c>
      <c r="C138" s="14">
        <v>138</v>
      </c>
      <c r="D138" s="14">
        <v>172</v>
      </c>
      <c r="E138" s="15" t="s">
        <v>189</v>
      </c>
      <c r="F138" s="14">
        <v>247</v>
      </c>
      <c r="G138" s="14"/>
      <c r="H138" s="14">
        <v>220</v>
      </c>
      <c r="I138" s="14"/>
      <c r="J138" s="14">
        <v>467</v>
      </c>
      <c r="K138" s="14"/>
      <c r="L138" s="14">
        <v>138</v>
      </c>
      <c r="M138" s="8" t="s">
        <v>307</v>
      </c>
    </row>
    <row r="139" spans="1:13" x14ac:dyDescent="0.2">
      <c r="A139" s="9" t="str">
        <f t="shared" si="9"/>
        <v>1993/2末</v>
      </c>
      <c r="B139" s="9" t="str">
        <f t="shared" si="9"/>
        <v>平成5/2末</v>
      </c>
      <c r="C139" s="16">
        <v>139</v>
      </c>
      <c r="D139" s="16">
        <v>173</v>
      </c>
      <c r="E139" s="17" t="s">
        <v>190</v>
      </c>
      <c r="F139" s="16">
        <v>182</v>
      </c>
      <c r="G139" s="16"/>
      <c r="H139" s="16">
        <v>182</v>
      </c>
      <c r="I139" s="16"/>
      <c r="J139" s="16">
        <v>364</v>
      </c>
      <c r="K139" s="16"/>
      <c r="L139" s="16">
        <v>98</v>
      </c>
      <c r="M139" s="6" t="s">
        <v>307</v>
      </c>
    </row>
    <row r="140" spans="1:13" x14ac:dyDescent="0.2">
      <c r="A140" s="7" t="str">
        <f t="shared" si="9"/>
        <v>1993/2末</v>
      </c>
      <c r="B140" s="7" t="str">
        <f t="shared" si="9"/>
        <v>平成5/2末</v>
      </c>
      <c r="C140" s="14">
        <v>140</v>
      </c>
      <c r="D140" s="14">
        <v>174</v>
      </c>
      <c r="E140" s="15" t="s">
        <v>421</v>
      </c>
      <c r="F140" s="14">
        <v>3</v>
      </c>
      <c r="G140" s="14"/>
      <c r="H140" s="14">
        <v>5</v>
      </c>
      <c r="I140" s="14"/>
      <c r="J140" s="14">
        <v>8</v>
      </c>
      <c r="K140" s="14"/>
      <c r="L140" s="14">
        <v>2</v>
      </c>
      <c r="M140" s="8" t="s">
        <v>307</v>
      </c>
    </row>
    <row r="141" spans="1:13" x14ac:dyDescent="0.2">
      <c r="A141" s="9" t="str">
        <f t="shared" si="9"/>
        <v>1993/2末</v>
      </c>
      <c r="B141" s="9" t="str">
        <f t="shared" si="9"/>
        <v>平成5/2末</v>
      </c>
      <c r="C141" s="16">
        <v>141</v>
      </c>
      <c r="D141" s="16">
        <v>175</v>
      </c>
      <c r="E141" s="17" t="s">
        <v>422</v>
      </c>
      <c r="F141" s="16">
        <v>203</v>
      </c>
      <c r="G141" s="16"/>
      <c r="H141" s="16">
        <v>193</v>
      </c>
      <c r="I141" s="16"/>
      <c r="J141" s="16">
        <v>396</v>
      </c>
      <c r="K141" s="16"/>
      <c r="L141" s="16">
        <v>115</v>
      </c>
      <c r="M141" s="6" t="s">
        <v>307</v>
      </c>
    </row>
    <row r="142" spans="1:13" x14ac:dyDescent="0.2">
      <c r="A142" s="7" t="str">
        <f t="shared" si="9"/>
        <v>1993/2末</v>
      </c>
      <c r="B142" s="7" t="str">
        <f t="shared" si="9"/>
        <v>平成5/2末</v>
      </c>
      <c r="C142" s="14">
        <v>142</v>
      </c>
      <c r="D142" s="14">
        <v>176</v>
      </c>
      <c r="E142" s="15" t="s">
        <v>423</v>
      </c>
      <c r="F142" s="14">
        <v>152</v>
      </c>
      <c r="G142" s="14"/>
      <c r="H142" s="14">
        <v>166</v>
      </c>
      <c r="I142" s="14"/>
      <c r="J142" s="14">
        <v>318</v>
      </c>
      <c r="K142" s="14"/>
      <c r="L142" s="14">
        <v>94</v>
      </c>
      <c r="M142" s="8" t="s">
        <v>307</v>
      </c>
    </row>
    <row r="143" spans="1:13" x14ac:dyDescent="0.2">
      <c r="A143" s="9" t="str">
        <f t="shared" si="9"/>
        <v>1993/2末</v>
      </c>
      <c r="B143" s="9" t="str">
        <f t="shared" si="9"/>
        <v>平成5/2末</v>
      </c>
      <c r="C143" s="16">
        <v>143</v>
      </c>
      <c r="D143" s="16">
        <v>177</v>
      </c>
      <c r="E143" s="17" t="s">
        <v>191</v>
      </c>
      <c r="F143" s="16">
        <v>53</v>
      </c>
      <c r="G143" s="16"/>
      <c r="H143" s="16">
        <v>54</v>
      </c>
      <c r="I143" s="16"/>
      <c r="J143" s="16">
        <v>107</v>
      </c>
      <c r="K143" s="16"/>
      <c r="L143" s="16">
        <v>32</v>
      </c>
      <c r="M143" s="6" t="s">
        <v>307</v>
      </c>
    </row>
    <row r="144" spans="1:13" x14ac:dyDescent="0.2">
      <c r="A144" s="7" t="str">
        <f t="shared" si="9"/>
        <v>1993/2末</v>
      </c>
      <c r="B144" s="7" t="str">
        <f t="shared" si="9"/>
        <v>平成5/2末</v>
      </c>
      <c r="C144" s="14">
        <v>144</v>
      </c>
      <c r="D144" s="14">
        <v>178</v>
      </c>
      <c r="E144" s="15" t="s">
        <v>192</v>
      </c>
      <c r="F144" s="14">
        <v>62</v>
      </c>
      <c r="G144" s="14"/>
      <c r="H144" s="14">
        <v>70</v>
      </c>
      <c r="I144" s="14"/>
      <c r="J144" s="14">
        <v>132</v>
      </c>
      <c r="K144" s="14"/>
      <c r="L144" s="14">
        <v>33</v>
      </c>
      <c r="M144" s="8" t="s">
        <v>307</v>
      </c>
    </row>
    <row r="145" spans="1:13" x14ac:dyDescent="0.2">
      <c r="A145" s="9" t="str">
        <f t="shared" si="9"/>
        <v>1993/2末</v>
      </c>
      <c r="B145" s="9" t="str">
        <f t="shared" si="9"/>
        <v>平成5/2末</v>
      </c>
      <c r="C145" s="16">
        <v>145</v>
      </c>
      <c r="D145" s="16">
        <v>179</v>
      </c>
      <c r="E145" s="17" t="s">
        <v>193</v>
      </c>
      <c r="F145" s="16">
        <v>200</v>
      </c>
      <c r="G145" s="16"/>
      <c r="H145" s="16">
        <v>192</v>
      </c>
      <c r="I145" s="16"/>
      <c r="J145" s="16">
        <v>392</v>
      </c>
      <c r="K145" s="16"/>
      <c r="L145" s="16">
        <v>127</v>
      </c>
      <c r="M145" s="6" t="s">
        <v>307</v>
      </c>
    </row>
    <row r="146" spans="1:13" x14ac:dyDescent="0.2">
      <c r="A146" s="7" t="str">
        <f t="shared" si="9"/>
        <v>1993/2末</v>
      </c>
      <c r="B146" s="7" t="str">
        <f t="shared" si="9"/>
        <v>平成5/2末</v>
      </c>
      <c r="C146" s="14">
        <v>146</v>
      </c>
      <c r="D146" s="14">
        <v>180</v>
      </c>
      <c r="E146" s="15" t="s">
        <v>196</v>
      </c>
      <c r="F146" s="14">
        <v>138</v>
      </c>
      <c r="G146" s="14"/>
      <c r="H146" s="14">
        <v>165</v>
      </c>
      <c r="I146" s="14"/>
      <c r="J146" s="14">
        <v>303</v>
      </c>
      <c r="K146" s="14"/>
      <c r="L146" s="14">
        <v>68</v>
      </c>
      <c r="M146" s="8" t="s">
        <v>308</v>
      </c>
    </row>
    <row r="147" spans="1:13" x14ac:dyDescent="0.2">
      <c r="A147" s="9" t="str">
        <f t="shared" si="9"/>
        <v>1993/2末</v>
      </c>
      <c r="B147" s="9" t="str">
        <f t="shared" si="9"/>
        <v>平成5/2末</v>
      </c>
      <c r="C147" s="16">
        <v>147</v>
      </c>
      <c r="D147" s="16">
        <v>181</v>
      </c>
      <c r="E147" s="17" t="s">
        <v>197</v>
      </c>
      <c r="F147" s="16">
        <v>36</v>
      </c>
      <c r="G147" s="16"/>
      <c r="H147" s="16">
        <v>34</v>
      </c>
      <c r="I147" s="16"/>
      <c r="J147" s="16">
        <v>70</v>
      </c>
      <c r="K147" s="16"/>
      <c r="L147" s="16">
        <v>15</v>
      </c>
      <c r="M147" s="6" t="s">
        <v>308</v>
      </c>
    </row>
    <row r="148" spans="1:13" x14ac:dyDescent="0.2">
      <c r="A148" s="7" t="str">
        <f t="shared" si="9"/>
        <v>1993/2末</v>
      </c>
      <c r="B148" s="7" t="str">
        <f t="shared" si="9"/>
        <v>平成5/2末</v>
      </c>
      <c r="C148" s="14">
        <v>148</v>
      </c>
      <c r="D148" s="14">
        <v>183</v>
      </c>
      <c r="E148" s="15" t="s">
        <v>199</v>
      </c>
      <c r="F148" s="14">
        <v>521</v>
      </c>
      <c r="G148" s="14"/>
      <c r="H148" s="14">
        <v>558</v>
      </c>
      <c r="I148" s="14"/>
      <c r="J148" s="14">
        <v>1079</v>
      </c>
      <c r="K148" s="14"/>
      <c r="L148" s="14">
        <v>262</v>
      </c>
      <c r="M148" s="8" t="s">
        <v>308</v>
      </c>
    </row>
    <row r="149" spans="1:13" x14ac:dyDescent="0.2">
      <c r="A149" s="9" t="str">
        <f t="shared" ref="A149:B164" si="10">A148</f>
        <v>1993/2末</v>
      </c>
      <c r="B149" s="9" t="str">
        <f t="shared" si="10"/>
        <v>平成5/2末</v>
      </c>
      <c r="C149" s="16">
        <v>149</v>
      </c>
      <c r="D149" s="16">
        <v>184</v>
      </c>
      <c r="E149" s="17" t="s">
        <v>200</v>
      </c>
      <c r="F149" s="16">
        <v>172</v>
      </c>
      <c r="G149" s="16"/>
      <c r="H149" s="16">
        <v>167</v>
      </c>
      <c r="I149" s="16"/>
      <c r="J149" s="16">
        <v>339</v>
      </c>
      <c r="K149" s="16"/>
      <c r="L149" s="16">
        <v>80</v>
      </c>
      <c r="M149" s="6" t="s">
        <v>308</v>
      </c>
    </row>
    <row r="150" spans="1:13" x14ac:dyDescent="0.2">
      <c r="A150" s="7" t="str">
        <f t="shared" si="10"/>
        <v>1993/2末</v>
      </c>
      <c r="B150" s="7" t="str">
        <f t="shared" si="10"/>
        <v>平成5/2末</v>
      </c>
      <c r="C150" s="14">
        <v>150</v>
      </c>
      <c r="D150" s="14">
        <v>185</v>
      </c>
      <c r="E150" s="15" t="s">
        <v>201</v>
      </c>
      <c r="F150" s="14">
        <v>129</v>
      </c>
      <c r="G150" s="14"/>
      <c r="H150" s="14">
        <v>147</v>
      </c>
      <c r="I150" s="14"/>
      <c r="J150" s="14">
        <v>276</v>
      </c>
      <c r="K150" s="14"/>
      <c r="L150" s="14">
        <v>72</v>
      </c>
      <c r="M150" s="8" t="s">
        <v>308</v>
      </c>
    </row>
    <row r="151" spans="1:13" x14ac:dyDescent="0.2">
      <c r="A151" s="9" t="str">
        <f t="shared" si="10"/>
        <v>1993/2末</v>
      </c>
      <c r="B151" s="9" t="str">
        <f t="shared" si="10"/>
        <v>平成5/2末</v>
      </c>
      <c r="C151" s="16">
        <v>151</v>
      </c>
      <c r="D151" s="129">
        <v>186</v>
      </c>
      <c r="E151" s="130" t="s">
        <v>202</v>
      </c>
      <c r="F151" s="16">
        <v>239</v>
      </c>
      <c r="G151" s="16"/>
      <c r="H151" s="16">
        <v>241</v>
      </c>
      <c r="I151" s="16"/>
      <c r="J151" s="16">
        <v>480</v>
      </c>
      <c r="K151" s="16"/>
      <c r="L151" s="16">
        <v>143</v>
      </c>
      <c r="M151" s="6" t="s">
        <v>308</v>
      </c>
    </row>
    <row r="152" spans="1:13" x14ac:dyDescent="0.2">
      <c r="A152" s="7" t="str">
        <f t="shared" si="10"/>
        <v>1993/2末</v>
      </c>
      <c r="B152" s="7" t="str">
        <f t="shared" si="10"/>
        <v>平成5/2末</v>
      </c>
      <c r="C152" s="14">
        <v>152</v>
      </c>
      <c r="D152" s="14">
        <v>187</v>
      </c>
      <c r="E152" s="15" t="s">
        <v>203</v>
      </c>
      <c r="F152" s="14">
        <v>129</v>
      </c>
      <c r="G152" s="14"/>
      <c r="H152" s="14">
        <v>139</v>
      </c>
      <c r="I152" s="14"/>
      <c r="J152" s="14">
        <v>268</v>
      </c>
      <c r="K152" s="14"/>
      <c r="L152" s="14">
        <v>61</v>
      </c>
      <c r="M152" s="8" t="s">
        <v>308</v>
      </c>
    </row>
    <row r="153" spans="1:13" x14ac:dyDescent="0.2">
      <c r="A153" s="9" t="str">
        <f t="shared" si="10"/>
        <v>1993/2末</v>
      </c>
      <c r="B153" s="9" t="str">
        <f t="shared" si="10"/>
        <v>平成5/2末</v>
      </c>
      <c r="C153" s="16">
        <v>153</v>
      </c>
      <c r="D153" s="16">
        <v>188</v>
      </c>
      <c r="E153" s="17" t="s">
        <v>204</v>
      </c>
      <c r="F153" s="16">
        <v>196</v>
      </c>
      <c r="G153" s="16"/>
      <c r="H153" s="16">
        <v>185</v>
      </c>
      <c r="I153" s="16"/>
      <c r="J153" s="16">
        <v>381</v>
      </c>
      <c r="K153" s="16"/>
      <c r="L153" s="16">
        <v>103</v>
      </c>
      <c r="M153" s="6" t="s">
        <v>308</v>
      </c>
    </row>
    <row r="154" spans="1:13" x14ac:dyDescent="0.2">
      <c r="A154" s="7" t="str">
        <f t="shared" si="10"/>
        <v>1993/2末</v>
      </c>
      <c r="B154" s="7" t="str">
        <f t="shared" si="10"/>
        <v>平成5/2末</v>
      </c>
      <c r="C154" s="14">
        <v>154</v>
      </c>
      <c r="D154" s="14">
        <v>189</v>
      </c>
      <c r="E154" s="15" t="s">
        <v>205</v>
      </c>
      <c r="F154" s="14">
        <v>94</v>
      </c>
      <c r="G154" s="14"/>
      <c r="H154" s="14">
        <v>98</v>
      </c>
      <c r="I154" s="14"/>
      <c r="J154" s="14">
        <v>192</v>
      </c>
      <c r="K154" s="14"/>
      <c r="L154" s="14">
        <v>50</v>
      </c>
      <c r="M154" s="8" t="s">
        <v>308</v>
      </c>
    </row>
    <row r="155" spans="1:13" x14ac:dyDescent="0.2">
      <c r="A155" s="9" t="str">
        <f t="shared" si="10"/>
        <v>1993/2末</v>
      </c>
      <c r="B155" s="9" t="str">
        <f t="shared" si="10"/>
        <v>平成5/2末</v>
      </c>
      <c r="C155" s="16">
        <v>155</v>
      </c>
      <c r="D155" s="16">
        <v>190</v>
      </c>
      <c r="E155" s="17" t="s">
        <v>206</v>
      </c>
      <c r="F155" s="16">
        <v>163</v>
      </c>
      <c r="G155" s="16"/>
      <c r="H155" s="16">
        <v>164</v>
      </c>
      <c r="I155" s="16"/>
      <c r="J155" s="16">
        <v>327</v>
      </c>
      <c r="K155" s="16"/>
      <c r="L155" s="16">
        <v>91</v>
      </c>
      <c r="M155" s="6" t="s">
        <v>308</v>
      </c>
    </row>
    <row r="156" spans="1:13" x14ac:dyDescent="0.2">
      <c r="A156" s="7" t="str">
        <f t="shared" si="10"/>
        <v>1993/2末</v>
      </c>
      <c r="B156" s="7" t="str">
        <f t="shared" si="10"/>
        <v>平成5/2末</v>
      </c>
      <c r="C156" s="14">
        <v>156</v>
      </c>
      <c r="D156" s="14">
        <v>191</v>
      </c>
      <c r="E156" s="15" t="s">
        <v>208</v>
      </c>
      <c r="F156" s="14">
        <v>332</v>
      </c>
      <c r="G156" s="14"/>
      <c r="H156" s="14">
        <v>356</v>
      </c>
      <c r="I156" s="14"/>
      <c r="J156" s="14">
        <v>688</v>
      </c>
      <c r="K156" s="14"/>
      <c r="L156" s="14">
        <v>214</v>
      </c>
      <c r="M156" s="8" t="s">
        <v>308</v>
      </c>
    </row>
    <row r="157" spans="1:13" x14ac:dyDescent="0.2">
      <c r="A157" s="9" t="str">
        <f t="shared" si="10"/>
        <v>1993/2末</v>
      </c>
      <c r="B157" s="9" t="str">
        <f t="shared" si="10"/>
        <v>平成5/2末</v>
      </c>
      <c r="C157" s="16">
        <v>157</v>
      </c>
      <c r="D157" s="16">
        <v>240</v>
      </c>
      <c r="E157" s="17" t="s">
        <v>209</v>
      </c>
      <c r="F157" s="16">
        <v>103</v>
      </c>
      <c r="G157" s="16"/>
      <c r="H157" s="16">
        <v>127</v>
      </c>
      <c r="I157" s="16"/>
      <c r="J157" s="16">
        <v>230</v>
      </c>
      <c r="K157" s="16"/>
      <c r="L157" s="16">
        <v>58</v>
      </c>
      <c r="M157" s="6" t="s">
        <v>309</v>
      </c>
    </row>
    <row r="158" spans="1:13" x14ac:dyDescent="0.2">
      <c r="A158" s="7" t="str">
        <f t="shared" si="10"/>
        <v>1993/2末</v>
      </c>
      <c r="B158" s="7" t="str">
        <f t="shared" si="10"/>
        <v>平成5/2末</v>
      </c>
      <c r="C158" s="14">
        <v>158</v>
      </c>
      <c r="D158" s="14">
        <v>241</v>
      </c>
      <c r="E158" s="15" t="s">
        <v>210</v>
      </c>
      <c r="F158" s="14">
        <v>221</v>
      </c>
      <c r="G158" s="14"/>
      <c r="H158" s="14">
        <v>220</v>
      </c>
      <c r="I158" s="14"/>
      <c r="J158" s="14">
        <v>441</v>
      </c>
      <c r="K158" s="14"/>
      <c r="L158" s="14">
        <v>115</v>
      </c>
      <c r="M158" s="8" t="s">
        <v>309</v>
      </c>
    </row>
    <row r="159" spans="1:13" x14ac:dyDescent="0.2">
      <c r="A159" s="9" t="str">
        <f t="shared" si="10"/>
        <v>1993/2末</v>
      </c>
      <c r="B159" s="9" t="str">
        <f t="shared" si="10"/>
        <v>平成5/2末</v>
      </c>
      <c r="C159" s="16">
        <v>159</v>
      </c>
      <c r="D159" s="16">
        <v>242</v>
      </c>
      <c r="E159" s="17" t="s">
        <v>211</v>
      </c>
      <c r="F159" s="16">
        <v>95</v>
      </c>
      <c r="G159" s="16"/>
      <c r="H159" s="16">
        <v>96</v>
      </c>
      <c r="I159" s="16"/>
      <c r="J159" s="16">
        <v>191</v>
      </c>
      <c r="K159" s="16"/>
      <c r="L159" s="16">
        <v>48</v>
      </c>
      <c r="M159" s="6" t="s">
        <v>309</v>
      </c>
    </row>
    <row r="160" spans="1:13" x14ac:dyDescent="0.2">
      <c r="A160" s="7" t="str">
        <f t="shared" si="10"/>
        <v>1993/2末</v>
      </c>
      <c r="B160" s="7" t="str">
        <f t="shared" si="10"/>
        <v>平成5/2末</v>
      </c>
      <c r="C160" s="14">
        <v>160</v>
      </c>
      <c r="D160" s="14">
        <v>243</v>
      </c>
      <c r="E160" s="15" t="s">
        <v>212</v>
      </c>
      <c r="F160" s="14">
        <v>91</v>
      </c>
      <c r="G160" s="14"/>
      <c r="H160" s="14">
        <v>102</v>
      </c>
      <c r="I160" s="14"/>
      <c r="J160" s="14">
        <v>193</v>
      </c>
      <c r="K160" s="14"/>
      <c r="L160" s="14">
        <v>47</v>
      </c>
      <c r="M160" s="8" t="s">
        <v>309</v>
      </c>
    </row>
    <row r="161" spans="1:13" x14ac:dyDescent="0.2">
      <c r="A161" s="9" t="str">
        <f t="shared" si="10"/>
        <v>1993/2末</v>
      </c>
      <c r="B161" s="9" t="str">
        <f t="shared" si="10"/>
        <v>平成5/2末</v>
      </c>
      <c r="C161" s="16">
        <v>161</v>
      </c>
      <c r="D161" s="16">
        <v>244</v>
      </c>
      <c r="E161" s="17" t="s">
        <v>213</v>
      </c>
      <c r="F161" s="16">
        <v>54</v>
      </c>
      <c r="G161" s="16"/>
      <c r="H161" s="16">
        <v>48</v>
      </c>
      <c r="I161" s="16"/>
      <c r="J161" s="16">
        <v>102</v>
      </c>
      <c r="K161" s="16"/>
      <c r="L161" s="16">
        <v>25</v>
      </c>
      <c r="M161" s="6" t="s">
        <v>309</v>
      </c>
    </row>
    <row r="162" spans="1:13" x14ac:dyDescent="0.2">
      <c r="A162" s="7" t="str">
        <f t="shared" si="10"/>
        <v>1993/2末</v>
      </c>
      <c r="B162" s="7" t="str">
        <f t="shared" si="10"/>
        <v>平成5/2末</v>
      </c>
      <c r="C162" s="14">
        <v>162</v>
      </c>
      <c r="D162" s="14">
        <v>245</v>
      </c>
      <c r="E162" s="15" t="s">
        <v>214</v>
      </c>
      <c r="F162" s="14">
        <v>38</v>
      </c>
      <c r="G162" s="14"/>
      <c r="H162" s="14">
        <v>44</v>
      </c>
      <c r="I162" s="14"/>
      <c r="J162" s="14">
        <v>82</v>
      </c>
      <c r="K162" s="14"/>
      <c r="L162" s="14">
        <v>22</v>
      </c>
      <c r="M162" s="8" t="s">
        <v>309</v>
      </c>
    </row>
    <row r="163" spans="1:13" x14ac:dyDescent="0.2">
      <c r="A163" s="9" t="str">
        <f t="shared" si="10"/>
        <v>1993/2末</v>
      </c>
      <c r="B163" s="9" t="str">
        <f t="shared" si="10"/>
        <v>平成5/2末</v>
      </c>
      <c r="C163" s="16">
        <v>163</v>
      </c>
      <c r="D163" s="16">
        <v>100</v>
      </c>
      <c r="E163" s="17" t="s">
        <v>217</v>
      </c>
      <c r="F163" s="16">
        <v>191</v>
      </c>
      <c r="G163" s="16"/>
      <c r="H163" s="16">
        <v>210</v>
      </c>
      <c r="I163" s="16"/>
      <c r="J163" s="16">
        <v>401</v>
      </c>
      <c r="K163" s="16"/>
      <c r="L163" s="16">
        <v>100</v>
      </c>
      <c r="M163" s="6" t="s">
        <v>310</v>
      </c>
    </row>
    <row r="164" spans="1:13" x14ac:dyDescent="0.2">
      <c r="A164" s="7" t="str">
        <f t="shared" si="10"/>
        <v>1993/2末</v>
      </c>
      <c r="B164" s="7" t="str">
        <f t="shared" si="10"/>
        <v>平成5/2末</v>
      </c>
      <c r="C164" s="14">
        <v>164</v>
      </c>
      <c r="D164" s="14">
        <v>101</v>
      </c>
      <c r="E164" s="15" t="s">
        <v>218</v>
      </c>
      <c r="F164" s="14">
        <v>4</v>
      </c>
      <c r="G164" s="14"/>
      <c r="H164" s="14">
        <v>6</v>
      </c>
      <c r="I164" s="14"/>
      <c r="J164" s="14">
        <v>10</v>
      </c>
      <c r="K164" s="14"/>
      <c r="L164" s="14">
        <v>2</v>
      </c>
      <c r="M164" s="8" t="s">
        <v>310</v>
      </c>
    </row>
    <row r="165" spans="1:13" x14ac:dyDescent="0.2">
      <c r="A165" s="9" t="str">
        <f t="shared" ref="A165:B180" si="11">A164</f>
        <v>1993/2末</v>
      </c>
      <c r="B165" s="9" t="str">
        <f t="shared" si="11"/>
        <v>平成5/2末</v>
      </c>
      <c r="C165" s="16">
        <v>165</v>
      </c>
      <c r="D165" s="16">
        <v>220</v>
      </c>
      <c r="E165" s="17" t="s">
        <v>221</v>
      </c>
      <c r="F165" s="16">
        <v>110</v>
      </c>
      <c r="G165" s="16"/>
      <c r="H165" s="16">
        <v>120</v>
      </c>
      <c r="I165" s="16"/>
      <c r="J165" s="16">
        <v>230</v>
      </c>
      <c r="K165" s="16"/>
      <c r="L165" s="16">
        <v>59</v>
      </c>
      <c r="M165" s="6" t="s">
        <v>311</v>
      </c>
    </row>
    <row r="166" spans="1:13" x14ac:dyDescent="0.2">
      <c r="A166" s="7" t="str">
        <f t="shared" si="11"/>
        <v>1993/2末</v>
      </c>
      <c r="B166" s="7" t="str">
        <f t="shared" si="11"/>
        <v>平成5/2末</v>
      </c>
      <c r="C166" s="14">
        <v>166</v>
      </c>
      <c r="D166" s="14">
        <v>221</v>
      </c>
      <c r="E166" s="15" t="s">
        <v>222</v>
      </c>
      <c r="F166" s="14">
        <v>194</v>
      </c>
      <c r="G166" s="14"/>
      <c r="H166" s="14">
        <v>248</v>
      </c>
      <c r="I166" s="14"/>
      <c r="J166" s="14">
        <v>442</v>
      </c>
      <c r="K166" s="14"/>
      <c r="L166" s="14">
        <v>113</v>
      </c>
      <c r="M166" s="8" t="s">
        <v>311</v>
      </c>
    </row>
    <row r="167" spans="1:13" x14ac:dyDescent="0.2">
      <c r="A167" s="9" t="str">
        <f t="shared" si="11"/>
        <v>1993/2末</v>
      </c>
      <c r="B167" s="9" t="str">
        <f t="shared" si="11"/>
        <v>平成5/2末</v>
      </c>
      <c r="C167" s="16">
        <v>167</v>
      </c>
      <c r="D167" s="129">
        <v>222</v>
      </c>
      <c r="E167" s="130" t="s">
        <v>223</v>
      </c>
      <c r="F167" s="16">
        <v>54</v>
      </c>
      <c r="G167" s="16"/>
      <c r="H167" s="16">
        <v>55</v>
      </c>
      <c r="I167" s="16"/>
      <c r="J167" s="16">
        <v>109</v>
      </c>
      <c r="K167" s="16"/>
      <c r="L167" s="16">
        <v>30</v>
      </c>
      <c r="M167" s="6" t="s">
        <v>311</v>
      </c>
    </row>
    <row r="168" spans="1:13" x14ac:dyDescent="0.2">
      <c r="A168" s="7" t="str">
        <f t="shared" si="11"/>
        <v>1993/2末</v>
      </c>
      <c r="B168" s="7" t="str">
        <f t="shared" si="11"/>
        <v>平成5/2末</v>
      </c>
      <c r="C168" s="14">
        <v>168</v>
      </c>
      <c r="D168" s="14">
        <v>223</v>
      </c>
      <c r="E168" s="15" t="s">
        <v>224</v>
      </c>
      <c r="F168" s="14">
        <v>301</v>
      </c>
      <c r="G168" s="14"/>
      <c r="H168" s="14">
        <v>351</v>
      </c>
      <c r="I168" s="14"/>
      <c r="J168" s="14">
        <v>652</v>
      </c>
      <c r="K168" s="14"/>
      <c r="L168" s="14">
        <v>179</v>
      </c>
      <c r="M168" s="8" t="s">
        <v>311</v>
      </c>
    </row>
    <row r="169" spans="1:13" x14ac:dyDescent="0.2">
      <c r="A169" s="9" t="str">
        <f t="shared" si="11"/>
        <v>1993/2末</v>
      </c>
      <c r="B169" s="9" t="str">
        <f t="shared" si="11"/>
        <v>平成5/2末</v>
      </c>
      <c r="C169" s="16">
        <v>169</v>
      </c>
      <c r="D169" s="16">
        <v>224</v>
      </c>
      <c r="E169" s="17" t="s">
        <v>225</v>
      </c>
      <c r="F169" s="16">
        <v>15</v>
      </c>
      <c r="G169" s="16"/>
      <c r="H169" s="16">
        <v>21</v>
      </c>
      <c r="I169" s="16"/>
      <c r="J169" s="16">
        <v>36</v>
      </c>
      <c r="K169" s="16"/>
      <c r="L169" s="16">
        <v>10</v>
      </c>
      <c r="M169" s="6" t="s">
        <v>311</v>
      </c>
    </row>
    <row r="170" spans="1:13" x14ac:dyDescent="0.2">
      <c r="A170" s="7" t="str">
        <f t="shared" si="11"/>
        <v>1993/2末</v>
      </c>
      <c r="B170" s="7" t="str">
        <f t="shared" si="11"/>
        <v>平成5/2末</v>
      </c>
      <c r="C170" s="14">
        <v>170</v>
      </c>
      <c r="D170" s="131">
        <v>226</v>
      </c>
      <c r="E170" s="132" t="s">
        <v>227</v>
      </c>
      <c r="F170" s="14">
        <v>53</v>
      </c>
      <c r="G170" s="14"/>
      <c r="H170" s="14">
        <v>59</v>
      </c>
      <c r="I170" s="14"/>
      <c r="J170" s="14">
        <v>112</v>
      </c>
      <c r="K170" s="14"/>
      <c r="L170" s="14">
        <v>35</v>
      </c>
      <c r="M170" s="8" t="s">
        <v>311</v>
      </c>
    </row>
    <row r="171" spans="1:13" x14ac:dyDescent="0.2">
      <c r="A171" s="9" t="str">
        <f t="shared" si="11"/>
        <v>1993/2末</v>
      </c>
      <c r="B171" s="9" t="str">
        <f t="shared" si="11"/>
        <v>平成5/2末</v>
      </c>
      <c r="C171" s="16">
        <v>171</v>
      </c>
      <c r="D171" s="16">
        <v>227</v>
      </c>
      <c r="E171" s="17" t="s">
        <v>228</v>
      </c>
      <c r="F171" s="16">
        <v>12</v>
      </c>
      <c r="G171" s="16"/>
      <c r="H171" s="16">
        <v>10</v>
      </c>
      <c r="I171" s="16"/>
      <c r="J171" s="16">
        <v>22</v>
      </c>
      <c r="K171" s="16"/>
      <c r="L171" s="16">
        <v>7</v>
      </c>
      <c r="M171" s="6" t="s">
        <v>311</v>
      </c>
    </row>
    <row r="172" spans="1:13" x14ac:dyDescent="0.2">
      <c r="A172" s="7" t="str">
        <f t="shared" si="11"/>
        <v>1993/2末</v>
      </c>
      <c r="B172" s="7" t="str">
        <f t="shared" si="11"/>
        <v>平成5/2末</v>
      </c>
      <c r="C172" s="14">
        <v>172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11"/>
        <v>1993/2末</v>
      </c>
      <c r="B173" s="9" t="str">
        <f t="shared" si="11"/>
        <v>平成5/2末</v>
      </c>
      <c r="C173" s="16">
        <v>173</v>
      </c>
      <c r="D173" s="16">
        <v>230</v>
      </c>
      <c r="E173" s="17" t="s">
        <v>230</v>
      </c>
      <c r="F173" s="16">
        <v>37</v>
      </c>
      <c r="G173" s="16"/>
      <c r="H173" s="16">
        <v>39</v>
      </c>
      <c r="I173" s="16"/>
      <c r="J173" s="16">
        <v>76</v>
      </c>
      <c r="K173" s="16"/>
      <c r="L173" s="16">
        <v>20</v>
      </c>
      <c r="M173" s="6" t="s">
        <v>312</v>
      </c>
    </row>
    <row r="174" spans="1:13" x14ac:dyDescent="0.2">
      <c r="A174" s="7" t="str">
        <f t="shared" si="11"/>
        <v>1993/2末</v>
      </c>
      <c r="B174" s="7" t="str">
        <f t="shared" si="11"/>
        <v>平成5/2末</v>
      </c>
      <c r="C174" s="14">
        <v>174</v>
      </c>
      <c r="D174" s="14">
        <v>231</v>
      </c>
      <c r="E174" s="15" t="s">
        <v>231</v>
      </c>
      <c r="F174" s="14">
        <v>273</v>
      </c>
      <c r="G174" s="14"/>
      <c r="H174" s="14">
        <v>317</v>
      </c>
      <c r="I174" s="14"/>
      <c r="J174" s="14">
        <v>590</v>
      </c>
      <c r="K174" s="14"/>
      <c r="L174" s="14">
        <v>171</v>
      </c>
      <c r="M174" s="8" t="s">
        <v>312</v>
      </c>
    </row>
    <row r="175" spans="1:13" x14ac:dyDescent="0.2">
      <c r="A175" s="9" t="str">
        <f t="shared" si="11"/>
        <v>1993/2末</v>
      </c>
      <c r="B175" s="9" t="str">
        <f t="shared" si="11"/>
        <v>平成5/2末</v>
      </c>
      <c r="C175" s="16">
        <v>175</v>
      </c>
      <c r="D175" s="16">
        <v>232</v>
      </c>
      <c r="E175" s="17" t="s">
        <v>232</v>
      </c>
      <c r="F175" s="16">
        <v>127</v>
      </c>
      <c r="G175" s="16"/>
      <c r="H175" s="16">
        <v>168</v>
      </c>
      <c r="I175" s="16"/>
      <c r="J175" s="16">
        <v>295</v>
      </c>
      <c r="K175" s="16"/>
      <c r="L175" s="16">
        <v>106</v>
      </c>
      <c r="M175" s="6" t="s">
        <v>312</v>
      </c>
    </row>
    <row r="176" spans="1:13" x14ac:dyDescent="0.2">
      <c r="A176" s="7" t="str">
        <f t="shared" si="11"/>
        <v>1993/2末</v>
      </c>
      <c r="B176" s="7" t="str">
        <f t="shared" si="11"/>
        <v>平成5/2末</v>
      </c>
      <c r="C176" s="14">
        <v>176</v>
      </c>
      <c r="D176" s="131">
        <v>200</v>
      </c>
      <c r="E176" s="132" t="s">
        <v>484</v>
      </c>
      <c r="F176" s="14">
        <v>42</v>
      </c>
      <c r="G176" s="14"/>
      <c r="H176" s="14">
        <v>43</v>
      </c>
      <c r="I176" s="14"/>
      <c r="J176" s="14">
        <v>85</v>
      </c>
      <c r="K176" s="14"/>
      <c r="L176" s="14">
        <v>18</v>
      </c>
      <c r="M176" s="8" t="s">
        <v>313</v>
      </c>
    </row>
    <row r="177" spans="1:13" x14ac:dyDescent="0.2">
      <c r="A177" s="9" t="str">
        <f t="shared" si="11"/>
        <v>1993/2末</v>
      </c>
      <c r="B177" s="9" t="str">
        <f t="shared" si="11"/>
        <v>平成5/2末</v>
      </c>
      <c r="C177" s="16">
        <v>177</v>
      </c>
      <c r="D177" s="16">
        <v>201</v>
      </c>
      <c r="E177" s="17" t="s">
        <v>234</v>
      </c>
      <c r="F177" s="16">
        <v>86</v>
      </c>
      <c r="G177" s="16"/>
      <c r="H177" s="16">
        <v>107</v>
      </c>
      <c r="I177" s="16"/>
      <c r="J177" s="16">
        <v>193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11"/>
        <v>1993/2末</v>
      </c>
      <c r="B178" s="7" t="str">
        <f t="shared" si="11"/>
        <v>平成5/2末</v>
      </c>
      <c r="C178" s="14">
        <v>178</v>
      </c>
      <c r="D178" s="14">
        <v>202</v>
      </c>
      <c r="E178" s="15" t="s">
        <v>235</v>
      </c>
      <c r="F178" s="14">
        <v>68</v>
      </c>
      <c r="G178" s="14"/>
      <c r="H178" s="14">
        <v>70</v>
      </c>
      <c r="I178" s="14"/>
      <c r="J178" s="14">
        <v>138</v>
      </c>
      <c r="K178" s="14"/>
      <c r="L178" s="14">
        <v>36</v>
      </c>
      <c r="M178" s="8" t="s">
        <v>313</v>
      </c>
    </row>
    <row r="179" spans="1:13" x14ac:dyDescent="0.2">
      <c r="A179" s="9" t="str">
        <f t="shared" si="11"/>
        <v>1993/2末</v>
      </c>
      <c r="B179" s="9" t="str">
        <f t="shared" si="11"/>
        <v>平成5/2末</v>
      </c>
      <c r="C179" s="16">
        <v>179</v>
      </c>
      <c r="D179" s="16">
        <v>203</v>
      </c>
      <c r="E179" s="17" t="s">
        <v>485</v>
      </c>
      <c r="F179" s="16">
        <v>289</v>
      </c>
      <c r="G179" s="16"/>
      <c r="H179" s="16">
        <v>284</v>
      </c>
      <c r="I179" s="16"/>
      <c r="J179" s="16">
        <v>573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11"/>
        <v>1993/2末</v>
      </c>
      <c r="B180" s="7" t="str">
        <f t="shared" si="11"/>
        <v>平成5/2末</v>
      </c>
      <c r="C180" s="14">
        <v>180</v>
      </c>
      <c r="D180" s="14">
        <v>204</v>
      </c>
      <c r="E180" s="15" t="s">
        <v>237</v>
      </c>
      <c r="F180" s="14">
        <v>309</v>
      </c>
      <c r="G180" s="14"/>
      <c r="H180" s="14">
        <v>333</v>
      </c>
      <c r="I180" s="14"/>
      <c r="J180" s="14">
        <v>642</v>
      </c>
      <c r="K180" s="14"/>
      <c r="L180" s="14">
        <v>159</v>
      </c>
      <c r="M180" s="8" t="s">
        <v>313</v>
      </c>
    </row>
    <row r="181" spans="1:13" x14ac:dyDescent="0.2">
      <c r="A181" s="9" t="str">
        <f t="shared" ref="A181:B196" si="12">A180</f>
        <v>1993/2末</v>
      </c>
      <c r="B181" s="9" t="str">
        <f t="shared" si="12"/>
        <v>平成5/2末</v>
      </c>
      <c r="C181" s="16">
        <v>181</v>
      </c>
      <c r="D181" s="16">
        <v>205</v>
      </c>
      <c r="E181" s="17" t="s">
        <v>238</v>
      </c>
      <c r="F181" s="16">
        <v>159</v>
      </c>
      <c r="G181" s="16"/>
      <c r="H181" s="16">
        <v>157</v>
      </c>
      <c r="I181" s="16"/>
      <c r="J181" s="16">
        <v>316</v>
      </c>
      <c r="K181" s="16"/>
      <c r="L181" s="16">
        <v>76</v>
      </c>
      <c r="M181" s="6" t="s">
        <v>313</v>
      </c>
    </row>
    <row r="182" spans="1:13" x14ac:dyDescent="0.2">
      <c r="A182" s="7" t="str">
        <f t="shared" si="12"/>
        <v>1993/2末</v>
      </c>
      <c r="B182" s="7" t="str">
        <f t="shared" si="12"/>
        <v>平成5/2末</v>
      </c>
      <c r="C182" s="14">
        <v>182</v>
      </c>
      <c r="D182" s="14">
        <v>206</v>
      </c>
      <c r="E182" s="15" t="s">
        <v>239</v>
      </c>
      <c r="F182" s="14">
        <v>20</v>
      </c>
      <c r="G182" s="14"/>
      <c r="H182" s="14">
        <v>23</v>
      </c>
      <c r="I182" s="14"/>
      <c r="J182" s="14">
        <v>43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12"/>
        <v>1993/2末</v>
      </c>
      <c r="B183" s="9" t="str">
        <f t="shared" si="12"/>
        <v>平成5/2末</v>
      </c>
      <c r="C183" s="16">
        <v>183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12"/>
        <v>1993/2末</v>
      </c>
      <c r="B184" s="7" t="str">
        <f t="shared" si="12"/>
        <v>平成5/2末</v>
      </c>
      <c r="C184" s="14">
        <v>184</v>
      </c>
      <c r="D184" s="14">
        <v>209</v>
      </c>
      <c r="E184" s="15" t="s">
        <v>242</v>
      </c>
      <c r="F184" s="14">
        <v>30</v>
      </c>
      <c r="G184" s="14"/>
      <c r="H184" s="14">
        <v>30</v>
      </c>
      <c r="I184" s="14"/>
      <c r="J184" s="14">
        <v>60</v>
      </c>
      <c r="K184" s="14"/>
      <c r="L184" s="14">
        <v>16</v>
      </c>
      <c r="M184" s="8" t="s">
        <v>313</v>
      </c>
    </row>
    <row r="185" spans="1:13" x14ac:dyDescent="0.2">
      <c r="A185" s="9" t="str">
        <f t="shared" si="12"/>
        <v>1993/2末</v>
      </c>
      <c r="B185" s="9" t="str">
        <f t="shared" si="12"/>
        <v>平成5/2末</v>
      </c>
      <c r="C185" s="16">
        <v>185</v>
      </c>
      <c r="D185" s="16">
        <v>210</v>
      </c>
      <c r="E185" s="17" t="s">
        <v>480</v>
      </c>
      <c r="F185" s="16">
        <v>24</v>
      </c>
      <c r="G185" s="16"/>
      <c r="H185" s="16">
        <v>18</v>
      </c>
      <c r="I185" s="16"/>
      <c r="J185" s="16">
        <v>42</v>
      </c>
      <c r="K185" s="16"/>
      <c r="L185" s="16">
        <v>14</v>
      </c>
      <c r="M185" s="6" t="s">
        <v>313</v>
      </c>
    </row>
    <row r="186" spans="1:13" x14ac:dyDescent="0.2">
      <c r="A186" s="7" t="str">
        <f t="shared" si="12"/>
        <v>1993/2末</v>
      </c>
      <c r="B186" s="7" t="str">
        <f t="shared" si="12"/>
        <v>平成5/2末</v>
      </c>
      <c r="C186" s="14">
        <v>186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12"/>
        <v>1993/2末</v>
      </c>
      <c r="B187" s="9" t="str">
        <f t="shared" si="12"/>
        <v>平成5/2末</v>
      </c>
      <c r="C187" s="16">
        <v>187</v>
      </c>
      <c r="D187" s="16">
        <v>320</v>
      </c>
      <c r="E187" s="17" t="s">
        <v>245</v>
      </c>
      <c r="F187" s="16">
        <v>301</v>
      </c>
      <c r="G187" s="16"/>
      <c r="H187" s="16">
        <v>294</v>
      </c>
      <c r="I187" s="16"/>
      <c r="J187" s="16">
        <v>595</v>
      </c>
      <c r="K187" s="16"/>
      <c r="L187" s="16">
        <v>145</v>
      </c>
      <c r="M187" s="6" t="s">
        <v>314</v>
      </c>
    </row>
    <row r="188" spans="1:13" x14ac:dyDescent="0.2">
      <c r="A188" s="7" t="str">
        <f t="shared" si="12"/>
        <v>1993/2末</v>
      </c>
      <c r="B188" s="7" t="str">
        <f t="shared" si="12"/>
        <v>平成5/2末</v>
      </c>
      <c r="C188" s="14">
        <v>188</v>
      </c>
      <c r="D188" s="14">
        <v>322</v>
      </c>
      <c r="E188" s="15" t="s">
        <v>195</v>
      </c>
      <c r="F188" s="14">
        <v>42</v>
      </c>
      <c r="G188" s="14"/>
      <c r="H188" s="14">
        <v>50</v>
      </c>
      <c r="I188" s="14"/>
      <c r="J188" s="14">
        <v>92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12"/>
        <v>1993/2末</v>
      </c>
      <c r="B189" s="9" t="str">
        <f t="shared" si="12"/>
        <v>平成5/2末</v>
      </c>
      <c r="C189" s="16">
        <v>189</v>
      </c>
      <c r="D189" s="16">
        <v>323</v>
      </c>
      <c r="E189" s="17" t="s">
        <v>246</v>
      </c>
      <c r="F189" s="16">
        <v>73</v>
      </c>
      <c r="G189" s="16"/>
      <c r="H189" s="16">
        <v>75</v>
      </c>
      <c r="I189" s="16"/>
      <c r="J189" s="16">
        <v>148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12"/>
        <v>1993/2末</v>
      </c>
      <c r="B190" s="7" t="str">
        <f t="shared" si="12"/>
        <v>平成5/2末</v>
      </c>
      <c r="C190" s="14">
        <v>190</v>
      </c>
      <c r="D190" s="14">
        <v>324</v>
      </c>
      <c r="E190" s="15" t="s">
        <v>247</v>
      </c>
      <c r="F190" s="14">
        <v>71</v>
      </c>
      <c r="G190" s="14"/>
      <c r="H190" s="14">
        <v>82</v>
      </c>
      <c r="I190" s="14"/>
      <c r="J190" s="14">
        <v>153</v>
      </c>
      <c r="K190" s="14"/>
      <c r="L190" s="14">
        <v>42</v>
      </c>
      <c r="M190" s="8" t="s">
        <v>314</v>
      </c>
    </row>
    <row r="191" spans="1:13" x14ac:dyDescent="0.2">
      <c r="A191" s="9" t="str">
        <f t="shared" si="12"/>
        <v>1993/2末</v>
      </c>
      <c r="B191" s="9" t="str">
        <f t="shared" si="12"/>
        <v>平成5/2末</v>
      </c>
      <c r="C191" s="16">
        <v>191</v>
      </c>
      <c r="D191" s="129">
        <v>325</v>
      </c>
      <c r="E191" s="130" t="s">
        <v>248</v>
      </c>
      <c r="F191" s="16">
        <v>71</v>
      </c>
      <c r="G191" s="16"/>
      <c r="H191" s="16">
        <v>80</v>
      </c>
      <c r="I191" s="16"/>
      <c r="J191" s="16">
        <v>151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12"/>
        <v>1993/2末</v>
      </c>
      <c r="B192" s="7" t="str">
        <f t="shared" si="12"/>
        <v>平成5/2末</v>
      </c>
      <c r="C192" s="14">
        <v>192</v>
      </c>
      <c r="D192" s="14">
        <v>327</v>
      </c>
      <c r="E192" s="15" t="s">
        <v>249</v>
      </c>
      <c r="F192" s="14">
        <v>233</v>
      </c>
      <c r="G192" s="14"/>
      <c r="H192" s="14">
        <v>227</v>
      </c>
      <c r="I192" s="14"/>
      <c r="J192" s="14">
        <v>460</v>
      </c>
      <c r="K192" s="14"/>
      <c r="L192" s="14">
        <v>121</v>
      </c>
      <c r="M192" s="8" t="s">
        <v>314</v>
      </c>
    </row>
    <row r="193" spans="1:13" x14ac:dyDescent="0.2">
      <c r="A193" s="9" t="str">
        <f t="shared" si="12"/>
        <v>1993/2末</v>
      </c>
      <c r="B193" s="9" t="str">
        <f t="shared" si="12"/>
        <v>平成5/2末</v>
      </c>
      <c r="C193" s="16">
        <v>193</v>
      </c>
      <c r="D193" s="16">
        <v>328</v>
      </c>
      <c r="E193" s="17" t="s">
        <v>250</v>
      </c>
      <c r="F193" s="16">
        <v>69</v>
      </c>
      <c r="G193" s="16"/>
      <c r="H193" s="16">
        <v>82</v>
      </c>
      <c r="I193" s="16"/>
      <c r="J193" s="16">
        <v>151</v>
      </c>
      <c r="K193" s="16"/>
      <c r="L193" s="16">
        <v>41</v>
      </c>
      <c r="M193" s="6" t="s">
        <v>314</v>
      </c>
    </row>
    <row r="194" spans="1:13" x14ac:dyDescent="0.2">
      <c r="A194" s="7" t="str">
        <f t="shared" si="12"/>
        <v>1993/2末</v>
      </c>
      <c r="B194" s="7" t="str">
        <f t="shared" si="12"/>
        <v>平成5/2末</v>
      </c>
      <c r="C194" s="14">
        <v>194</v>
      </c>
      <c r="D194" s="14">
        <v>329</v>
      </c>
      <c r="E194" s="15" t="s">
        <v>251</v>
      </c>
      <c r="F194" s="14">
        <v>64</v>
      </c>
      <c r="G194" s="14"/>
      <c r="H194" s="14">
        <v>72</v>
      </c>
      <c r="I194" s="14"/>
      <c r="J194" s="14">
        <v>136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12"/>
        <v>1993/2末</v>
      </c>
      <c r="B195" s="9" t="str">
        <f t="shared" si="12"/>
        <v>平成5/2末</v>
      </c>
      <c r="C195" s="16">
        <v>195</v>
      </c>
      <c r="D195" s="16">
        <v>331</v>
      </c>
      <c r="E195" s="17" t="s">
        <v>252</v>
      </c>
      <c r="F195" s="16">
        <v>90</v>
      </c>
      <c r="G195" s="16"/>
      <c r="H195" s="16">
        <v>73</v>
      </c>
      <c r="I195" s="16"/>
      <c r="J195" s="16">
        <v>163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12"/>
        <v>1993/2末</v>
      </c>
      <c r="B196" s="7" t="str">
        <f t="shared" si="12"/>
        <v>平成5/2末</v>
      </c>
      <c r="C196" s="14">
        <v>196</v>
      </c>
      <c r="D196" s="14">
        <v>332</v>
      </c>
      <c r="E196" s="15" t="s">
        <v>253</v>
      </c>
      <c r="F196" s="14">
        <v>139</v>
      </c>
      <c r="G196" s="14"/>
      <c r="H196" s="14">
        <v>148</v>
      </c>
      <c r="I196" s="14"/>
      <c r="J196" s="14">
        <v>287</v>
      </c>
      <c r="K196" s="14"/>
      <c r="L196" s="14">
        <v>77</v>
      </c>
      <c r="M196" s="8" t="s">
        <v>314</v>
      </c>
    </row>
    <row r="197" spans="1:13" x14ac:dyDescent="0.2">
      <c r="A197" s="9" t="str">
        <f t="shared" ref="A197:B212" si="13">A196</f>
        <v>1993/2末</v>
      </c>
      <c r="B197" s="9" t="str">
        <f t="shared" si="13"/>
        <v>平成5/2末</v>
      </c>
      <c r="C197" s="16">
        <v>197</v>
      </c>
      <c r="D197" s="16">
        <v>333</v>
      </c>
      <c r="E197" s="17" t="s">
        <v>254</v>
      </c>
      <c r="F197" s="16">
        <v>178</v>
      </c>
      <c r="G197" s="16"/>
      <c r="H197" s="16">
        <v>186</v>
      </c>
      <c r="I197" s="16"/>
      <c r="J197" s="16">
        <v>364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1993/2末</v>
      </c>
      <c r="B198" s="7" t="str">
        <f t="shared" si="13"/>
        <v>平成5/2末</v>
      </c>
      <c r="C198" s="14">
        <v>198</v>
      </c>
      <c r="D198" s="14">
        <v>334</v>
      </c>
      <c r="E198" s="15" t="s">
        <v>255</v>
      </c>
      <c r="F198" s="14">
        <v>149</v>
      </c>
      <c r="G198" s="14"/>
      <c r="H198" s="14">
        <v>159</v>
      </c>
      <c r="I198" s="14"/>
      <c r="J198" s="14">
        <v>308</v>
      </c>
      <c r="K198" s="14"/>
      <c r="L198" s="14">
        <v>83</v>
      </c>
      <c r="M198" s="8" t="s">
        <v>314</v>
      </c>
    </row>
    <row r="199" spans="1:13" x14ac:dyDescent="0.2">
      <c r="A199" s="9" t="str">
        <f t="shared" si="13"/>
        <v>1993/2末</v>
      </c>
      <c r="B199" s="9" t="str">
        <f t="shared" si="13"/>
        <v>平成5/2末</v>
      </c>
      <c r="C199" s="16">
        <v>199</v>
      </c>
      <c r="D199" s="16">
        <v>335</v>
      </c>
      <c r="E199" s="17" t="s">
        <v>256</v>
      </c>
      <c r="F199" s="16">
        <v>197</v>
      </c>
      <c r="G199" s="16"/>
      <c r="H199" s="16">
        <v>211</v>
      </c>
      <c r="I199" s="16"/>
      <c r="J199" s="16">
        <v>408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13"/>
        <v>1993/2末</v>
      </c>
      <c r="B200" s="7" t="str">
        <f t="shared" si="13"/>
        <v>平成5/2末</v>
      </c>
      <c r="C200" s="14">
        <v>200</v>
      </c>
      <c r="D200" s="14">
        <v>336</v>
      </c>
      <c r="E200" s="15" t="s">
        <v>257</v>
      </c>
      <c r="F200" s="14">
        <v>217</v>
      </c>
      <c r="G200" s="14"/>
      <c r="H200" s="14">
        <v>228</v>
      </c>
      <c r="I200" s="14"/>
      <c r="J200" s="14">
        <v>445</v>
      </c>
      <c r="K200" s="14"/>
      <c r="L200" s="14">
        <v>119</v>
      </c>
      <c r="M200" s="8" t="s">
        <v>314</v>
      </c>
    </row>
    <row r="201" spans="1:13" x14ac:dyDescent="0.2">
      <c r="A201" s="9" t="str">
        <f t="shared" si="13"/>
        <v>1993/2末</v>
      </c>
      <c r="B201" s="9" t="str">
        <f t="shared" si="13"/>
        <v>平成5/2末</v>
      </c>
      <c r="C201" s="16">
        <v>201</v>
      </c>
      <c r="D201" s="16">
        <v>338</v>
      </c>
      <c r="E201" s="17" t="s">
        <v>160</v>
      </c>
      <c r="F201" s="16">
        <v>49</v>
      </c>
      <c r="G201" s="16"/>
      <c r="H201" s="16">
        <v>59</v>
      </c>
      <c r="I201" s="16"/>
      <c r="J201" s="16">
        <v>108</v>
      </c>
      <c r="K201" s="16"/>
      <c r="L201" s="16">
        <v>29</v>
      </c>
      <c r="M201" s="6" t="s">
        <v>314</v>
      </c>
    </row>
    <row r="202" spans="1:13" x14ac:dyDescent="0.2">
      <c r="A202" s="7" t="str">
        <f t="shared" si="13"/>
        <v>1993/2末</v>
      </c>
      <c r="B202" s="7" t="str">
        <f t="shared" si="13"/>
        <v>平成5/2末</v>
      </c>
      <c r="C202" s="14">
        <v>202</v>
      </c>
      <c r="D202" s="14">
        <v>339</v>
      </c>
      <c r="E202" s="15" t="s">
        <v>258</v>
      </c>
      <c r="F202" s="14">
        <v>40</v>
      </c>
      <c r="G202" s="14"/>
      <c r="H202" s="14">
        <v>44</v>
      </c>
      <c r="I202" s="14"/>
      <c r="J202" s="14">
        <v>84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13"/>
        <v>1993/2末</v>
      </c>
      <c r="B203" s="9" t="str">
        <f t="shared" si="13"/>
        <v>平成5/2末</v>
      </c>
      <c r="C203" s="16">
        <v>203</v>
      </c>
      <c r="D203" s="16">
        <v>340</v>
      </c>
      <c r="E203" s="17" t="s">
        <v>259</v>
      </c>
      <c r="F203" s="16">
        <v>134</v>
      </c>
      <c r="G203" s="16"/>
      <c r="H203" s="16">
        <v>140</v>
      </c>
      <c r="I203" s="16"/>
      <c r="J203" s="16">
        <v>274</v>
      </c>
      <c r="K203" s="16"/>
      <c r="L203" s="16">
        <v>63</v>
      </c>
      <c r="M203" s="6" t="s">
        <v>314</v>
      </c>
    </row>
    <row r="204" spans="1:13" x14ac:dyDescent="0.2">
      <c r="A204" s="7" t="str">
        <f t="shared" si="13"/>
        <v>1993/2末</v>
      </c>
      <c r="B204" s="7" t="str">
        <f t="shared" si="13"/>
        <v>平成5/2末</v>
      </c>
      <c r="C204" s="14">
        <v>204</v>
      </c>
      <c r="D204" s="14">
        <v>341</v>
      </c>
      <c r="E204" s="15" t="s">
        <v>260</v>
      </c>
      <c r="F204" s="14">
        <v>108</v>
      </c>
      <c r="G204" s="14"/>
      <c r="H204" s="14">
        <v>124</v>
      </c>
      <c r="I204" s="14"/>
      <c r="J204" s="14">
        <v>232</v>
      </c>
      <c r="K204" s="14"/>
      <c r="L204" s="14">
        <v>66</v>
      </c>
      <c r="M204" s="8" t="s">
        <v>314</v>
      </c>
    </row>
    <row r="205" spans="1:13" x14ac:dyDescent="0.2">
      <c r="A205" s="9" t="str">
        <f t="shared" si="13"/>
        <v>1993/2末</v>
      </c>
      <c r="B205" s="9" t="str">
        <f t="shared" si="13"/>
        <v>平成5/2末</v>
      </c>
      <c r="C205" s="16">
        <v>205</v>
      </c>
      <c r="D205" s="16">
        <v>343</v>
      </c>
      <c r="E205" s="17" t="s">
        <v>261</v>
      </c>
      <c r="F205" s="16">
        <v>63</v>
      </c>
      <c r="G205" s="16"/>
      <c r="H205" s="16">
        <v>70</v>
      </c>
      <c r="I205" s="16"/>
      <c r="J205" s="16">
        <v>133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1993/2末</v>
      </c>
      <c r="B206" s="7" t="str">
        <f t="shared" si="13"/>
        <v>平成5/2末</v>
      </c>
      <c r="C206" s="14">
        <v>206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13"/>
        <v>1993/2末</v>
      </c>
      <c r="B207" s="9" t="str">
        <f t="shared" si="13"/>
        <v>平成5/2末</v>
      </c>
      <c r="C207" s="16">
        <v>207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13"/>
        <v>1993/2末</v>
      </c>
      <c r="B208" s="7" t="str">
        <f t="shared" si="13"/>
        <v>平成5/2末</v>
      </c>
      <c r="C208" s="14">
        <v>208</v>
      </c>
      <c r="D208" s="14">
        <v>346</v>
      </c>
      <c r="E208" s="15" t="s">
        <v>264</v>
      </c>
      <c r="F208" s="14">
        <v>14</v>
      </c>
      <c r="G208" s="14"/>
      <c r="H208" s="14">
        <v>12</v>
      </c>
      <c r="I208" s="14"/>
      <c r="J208" s="14">
        <v>26</v>
      </c>
      <c r="K208" s="14"/>
      <c r="L208" s="14">
        <v>7</v>
      </c>
      <c r="M208" s="8" t="s">
        <v>314</v>
      </c>
    </row>
    <row r="209" spans="1:13" x14ac:dyDescent="0.2">
      <c r="A209" s="9" t="str">
        <f t="shared" si="13"/>
        <v>1993/2末</v>
      </c>
      <c r="B209" s="9" t="str">
        <f t="shared" si="13"/>
        <v>平成5/2末</v>
      </c>
      <c r="C209" s="16">
        <v>209</v>
      </c>
      <c r="D209" s="16">
        <v>347</v>
      </c>
      <c r="E209" s="17" t="s">
        <v>265</v>
      </c>
      <c r="F209" s="16">
        <v>6</v>
      </c>
      <c r="G209" s="16"/>
      <c r="H209" s="16">
        <v>10</v>
      </c>
      <c r="I209" s="16"/>
      <c r="J209" s="16">
        <v>16</v>
      </c>
      <c r="K209" s="16"/>
      <c r="L209" s="16">
        <v>5</v>
      </c>
      <c r="M209" s="6" t="s">
        <v>314</v>
      </c>
    </row>
    <row r="210" spans="1:13" x14ac:dyDescent="0.2">
      <c r="A210" s="7" t="str">
        <f t="shared" si="13"/>
        <v>1993/2末</v>
      </c>
      <c r="B210" s="7" t="str">
        <f t="shared" si="13"/>
        <v>平成5/2末</v>
      </c>
      <c r="C210" s="14">
        <v>210</v>
      </c>
      <c r="D210" s="14">
        <v>348</v>
      </c>
      <c r="E210" s="15" t="s">
        <v>266</v>
      </c>
      <c r="F210" s="14">
        <v>82</v>
      </c>
      <c r="G210" s="14"/>
      <c r="H210" s="14">
        <v>90</v>
      </c>
      <c r="I210" s="14"/>
      <c r="J210" s="14">
        <v>172</v>
      </c>
      <c r="K210" s="14"/>
      <c r="L210" s="14">
        <v>42</v>
      </c>
      <c r="M210" s="8" t="s">
        <v>314</v>
      </c>
    </row>
    <row r="211" spans="1:13" x14ac:dyDescent="0.2">
      <c r="A211" s="9" t="str">
        <f t="shared" si="13"/>
        <v>1993/2末</v>
      </c>
      <c r="B211" s="9" t="str">
        <f t="shared" si="13"/>
        <v>平成5/2末</v>
      </c>
      <c r="C211" s="16">
        <v>211</v>
      </c>
      <c r="D211" s="16">
        <v>349</v>
      </c>
      <c r="E211" s="17" t="s">
        <v>267</v>
      </c>
      <c r="F211" s="16">
        <v>9</v>
      </c>
      <c r="G211" s="16"/>
      <c r="H211" s="16">
        <v>7</v>
      </c>
      <c r="I211" s="16"/>
      <c r="J211" s="16">
        <v>16</v>
      </c>
      <c r="K211" s="16"/>
      <c r="L211" s="16">
        <v>3</v>
      </c>
      <c r="M211" s="6" t="s">
        <v>314</v>
      </c>
    </row>
    <row r="212" spans="1:13" x14ac:dyDescent="0.2">
      <c r="A212" s="7" t="str">
        <f t="shared" si="13"/>
        <v>1993/2末</v>
      </c>
      <c r="B212" s="7" t="str">
        <f t="shared" si="13"/>
        <v>平成5/2末</v>
      </c>
      <c r="C212" s="14">
        <v>212</v>
      </c>
      <c r="D212" s="14">
        <v>250</v>
      </c>
      <c r="E212" s="15" t="s">
        <v>268</v>
      </c>
      <c r="F212" s="14">
        <v>157</v>
      </c>
      <c r="G212" s="14"/>
      <c r="H212" s="14">
        <v>191</v>
      </c>
      <c r="I212" s="14"/>
      <c r="J212" s="14">
        <v>348</v>
      </c>
      <c r="K212" s="14"/>
      <c r="L212" s="14">
        <v>81</v>
      </c>
      <c r="M212" s="8" t="s">
        <v>315</v>
      </c>
    </row>
    <row r="213" spans="1:13" x14ac:dyDescent="0.2">
      <c r="A213" s="9" t="str">
        <f t="shared" ref="A213:B228" si="14">A212</f>
        <v>1993/2末</v>
      </c>
      <c r="B213" s="9" t="str">
        <f t="shared" si="14"/>
        <v>平成5/2末</v>
      </c>
      <c r="C213" s="16">
        <v>213</v>
      </c>
      <c r="D213" s="16">
        <v>251</v>
      </c>
      <c r="E213" s="17" t="s">
        <v>269</v>
      </c>
      <c r="F213" s="16">
        <v>80</v>
      </c>
      <c r="G213" s="16"/>
      <c r="H213" s="16">
        <v>98</v>
      </c>
      <c r="I213" s="16"/>
      <c r="J213" s="16">
        <v>178</v>
      </c>
      <c r="K213" s="16"/>
      <c r="L213" s="16">
        <v>44</v>
      </c>
      <c r="M213" s="6" t="s">
        <v>315</v>
      </c>
    </row>
    <row r="214" spans="1:13" x14ac:dyDescent="0.2">
      <c r="A214" s="7" t="str">
        <f t="shared" si="14"/>
        <v>1993/2末</v>
      </c>
      <c r="B214" s="7" t="str">
        <f t="shared" si="14"/>
        <v>平成5/2末</v>
      </c>
      <c r="C214" s="14">
        <v>214</v>
      </c>
      <c r="D214" s="14">
        <v>252</v>
      </c>
      <c r="E214" s="15" t="s">
        <v>270</v>
      </c>
      <c r="F214" s="14">
        <v>144</v>
      </c>
      <c r="G214" s="14"/>
      <c r="H214" s="14">
        <v>162</v>
      </c>
      <c r="I214" s="14"/>
      <c r="J214" s="14">
        <v>306</v>
      </c>
      <c r="K214" s="14"/>
      <c r="L214" s="14">
        <v>73</v>
      </c>
      <c r="M214" s="8" t="s">
        <v>315</v>
      </c>
    </row>
    <row r="215" spans="1:13" x14ac:dyDescent="0.2">
      <c r="A215" s="9" t="str">
        <f t="shared" si="14"/>
        <v>1993/2末</v>
      </c>
      <c r="B215" s="9" t="str">
        <f t="shared" si="14"/>
        <v>平成5/2末</v>
      </c>
      <c r="C215" s="16">
        <v>215</v>
      </c>
      <c r="D215" s="16">
        <v>253</v>
      </c>
      <c r="E215" s="17" t="s">
        <v>271</v>
      </c>
      <c r="F215" s="16">
        <v>179</v>
      </c>
      <c r="G215" s="16"/>
      <c r="H215" s="16">
        <v>202</v>
      </c>
      <c r="I215" s="16"/>
      <c r="J215" s="16">
        <v>381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14"/>
        <v>1993/2末</v>
      </c>
      <c r="B216" s="7" t="str">
        <f t="shared" si="14"/>
        <v>平成5/2末</v>
      </c>
      <c r="C216" s="14">
        <v>216</v>
      </c>
      <c r="D216" s="14">
        <v>254</v>
      </c>
      <c r="E216" s="15" t="s">
        <v>272</v>
      </c>
      <c r="F216" s="14">
        <v>102</v>
      </c>
      <c r="G216" s="14"/>
      <c r="H216" s="14">
        <v>121</v>
      </c>
      <c r="I216" s="14"/>
      <c r="J216" s="14">
        <v>223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14"/>
        <v>1993/2末</v>
      </c>
      <c r="B217" s="9" t="str">
        <f t="shared" si="14"/>
        <v>平成5/2末</v>
      </c>
      <c r="C217" s="16">
        <v>217</v>
      </c>
      <c r="D217" s="16">
        <v>255</v>
      </c>
      <c r="E217" s="17" t="s">
        <v>376</v>
      </c>
      <c r="F217" s="16">
        <v>46</v>
      </c>
      <c r="G217" s="16"/>
      <c r="H217" s="16">
        <v>55</v>
      </c>
      <c r="I217" s="16"/>
      <c r="J217" s="16">
        <v>101</v>
      </c>
      <c r="K217" s="16"/>
      <c r="L217" s="16">
        <v>30</v>
      </c>
      <c r="M217" s="6" t="s">
        <v>315</v>
      </c>
    </row>
    <row r="218" spans="1:13" x14ac:dyDescent="0.2">
      <c r="A218" s="7" t="str">
        <f t="shared" si="14"/>
        <v>1993/2末</v>
      </c>
      <c r="B218" s="7" t="str">
        <f t="shared" si="14"/>
        <v>平成5/2末</v>
      </c>
      <c r="C218" s="14">
        <v>218</v>
      </c>
      <c r="D218" s="14">
        <v>256</v>
      </c>
      <c r="E218" s="15" t="s">
        <v>273</v>
      </c>
      <c r="F218" s="14">
        <v>56</v>
      </c>
      <c r="G218" s="14"/>
      <c r="H218" s="14">
        <v>51</v>
      </c>
      <c r="I218" s="14"/>
      <c r="J218" s="14">
        <v>107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14"/>
        <v>1993/2末</v>
      </c>
      <c r="B219" s="9" t="str">
        <f t="shared" si="14"/>
        <v>平成5/2末</v>
      </c>
      <c r="C219" s="16">
        <v>219</v>
      </c>
      <c r="D219" s="16">
        <v>257</v>
      </c>
      <c r="E219" s="17" t="s">
        <v>377</v>
      </c>
      <c r="F219" s="16">
        <v>105</v>
      </c>
      <c r="G219" s="16"/>
      <c r="H219" s="16">
        <v>104</v>
      </c>
      <c r="I219" s="16"/>
      <c r="J219" s="16">
        <v>209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14"/>
        <v>1993/2末</v>
      </c>
      <c r="B220" s="7" t="str">
        <f t="shared" si="14"/>
        <v>平成5/2末</v>
      </c>
      <c r="C220" s="14">
        <v>220</v>
      </c>
      <c r="D220" s="14">
        <v>258</v>
      </c>
      <c r="E220" s="15" t="s">
        <v>274</v>
      </c>
      <c r="F220" s="14">
        <v>88</v>
      </c>
      <c r="G220" s="14"/>
      <c r="H220" s="14">
        <v>94</v>
      </c>
      <c r="I220" s="14"/>
      <c r="J220" s="14">
        <v>182</v>
      </c>
      <c r="K220" s="14"/>
      <c r="L220" s="14">
        <v>47</v>
      </c>
      <c r="M220" s="8" t="s">
        <v>315</v>
      </c>
    </row>
    <row r="221" spans="1:13" x14ac:dyDescent="0.2">
      <c r="A221" s="9" t="str">
        <f t="shared" si="14"/>
        <v>1993/2末</v>
      </c>
      <c r="B221" s="9" t="str">
        <f t="shared" si="14"/>
        <v>平成5/2末</v>
      </c>
      <c r="C221" s="16">
        <v>221</v>
      </c>
      <c r="D221" s="16">
        <v>259</v>
      </c>
      <c r="E221" s="17" t="s">
        <v>378</v>
      </c>
      <c r="F221" s="16">
        <v>96</v>
      </c>
      <c r="G221" s="16"/>
      <c r="H221" s="16">
        <v>111</v>
      </c>
      <c r="I221" s="16"/>
      <c r="J221" s="16">
        <v>207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14"/>
        <v>1993/2末</v>
      </c>
      <c r="B222" s="7" t="str">
        <f t="shared" si="14"/>
        <v>平成5/2末</v>
      </c>
      <c r="C222" s="14">
        <v>222</v>
      </c>
      <c r="D222" s="14">
        <v>270</v>
      </c>
      <c r="E222" s="15" t="s">
        <v>275</v>
      </c>
      <c r="F222" s="14">
        <v>105</v>
      </c>
      <c r="G222" s="14"/>
      <c r="H222" s="14">
        <v>96</v>
      </c>
      <c r="I222" s="14"/>
      <c r="J222" s="14">
        <v>201</v>
      </c>
      <c r="K222" s="14"/>
      <c r="L222" s="14">
        <v>51</v>
      </c>
      <c r="M222" s="8" t="s">
        <v>316</v>
      </c>
    </row>
    <row r="223" spans="1:13" x14ac:dyDescent="0.2">
      <c r="A223" s="9" t="str">
        <f t="shared" si="14"/>
        <v>1993/2末</v>
      </c>
      <c r="B223" s="9" t="str">
        <f t="shared" si="14"/>
        <v>平成5/2末</v>
      </c>
      <c r="C223" s="16">
        <v>223</v>
      </c>
      <c r="D223" s="16">
        <v>271</v>
      </c>
      <c r="E223" s="17" t="s">
        <v>276</v>
      </c>
      <c r="F223" s="16">
        <v>63</v>
      </c>
      <c r="G223" s="16"/>
      <c r="H223" s="16">
        <v>70</v>
      </c>
      <c r="I223" s="16"/>
      <c r="J223" s="16">
        <v>133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14"/>
        <v>1993/2末</v>
      </c>
      <c r="B224" s="7" t="str">
        <f t="shared" si="14"/>
        <v>平成5/2末</v>
      </c>
      <c r="C224" s="14">
        <v>224</v>
      </c>
      <c r="D224" s="14">
        <v>272</v>
      </c>
      <c r="E224" s="15" t="s">
        <v>277</v>
      </c>
      <c r="F224" s="14">
        <v>73</v>
      </c>
      <c r="G224" s="14"/>
      <c r="H224" s="14">
        <v>74</v>
      </c>
      <c r="I224" s="14"/>
      <c r="J224" s="14">
        <v>147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14"/>
        <v>1993/2末</v>
      </c>
      <c r="B225" s="9" t="str">
        <f t="shared" si="14"/>
        <v>平成5/2末</v>
      </c>
      <c r="C225" s="16">
        <v>225</v>
      </c>
      <c r="D225" s="16">
        <v>273</v>
      </c>
      <c r="E225" s="17" t="s">
        <v>278</v>
      </c>
      <c r="F225" s="16">
        <v>109</v>
      </c>
      <c r="G225" s="16"/>
      <c r="H225" s="16">
        <v>112</v>
      </c>
      <c r="I225" s="16"/>
      <c r="J225" s="16">
        <v>221</v>
      </c>
      <c r="K225" s="16"/>
      <c r="L225" s="16">
        <v>59</v>
      </c>
      <c r="M225" s="6" t="s">
        <v>316</v>
      </c>
    </row>
    <row r="226" spans="1:13" x14ac:dyDescent="0.2">
      <c r="A226" s="7" t="str">
        <f t="shared" si="14"/>
        <v>1993/2末</v>
      </c>
      <c r="B226" s="7" t="str">
        <f t="shared" si="14"/>
        <v>平成5/2末</v>
      </c>
      <c r="C226" s="14">
        <v>226</v>
      </c>
      <c r="D226" s="14">
        <v>274</v>
      </c>
      <c r="E226" s="15" t="s">
        <v>279</v>
      </c>
      <c r="F226" s="14">
        <v>137</v>
      </c>
      <c r="G226" s="14"/>
      <c r="H226" s="14">
        <v>138</v>
      </c>
      <c r="I226" s="14"/>
      <c r="J226" s="14">
        <v>275</v>
      </c>
      <c r="K226" s="14"/>
      <c r="L226" s="14">
        <v>69</v>
      </c>
      <c r="M226" s="8" t="s">
        <v>316</v>
      </c>
    </row>
    <row r="227" spans="1:13" x14ac:dyDescent="0.2">
      <c r="A227" s="9" t="str">
        <f t="shared" si="14"/>
        <v>1993/2末</v>
      </c>
      <c r="B227" s="9" t="str">
        <f t="shared" si="14"/>
        <v>平成5/2末</v>
      </c>
      <c r="C227" s="16">
        <v>227</v>
      </c>
      <c r="D227" s="16">
        <v>275</v>
      </c>
      <c r="E227" s="17" t="s">
        <v>280</v>
      </c>
      <c r="F227" s="16">
        <v>84</v>
      </c>
      <c r="G227" s="16"/>
      <c r="H227" s="16">
        <v>93</v>
      </c>
      <c r="I227" s="16"/>
      <c r="J227" s="16">
        <v>177</v>
      </c>
      <c r="K227" s="16"/>
      <c r="L227" s="16">
        <v>57</v>
      </c>
      <c r="M227" s="6" t="s">
        <v>316</v>
      </c>
    </row>
    <row r="228" spans="1:13" x14ac:dyDescent="0.2">
      <c r="A228" s="7" t="str">
        <f t="shared" si="14"/>
        <v>1993/2末</v>
      </c>
      <c r="B228" s="7" t="str">
        <f t="shared" si="14"/>
        <v>平成5/2末</v>
      </c>
      <c r="C228" s="14">
        <v>228</v>
      </c>
      <c r="D228" s="14">
        <v>276</v>
      </c>
      <c r="E228" s="15" t="s">
        <v>281</v>
      </c>
      <c r="F228" s="14">
        <v>205</v>
      </c>
      <c r="G228" s="14"/>
      <c r="H228" s="14">
        <v>206</v>
      </c>
      <c r="I228" s="14"/>
      <c r="J228" s="14">
        <v>411</v>
      </c>
      <c r="K228" s="14"/>
      <c r="L228" s="14">
        <v>114</v>
      </c>
      <c r="M228" s="8" t="s">
        <v>316</v>
      </c>
    </row>
    <row r="229" spans="1:13" x14ac:dyDescent="0.2">
      <c r="A229" s="9" t="str">
        <f t="shared" ref="A229:B244" si="15">A228</f>
        <v>1993/2末</v>
      </c>
      <c r="B229" s="9" t="str">
        <f t="shared" si="15"/>
        <v>平成5/2末</v>
      </c>
      <c r="C229" s="16">
        <v>229</v>
      </c>
      <c r="D229" s="16">
        <v>277</v>
      </c>
      <c r="E229" s="17" t="s">
        <v>282</v>
      </c>
      <c r="F229" s="16">
        <v>141</v>
      </c>
      <c r="G229" s="16"/>
      <c r="H229" s="16">
        <v>176</v>
      </c>
      <c r="I229" s="16"/>
      <c r="J229" s="16">
        <v>317</v>
      </c>
      <c r="K229" s="16"/>
      <c r="L229" s="16">
        <v>88</v>
      </c>
      <c r="M229" s="6" t="s">
        <v>316</v>
      </c>
    </row>
    <row r="230" spans="1:13" x14ac:dyDescent="0.2">
      <c r="A230" s="7" t="str">
        <f t="shared" si="15"/>
        <v>1993/2末</v>
      </c>
      <c r="B230" s="7" t="str">
        <f t="shared" si="15"/>
        <v>平成5/2末</v>
      </c>
      <c r="C230" s="14">
        <v>230</v>
      </c>
      <c r="D230" s="14">
        <v>278</v>
      </c>
      <c r="E230" s="15" t="s">
        <v>283</v>
      </c>
      <c r="F230" s="14">
        <v>276</v>
      </c>
      <c r="G230" s="14"/>
      <c r="H230" s="14">
        <v>295</v>
      </c>
      <c r="I230" s="14"/>
      <c r="J230" s="14">
        <v>571</v>
      </c>
      <c r="K230" s="14"/>
      <c r="L230" s="14">
        <v>146</v>
      </c>
      <c r="M230" s="8" t="s">
        <v>316</v>
      </c>
    </row>
    <row r="231" spans="1:13" x14ac:dyDescent="0.2">
      <c r="A231" s="9" t="str">
        <f t="shared" si="15"/>
        <v>1993/2末</v>
      </c>
      <c r="B231" s="9" t="str">
        <f t="shared" si="15"/>
        <v>平成5/2末</v>
      </c>
      <c r="C231" s="16">
        <v>231</v>
      </c>
      <c r="D231" s="16">
        <v>280</v>
      </c>
      <c r="E231" s="17" t="s">
        <v>379</v>
      </c>
      <c r="F231" s="16">
        <v>193</v>
      </c>
      <c r="G231" s="16"/>
      <c r="H231" s="16">
        <v>219</v>
      </c>
      <c r="I231" s="16"/>
      <c r="J231" s="16">
        <v>412</v>
      </c>
      <c r="K231" s="16"/>
      <c r="L231" s="16">
        <v>101</v>
      </c>
      <c r="M231" s="6" t="s">
        <v>317</v>
      </c>
    </row>
    <row r="232" spans="1:13" x14ac:dyDescent="0.2">
      <c r="A232" s="7" t="str">
        <f t="shared" si="15"/>
        <v>1993/2末</v>
      </c>
      <c r="B232" s="7" t="str">
        <f t="shared" si="15"/>
        <v>平成5/2末</v>
      </c>
      <c r="C232" s="14">
        <v>232</v>
      </c>
      <c r="D232" s="14">
        <v>281</v>
      </c>
      <c r="E232" s="15" t="s">
        <v>380</v>
      </c>
      <c r="F232" s="14">
        <v>123</v>
      </c>
      <c r="G232" s="14"/>
      <c r="H232" s="14">
        <v>121</v>
      </c>
      <c r="I232" s="14"/>
      <c r="J232" s="14">
        <v>244</v>
      </c>
      <c r="K232" s="14"/>
      <c r="L232" s="14">
        <v>62</v>
      </c>
      <c r="M232" s="8" t="s">
        <v>317</v>
      </c>
    </row>
    <row r="233" spans="1:13" x14ac:dyDescent="0.2">
      <c r="A233" s="9" t="str">
        <f t="shared" si="15"/>
        <v>1993/2末</v>
      </c>
      <c r="B233" s="9" t="str">
        <f t="shared" si="15"/>
        <v>平成5/2末</v>
      </c>
      <c r="C233" s="16">
        <v>233</v>
      </c>
      <c r="D233" s="16">
        <v>282</v>
      </c>
      <c r="E233" s="17" t="s">
        <v>381</v>
      </c>
      <c r="F233" s="16">
        <v>55</v>
      </c>
      <c r="G233" s="16"/>
      <c r="H233" s="16">
        <v>61</v>
      </c>
      <c r="I233" s="16"/>
      <c r="J233" s="16">
        <v>116</v>
      </c>
      <c r="K233" s="16"/>
      <c r="L233" s="16">
        <v>29</v>
      </c>
      <c r="M233" s="6" t="s">
        <v>317</v>
      </c>
    </row>
    <row r="234" spans="1:13" x14ac:dyDescent="0.2">
      <c r="A234" s="7" t="str">
        <f t="shared" si="15"/>
        <v>1993/2末</v>
      </c>
      <c r="B234" s="7" t="str">
        <f t="shared" si="15"/>
        <v>平成5/2末</v>
      </c>
      <c r="C234" s="14">
        <v>234</v>
      </c>
      <c r="D234" s="14">
        <v>283</v>
      </c>
      <c r="E234" s="15" t="s">
        <v>424</v>
      </c>
      <c r="F234" s="14">
        <v>111</v>
      </c>
      <c r="G234" s="14"/>
      <c r="H234" s="14">
        <v>111</v>
      </c>
      <c r="I234" s="14"/>
      <c r="J234" s="14">
        <v>222</v>
      </c>
      <c r="K234" s="14"/>
      <c r="L234" s="14">
        <v>62</v>
      </c>
      <c r="M234" s="8" t="s">
        <v>317</v>
      </c>
    </row>
    <row r="235" spans="1:13" x14ac:dyDescent="0.2">
      <c r="A235" s="9" t="str">
        <f t="shared" si="15"/>
        <v>1993/2末</v>
      </c>
      <c r="B235" s="9" t="str">
        <f t="shared" si="15"/>
        <v>平成5/2末</v>
      </c>
      <c r="C235" s="16">
        <v>235</v>
      </c>
      <c r="D235" s="16">
        <v>284</v>
      </c>
      <c r="E235" s="17" t="s">
        <v>425</v>
      </c>
      <c r="F235" s="16">
        <v>55</v>
      </c>
      <c r="G235" s="16"/>
      <c r="H235" s="16">
        <v>57</v>
      </c>
      <c r="I235" s="16"/>
      <c r="J235" s="16">
        <v>112</v>
      </c>
      <c r="K235" s="16"/>
      <c r="L235" s="16">
        <v>31</v>
      </c>
      <c r="M235" s="6" t="s">
        <v>317</v>
      </c>
    </row>
    <row r="236" spans="1:13" x14ac:dyDescent="0.2">
      <c r="A236" s="7" t="str">
        <f t="shared" si="15"/>
        <v>1993/2末</v>
      </c>
      <c r="B236" s="7" t="str">
        <f t="shared" si="15"/>
        <v>平成5/2末</v>
      </c>
      <c r="C236" s="14">
        <v>236</v>
      </c>
      <c r="D236" s="14">
        <v>285</v>
      </c>
      <c r="E236" s="15" t="s">
        <v>426</v>
      </c>
      <c r="F236" s="14">
        <v>51</v>
      </c>
      <c r="G236" s="14"/>
      <c r="H236" s="14">
        <v>60</v>
      </c>
      <c r="I236" s="14"/>
      <c r="J236" s="14">
        <v>111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15"/>
        <v>1993/2末</v>
      </c>
      <c r="B237" s="9" t="str">
        <f t="shared" si="15"/>
        <v>平成5/2末</v>
      </c>
      <c r="C237" s="16">
        <v>237</v>
      </c>
      <c r="D237" s="16">
        <v>286</v>
      </c>
      <c r="E237" s="17" t="s">
        <v>427</v>
      </c>
      <c r="F237" s="16">
        <v>63</v>
      </c>
      <c r="G237" s="16"/>
      <c r="H237" s="16">
        <v>50</v>
      </c>
      <c r="I237" s="16"/>
      <c r="J237" s="16">
        <v>113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15"/>
        <v>1993/2末</v>
      </c>
      <c r="B238" s="7" t="str">
        <f t="shared" si="15"/>
        <v>平成5/2末</v>
      </c>
      <c r="C238" s="14">
        <v>238</v>
      </c>
      <c r="D238" s="14">
        <v>287</v>
      </c>
      <c r="E238" s="15" t="s">
        <v>428</v>
      </c>
      <c r="F238" s="14">
        <v>69</v>
      </c>
      <c r="G238" s="14"/>
      <c r="H238" s="14">
        <v>79</v>
      </c>
      <c r="I238" s="14"/>
      <c r="J238" s="14">
        <v>148</v>
      </c>
      <c r="K238" s="14"/>
      <c r="L238" s="14">
        <v>40</v>
      </c>
      <c r="M238" s="8" t="s">
        <v>317</v>
      </c>
    </row>
    <row r="239" spans="1:13" x14ac:dyDescent="0.2">
      <c r="A239" s="9" t="str">
        <f t="shared" si="15"/>
        <v>1993/2末</v>
      </c>
      <c r="B239" s="9" t="str">
        <f t="shared" si="15"/>
        <v>平成5/2末</v>
      </c>
      <c r="C239" s="16">
        <v>239</v>
      </c>
      <c r="D239" s="16">
        <v>288</v>
      </c>
      <c r="E239" s="17" t="s">
        <v>429</v>
      </c>
      <c r="F239" s="16">
        <v>64</v>
      </c>
      <c r="G239" s="16"/>
      <c r="H239" s="16">
        <v>73</v>
      </c>
      <c r="I239" s="16"/>
      <c r="J239" s="16">
        <v>137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15"/>
        <v>1993/2末</v>
      </c>
      <c r="B240" s="7" t="str">
        <f t="shared" si="15"/>
        <v>平成5/2末</v>
      </c>
      <c r="C240" s="14">
        <v>240</v>
      </c>
      <c r="D240" s="14">
        <v>289</v>
      </c>
      <c r="E240" s="15" t="s">
        <v>430</v>
      </c>
      <c r="F240" s="14">
        <v>51</v>
      </c>
      <c r="G240" s="14"/>
      <c r="H240" s="14">
        <v>52</v>
      </c>
      <c r="I240" s="14"/>
      <c r="J240" s="14">
        <v>103</v>
      </c>
      <c r="K240" s="14"/>
      <c r="L240" s="14">
        <v>26</v>
      </c>
      <c r="M240" s="8" t="s">
        <v>317</v>
      </c>
    </row>
    <row r="241" spans="1:13" x14ac:dyDescent="0.2">
      <c r="A241" s="9" t="str">
        <f t="shared" si="15"/>
        <v>1993/2末</v>
      </c>
      <c r="B241" s="9" t="str">
        <f t="shared" si="15"/>
        <v>平成5/2末</v>
      </c>
      <c r="C241" s="16">
        <v>241</v>
      </c>
      <c r="D241" s="16">
        <v>290</v>
      </c>
      <c r="E241" s="17" t="s">
        <v>431</v>
      </c>
      <c r="F241" s="16">
        <v>79</v>
      </c>
      <c r="G241" s="16"/>
      <c r="H241" s="16">
        <v>96</v>
      </c>
      <c r="I241" s="16"/>
      <c r="J241" s="16">
        <v>175</v>
      </c>
      <c r="K241" s="16"/>
      <c r="L241" s="16">
        <v>44</v>
      </c>
      <c r="M241" s="6" t="s">
        <v>317</v>
      </c>
    </row>
    <row r="242" spans="1:13" x14ac:dyDescent="0.2">
      <c r="A242" s="7" t="str">
        <f t="shared" si="15"/>
        <v>1993/2末</v>
      </c>
      <c r="B242" s="7" t="str">
        <f t="shared" si="15"/>
        <v>平成5/2末</v>
      </c>
      <c r="C242" s="14">
        <v>242</v>
      </c>
      <c r="D242" s="14">
        <v>291</v>
      </c>
      <c r="E242" s="15" t="s">
        <v>432</v>
      </c>
      <c r="F242" s="14">
        <v>27</v>
      </c>
      <c r="G242" s="14"/>
      <c r="H242" s="14">
        <v>23</v>
      </c>
      <c r="I242" s="14"/>
      <c r="J242" s="14">
        <v>50</v>
      </c>
      <c r="K242" s="14"/>
      <c r="L242" s="14">
        <v>22</v>
      </c>
      <c r="M242" s="8" t="s">
        <v>317</v>
      </c>
    </row>
    <row r="243" spans="1:13" x14ac:dyDescent="0.2">
      <c r="A243" s="9" t="str">
        <f t="shared" si="15"/>
        <v>1993/2末</v>
      </c>
      <c r="B243" s="9" t="str">
        <f t="shared" si="15"/>
        <v>平成5/2末</v>
      </c>
      <c r="C243" s="16">
        <v>243</v>
      </c>
      <c r="D243" s="16">
        <v>292</v>
      </c>
      <c r="E243" s="17" t="s">
        <v>433</v>
      </c>
      <c r="F243" s="16">
        <v>20</v>
      </c>
      <c r="G243" s="16"/>
      <c r="H243" s="16">
        <v>17</v>
      </c>
      <c r="I243" s="16"/>
      <c r="J243" s="16">
        <v>37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15"/>
        <v>1993/2末</v>
      </c>
      <c r="B244" s="7" t="str">
        <f t="shared" si="15"/>
        <v>平成5/2末</v>
      </c>
      <c r="C244" s="14">
        <v>244</v>
      </c>
      <c r="D244" s="14">
        <v>293</v>
      </c>
      <c r="E244" s="15" t="s">
        <v>434</v>
      </c>
      <c r="F244" s="14">
        <v>18</v>
      </c>
      <c r="G244" s="14"/>
      <c r="H244" s="14">
        <v>15</v>
      </c>
      <c r="I244" s="14"/>
      <c r="J244" s="14">
        <v>33</v>
      </c>
      <c r="K244" s="14"/>
      <c r="L244" s="14">
        <v>10</v>
      </c>
      <c r="M244" s="8" t="s">
        <v>317</v>
      </c>
    </row>
    <row r="245" spans="1:13" x14ac:dyDescent="0.2">
      <c r="A245" s="9" t="str">
        <f t="shared" ref="A245:B252" si="16">A244</f>
        <v>1993/2末</v>
      </c>
      <c r="B245" s="9" t="str">
        <f t="shared" si="16"/>
        <v>平成5/2末</v>
      </c>
      <c r="C245" s="16">
        <v>245</v>
      </c>
      <c r="D245" s="16">
        <v>294</v>
      </c>
      <c r="E245" s="17" t="s">
        <v>435</v>
      </c>
      <c r="F245" s="16">
        <v>30</v>
      </c>
      <c r="G245" s="16"/>
      <c r="H245" s="16">
        <v>37</v>
      </c>
      <c r="I245" s="16"/>
      <c r="J245" s="16">
        <v>67</v>
      </c>
      <c r="K245" s="16"/>
      <c r="L245" s="16">
        <v>22</v>
      </c>
      <c r="M245" s="6" t="s">
        <v>317</v>
      </c>
    </row>
    <row r="246" spans="1:13" x14ac:dyDescent="0.2">
      <c r="A246" s="7" t="str">
        <f t="shared" si="16"/>
        <v>1993/2末</v>
      </c>
      <c r="B246" s="7" t="str">
        <f t="shared" si="16"/>
        <v>平成5/2末</v>
      </c>
      <c r="C246" s="14">
        <v>246</v>
      </c>
      <c r="D246" s="14">
        <v>295</v>
      </c>
      <c r="E246" s="15" t="s">
        <v>436</v>
      </c>
      <c r="F246" s="14">
        <v>18</v>
      </c>
      <c r="G246" s="14"/>
      <c r="H246" s="14">
        <v>21</v>
      </c>
      <c r="I246" s="14"/>
      <c r="J246" s="14">
        <v>39</v>
      </c>
      <c r="K246" s="14"/>
      <c r="L246" s="14">
        <v>12</v>
      </c>
      <c r="M246" s="8" t="s">
        <v>317</v>
      </c>
    </row>
    <row r="247" spans="1:13" x14ac:dyDescent="0.2">
      <c r="A247" s="9" t="str">
        <f t="shared" si="16"/>
        <v>1993/2末</v>
      </c>
      <c r="B247" s="9" t="str">
        <f t="shared" si="16"/>
        <v>平成5/2末</v>
      </c>
      <c r="C247" s="16">
        <v>247</v>
      </c>
      <c r="D247" s="16">
        <v>296</v>
      </c>
      <c r="E247" s="17" t="s">
        <v>478</v>
      </c>
      <c r="F247" s="16">
        <v>12</v>
      </c>
      <c r="G247" s="16"/>
      <c r="H247" s="16">
        <v>13</v>
      </c>
      <c r="I247" s="16"/>
      <c r="J247" s="16">
        <v>25</v>
      </c>
      <c r="K247" s="16"/>
      <c r="L247" s="16">
        <v>8</v>
      </c>
      <c r="M247" s="6" t="s">
        <v>317</v>
      </c>
    </row>
    <row r="248" spans="1:13" x14ac:dyDescent="0.2">
      <c r="A248" s="7" t="str">
        <f t="shared" si="16"/>
        <v>1993/2末</v>
      </c>
      <c r="B248" s="7" t="str">
        <f t="shared" si="16"/>
        <v>平成5/2末</v>
      </c>
      <c r="C248" s="14">
        <v>248</v>
      </c>
      <c r="D248" s="14">
        <v>297</v>
      </c>
      <c r="E248" s="15" t="s">
        <v>437</v>
      </c>
      <c r="F248" s="14">
        <v>4</v>
      </c>
      <c r="G248" s="14"/>
      <c r="H248" s="14">
        <v>5</v>
      </c>
      <c r="I248" s="14"/>
      <c r="J248" s="14">
        <v>9</v>
      </c>
      <c r="K248" s="14"/>
      <c r="L248" s="14">
        <v>4</v>
      </c>
      <c r="M248" s="8" t="s">
        <v>317</v>
      </c>
    </row>
    <row r="249" spans="1:13" x14ac:dyDescent="0.2">
      <c r="A249" s="9" t="str">
        <f t="shared" si="16"/>
        <v>1993/2末</v>
      </c>
      <c r="B249" s="9" t="str">
        <f t="shared" si="16"/>
        <v>平成5/2末</v>
      </c>
      <c r="C249" s="16">
        <v>249</v>
      </c>
      <c r="D249" s="16">
        <v>298</v>
      </c>
      <c r="E249" s="17" t="s">
        <v>438</v>
      </c>
      <c r="F249" s="16">
        <v>8</v>
      </c>
      <c r="G249" s="16"/>
      <c r="H249" s="16">
        <v>11</v>
      </c>
      <c r="I249" s="16"/>
      <c r="J249" s="16">
        <v>19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16"/>
        <v>1993/2末</v>
      </c>
      <c r="B250" s="7" t="str">
        <f t="shared" si="16"/>
        <v>平成5/2末</v>
      </c>
      <c r="C250" s="14">
        <v>250</v>
      </c>
      <c r="D250" s="14">
        <v>299</v>
      </c>
      <c r="E250" s="15" t="s">
        <v>439</v>
      </c>
      <c r="F250" s="14">
        <v>3</v>
      </c>
      <c r="G250" s="14"/>
      <c r="H250" s="14">
        <v>3</v>
      </c>
      <c r="I250" s="14"/>
      <c r="J250" s="14">
        <v>6</v>
      </c>
      <c r="K250" s="14"/>
      <c r="L250" s="14">
        <v>2</v>
      </c>
      <c r="M250" s="8" t="s">
        <v>317</v>
      </c>
    </row>
    <row r="251" spans="1:13" x14ac:dyDescent="0.2">
      <c r="A251" s="9" t="str">
        <f t="shared" si="16"/>
        <v>1993/2末</v>
      </c>
      <c r="B251" s="9" t="str">
        <f t="shared" si="16"/>
        <v>平成5/2末</v>
      </c>
      <c r="C251" s="16">
        <v>251</v>
      </c>
      <c r="D251" s="16">
        <v>301</v>
      </c>
      <c r="E251" s="17" t="s">
        <v>441</v>
      </c>
      <c r="F251" s="16">
        <v>22</v>
      </c>
      <c r="G251" s="16"/>
      <c r="H251" s="16">
        <v>23</v>
      </c>
      <c r="I251" s="16"/>
      <c r="J251" s="16">
        <v>45</v>
      </c>
      <c r="K251" s="16"/>
      <c r="L251" s="16">
        <v>19</v>
      </c>
      <c r="M251" s="6" t="s">
        <v>317</v>
      </c>
    </row>
    <row r="252" spans="1:13" x14ac:dyDescent="0.2">
      <c r="A252" s="7" t="str">
        <f t="shared" si="16"/>
        <v>1993/2末</v>
      </c>
      <c r="B252" s="7" t="str">
        <f t="shared" si="16"/>
        <v>平成5/2末</v>
      </c>
      <c r="C252" s="14">
        <v>252</v>
      </c>
      <c r="D252" s="14">
        <v>302</v>
      </c>
      <c r="E252" s="15" t="s">
        <v>442</v>
      </c>
      <c r="F252" s="14">
        <v>22</v>
      </c>
      <c r="G252" s="14"/>
      <c r="H252" s="14">
        <v>26</v>
      </c>
      <c r="I252" s="14"/>
      <c r="J252" s="14">
        <v>48</v>
      </c>
      <c r="K252" s="14"/>
      <c r="L252" s="14">
        <v>22</v>
      </c>
      <c r="M252" s="8" t="s">
        <v>317</v>
      </c>
    </row>
    <row r="256" spans="1:13" x14ac:dyDescent="0.2">
      <c r="L256" s="127"/>
    </row>
  </sheetData>
  <sheetProtection algorithmName="SHA-512" hashValue="2XvcdhGPv56v9tIn0R4cbp8b7XycWQ/oyQ4t7aP5LFd6pgX2X0ibANNljLQTZgLux5/d9twdzFFKpyoUb7y0vw==" saltValue="JKE/sMz5XsvwGrZEswrnp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zoomScaleNormal="10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2187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455</v>
      </c>
      <c r="B2" s="20" t="s">
        <v>473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43043</v>
      </c>
      <c r="G2" s="22">
        <f t="shared" si="0"/>
        <v>0</v>
      </c>
      <c r="H2" s="22">
        <f t="shared" si="0"/>
        <v>45084</v>
      </c>
      <c r="I2" s="22">
        <f t="shared" si="0"/>
        <v>0</v>
      </c>
      <c r="J2" s="22">
        <f t="shared" si="0"/>
        <v>88127</v>
      </c>
      <c r="K2" s="22">
        <f t="shared" si="0"/>
        <v>0</v>
      </c>
      <c r="L2" s="22">
        <f t="shared" si="0"/>
        <v>26898</v>
      </c>
      <c r="M2" s="72" t="s">
        <v>284</v>
      </c>
    </row>
    <row r="3" spans="1:17" x14ac:dyDescent="0.2">
      <c r="A3" s="5" t="str">
        <f>A2</f>
        <v>1993/3末</v>
      </c>
      <c r="B3" s="5" t="str">
        <f>B2</f>
        <v>平成5/3末</v>
      </c>
      <c r="C3" s="12">
        <v>1</v>
      </c>
      <c r="D3" s="12">
        <v>1</v>
      </c>
      <c r="E3" s="13" t="s">
        <v>38</v>
      </c>
      <c r="F3" s="12">
        <v>45</v>
      </c>
      <c r="G3" s="12"/>
      <c r="H3" s="12">
        <v>48</v>
      </c>
      <c r="I3" s="12"/>
      <c r="J3" s="12">
        <v>93</v>
      </c>
      <c r="K3" s="12"/>
      <c r="L3" s="12">
        <v>33</v>
      </c>
      <c r="M3" s="10" t="s">
        <v>303</v>
      </c>
    </row>
    <row r="4" spans="1:17" x14ac:dyDescent="0.2">
      <c r="A4" s="7" t="str">
        <f>A3</f>
        <v>1993/3末</v>
      </c>
      <c r="B4" s="7" t="str">
        <f>B3</f>
        <v>平成5/3末</v>
      </c>
      <c r="C4" s="14">
        <v>2</v>
      </c>
      <c r="D4" s="14">
        <v>2</v>
      </c>
      <c r="E4" s="15" t="s">
        <v>39</v>
      </c>
      <c r="F4" s="14">
        <v>118</v>
      </c>
      <c r="G4" s="14"/>
      <c r="H4" s="14">
        <v>119</v>
      </c>
      <c r="I4" s="14"/>
      <c r="J4" s="14">
        <v>237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1993/3末</v>
      </c>
      <c r="B5" s="9" t="str">
        <f t="shared" si="1"/>
        <v>平成5/3末</v>
      </c>
      <c r="C5" s="16">
        <v>3</v>
      </c>
      <c r="D5" s="16">
        <v>3</v>
      </c>
      <c r="E5" s="17" t="s">
        <v>40</v>
      </c>
      <c r="F5" s="16">
        <v>261</v>
      </c>
      <c r="G5" s="16"/>
      <c r="H5" s="16">
        <v>283</v>
      </c>
      <c r="I5" s="16"/>
      <c r="J5" s="16">
        <v>544</v>
      </c>
      <c r="K5" s="16"/>
      <c r="L5" s="16">
        <v>180</v>
      </c>
      <c r="M5" s="6" t="s">
        <v>303</v>
      </c>
    </row>
    <row r="6" spans="1:17" x14ac:dyDescent="0.2">
      <c r="A6" s="7" t="str">
        <f t="shared" si="1"/>
        <v>1993/3末</v>
      </c>
      <c r="B6" s="7" t="str">
        <f t="shared" si="1"/>
        <v>平成5/3末</v>
      </c>
      <c r="C6" s="14">
        <v>4</v>
      </c>
      <c r="D6" s="14">
        <v>4</v>
      </c>
      <c r="E6" s="15" t="s">
        <v>41</v>
      </c>
      <c r="F6" s="14">
        <v>425</v>
      </c>
      <c r="G6" s="14"/>
      <c r="H6" s="14">
        <v>480</v>
      </c>
      <c r="I6" s="14"/>
      <c r="J6" s="14">
        <v>905</v>
      </c>
      <c r="K6" s="14"/>
      <c r="L6" s="14">
        <v>292</v>
      </c>
      <c r="M6" s="8" t="s">
        <v>303</v>
      </c>
    </row>
    <row r="7" spans="1:17" x14ac:dyDescent="0.2">
      <c r="A7" s="9" t="str">
        <f t="shared" si="1"/>
        <v>1993/3末</v>
      </c>
      <c r="B7" s="9" t="str">
        <f t="shared" si="1"/>
        <v>平成5/3末</v>
      </c>
      <c r="C7" s="16">
        <v>5</v>
      </c>
      <c r="D7" s="16">
        <v>5</v>
      </c>
      <c r="E7" s="17" t="s">
        <v>42</v>
      </c>
      <c r="F7" s="16">
        <v>278</v>
      </c>
      <c r="G7" s="16"/>
      <c r="H7" s="16">
        <v>298</v>
      </c>
      <c r="I7" s="16"/>
      <c r="J7" s="16">
        <v>576</v>
      </c>
      <c r="K7" s="16"/>
      <c r="L7" s="16">
        <v>190</v>
      </c>
      <c r="M7" s="6" t="s">
        <v>303</v>
      </c>
    </row>
    <row r="8" spans="1:17" x14ac:dyDescent="0.2">
      <c r="A8" s="7" t="str">
        <f t="shared" si="1"/>
        <v>1993/3末</v>
      </c>
      <c r="B8" s="7" t="str">
        <f t="shared" si="1"/>
        <v>平成5/3末</v>
      </c>
      <c r="C8" s="14">
        <v>6</v>
      </c>
      <c r="D8" s="14">
        <v>6</v>
      </c>
      <c r="E8" s="15" t="s">
        <v>43</v>
      </c>
      <c r="F8" s="14">
        <v>394</v>
      </c>
      <c r="G8" s="14"/>
      <c r="H8" s="14">
        <v>487</v>
      </c>
      <c r="I8" s="14"/>
      <c r="J8" s="14">
        <v>881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1993/3末</v>
      </c>
      <c r="B9" s="9" t="str">
        <f t="shared" si="1"/>
        <v>平成5/3末</v>
      </c>
      <c r="C9" s="16">
        <v>7</v>
      </c>
      <c r="D9" s="16">
        <v>7</v>
      </c>
      <c r="E9" s="17" t="s">
        <v>44</v>
      </c>
      <c r="F9" s="16">
        <v>290</v>
      </c>
      <c r="G9" s="16"/>
      <c r="H9" s="16">
        <v>317</v>
      </c>
      <c r="I9" s="16"/>
      <c r="J9" s="16">
        <v>607</v>
      </c>
      <c r="K9" s="16"/>
      <c r="L9" s="16">
        <v>205</v>
      </c>
      <c r="M9" s="6" t="s">
        <v>303</v>
      </c>
    </row>
    <row r="10" spans="1:17" x14ac:dyDescent="0.2">
      <c r="A10" s="7" t="str">
        <f t="shared" si="1"/>
        <v>1993/3末</v>
      </c>
      <c r="B10" s="7" t="str">
        <f t="shared" si="1"/>
        <v>平成5/3末</v>
      </c>
      <c r="C10" s="14">
        <v>8</v>
      </c>
      <c r="D10" s="14">
        <v>8</v>
      </c>
      <c r="E10" s="15" t="s">
        <v>45</v>
      </c>
      <c r="F10" s="14">
        <v>271</v>
      </c>
      <c r="G10" s="14"/>
      <c r="H10" s="14">
        <v>313</v>
      </c>
      <c r="I10" s="14"/>
      <c r="J10" s="14">
        <v>584</v>
      </c>
      <c r="K10" s="14"/>
      <c r="L10" s="14">
        <v>193</v>
      </c>
      <c r="M10" s="8" t="s">
        <v>303</v>
      </c>
    </row>
    <row r="11" spans="1:17" x14ac:dyDescent="0.2">
      <c r="A11" s="9" t="str">
        <f t="shared" si="1"/>
        <v>1993/3末</v>
      </c>
      <c r="B11" s="9" t="str">
        <f t="shared" si="1"/>
        <v>平成5/3末</v>
      </c>
      <c r="C11" s="16">
        <v>9</v>
      </c>
      <c r="D11" s="16">
        <v>11</v>
      </c>
      <c r="E11" s="17" t="s">
        <v>47</v>
      </c>
      <c r="F11" s="16">
        <v>199</v>
      </c>
      <c r="G11" s="16"/>
      <c r="H11" s="16">
        <v>176</v>
      </c>
      <c r="I11" s="16"/>
      <c r="J11" s="16">
        <v>375</v>
      </c>
      <c r="K11" s="16"/>
      <c r="L11" s="16">
        <v>134</v>
      </c>
      <c r="M11" s="6" t="s">
        <v>303</v>
      </c>
    </row>
    <row r="12" spans="1:17" x14ac:dyDescent="0.2">
      <c r="A12" s="7" t="str">
        <f t="shared" si="1"/>
        <v>1993/3末</v>
      </c>
      <c r="B12" s="7" t="str">
        <f t="shared" si="1"/>
        <v>平成5/3末</v>
      </c>
      <c r="C12" s="14">
        <v>10</v>
      </c>
      <c r="D12" s="14">
        <v>12</v>
      </c>
      <c r="E12" s="15" t="s">
        <v>48</v>
      </c>
      <c r="F12" s="14">
        <v>96</v>
      </c>
      <c r="G12" s="14"/>
      <c r="H12" s="14">
        <v>116</v>
      </c>
      <c r="I12" s="14"/>
      <c r="J12" s="14">
        <v>212</v>
      </c>
      <c r="K12" s="14"/>
      <c r="L12" s="14">
        <v>97</v>
      </c>
      <c r="M12" s="8" t="s">
        <v>303</v>
      </c>
    </row>
    <row r="13" spans="1:17" x14ac:dyDescent="0.2">
      <c r="A13" s="9" t="str">
        <f t="shared" si="1"/>
        <v>1993/3末</v>
      </c>
      <c r="B13" s="9" t="str">
        <f t="shared" si="1"/>
        <v>平成5/3末</v>
      </c>
      <c r="C13" s="16">
        <v>11</v>
      </c>
      <c r="D13" s="16">
        <v>13</v>
      </c>
      <c r="E13" s="17" t="s">
        <v>49</v>
      </c>
      <c r="F13" s="16">
        <v>332</v>
      </c>
      <c r="G13" s="16"/>
      <c r="H13" s="16">
        <v>385</v>
      </c>
      <c r="I13" s="16"/>
      <c r="J13" s="16">
        <v>717</v>
      </c>
      <c r="K13" s="16"/>
      <c r="L13" s="16">
        <v>234</v>
      </c>
      <c r="M13" s="6" t="s">
        <v>303</v>
      </c>
    </row>
    <row r="14" spans="1:17" x14ac:dyDescent="0.2">
      <c r="A14" s="7" t="str">
        <f t="shared" si="1"/>
        <v>1993/3末</v>
      </c>
      <c r="B14" s="7" t="str">
        <f t="shared" si="1"/>
        <v>平成5/3末</v>
      </c>
      <c r="C14" s="14">
        <v>12</v>
      </c>
      <c r="D14" s="14">
        <v>14</v>
      </c>
      <c r="E14" s="15" t="s">
        <v>50</v>
      </c>
      <c r="F14" s="14">
        <v>160</v>
      </c>
      <c r="G14" s="14"/>
      <c r="H14" s="14">
        <v>185</v>
      </c>
      <c r="I14" s="14"/>
      <c r="J14" s="14">
        <v>345</v>
      </c>
      <c r="K14" s="14"/>
      <c r="L14" s="14">
        <v>113</v>
      </c>
      <c r="M14" s="8" t="s">
        <v>303</v>
      </c>
    </row>
    <row r="15" spans="1:17" x14ac:dyDescent="0.2">
      <c r="A15" s="9" t="str">
        <f t="shared" si="1"/>
        <v>1993/3末</v>
      </c>
      <c r="B15" s="9" t="str">
        <f t="shared" si="1"/>
        <v>平成5/3末</v>
      </c>
      <c r="C15" s="16">
        <v>13</v>
      </c>
      <c r="D15" s="16">
        <v>15</v>
      </c>
      <c r="E15" s="17" t="s">
        <v>51</v>
      </c>
      <c r="F15" s="16">
        <v>348</v>
      </c>
      <c r="G15" s="16"/>
      <c r="H15" s="16">
        <v>381</v>
      </c>
      <c r="I15" s="16"/>
      <c r="J15" s="16">
        <v>729</v>
      </c>
      <c r="K15" s="16"/>
      <c r="L15" s="16">
        <v>246</v>
      </c>
      <c r="M15" s="6" t="s">
        <v>303</v>
      </c>
    </row>
    <row r="16" spans="1:17" x14ac:dyDescent="0.2">
      <c r="A16" s="7" t="str">
        <f t="shared" si="1"/>
        <v>1993/3末</v>
      </c>
      <c r="B16" s="7" t="str">
        <f t="shared" si="1"/>
        <v>平成5/3末</v>
      </c>
      <c r="C16" s="14">
        <v>14</v>
      </c>
      <c r="D16" s="14">
        <v>16</v>
      </c>
      <c r="E16" s="15" t="s">
        <v>52</v>
      </c>
      <c r="F16" s="14">
        <v>106</v>
      </c>
      <c r="G16" s="14"/>
      <c r="H16" s="14">
        <v>120</v>
      </c>
      <c r="I16" s="14"/>
      <c r="J16" s="14">
        <v>226</v>
      </c>
      <c r="K16" s="14"/>
      <c r="L16" s="14">
        <v>71</v>
      </c>
      <c r="M16" s="8" t="s">
        <v>303</v>
      </c>
    </row>
    <row r="17" spans="1:13" x14ac:dyDescent="0.2">
      <c r="A17" s="9" t="str">
        <f t="shared" si="1"/>
        <v>1993/3末</v>
      </c>
      <c r="B17" s="9" t="str">
        <f t="shared" si="1"/>
        <v>平成5/3末</v>
      </c>
      <c r="C17" s="16">
        <v>15</v>
      </c>
      <c r="D17" s="16">
        <v>17</v>
      </c>
      <c r="E17" s="17" t="s">
        <v>53</v>
      </c>
      <c r="F17" s="16">
        <v>282</v>
      </c>
      <c r="G17" s="16"/>
      <c r="H17" s="16">
        <v>294</v>
      </c>
      <c r="I17" s="16"/>
      <c r="J17" s="16">
        <v>576</v>
      </c>
      <c r="K17" s="16"/>
      <c r="L17" s="16">
        <v>170</v>
      </c>
      <c r="M17" s="6" t="s">
        <v>303</v>
      </c>
    </row>
    <row r="18" spans="1:13" x14ac:dyDescent="0.2">
      <c r="A18" s="7" t="str">
        <f t="shared" si="1"/>
        <v>1993/3末</v>
      </c>
      <c r="B18" s="7" t="str">
        <f t="shared" si="1"/>
        <v>平成5/3末</v>
      </c>
      <c r="C18" s="14">
        <v>16</v>
      </c>
      <c r="D18" s="14">
        <v>18</v>
      </c>
      <c r="E18" s="15" t="s">
        <v>54</v>
      </c>
      <c r="F18" s="14">
        <v>343</v>
      </c>
      <c r="G18" s="14"/>
      <c r="H18" s="14">
        <v>344</v>
      </c>
      <c r="I18" s="14"/>
      <c r="J18" s="14">
        <v>687</v>
      </c>
      <c r="K18" s="14"/>
      <c r="L18" s="14">
        <v>207</v>
      </c>
      <c r="M18" s="8" t="s">
        <v>303</v>
      </c>
    </row>
    <row r="19" spans="1:13" x14ac:dyDescent="0.2">
      <c r="A19" s="9" t="str">
        <f t="shared" si="1"/>
        <v>1993/3末</v>
      </c>
      <c r="B19" s="9" t="str">
        <f t="shared" si="1"/>
        <v>平成5/3末</v>
      </c>
      <c r="C19" s="16">
        <v>17</v>
      </c>
      <c r="D19" s="16">
        <v>19</v>
      </c>
      <c r="E19" s="17" t="s">
        <v>55</v>
      </c>
      <c r="F19" s="16">
        <v>194</v>
      </c>
      <c r="G19" s="16"/>
      <c r="H19" s="16">
        <v>227</v>
      </c>
      <c r="I19" s="16"/>
      <c r="J19" s="16">
        <v>421</v>
      </c>
      <c r="K19" s="16"/>
      <c r="L19" s="16">
        <v>124</v>
      </c>
      <c r="M19" s="6" t="s">
        <v>303</v>
      </c>
    </row>
    <row r="20" spans="1:13" x14ac:dyDescent="0.2">
      <c r="A20" s="7" t="str">
        <f t="shared" si="1"/>
        <v>1993/3末</v>
      </c>
      <c r="B20" s="7" t="str">
        <f t="shared" si="1"/>
        <v>平成5/3末</v>
      </c>
      <c r="C20" s="14">
        <v>18</v>
      </c>
      <c r="D20" s="14">
        <v>20</v>
      </c>
      <c r="E20" s="15" t="s">
        <v>59</v>
      </c>
      <c r="F20" s="14">
        <v>59</v>
      </c>
      <c r="G20" s="14"/>
      <c r="H20" s="14">
        <v>56</v>
      </c>
      <c r="I20" s="14"/>
      <c r="J20" s="14">
        <v>115</v>
      </c>
      <c r="K20" s="14"/>
      <c r="L20" s="14">
        <v>39</v>
      </c>
      <c r="M20" s="8" t="s">
        <v>303</v>
      </c>
    </row>
    <row r="21" spans="1:13" x14ac:dyDescent="0.2">
      <c r="A21" s="9" t="str">
        <f t="shared" ref="A21:B36" si="2">A20</f>
        <v>1993/3末</v>
      </c>
      <c r="B21" s="9" t="str">
        <f t="shared" si="2"/>
        <v>平成5/3末</v>
      </c>
      <c r="C21" s="16">
        <v>19</v>
      </c>
      <c r="D21" s="16">
        <v>21</v>
      </c>
      <c r="E21" s="17" t="s">
        <v>60</v>
      </c>
      <c r="F21" s="16">
        <v>293</v>
      </c>
      <c r="G21" s="16"/>
      <c r="H21" s="16">
        <v>312</v>
      </c>
      <c r="I21" s="16"/>
      <c r="J21" s="16">
        <v>605</v>
      </c>
      <c r="K21" s="16"/>
      <c r="L21" s="16">
        <v>186</v>
      </c>
      <c r="M21" s="6" t="s">
        <v>303</v>
      </c>
    </row>
    <row r="22" spans="1:13" x14ac:dyDescent="0.2">
      <c r="A22" s="7" t="str">
        <f t="shared" si="2"/>
        <v>1993/3末</v>
      </c>
      <c r="B22" s="7" t="str">
        <f t="shared" si="2"/>
        <v>平成5/3末</v>
      </c>
      <c r="C22" s="14">
        <v>20</v>
      </c>
      <c r="D22" s="14">
        <v>22</v>
      </c>
      <c r="E22" s="15" t="s">
        <v>61</v>
      </c>
      <c r="F22" s="14">
        <v>433</v>
      </c>
      <c r="G22" s="14"/>
      <c r="H22" s="14">
        <v>489</v>
      </c>
      <c r="I22" s="14"/>
      <c r="J22" s="14">
        <v>922</v>
      </c>
      <c r="K22" s="14"/>
      <c r="L22" s="14">
        <v>300</v>
      </c>
      <c r="M22" s="8" t="s">
        <v>303</v>
      </c>
    </row>
    <row r="23" spans="1:13" x14ac:dyDescent="0.2">
      <c r="A23" s="9" t="str">
        <f t="shared" si="2"/>
        <v>1993/3末</v>
      </c>
      <c r="B23" s="9" t="str">
        <f t="shared" si="2"/>
        <v>平成5/3末</v>
      </c>
      <c r="C23" s="16">
        <v>21</v>
      </c>
      <c r="D23" s="16">
        <v>23</v>
      </c>
      <c r="E23" s="17" t="s">
        <v>62</v>
      </c>
      <c r="F23" s="16">
        <v>372</v>
      </c>
      <c r="G23" s="16"/>
      <c r="H23" s="16">
        <v>404</v>
      </c>
      <c r="I23" s="16"/>
      <c r="J23" s="16">
        <v>776</v>
      </c>
      <c r="K23" s="16"/>
      <c r="L23" s="16">
        <v>240</v>
      </c>
      <c r="M23" s="6" t="s">
        <v>303</v>
      </c>
    </row>
    <row r="24" spans="1:13" x14ac:dyDescent="0.2">
      <c r="A24" s="7" t="str">
        <f t="shared" si="2"/>
        <v>1993/3末</v>
      </c>
      <c r="B24" s="7" t="str">
        <f t="shared" si="2"/>
        <v>平成5/3末</v>
      </c>
      <c r="C24" s="14">
        <v>22</v>
      </c>
      <c r="D24" s="14">
        <v>24</v>
      </c>
      <c r="E24" s="15" t="s">
        <v>63</v>
      </c>
      <c r="F24" s="14">
        <v>404</v>
      </c>
      <c r="G24" s="14"/>
      <c r="H24" s="14">
        <v>482</v>
      </c>
      <c r="I24" s="14"/>
      <c r="J24" s="14">
        <v>886</v>
      </c>
      <c r="K24" s="14"/>
      <c r="L24" s="14">
        <v>303</v>
      </c>
      <c r="M24" s="8" t="s">
        <v>303</v>
      </c>
    </row>
    <row r="25" spans="1:13" x14ac:dyDescent="0.2">
      <c r="A25" s="9" t="str">
        <f t="shared" si="2"/>
        <v>1993/3末</v>
      </c>
      <c r="B25" s="9" t="str">
        <f t="shared" si="2"/>
        <v>平成5/3末</v>
      </c>
      <c r="C25" s="16">
        <v>23</v>
      </c>
      <c r="D25" s="16">
        <v>25</v>
      </c>
      <c r="E25" s="17" t="s">
        <v>64</v>
      </c>
      <c r="F25" s="16">
        <v>291</v>
      </c>
      <c r="G25" s="16"/>
      <c r="H25" s="16">
        <v>345</v>
      </c>
      <c r="I25" s="16"/>
      <c r="J25" s="16">
        <v>636</v>
      </c>
      <c r="K25" s="16"/>
      <c r="L25" s="16">
        <v>227</v>
      </c>
      <c r="M25" s="6" t="s">
        <v>303</v>
      </c>
    </row>
    <row r="26" spans="1:13" x14ac:dyDescent="0.2">
      <c r="A26" s="7" t="str">
        <f t="shared" si="2"/>
        <v>1993/3末</v>
      </c>
      <c r="B26" s="7" t="str">
        <f t="shared" si="2"/>
        <v>平成5/3末</v>
      </c>
      <c r="C26" s="14">
        <v>24</v>
      </c>
      <c r="D26" s="14">
        <v>26</v>
      </c>
      <c r="E26" s="15" t="s">
        <v>65</v>
      </c>
      <c r="F26" s="14">
        <v>304</v>
      </c>
      <c r="G26" s="14"/>
      <c r="H26" s="14">
        <v>304</v>
      </c>
      <c r="I26" s="14"/>
      <c r="J26" s="14">
        <v>608</v>
      </c>
      <c r="K26" s="14"/>
      <c r="L26" s="14">
        <v>211</v>
      </c>
      <c r="M26" s="8" t="s">
        <v>303</v>
      </c>
    </row>
    <row r="27" spans="1:13" x14ac:dyDescent="0.2">
      <c r="A27" s="9" t="str">
        <f t="shared" si="2"/>
        <v>1993/3末</v>
      </c>
      <c r="B27" s="9" t="str">
        <f t="shared" si="2"/>
        <v>平成5/3末</v>
      </c>
      <c r="C27" s="16">
        <v>25</v>
      </c>
      <c r="D27" s="16">
        <v>30</v>
      </c>
      <c r="E27" s="17" t="s">
        <v>68</v>
      </c>
      <c r="F27" s="16">
        <v>754</v>
      </c>
      <c r="G27" s="16"/>
      <c r="H27" s="16">
        <v>762</v>
      </c>
      <c r="I27" s="16"/>
      <c r="J27" s="16">
        <v>1516</v>
      </c>
      <c r="K27" s="16"/>
      <c r="L27" s="16">
        <v>511</v>
      </c>
      <c r="M27" s="6" t="s">
        <v>303</v>
      </c>
    </row>
    <row r="28" spans="1:13" x14ac:dyDescent="0.2">
      <c r="A28" s="7" t="str">
        <f t="shared" si="2"/>
        <v>1993/3末</v>
      </c>
      <c r="B28" s="7" t="str">
        <f t="shared" si="2"/>
        <v>平成5/3末</v>
      </c>
      <c r="C28" s="14">
        <v>26</v>
      </c>
      <c r="D28" s="14">
        <v>31</v>
      </c>
      <c r="E28" s="15" t="s">
        <v>69</v>
      </c>
      <c r="F28" s="14">
        <v>909</v>
      </c>
      <c r="G28" s="14"/>
      <c r="H28" s="14">
        <v>925</v>
      </c>
      <c r="I28" s="14"/>
      <c r="J28" s="14">
        <v>1834</v>
      </c>
      <c r="K28" s="14"/>
      <c r="L28" s="14">
        <v>664</v>
      </c>
      <c r="M28" s="8" t="s">
        <v>303</v>
      </c>
    </row>
    <row r="29" spans="1:13" x14ac:dyDescent="0.2">
      <c r="A29" s="9" t="str">
        <f t="shared" si="2"/>
        <v>1993/3末</v>
      </c>
      <c r="B29" s="9" t="str">
        <f t="shared" si="2"/>
        <v>平成5/3末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21</v>
      </c>
      <c r="I29" s="16"/>
      <c r="J29" s="16">
        <v>43</v>
      </c>
      <c r="K29" s="16"/>
      <c r="L29" s="16">
        <v>16</v>
      </c>
      <c r="M29" s="6" t="s">
        <v>303</v>
      </c>
    </row>
    <row r="30" spans="1:13" x14ac:dyDescent="0.2">
      <c r="A30" s="7" t="str">
        <f t="shared" si="2"/>
        <v>1993/3末</v>
      </c>
      <c r="B30" s="7" t="str">
        <f t="shared" si="2"/>
        <v>平成5/3末</v>
      </c>
      <c r="C30" s="14">
        <v>28</v>
      </c>
      <c r="D30" s="14">
        <v>34</v>
      </c>
      <c r="E30" s="15" t="s">
        <v>72</v>
      </c>
      <c r="F30" s="14">
        <v>342</v>
      </c>
      <c r="G30" s="14"/>
      <c r="H30" s="14">
        <v>308</v>
      </c>
      <c r="I30" s="14"/>
      <c r="J30" s="14">
        <v>650</v>
      </c>
      <c r="K30" s="14"/>
      <c r="L30" s="14">
        <v>202</v>
      </c>
      <c r="M30" s="8" t="s">
        <v>303</v>
      </c>
    </row>
    <row r="31" spans="1:13" x14ac:dyDescent="0.2">
      <c r="A31" s="9" t="str">
        <f t="shared" si="2"/>
        <v>1993/3末</v>
      </c>
      <c r="B31" s="9" t="str">
        <f t="shared" si="2"/>
        <v>平成5/3末</v>
      </c>
      <c r="C31" s="16">
        <v>29</v>
      </c>
      <c r="D31" s="16">
        <v>35</v>
      </c>
      <c r="E31" s="17" t="s">
        <v>73</v>
      </c>
      <c r="F31" s="16">
        <v>268</v>
      </c>
      <c r="G31" s="16"/>
      <c r="H31" s="16">
        <v>264</v>
      </c>
      <c r="I31" s="16"/>
      <c r="J31" s="16">
        <v>532</v>
      </c>
      <c r="K31" s="16"/>
      <c r="L31" s="16">
        <v>160</v>
      </c>
      <c r="M31" s="6" t="s">
        <v>303</v>
      </c>
    </row>
    <row r="32" spans="1:13" x14ac:dyDescent="0.2">
      <c r="A32" s="7" t="str">
        <f t="shared" si="2"/>
        <v>1993/3末</v>
      </c>
      <c r="B32" s="7" t="str">
        <f t="shared" si="2"/>
        <v>平成5/3末</v>
      </c>
      <c r="C32" s="14">
        <v>30</v>
      </c>
      <c r="D32" s="14">
        <v>36</v>
      </c>
      <c r="E32" s="15" t="s">
        <v>74</v>
      </c>
      <c r="F32" s="14">
        <v>61</v>
      </c>
      <c r="G32" s="14"/>
      <c r="H32" s="14">
        <v>64</v>
      </c>
      <c r="I32" s="14"/>
      <c r="J32" s="14">
        <v>125</v>
      </c>
      <c r="K32" s="14"/>
      <c r="L32" s="14">
        <v>36</v>
      </c>
      <c r="M32" s="8" t="s">
        <v>303</v>
      </c>
    </row>
    <row r="33" spans="1:13" x14ac:dyDescent="0.2">
      <c r="A33" s="9" t="str">
        <f t="shared" si="2"/>
        <v>1993/3末</v>
      </c>
      <c r="B33" s="9" t="str">
        <f t="shared" si="2"/>
        <v>平成5/3末</v>
      </c>
      <c r="C33" s="16">
        <v>31</v>
      </c>
      <c r="D33" s="16">
        <v>37</v>
      </c>
      <c r="E33" s="17" t="s">
        <v>75</v>
      </c>
      <c r="F33" s="16">
        <v>392</v>
      </c>
      <c r="G33" s="16"/>
      <c r="H33" s="16">
        <v>374</v>
      </c>
      <c r="I33" s="16"/>
      <c r="J33" s="16">
        <v>766</v>
      </c>
      <c r="K33" s="16"/>
      <c r="L33" s="16">
        <v>201</v>
      </c>
      <c r="M33" s="6" t="s">
        <v>303</v>
      </c>
    </row>
    <row r="34" spans="1:13" x14ac:dyDescent="0.2">
      <c r="A34" s="7" t="str">
        <f t="shared" si="2"/>
        <v>1993/3末</v>
      </c>
      <c r="B34" s="7" t="str">
        <f t="shared" si="2"/>
        <v>平成5/3末</v>
      </c>
      <c r="C34" s="14">
        <v>32</v>
      </c>
      <c r="D34" s="14">
        <v>38</v>
      </c>
      <c r="E34" s="15" t="s">
        <v>76</v>
      </c>
      <c r="F34" s="14">
        <v>340</v>
      </c>
      <c r="G34" s="14"/>
      <c r="H34" s="14">
        <v>347</v>
      </c>
      <c r="I34" s="14"/>
      <c r="J34" s="14">
        <v>687</v>
      </c>
      <c r="K34" s="14"/>
      <c r="L34" s="14">
        <v>194</v>
      </c>
      <c r="M34" s="8" t="s">
        <v>303</v>
      </c>
    </row>
    <row r="35" spans="1:13" x14ac:dyDescent="0.2">
      <c r="A35" s="9" t="str">
        <f t="shared" si="2"/>
        <v>1993/3末</v>
      </c>
      <c r="B35" s="9" t="str">
        <f t="shared" si="2"/>
        <v>平成5/3末</v>
      </c>
      <c r="C35" s="16">
        <v>33</v>
      </c>
      <c r="D35" s="16">
        <v>39</v>
      </c>
      <c r="E35" s="17" t="s">
        <v>77</v>
      </c>
      <c r="F35" s="16">
        <v>80</v>
      </c>
      <c r="G35" s="16"/>
      <c r="H35" s="16">
        <v>97</v>
      </c>
      <c r="I35" s="16"/>
      <c r="J35" s="16">
        <v>177</v>
      </c>
      <c r="K35" s="16"/>
      <c r="L35" s="16">
        <v>57</v>
      </c>
      <c r="M35" s="6" t="s">
        <v>303</v>
      </c>
    </row>
    <row r="36" spans="1:13" x14ac:dyDescent="0.2">
      <c r="A36" s="7" t="str">
        <f t="shared" si="2"/>
        <v>1993/3末</v>
      </c>
      <c r="B36" s="7" t="str">
        <f t="shared" si="2"/>
        <v>平成5/3末</v>
      </c>
      <c r="C36" s="14">
        <v>34</v>
      </c>
      <c r="D36" s="14">
        <v>40</v>
      </c>
      <c r="E36" s="15" t="s">
        <v>415</v>
      </c>
      <c r="F36" s="14">
        <v>190</v>
      </c>
      <c r="G36" s="14"/>
      <c r="H36" s="14">
        <v>210</v>
      </c>
      <c r="I36" s="14"/>
      <c r="J36" s="14">
        <v>400</v>
      </c>
      <c r="K36" s="14"/>
      <c r="L36" s="14">
        <v>133</v>
      </c>
      <c r="M36" s="8" t="s">
        <v>303</v>
      </c>
    </row>
    <row r="37" spans="1:13" x14ac:dyDescent="0.2">
      <c r="A37" s="9" t="str">
        <f t="shared" ref="A37:B52" si="3">A36</f>
        <v>1993/3末</v>
      </c>
      <c r="B37" s="9" t="str">
        <f t="shared" si="3"/>
        <v>平成5/3末</v>
      </c>
      <c r="C37" s="16">
        <v>35</v>
      </c>
      <c r="D37" s="16">
        <v>41</v>
      </c>
      <c r="E37" s="17" t="s">
        <v>416</v>
      </c>
      <c r="F37" s="16">
        <v>190</v>
      </c>
      <c r="G37" s="16"/>
      <c r="H37" s="16">
        <v>212</v>
      </c>
      <c r="I37" s="16"/>
      <c r="J37" s="16">
        <v>402</v>
      </c>
      <c r="K37" s="16"/>
      <c r="L37" s="16">
        <v>134</v>
      </c>
      <c r="M37" s="6" t="s">
        <v>303</v>
      </c>
    </row>
    <row r="38" spans="1:13" x14ac:dyDescent="0.2">
      <c r="A38" s="7" t="str">
        <f t="shared" si="3"/>
        <v>1993/3末</v>
      </c>
      <c r="B38" s="7" t="str">
        <f t="shared" si="3"/>
        <v>平成5/3末</v>
      </c>
      <c r="C38" s="14">
        <v>36</v>
      </c>
      <c r="D38" s="14">
        <v>42</v>
      </c>
      <c r="E38" s="15" t="s">
        <v>78</v>
      </c>
      <c r="F38" s="14">
        <v>272</v>
      </c>
      <c r="G38" s="14"/>
      <c r="H38" s="14">
        <v>361</v>
      </c>
      <c r="I38" s="14"/>
      <c r="J38" s="14">
        <v>633</v>
      </c>
      <c r="K38" s="14"/>
      <c r="L38" s="14">
        <v>209</v>
      </c>
      <c r="M38" s="8" t="s">
        <v>303</v>
      </c>
    </row>
    <row r="39" spans="1:13" x14ac:dyDescent="0.2">
      <c r="A39" s="9" t="str">
        <f t="shared" si="3"/>
        <v>1993/3末</v>
      </c>
      <c r="B39" s="9" t="str">
        <f t="shared" si="3"/>
        <v>平成5/3末</v>
      </c>
      <c r="C39" s="16">
        <v>37</v>
      </c>
      <c r="D39" s="16">
        <v>43</v>
      </c>
      <c r="E39" s="17" t="s">
        <v>79</v>
      </c>
      <c r="F39" s="16">
        <v>395</v>
      </c>
      <c r="G39" s="16"/>
      <c r="H39" s="16">
        <v>431</v>
      </c>
      <c r="I39" s="16"/>
      <c r="J39" s="16">
        <v>826</v>
      </c>
      <c r="K39" s="16"/>
      <c r="L39" s="16">
        <v>256</v>
      </c>
      <c r="M39" s="6" t="s">
        <v>303</v>
      </c>
    </row>
    <row r="40" spans="1:13" x14ac:dyDescent="0.2">
      <c r="A40" s="7" t="str">
        <f t="shared" si="3"/>
        <v>1993/3末</v>
      </c>
      <c r="B40" s="7" t="str">
        <f t="shared" si="3"/>
        <v>平成5/3末</v>
      </c>
      <c r="C40" s="14">
        <v>38</v>
      </c>
      <c r="D40" s="14">
        <v>44</v>
      </c>
      <c r="E40" s="15" t="s">
        <v>80</v>
      </c>
      <c r="F40" s="14">
        <v>75</v>
      </c>
      <c r="G40" s="14"/>
      <c r="H40" s="14">
        <v>82</v>
      </c>
      <c r="I40" s="14"/>
      <c r="J40" s="14">
        <v>157</v>
      </c>
      <c r="K40" s="14"/>
      <c r="L40" s="14">
        <v>51</v>
      </c>
      <c r="M40" s="8" t="s">
        <v>303</v>
      </c>
    </row>
    <row r="41" spans="1:13" x14ac:dyDescent="0.2">
      <c r="A41" s="9" t="str">
        <f t="shared" si="3"/>
        <v>1993/3末</v>
      </c>
      <c r="B41" s="9" t="str">
        <f t="shared" si="3"/>
        <v>平成5/3末</v>
      </c>
      <c r="C41" s="16">
        <v>39</v>
      </c>
      <c r="D41" s="16">
        <v>45</v>
      </c>
      <c r="E41" s="17" t="s">
        <v>81</v>
      </c>
      <c r="F41" s="16">
        <v>255</v>
      </c>
      <c r="G41" s="16"/>
      <c r="H41" s="16">
        <v>286</v>
      </c>
      <c r="I41" s="16"/>
      <c r="J41" s="16">
        <v>541</v>
      </c>
      <c r="K41" s="16"/>
      <c r="L41" s="16">
        <v>174</v>
      </c>
      <c r="M41" s="6" t="s">
        <v>303</v>
      </c>
    </row>
    <row r="42" spans="1:13" x14ac:dyDescent="0.2">
      <c r="A42" s="7" t="str">
        <f t="shared" si="3"/>
        <v>1993/3末</v>
      </c>
      <c r="B42" s="7" t="str">
        <f t="shared" si="3"/>
        <v>平成5/3末</v>
      </c>
      <c r="C42" s="14">
        <v>40</v>
      </c>
      <c r="D42" s="14">
        <v>46</v>
      </c>
      <c r="E42" s="15" t="s">
        <v>82</v>
      </c>
      <c r="F42" s="14">
        <v>106</v>
      </c>
      <c r="G42" s="14"/>
      <c r="H42" s="14">
        <v>172</v>
      </c>
      <c r="I42" s="14"/>
      <c r="J42" s="14">
        <v>278</v>
      </c>
      <c r="K42" s="14"/>
      <c r="L42" s="14">
        <v>144</v>
      </c>
      <c r="M42" s="8" t="s">
        <v>303</v>
      </c>
    </row>
    <row r="43" spans="1:13" x14ac:dyDescent="0.2">
      <c r="A43" s="9" t="str">
        <f t="shared" si="3"/>
        <v>1993/3末</v>
      </c>
      <c r="B43" s="9" t="str">
        <f t="shared" si="3"/>
        <v>平成5/3末</v>
      </c>
      <c r="C43" s="16">
        <v>41</v>
      </c>
      <c r="D43" s="16">
        <v>47</v>
      </c>
      <c r="E43" s="17" t="s">
        <v>83</v>
      </c>
      <c r="F43" s="16">
        <v>229</v>
      </c>
      <c r="G43" s="16"/>
      <c r="H43" s="16">
        <v>248</v>
      </c>
      <c r="I43" s="16"/>
      <c r="J43" s="16">
        <v>477</v>
      </c>
      <c r="K43" s="16"/>
      <c r="L43" s="16">
        <v>129</v>
      </c>
      <c r="M43" s="6" t="s">
        <v>303</v>
      </c>
    </row>
    <row r="44" spans="1:13" x14ac:dyDescent="0.2">
      <c r="A44" s="7" t="str">
        <f t="shared" si="3"/>
        <v>1993/3末</v>
      </c>
      <c r="B44" s="7" t="str">
        <f t="shared" si="3"/>
        <v>平成5/3末</v>
      </c>
      <c r="C44" s="14">
        <v>42</v>
      </c>
      <c r="D44" s="14">
        <v>48</v>
      </c>
      <c r="E44" s="15" t="s">
        <v>84</v>
      </c>
      <c r="F44" s="14">
        <v>271</v>
      </c>
      <c r="G44" s="14"/>
      <c r="H44" s="14">
        <v>302</v>
      </c>
      <c r="I44" s="14"/>
      <c r="J44" s="14">
        <v>573</v>
      </c>
      <c r="K44" s="14"/>
      <c r="L44" s="14">
        <v>165</v>
      </c>
      <c r="M44" s="8" t="s">
        <v>303</v>
      </c>
    </row>
    <row r="45" spans="1:13" x14ac:dyDescent="0.2">
      <c r="A45" s="9" t="str">
        <f t="shared" si="3"/>
        <v>1993/3末</v>
      </c>
      <c r="B45" s="9" t="str">
        <f t="shared" si="3"/>
        <v>平成5/3末</v>
      </c>
      <c r="C45" s="16">
        <v>43</v>
      </c>
      <c r="D45" s="16">
        <v>49</v>
      </c>
      <c r="E45" s="17" t="s">
        <v>85</v>
      </c>
      <c r="F45" s="16">
        <v>138</v>
      </c>
      <c r="G45" s="16"/>
      <c r="H45" s="16">
        <v>133</v>
      </c>
      <c r="I45" s="16"/>
      <c r="J45" s="16">
        <v>271</v>
      </c>
      <c r="K45" s="16"/>
      <c r="L45" s="16">
        <v>91</v>
      </c>
      <c r="M45" s="6" t="s">
        <v>303</v>
      </c>
    </row>
    <row r="46" spans="1:13" x14ac:dyDescent="0.2">
      <c r="A46" s="7" t="str">
        <f t="shared" si="3"/>
        <v>1993/3末</v>
      </c>
      <c r="B46" s="7" t="str">
        <f t="shared" si="3"/>
        <v>平成5/3末</v>
      </c>
      <c r="C46" s="14">
        <v>44</v>
      </c>
      <c r="D46" s="14">
        <v>51</v>
      </c>
      <c r="E46" s="15" t="s">
        <v>87</v>
      </c>
      <c r="F46" s="14">
        <v>146</v>
      </c>
      <c r="G46" s="14"/>
      <c r="H46" s="14">
        <v>160</v>
      </c>
      <c r="I46" s="14"/>
      <c r="J46" s="14">
        <v>306</v>
      </c>
      <c r="K46" s="14"/>
      <c r="L46" s="14">
        <v>90</v>
      </c>
      <c r="M46" s="8" t="s">
        <v>303</v>
      </c>
    </row>
    <row r="47" spans="1:13" x14ac:dyDescent="0.2">
      <c r="A47" s="9" t="str">
        <f t="shared" si="3"/>
        <v>1993/3末</v>
      </c>
      <c r="B47" s="9" t="str">
        <f t="shared" si="3"/>
        <v>平成5/3末</v>
      </c>
      <c r="C47" s="16">
        <v>45</v>
      </c>
      <c r="D47" s="129">
        <v>52</v>
      </c>
      <c r="E47" s="130" t="s">
        <v>88</v>
      </c>
      <c r="F47" s="16">
        <v>17</v>
      </c>
      <c r="G47" s="16"/>
      <c r="H47" s="16">
        <v>17</v>
      </c>
      <c r="I47" s="16"/>
      <c r="J47" s="16">
        <v>34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1993/3末</v>
      </c>
      <c r="B48" s="7" t="str">
        <f t="shared" si="3"/>
        <v>平成5/3末</v>
      </c>
      <c r="C48" s="14">
        <v>46</v>
      </c>
      <c r="D48" s="14">
        <v>53</v>
      </c>
      <c r="E48" s="15" t="s">
        <v>89</v>
      </c>
      <c r="F48" s="14">
        <v>100</v>
      </c>
      <c r="G48" s="14"/>
      <c r="H48" s="14">
        <v>89</v>
      </c>
      <c r="I48" s="14"/>
      <c r="J48" s="14">
        <v>189</v>
      </c>
      <c r="K48" s="14"/>
      <c r="L48" s="14">
        <v>51</v>
      </c>
      <c r="M48" s="8" t="s">
        <v>303</v>
      </c>
    </row>
    <row r="49" spans="1:13" x14ac:dyDescent="0.2">
      <c r="A49" s="9" t="str">
        <f t="shared" si="3"/>
        <v>1993/3末</v>
      </c>
      <c r="B49" s="9" t="str">
        <f t="shared" si="3"/>
        <v>平成5/3末</v>
      </c>
      <c r="C49" s="16">
        <v>47</v>
      </c>
      <c r="D49" s="16">
        <v>54</v>
      </c>
      <c r="E49" s="17" t="s">
        <v>90</v>
      </c>
      <c r="F49" s="16">
        <v>246</v>
      </c>
      <c r="G49" s="16"/>
      <c r="H49" s="16">
        <v>278</v>
      </c>
      <c r="I49" s="16"/>
      <c r="J49" s="16">
        <v>524</v>
      </c>
      <c r="K49" s="16"/>
      <c r="L49" s="16">
        <v>141</v>
      </c>
      <c r="M49" s="6" t="s">
        <v>303</v>
      </c>
    </row>
    <row r="50" spans="1:13" x14ac:dyDescent="0.2">
      <c r="A50" s="7" t="str">
        <f t="shared" si="3"/>
        <v>1993/3末</v>
      </c>
      <c r="B50" s="7" t="str">
        <f t="shared" si="3"/>
        <v>平成5/3末</v>
      </c>
      <c r="C50" s="14">
        <v>48</v>
      </c>
      <c r="D50" s="14">
        <v>55</v>
      </c>
      <c r="E50" s="15" t="s">
        <v>91</v>
      </c>
      <c r="F50" s="14">
        <v>354</v>
      </c>
      <c r="G50" s="14"/>
      <c r="H50" s="14">
        <v>344</v>
      </c>
      <c r="I50" s="14"/>
      <c r="J50" s="14">
        <v>698</v>
      </c>
      <c r="K50" s="14"/>
      <c r="L50" s="14">
        <v>229</v>
      </c>
      <c r="M50" s="8" t="s">
        <v>303</v>
      </c>
    </row>
    <row r="51" spans="1:13" x14ac:dyDescent="0.2">
      <c r="A51" s="9" t="str">
        <f t="shared" si="3"/>
        <v>1993/3末</v>
      </c>
      <c r="B51" s="9" t="str">
        <f t="shared" si="3"/>
        <v>平成5/3末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13</v>
      </c>
      <c r="I51" s="16"/>
      <c r="J51" s="16">
        <v>22</v>
      </c>
      <c r="K51" s="16"/>
      <c r="L51" s="16">
        <v>6</v>
      </c>
      <c r="M51" s="6" t="s">
        <v>303</v>
      </c>
    </row>
    <row r="52" spans="1:13" x14ac:dyDescent="0.2">
      <c r="A52" s="7" t="str">
        <f t="shared" si="3"/>
        <v>1993/3末</v>
      </c>
      <c r="B52" s="7" t="str">
        <f t="shared" si="3"/>
        <v>平成5/3末</v>
      </c>
      <c r="C52" s="14">
        <v>50</v>
      </c>
      <c r="D52" s="14">
        <v>57</v>
      </c>
      <c r="E52" s="15" t="s">
        <v>92</v>
      </c>
      <c r="F52" s="14">
        <v>203</v>
      </c>
      <c r="G52" s="14"/>
      <c r="H52" s="14">
        <v>209</v>
      </c>
      <c r="I52" s="14"/>
      <c r="J52" s="14">
        <v>412</v>
      </c>
      <c r="K52" s="14"/>
      <c r="L52" s="14">
        <v>122</v>
      </c>
      <c r="M52" s="8" t="s">
        <v>303</v>
      </c>
    </row>
    <row r="53" spans="1:13" x14ac:dyDescent="0.2">
      <c r="A53" s="9" t="str">
        <f t="shared" ref="A53:B68" si="4">A52</f>
        <v>1993/3末</v>
      </c>
      <c r="B53" s="9" t="str">
        <f t="shared" si="4"/>
        <v>平成5/3末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147</v>
      </c>
      <c r="I53" s="16"/>
      <c r="J53" s="16">
        <v>308</v>
      </c>
      <c r="K53" s="16"/>
      <c r="L53" s="16">
        <v>81</v>
      </c>
      <c r="M53" s="6" t="s">
        <v>303</v>
      </c>
    </row>
    <row r="54" spans="1:13" x14ac:dyDescent="0.2">
      <c r="A54" s="7" t="str">
        <f t="shared" si="4"/>
        <v>1993/3末</v>
      </c>
      <c r="B54" s="7" t="str">
        <f t="shared" si="4"/>
        <v>平成5/3末</v>
      </c>
      <c r="C54" s="14">
        <v>52</v>
      </c>
      <c r="D54" s="14">
        <v>59</v>
      </c>
      <c r="E54" s="15" t="s">
        <v>94</v>
      </c>
      <c r="F54" s="14">
        <v>146</v>
      </c>
      <c r="G54" s="14"/>
      <c r="H54" s="14">
        <v>160</v>
      </c>
      <c r="I54" s="14"/>
      <c r="J54" s="14">
        <v>306</v>
      </c>
      <c r="K54" s="14"/>
      <c r="L54" s="14">
        <v>81</v>
      </c>
      <c r="M54" s="8" t="s">
        <v>303</v>
      </c>
    </row>
    <row r="55" spans="1:13" x14ac:dyDescent="0.2">
      <c r="A55" s="9" t="str">
        <f t="shared" si="4"/>
        <v>1993/3末</v>
      </c>
      <c r="B55" s="9" t="str">
        <f t="shared" si="4"/>
        <v>平成5/3末</v>
      </c>
      <c r="C55" s="16">
        <v>53</v>
      </c>
      <c r="D55" s="16">
        <v>60</v>
      </c>
      <c r="E55" s="17" t="s">
        <v>95</v>
      </c>
      <c r="F55" s="16">
        <v>390</v>
      </c>
      <c r="G55" s="16"/>
      <c r="H55" s="16">
        <v>408</v>
      </c>
      <c r="I55" s="16"/>
      <c r="J55" s="16">
        <v>798</v>
      </c>
      <c r="K55" s="16"/>
      <c r="L55" s="16">
        <v>275</v>
      </c>
      <c r="M55" s="6" t="s">
        <v>303</v>
      </c>
    </row>
    <row r="56" spans="1:13" x14ac:dyDescent="0.2">
      <c r="A56" s="7" t="str">
        <f t="shared" si="4"/>
        <v>1993/3末</v>
      </c>
      <c r="B56" s="7" t="str">
        <f t="shared" si="4"/>
        <v>平成5/3末</v>
      </c>
      <c r="C56" s="14">
        <v>54</v>
      </c>
      <c r="D56" s="14">
        <v>61</v>
      </c>
      <c r="E56" s="15" t="s">
        <v>96</v>
      </c>
      <c r="F56" s="14">
        <v>299</v>
      </c>
      <c r="G56" s="14"/>
      <c r="H56" s="14">
        <v>302</v>
      </c>
      <c r="I56" s="14"/>
      <c r="J56" s="14">
        <v>601</v>
      </c>
      <c r="K56" s="14"/>
      <c r="L56" s="14">
        <v>207</v>
      </c>
      <c r="M56" s="8" t="s">
        <v>303</v>
      </c>
    </row>
    <row r="57" spans="1:13" x14ac:dyDescent="0.2">
      <c r="A57" s="9" t="str">
        <f t="shared" si="4"/>
        <v>1993/3末</v>
      </c>
      <c r="B57" s="9" t="str">
        <f t="shared" si="4"/>
        <v>平成5/3末</v>
      </c>
      <c r="C57" s="16">
        <v>55</v>
      </c>
      <c r="D57" s="16">
        <v>62</v>
      </c>
      <c r="E57" s="17" t="s">
        <v>97</v>
      </c>
      <c r="F57" s="16">
        <v>57</v>
      </c>
      <c r="G57" s="16"/>
      <c r="H57" s="16">
        <v>50</v>
      </c>
      <c r="I57" s="16"/>
      <c r="J57" s="16">
        <v>107</v>
      </c>
      <c r="K57" s="16"/>
      <c r="L57" s="16">
        <v>50</v>
      </c>
      <c r="M57" s="6" t="s">
        <v>303</v>
      </c>
    </row>
    <row r="58" spans="1:13" x14ac:dyDescent="0.2">
      <c r="A58" s="7" t="str">
        <f t="shared" si="4"/>
        <v>1993/3末</v>
      </c>
      <c r="B58" s="7" t="str">
        <f t="shared" si="4"/>
        <v>平成5/3末</v>
      </c>
      <c r="C58" s="14">
        <v>56</v>
      </c>
      <c r="D58" s="14">
        <v>63</v>
      </c>
      <c r="E58" s="15" t="s">
        <v>98</v>
      </c>
      <c r="F58" s="14">
        <v>516</v>
      </c>
      <c r="G58" s="14"/>
      <c r="H58" s="14">
        <v>470</v>
      </c>
      <c r="I58" s="14"/>
      <c r="J58" s="14">
        <v>986</v>
      </c>
      <c r="K58" s="14"/>
      <c r="L58" s="14">
        <v>341</v>
      </c>
      <c r="M58" s="8" t="s">
        <v>303</v>
      </c>
    </row>
    <row r="59" spans="1:13" x14ac:dyDescent="0.2">
      <c r="A59" s="9" t="str">
        <f t="shared" si="4"/>
        <v>1993/3末</v>
      </c>
      <c r="B59" s="9" t="str">
        <f t="shared" si="4"/>
        <v>平成5/3末</v>
      </c>
      <c r="C59" s="16">
        <v>57</v>
      </c>
      <c r="D59" s="16">
        <v>64</v>
      </c>
      <c r="E59" s="17" t="s">
        <v>99</v>
      </c>
      <c r="F59" s="16">
        <v>425</v>
      </c>
      <c r="G59" s="16"/>
      <c r="H59" s="16">
        <v>419</v>
      </c>
      <c r="I59" s="16"/>
      <c r="J59" s="16">
        <v>844</v>
      </c>
      <c r="K59" s="16"/>
      <c r="L59" s="16">
        <v>259</v>
      </c>
      <c r="M59" s="6" t="s">
        <v>303</v>
      </c>
    </row>
    <row r="60" spans="1:13" x14ac:dyDescent="0.2">
      <c r="A60" s="7" t="str">
        <f t="shared" si="4"/>
        <v>1993/3末</v>
      </c>
      <c r="B60" s="7" t="str">
        <f t="shared" si="4"/>
        <v>平成5/3末</v>
      </c>
      <c r="C60" s="14">
        <v>58</v>
      </c>
      <c r="D60" s="14">
        <v>66</v>
      </c>
      <c r="E60" s="15" t="s">
        <v>101</v>
      </c>
      <c r="F60" s="14">
        <v>168</v>
      </c>
      <c r="G60" s="14"/>
      <c r="H60" s="14">
        <v>189</v>
      </c>
      <c r="I60" s="14"/>
      <c r="J60" s="14">
        <v>357</v>
      </c>
      <c r="K60" s="14"/>
      <c r="L60" s="14">
        <v>98</v>
      </c>
      <c r="M60" s="8" t="s">
        <v>303</v>
      </c>
    </row>
    <row r="61" spans="1:13" x14ac:dyDescent="0.2">
      <c r="A61" s="9" t="str">
        <f t="shared" si="4"/>
        <v>1993/3末</v>
      </c>
      <c r="B61" s="9" t="str">
        <f t="shared" si="4"/>
        <v>平成5/3末</v>
      </c>
      <c r="C61" s="16">
        <v>59</v>
      </c>
      <c r="D61" s="16">
        <v>67</v>
      </c>
      <c r="E61" s="17" t="s">
        <v>102</v>
      </c>
      <c r="F61" s="16">
        <v>248</v>
      </c>
      <c r="G61" s="16"/>
      <c r="H61" s="16">
        <v>241</v>
      </c>
      <c r="I61" s="16"/>
      <c r="J61" s="16">
        <v>489</v>
      </c>
      <c r="K61" s="16"/>
      <c r="L61" s="16">
        <v>146</v>
      </c>
      <c r="M61" s="6" t="s">
        <v>303</v>
      </c>
    </row>
    <row r="62" spans="1:13" x14ac:dyDescent="0.2">
      <c r="A62" s="7" t="str">
        <f t="shared" si="4"/>
        <v>1993/3末</v>
      </c>
      <c r="B62" s="7" t="str">
        <f t="shared" si="4"/>
        <v>平成5/3末</v>
      </c>
      <c r="C62" s="14">
        <v>60</v>
      </c>
      <c r="D62" s="131">
        <v>68</v>
      </c>
      <c r="E62" s="132" t="s">
        <v>103</v>
      </c>
      <c r="F62" s="14">
        <v>432</v>
      </c>
      <c r="G62" s="14"/>
      <c r="H62" s="14">
        <v>413</v>
      </c>
      <c r="I62" s="14"/>
      <c r="J62" s="14">
        <v>845</v>
      </c>
      <c r="K62" s="14"/>
      <c r="L62" s="14">
        <v>291</v>
      </c>
      <c r="M62" s="8" t="s">
        <v>303</v>
      </c>
    </row>
    <row r="63" spans="1:13" x14ac:dyDescent="0.2">
      <c r="A63" s="9" t="str">
        <f t="shared" si="4"/>
        <v>1993/3末</v>
      </c>
      <c r="B63" s="9" t="str">
        <f t="shared" si="4"/>
        <v>平成5/3末</v>
      </c>
      <c r="C63" s="16">
        <v>61</v>
      </c>
      <c r="D63" s="16">
        <v>69</v>
      </c>
      <c r="E63" s="17" t="s">
        <v>104</v>
      </c>
      <c r="F63" s="16">
        <v>248</v>
      </c>
      <c r="G63" s="16"/>
      <c r="H63" s="16">
        <v>225</v>
      </c>
      <c r="I63" s="16"/>
      <c r="J63" s="16">
        <v>473</v>
      </c>
      <c r="K63" s="16"/>
      <c r="L63" s="16">
        <v>129</v>
      </c>
      <c r="M63" s="6" t="s">
        <v>303</v>
      </c>
    </row>
    <row r="64" spans="1:13" x14ac:dyDescent="0.2">
      <c r="A64" s="7" t="str">
        <f t="shared" si="4"/>
        <v>1993/3末</v>
      </c>
      <c r="B64" s="7" t="str">
        <f t="shared" si="4"/>
        <v>平成5/3末</v>
      </c>
      <c r="C64" s="14">
        <v>62</v>
      </c>
      <c r="D64" s="14">
        <v>70</v>
      </c>
      <c r="E64" s="15" t="s">
        <v>105</v>
      </c>
      <c r="F64" s="14">
        <v>99</v>
      </c>
      <c r="G64" s="14"/>
      <c r="H64" s="14">
        <v>111</v>
      </c>
      <c r="I64" s="14"/>
      <c r="J64" s="14">
        <v>210</v>
      </c>
      <c r="K64" s="14"/>
      <c r="L64" s="14">
        <v>72</v>
      </c>
      <c r="M64" s="8" t="s">
        <v>303</v>
      </c>
    </row>
    <row r="65" spans="1:13" x14ac:dyDescent="0.2">
      <c r="A65" s="9" t="str">
        <f t="shared" si="4"/>
        <v>1993/3末</v>
      </c>
      <c r="B65" s="9" t="str">
        <f t="shared" si="4"/>
        <v>平成5/3末</v>
      </c>
      <c r="C65" s="16">
        <v>63</v>
      </c>
      <c r="D65" s="16">
        <v>71</v>
      </c>
      <c r="E65" s="17" t="s">
        <v>106</v>
      </c>
      <c r="F65" s="16">
        <v>166</v>
      </c>
      <c r="G65" s="16"/>
      <c r="H65" s="16">
        <v>140</v>
      </c>
      <c r="I65" s="16"/>
      <c r="J65" s="16">
        <v>306</v>
      </c>
      <c r="K65" s="16"/>
      <c r="L65" s="16">
        <v>134</v>
      </c>
      <c r="M65" s="6" t="s">
        <v>303</v>
      </c>
    </row>
    <row r="66" spans="1:13" x14ac:dyDescent="0.2">
      <c r="A66" s="7" t="str">
        <f t="shared" si="4"/>
        <v>1993/3末</v>
      </c>
      <c r="B66" s="7" t="str">
        <f t="shared" si="4"/>
        <v>平成5/3末</v>
      </c>
      <c r="C66" s="14">
        <v>64</v>
      </c>
      <c r="D66" s="14">
        <v>72</v>
      </c>
      <c r="E66" s="15" t="s">
        <v>107</v>
      </c>
      <c r="F66" s="14">
        <v>286</v>
      </c>
      <c r="G66" s="14"/>
      <c r="H66" s="14">
        <v>311</v>
      </c>
      <c r="I66" s="14"/>
      <c r="J66" s="14">
        <v>597</v>
      </c>
      <c r="K66" s="14"/>
      <c r="L66" s="14">
        <v>202</v>
      </c>
      <c r="M66" s="8" t="s">
        <v>303</v>
      </c>
    </row>
    <row r="67" spans="1:13" x14ac:dyDescent="0.2">
      <c r="A67" s="9" t="str">
        <f t="shared" si="4"/>
        <v>1993/3末</v>
      </c>
      <c r="B67" s="9" t="str">
        <f t="shared" si="4"/>
        <v>平成5/3末</v>
      </c>
      <c r="C67" s="16">
        <v>65</v>
      </c>
      <c r="D67" s="16">
        <v>73</v>
      </c>
      <c r="E67" s="17" t="s">
        <v>108</v>
      </c>
      <c r="F67" s="16">
        <v>410</v>
      </c>
      <c r="G67" s="16"/>
      <c r="H67" s="16">
        <v>260</v>
      </c>
      <c r="I67" s="16"/>
      <c r="J67" s="16">
        <v>670</v>
      </c>
      <c r="K67" s="16"/>
      <c r="L67" s="16">
        <v>336</v>
      </c>
      <c r="M67" s="6" t="s">
        <v>303</v>
      </c>
    </row>
    <row r="68" spans="1:13" x14ac:dyDescent="0.2">
      <c r="A68" s="7" t="str">
        <f t="shared" si="4"/>
        <v>1993/3末</v>
      </c>
      <c r="B68" s="7" t="str">
        <f t="shared" si="4"/>
        <v>平成5/3末</v>
      </c>
      <c r="C68" s="14">
        <v>66</v>
      </c>
      <c r="D68" s="14">
        <v>74</v>
      </c>
      <c r="E68" s="15" t="s">
        <v>109</v>
      </c>
      <c r="F68" s="14">
        <v>321</v>
      </c>
      <c r="G68" s="14"/>
      <c r="H68" s="14">
        <v>324</v>
      </c>
      <c r="I68" s="14"/>
      <c r="J68" s="14">
        <v>645</v>
      </c>
      <c r="K68" s="14"/>
      <c r="L68" s="14">
        <v>195</v>
      </c>
      <c r="M68" s="8" t="s">
        <v>303</v>
      </c>
    </row>
    <row r="69" spans="1:13" x14ac:dyDescent="0.2">
      <c r="A69" s="9" t="str">
        <f t="shared" ref="A69:B84" si="5">A68</f>
        <v>1993/3末</v>
      </c>
      <c r="B69" s="9" t="str">
        <f t="shared" si="5"/>
        <v>平成5/3末</v>
      </c>
      <c r="C69" s="16">
        <v>67</v>
      </c>
      <c r="D69" s="16">
        <v>75</v>
      </c>
      <c r="E69" s="17" t="s">
        <v>110</v>
      </c>
      <c r="F69" s="16">
        <v>267</v>
      </c>
      <c r="G69" s="16"/>
      <c r="H69" s="16">
        <v>274</v>
      </c>
      <c r="I69" s="16"/>
      <c r="J69" s="16">
        <v>541</v>
      </c>
      <c r="K69" s="16"/>
      <c r="L69" s="16">
        <v>157</v>
      </c>
      <c r="M69" s="6" t="s">
        <v>303</v>
      </c>
    </row>
    <row r="70" spans="1:13" x14ac:dyDescent="0.2">
      <c r="A70" s="7" t="str">
        <f t="shared" si="5"/>
        <v>1993/3末</v>
      </c>
      <c r="B70" s="7" t="str">
        <f t="shared" si="5"/>
        <v>平成5/3末</v>
      </c>
      <c r="C70" s="14">
        <v>68</v>
      </c>
      <c r="D70" s="14">
        <v>76</v>
      </c>
      <c r="E70" s="15" t="s">
        <v>111</v>
      </c>
      <c r="F70" s="14">
        <v>157</v>
      </c>
      <c r="G70" s="14"/>
      <c r="H70" s="14">
        <v>165</v>
      </c>
      <c r="I70" s="14"/>
      <c r="J70" s="14">
        <v>322</v>
      </c>
      <c r="K70" s="14"/>
      <c r="L70" s="14">
        <v>92</v>
      </c>
      <c r="M70" s="8" t="s">
        <v>303</v>
      </c>
    </row>
    <row r="71" spans="1:13" x14ac:dyDescent="0.2">
      <c r="A71" s="9" t="str">
        <f t="shared" si="5"/>
        <v>1993/3末</v>
      </c>
      <c r="B71" s="9" t="str">
        <f t="shared" si="5"/>
        <v>平成5/3末</v>
      </c>
      <c r="C71" s="16">
        <v>69</v>
      </c>
      <c r="D71" s="16">
        <v>77</v>
      </c>
      <c r="E71" s="17" t="s">
        <v>483</v>
      </c>
      <c r="F71" s="16">
        <v>249</v>
      </c>
      <c r="G71" s="16"/>
      <c r="H71" s="16">
        <v>257</v>
      </c>
      <c r="I71" s="16"/>
      <c r="J71" s="16">
        <v>506</v>
      </c>
      <c r="K71" s="16"/>
      <c r="L71" s="16">
        <v>146</v>
      </c>
      <c r="M71" s="6" t="s">
        <v>303</v>
      </c>
    </row>
    <row r="72" spans="1:13" x14ac:dyDescent="0.2">
      <c r="A72" s="7" t="str">
        <f t="shared" si="5"/>
        <v>1993/3末</v>
      </c>
      <c r="B72" s="7" t="str">
        <f t="shared" si="5"/>
        <v>平成5/3末</v>
      </c>
      <c r="C72" s="14">
        <v>70</v>
      </c>
      <c r="D72" s="14">
        <v>80</v>
      </c>
      <c r="E72" s="15" t="s">
        <v>115</v>
      </c>
      <c r="F72" s="14">
        <v>196</v>
      </c>
      <c r="G72" s="14"/>
      <c r="H72" s="14">
        <v>204</v>
      </c>
      <c r="I72" s="14"/>
      <c r="J72" s="14">
        <v>400</v>
      </c>
      <c r="K72" s="14"/>
      <c r="L72" s="14">
        <v>140</v>
      </c>
      <c r="M72" s="8" t="s">
        <v>303</v>
      </c>
    </row>
    <row r="73" spans="1:13" x14ac:dyDescent="0.2">
      <c r="A73" s="9" t="str">
        <f t="shared" si="5"/>
        <v>1993/3末</v>
      </c>
      <c r="B73" s="9" t="str">
        <f t="shared" si="5"/>
        <v>平成5/3末</v>
      </c>
      <c r="C73" s="16">
        <v>71</v>
      </c>
      <c r="D73" s="16">
        <v>81</v>
      </c>
      <c r="E73" s="17" t="s">
        <v>116</v>
      </c>
      <c r="F73" s="16">
        <v>282</v>
      </c>
      <c r="G73" s="16"/>
      <c r="H73" s="16">
        <v>302</v>
      </c>
      <c r="I73" s="16"/>
      <c r="J73" s="16">
        <v>584</v>
      </c>
      <c r="K73" s="16"/>
      <c r="L73" s="16">
        <v>203</v>
      </c>
      <c r="M73" s="6" t="s">
        <v>303</v>
      </c>
    </row>
    <row r="74" spans="1:13" x14ac:dyDescent="0.2">
      <c r="A74" s="7" t="str">
        <f t="shared" si="5"/>
        <v>1993/3末</v>
      </c>
      <c r="B74" s="7" t="str">
        <f t="shared" si="5"/>
        <v>平成5/3末</v>
      </c>
      <c r="C74" s="14">
        <v>72</v>
      </c>
      <c r="D74" s="14">
        <v>82</v>
      </c>
      <c r="E74" s="15" t="s">
        <v>117</v>
      </c>
      <c r="F74" s="14">
        <v>249</v>
      </c>
      <c r="G74" s="14"/>
      <c r="H74" s="14">
        <v>253</v>
      </c>
      <c r="I74" s="14"/>
      <c r="J74" s="14">
        <v>502</v>
      </c>
      <c r="K74" s="14"/>
      <c r="L74" s="14">
        <v>159</v>
      </c>
      <c r="M74" s="8" t="s">
        <v>303</v>
      </c>
    </row>
    <row r="75" spans="1:13" x14ac:dyDescent="0.2">
      <c r="A75" s="9" t="str">
        <f t="shared" si="5"/>
        <v>1993/3末</v>
      </c>
      <c r="B75" s="9" t="str">
        <f t="shared" si="5"/>
        <v>平成5/3末</v>
      </c>
      <c r="C75" s="16">
        <v>73</v>
      </c>
      <c r="D75" s="16">
        <v>83</v>
      </c>
      <c r="E75" s="17" t="s">
        <v>118</v>
      </c>
      <c r="F75" s="16">
        <v>328</v>
      </c>
      <c r="G75" s="16"/>
      <c r="H75" s="16">
        <v>354</v>
      </c>
      <c r="I75" s="16"/>
      <c r="J75" s="16">
        <v>682</v>
      </c>
      <c r="K75" s="16"/>
      <c r="L75" s="16">
        <v>251</v>
      </c>
      <c r="M75" s="6" t="s">
        <v>303</v>
      </c>
    </row>
    <row r="76" spans="1:13" x14ac:dyDescent="0.2">
      <c r="A76" s="7" t="str">
        <f t="shared" si="5"/>
        <v>1993/3末</v>
      </c>
      <c r="B76" s="7" t="str">
        <f t="shared" si="5"/>
        <v>平成5/3末</v>
      </c>
      <c r="C76" s="14">
        <v>74</v>
      </c>
      <c r="D76" s="14">
        <v>84</v>
      </c>
      <c r="E76" s="15" t="s">
        <v>119</v>
      </c>
      <c r="F76" s="14">
        <v>248</v>
      </c>
      <c r="G76" s="14"/>
      <c r="H76" s="14">
        <v>240</v>
      </c>
      <c r="I76" s="14"/>
      <c r="J76" s="14">
        <v>488</v>
      </c>
      <c r="K76" s="14"/>
      <c r="L76" s="14">
        <v>168</v>
      </c>
      <c r="M76" s="8" t="s">
        <v>303</v>
      </c>
    </row>
    <row r="77" spans="1:13" x14ac:dyDescent="0.2">
      <c r="A77" s="9" t="str">
        <f t="shared" si="5"/>
        <v>1993/3末</v>
      </c>
      <c r="B77" s="9" t="str">
        <f t="shared" si="5"/>
        <v>平成5/3末</v>
      </c>
      <c r="C77" s="16">
        <v>75</v>
      </c>
      <c r="D77" s="16">
        <v>85</v>
      </c>
      <c r="E77" s="17" t="s">
        <v>120</v>
      </c>
      <c r="F77" s="16">
        <v>156</v>
      </c>
      <c r="G77" s="16"/>
      <c r="H77" s="16">
        <v>180</v>
      </c>
      <c r="I77" s="16"/>
      <c r="J77" s="16">
        <v>336</v>
      </c>
      <c r="K77" s="16"/>
      <c r="L77" s="16">
        <v>101</v>
      </c>
      <c r="M77" s="6" t="s">
        <v>303</v>
      </c>
    </row>
    <row r="78" spans="1:13" x14ac:dyDescent="0.2">
      <c r="A78" s="7" t="str">
        <f t="shared" si="5"/>
        <v>1993/3末</v>
      </c>
      <c r="B78" s="7" t="str">
        <f t="shared" si="5"/>
        <v>平成5/3末</v>
      </c>
      <c r="C78" s="14">
        <v>76</v>
      </c>
      <c r="D78" s="14">
        <v>86</v>
      </c>
      <c r="E78" s="15" t="s">
        <v>121</v>
      </c>
      <c r="F78" s="14">
        <v>287</v>
      </c>
      <c r="G78" s="14"/>
      <c r="H78" s="14">
        <v>307</v>
      </c>
      <c r="I78" s="14"/>
      <c r="J78" s="14">
        <v>594</v>
      </c>
      <c r="K78" s="14"/>
      <c r="L78" s="14">
        <v>175</v>
      </c>
      <c r="M78" s="8" t="s">
        <v>303</v>
      </c>
    </row>
    <row r="79" spans="1:13" x14ac:dyDescent="0.2">
      <c r="A79" s="9" t="str">
        <f t="shared" si="5"/>
        <v>1993/3末</v>
      </c>
      <c r="B79" s="9" t="str">
        <f t="shared" si="5"/>
        <v>平成5/3末</v>
      </c>
      <c r="C79" s="16">
        <v>77</v>
      </c>
      <c r="D79" s="16">
        <v>87</v>
      </c>
      <c r="E79" s="17" t="s">
        <v>122</v>
      </c>
      <c r="F79" s="16">
        <v>394</v>
      </c>
      <c r="G79" s="16"/>
      <c r="H79" s="16">
        <v>409</v>
      </c>
      <c r="I79" s="16"/>
      <c r="J79" s="16">
        <v>803</v>
      </c>
      <c r="K79" s="16"/>
      <c r="L79" s="16">
        <v>278</v>
      </c>
      <c r="M79" s="6" t="s">
        <v>303</v>
      </c>
    </row>
    <row r="80" spans="1:13" x14ac:dyDescent="0.2">
      <c r="A80" s="7" t="str">
        <f t="shared" si="5"/>
        <v>1993/3末</v>
      </c>
      <c r="B80" s="7" t="str">
        <f t="shared" si="5"/>
        <v>平成5/3末</v>
      </c>
      <c r="C80" s="14">
        <v>78</v>
      </c>
      <c r="D80" s="14">
        <v>88</v>
      </c>
      <c r="E80" s="15" t="s">
        <v>123</v>
      </c>
      <c r="F80" s="14">
        <v>337</v>
      </c>
      <c r="G80" s="14"/>
      <c r="H80" s="14">
        <v>334</v>
      </c>
      <c r="I80" s="14"/>
      <c r="J80" s="14">
        <v>671</v>
      </c>
      <c r="K80" s="14"/>
      <c r="L80" s="14">
        <v>219</v>
      </c>
      <c r="M80" s="8" t="s">
        <v>303</v>
      </c>
    </row>
    <row r="81" spans="1:13" x14ac:dyDescent="0.2">
      <c r="A81" s="9" t="str">
        <f t="shared" si="5"/>
        <v>1993/3末</v>
      </c>
      <c r="B81" s="9" t="str">
        <f t="shared" si="5"/>
        <v>平成5/3末</v>
      </c>
      <c r="C81" s="16">
        <v>79</v>
      </c>
      <c r="D81" s="16">
        <v>89</v>
      </c>
      <c r="E81" s="17" t="s">
        <v>124</v>
      </c>
      <c r="F81" s="16">
        <v>168</v>
      </c>
      <c r="G81" s="16"/>
      <c r="H81" s="16">
        <v>152</v>
      </c>
      <c r="I81" s="16"/>
      <c r="J81" s="16">
        <v>320</v>
      </c>
      <c r="K81" s="16"/>
      <c r="L81" s="16">
        <v>117</v>
      </c>
      <c r="M81" s="6" t="s">
        <v>303</v>
      </c>
    </row>
    <row r="82" spans="1:13" x14ac:dyDescent="0.2">
      <c r="A82" s="7" t="str">
        <f t="shared" si="5"/>
        <v>1993/3末</v>
      </c>
      <c r="B82" s="7" t="str">
        <f t="shared" si="5"/>
        <v>平成5/3末</v>
      </c>
      <c r="C82" s="14">
        <v>80</v>
      </c>
      <c r="D82" s="14">
        <v>90</v>
      </c>
      <c r="E82" s="15" t="s">
        <v>418</v>
      </c>
      <c r="F82" s="14">
        <v>451</v>
      </c>
      <c r="G82" s="14"/>
      <c r="H82" s="14">
        <v>439</v>
      </c>
      <c r="I82" s="14"/>
      <c r="J82" s="14">
        <v>890</v>
      </c>
      <c r="K82" s="14"/>
      <c r="L82" s="14">
        <v>291</v>
      </c>
      <c r="M82" s="8" t="s">
        <v>303</v>
      </c>
    </row>
    <row r="83" spans="1:13" x14ac:dyDescent="0.2">
      <c r="A83" s="9" t="str">
        <f t="shared" si="5"/>
        <v>1993/3末</v>
      </c>
      <c r="B83" s="9" t="str">
        <f t="shared" si="5"/>
        <v>平成5/3末</v>
      </c>
      <c r="C83" s="16">
        <v>81</v>
      </c>
      <c r="D83" s="16">
        <v>91</v>
      </c>
      <c r="E83" s="17" t="s">
        <v>126</v>
      </c>
      <c r="F83" s="16">
        <v>145</v>
      </c>
      <c r="G83" s="16"/>
      <c r="H83" s="16">
        <v>143</v>
      </c>
      <c r="I83" s="16"/>
      <c r="J83" s="16">
        <v>288</v>
      </c>
      <c r="K83" s="16"/>
      <c r="L83" s="16">
        <v>94</v>
      </c>
      <c r="M83" s="6" t="s">
        <v>303</v>
      </c>
    </row>
    <row r="84" spans="1:13" x14ac:dyDescent="0.2">
      <c r="A84" s="7" t="str">
        <f t="shared" si="5"/>
        <v>1993/3末</v>
      </c>
      <c r="B84" s="7" t="str">
        <f t="shared" si="5"/>
        <v>平成5/3末</v>
      </c>
      <c r="C84" s="14">
        <v>82</v>
      </c>
      <c r="D84" s="14">
        <v>92</v>
      </c>
      <c r="E84" s="15" t="s">
        <v>127</v>
      </c>
      <c r="F84" s="14">
        <v>72</v>
      </c>
      <c r="G84" s="14"/>
      <c r="H84" s="14">
        <v>62</v>
      </c>
      <c r="I84" s="14"/>
      <c r="J84" s="14">
        <v>134</v>
      </c>
      <c r="K84" s="14"/>
      <c r="L84" s="14">
        <v>57</v>
      </c>
      <c r="M84" s="8" t="s">
        <v>303</v>
      </c>
    </row>
    <row r="85" spans="1:13" x14ac:dyDescent="0.2">
      <c r="A85" s="9" t="str">
        <f t="shared" ref="A85:B100" si="6">A84</f>
        <v>1993/3末</v>
      </c>
      <c r="B85" s="9" t="str">
        <f t="shared" si="6"/>
        <v>平成5/3末</v>
      </c>
      <c r="C85" s="16">
        <v>83</v>
      </c>
      <c r="D85" s="16">
        <v>93</v>
      </c>
      <c r="E85" s="17" t="s">
        <v>128</v>
      </c>
      <c r="F85" s="16">
        <v>105</v>
      </c>
      <c r="G85" s="16"/>
      <c r="H85" s="16">
        <v>97</v>
      </c>
      <c r="I85" s="16"/>
      <c r="J85" s="16">
        <v>202</v>
      </c>
      <c r="K85" s="16"/>
      <c r="L85" s="16">
        <v>69</v>
      </c>
      <c r="M85" s="6" t="s">
        <v>303</v>
      </c>
    </row>
    <row r="86" spans="1:13" x14ac:dyDescent="0.2">
      <c r="A86" s="7" t="str">
        <f t="shared" si="6"/>
        <v>1993/3末</v>
      </c>
      <c r="B86" s="7" t="str">
        <f t="shared" si="6"/>
        <v>平成5/3末</v>
      </c>
      <c r="C86" s="14">
        <v>84</v>
      </c>
      <c r="D86" s="14">
        <v>95</v>
      </c>
      <c r="E86" s="15" t="s">
        <v>129</v>
      </c>
      <c r="F86" s="14">
        <v>125</v>
      </c>
      <c r="G86" s="14"/>
      <c r="H86" s="14">
        <v>141</v>
      </c>
      <c r="I86" s="14"/>
      <c r="J86" s="14">
        <v>266</v>
      </c>
      <c r="K86" s="14"/>
      <c r="L86" s="14">
        <v>80</v>
      </c>
      <c r="M86" s="8" t="s">
        <v>303</v>
      </c>
    </row>
    <row r="87" spans="1:13" x14ac:dyDescent="0.2">
      <c r="A87" s="9" t="str">
        <f t="shared" si="6"/>
        <v>1993/3末</v>
      </c>
      <c r="B87" s="9" t="str">
        <f t="shared" si="6"/>
        <v>平成5/3末</v>
      </c>
      <c r="C87" s="16">
        <v>85</v>
      </c>
      <c r="D87" s="16">
        <v>96</v>
      </c>
      <c r="E87" s="17" t="s">
        <v>130</v>
      </c>
      <c r="F87" s="16">
        <v>166</v>
      </c>
      <c r="G87" s="16"/>
      <c r="H87" s="16">
        <v>155</v>
      </c>
      <c r="I87" s="16"/>
      <c r="J87" s="16">
        <v>321</v>
      </c>
      <c r="K87" s="16"/>
      <c r="L87" s="16">
        <v>106</v>
      </c>
      <c r="M87" s="6" t="s">
        <v>303</v>
      </c>
    </row>
    <row r="88" spans="1:13" x14ac:dyDescent="0.2">
      <c r="A88" s="7" t="str">
        <f t="shared" si="6"/>
        <v>1993/3末</v>
      </c>
      <c r="B88" s="7" t="str">
        <f t="shared" si="6"/>
        <v>平成5/3末</v>
      </c>
      <c r="C88" s="14">
        <v>86</v>
      </c>
      <c r="D88" s="14">
        <v>97</v>
      </c>
      <c r="E88" s="15" t="s">
        <v>131</v>
      </c>
      <c r="F88" s="14">
        <v>191</v>
      </c>
      <c r="G88" s="14"/>
      <c r="H88" s="14">
        <v>183</v>
      </c>
      <c r="I88" s="14"/>
      <c r="J88" s="14">
        <v>374</v>
      </c>
      <c r="K88" s="14"/>
      <c r="L88" s="14">
        <v>117</v>
      </c>
      <c r="M88" s="8" t="s">
        <v>303</v>
      </c>
    </row>
    <row r="89" spans="1:13" x14ac:dyDescent="0.2">
      <c r="A89" s="9" t="str">
        <f t="shared" si="6"/>
        <v>1993/3末</v>
      </c>
      <c r="B89" s="9" t="str">
        <f t="shared" si="6"/>
        <v>平成5/3末</v>
      </c>
      <c r="C89" s="16">
        <v>87</v>
      </c>
      <c r="D89" s="16">
        <v>98</v>
      </c>
      <c r="E89" s="17" t="s">
        <v>132</v>
      </c>
      <c r="F89" s="16">
        <v>204</v>
      </c>
      <c r="G89" s="16"/>
      <c r="H89" s="16">
        <v>193</v>
      </c>
      <c r="I89" s="16"/>
      <c r="J89" s="16">
        <v>397</v>
      </c>
      <c r="K89" s="16"/>
      <c r="L89" s="16">
        <v>136</v>
      </c>
      <c r="M89" s="6" t="s">
        <v>303</v>
      </c>
    </row>
    <row r="90" spans="1:13" x14ac:dyDescent="0.2">
      <c r="A90" s="7" t="str">
        <f t="shared" si="6"/>
        <v>1993/3末</v>
      </c>
      <c r="B90" s="7" t="str">
        <f t="shared" si="6"/>
        <v>平成5/3末</v>
      </c>
      <c r="C90" s="14">
        <v>88</v>
      </c>
      <c r="D90" s="14">
        <v>99</v>
      </c>
      <c r="E90" s="15" t="s">
        <v>133</v>
      </c>
      <c r="F90" s="14">
        <v>105</v>
      </c>
      <c r="G90" s="14"/>
      <c r="H90" s="14">
        <v>127</v>
      </c>
      <c r="I90" s="14"/>
      <c r="J90" s="14">
        <v>232</v>
      </c>
      <c r="K90" s="14"/>
      <c r="L90" s="14">
        <v>69</v>
      </c>
      <c r="M90" s="8" t="s">
        <v>303</v>
      </c>
    </row>
    <row r="91" spans="1:13" x14ac:dyDescent="0.2">
      <c r="A91" s="9" t="str">
        <f t="shared" si="6"/>
        <v>1993/3末</v>
      </c>
      <c r="B91" s="9" t="str">
        <f t="shared" si="6"/>
        <v>平成5/3末</v>
      </c>
      <c r="C91" s="16">
        <v>89</v>
      </c>
      <c r="D91" s="16">
        <v>120</v>
      </c>
      <c r="E91" s="17" t="s">
        <v>140</v>
      </c>
      <c r="F91" s="16">
        <v>54</v>
      </c>
      <c r="G91" s="16"/>
      <c r="H91" s="16">
        <v>52</v>
      </c>
      <c r="I91" s="16"/>
      <c r="J91" s="16">
        <v>106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1993/3末</v>
      </c>
      <c r="B92" s="7" t="str">
        <f t="shared" si="6"/>
        <v>平成5/3末</v>
      </c>
      <c r="C92" s="14">
        <v>92</v>
      </c>
      <c r="D92" s="14">
        <v>140</v>
      </c>
      <c r="E92" s="15" t="s">
        <v>141</v>
      </c>
      <c r="F92" s="14">
        <v>585</v>
      </c>
      <c r="G92" s="14"/>
      <c r="H92" s="14">
        <v>646</v>
      </c>
      <c r="I92" s="14"/>
      <c r="J92" s="14">
        <v>1231</v>
      </c>
      <c r="K92" s="14"/>
      <c r="L92" s="14">
        <v>366</v>
      </c>
      <c r="M92" s="8" t="s">
        <v>304</v>
      </c>
    </row>
    <row r="93" spans="1:13" x14ac:dyDescent="0.2">
      <c r="A93" s="9" t="str">
        <f t="shared" si="6"/>
        <v>1993/3末</v>
      </c>
      <c r="B93" s="9" t="str">
        <f t="shared" si="6"/>
        <v>平成5/3末</v>
      </c>
      <c r="C93" s="16">
        <v>93</v>
      </c>
      <c r="D93" s="16">
        <v>141</v>
      </c>
      <c r="E93" s="17" t="s">
        <v>142</v>
      </c>
      <c r="F93" s="16">
        <v>441</v>
      </c>
      <c r="G93" s="16"/>
      <c r="H93" s="16">
        <v>424</v>
      </c>
      <c r="I93" s="16"/>
      <c r="J93" s="16">
        <v>865</v>
      </c>
      <c r="K93" s="16"/>
      <c r="L93" s="16">
        <v>267</v>
      </c>
      <c r="M93" s="6" t="s">
        <v>304</v>
      </c>
    </row>
    <row r="94" spans="1:13" x14ac:dyDescent="0.2">
      <c r="A94" s="7" t="str">
        <f t="shared" si="6"/>
        <v>1993/3末</v>
      </c>
      <c r="B94" s="7" t="str">
        <f t="shared" si="6"/>
        <v>平成5/3末</v>
      </c>
      <c r="C94" s="14">
        <v>94</v>
      </c>
      <c r="D94" s="14">
        <v>142</v>
      </c>
      <c r="E94" s="15" t="s">
        <v>143</v>
      </c>
      <c r="F94" s="14">
        <v>539</v>
      </c>
      <c r="G94" s="14"/>
      <c r="H94" s="14">
        <v>562</v>
      </c>
      <c r="I94" s="14"/>
      <c r="J94" s="14">
        <v>1101</v>
      </c>
      <c r="K94" s="14"/>
      <c r="L94" s="14">
        <v>376</v>
      </c>
      <c r="M94" s="8" t="s">
        <v>304</v>
      </c>
    </row>
    <row r="95" spans="1:13" x14ac:dyDescent="0.2">
      <c r="A95" s="9" t="str">
        <f t="shared" si="6"/>
        <v>1993/3末</v>
      </c>
      <c r="B95" s="9" t="str">
        <f t="shared" si="6"/>
        <v>平成5/3末</v>
      </c>
      <c r="C95" s="16">
        <v>95</v>
      </c>
      <c r="D95" s="16">
        <v>143</v>
      </c>
      <c r="E95" s="17" t="s">
        <v>144</v>
      </c>
      <c r="F95" s="16">
        <v>295</v>
      </c>
      <c r="G95" s="16"/>
      <c r="H95" s="16">
        <v>290</v>
      </c>
      <c r="I95" s="16"/>
      <c r="J95" s="16">
        <v>585</v>
      </c>
      <c r="K95" s="16"/>
      <c r="L95" s="16">
        <v>255</v>
      </c>
      <c r="M95" s="6" t="s">
        <v>304</v>
      </c>
    </row>
    <row r="96" spans="1:13" x14ac:dyDescent="0.2">
      <c r="A96" s="7" t="str">
        <f t="shared" si="6"/>
        <v>1993/3末</v>
      </c>
      <c r="B96" s="7" t="str">
        <f t="shared" si="6"/>
        <v>平成5/3末</v>
      </c>
      <c r="C96" s="14">
        <v>96</v>
      </c>
      <c r="D96" s="14">
        <v>144</v>
      </c>
      <c r="E96" s="15" t="s">
        <v>145</v>
      </c>
      <c r="F96" s="14">
        <v>86</v>
      </c>
      <c r="G96" s="14"/>
      <c r="H96" s="14">
        <v>45</v>
      </c>
      <c r="I96" s="14"/>
      <c r="J96" s="14">
        <v>131</v>
      </c>
      <c r="K96" s="14"/>
      <c r="L96" s="14">
        <v>73</v>
      </c>
      <c r="M96" s="8" t="s">
        <v>304</v>
      </c>
    </row>
    <row r="97" spans="1:13" x14ac:dyDescent="0.2">
      <c r="A97" s="9" t="str">
        <f t="shared" si="6"/>
        <v>1993/3末</v>
      </c>
      <c r="B97" s="9" t="str">
        <f t="shared" si="6"/>
        <v>平成5/3末</v>
      </c>
      <c r="C97" s="16">
        <v>97</v>
      </c>
      <c r="D97" s="16">
        <v>145</v>
      </c>
      <c r="E97" s="17" t="s">
        <v>146</v>
      </c>
      <c r="F97" s="16">
        <v>260</v>
      </c>
      <c r="G97" s="16"/>
      <c r="H97" s="16">
        <v>261</v>
      </c>
      <c r="I97" s="16"/>
      <c r="J97" s="16">
        <v>521</v>
      </c>
      <c r="K97" s="16"/>
      <c r="L97" s="16">
        <v>163</v>
      </c>
      <c r="M97" s="6" t="s">
        <v>304</v>
      </c>
    </row>
    <row r="98" spans="1:13" x14ac:dyDescent="0.2">
      <c r="A98" s="7" t="str">
        <f t="shared" si="6"/>
        <v>1993/3末</v>
      </c>
      <c r="B98" s="7" t="str">
        <f t="shared" si="6"/>
        <v>平成5/3末</v>
      </c>
      <c r="C98" s="14">
        <v>98</v>
      </c>
      <c r="D98" s="14">
        <v>146</v>
      </c>
      <c r="E98" s="15" t="s">
        <v>147</v>
      </c>
      <c r="F98" s="14">
        <v>228</v>
      </c>
      <c r="G98" s="14"/>
      <c r="H98" s="14">
        <v>266</v>
      </c>
      <c r="I98" s="14"/>
      <c r="J98" s="14">
        <v>494</v>
      </c>
      <c r="K98" s="14"/>
      <c r="L98" s="14">
        <v>148</v>
      </c>
      <c r="M98" s="8" t="s">
        <v>304</v>
      </c>
    </row>
    <row r="99" spans="1:13" x14ac:dyDescent="0.2">
      <c r="A99" s="9" t="str">
        <f t="shared" si="6"/>
        <v>1993/3末</v>
      </c>
      <c r="B99" s="9" t="str">
        <f t="shared" si="6"/>
        <v>平成5/3末</v>
      </c>
      <c r="C99" s="16">
        <v>99</v>
      </c>
      <c r="D99" s="16">
        <v>147</v>
      </c>
      <c r="E99" s="17" t="s">
        <v>148</v>
      </c>
      <c r="F99" s="16">
        <v>156</v>
      </c>
      <c r="G99" s="16"/>
      <c r="H99" s="16">
        <v>158</v>
      </c>
      <c r="I99" s="16"/>
      <c r="J99" s="16">
        <v>314</v>
      </c>
      <c r="K99" s="16"/>
      <c r="L99" s="16">
        <v>90</v>
      </c>
      <c r="M99" s="6" t="s">
        <v>304</v>
      </c>
    </row>
    <row r="100" spans="1:13" x14ac:dyDescent="0.2">
      <c r="A100" s="7" t="str">
        <f t="shared" si="6"/>
        <v>1993/3末</v>
      </c>
      <c r="B100" s="7" t="str">
        <f t="shared" si="6"/>
        <v>平成5/3末</v>
      </c>
      <c r="C100" s="14">
        <v>100</v>
      </c>
      <c r="D100" s="14">
        <v>110</v>
      </c>
      <c r="E100" s="15" t="s">
        <v>150</v>
      </c>
      <c r="F100" s="14">
        <v>291</v>
      </c>
      <c r="G100" s="14"/>
      <c r="H100" s="14">
        <v>314</v>
      </c>
      <c r="I100" s="14"/>
      <c r="J100" s="14">
        <v>605</v>
      </c>
      <c r="K100" s="14"/>
      <c r="L100" s="14">
        <v>188</v>
      </c>
      <c r="M100" s="8" t="s">
        <v>305</v>
      </c>
    </row>
    <row r="101" spans="1:13" x14ac:dyDescent="0.2">
      <c r="A101" s="9" t="str">
        <f t="shared" ref="A101:B116" si="7">A100</f>
        <v>1993/3末</v>
      </c>
      <c r="B101" s="9" t="str">
        <f t="shared" si="7"/>
        <v>平成5/3末</v>
      </c>
      <c r="C101" s="16">
        <v>101</v>
      </c>
      <c r="D101" s="129">
        <v>111</v>
      </c>
      <c r="E101" s="130" t="s">
        <v>151</v>
      </c>
      <c r="F101" s="16">
        <v>218</v>
      </c>
      <c r="G101" s="16"/>
      <c r="H101" s="16">
        <v>224</v>
      </c>
      <c r="I101" s="16"/>
      <c r="J101" s="16">
        <v>442</v>
      </c>
      <c r="K101" s="16"/>
      <c r="L101" s="16">
        <v>124</v>
      </c>
      <c r="M101" s="6" t="s">
        <v>305</v>
      </c>
    </row>
    <row r="102" spans="1:13" x14ac:dyDescent="0.2">
      <c r="A102" s="7" t="str">
        <f t="shared" si="7"/>
        <v>1993/3末</v>
      </c>
      <c r="B102" s="7" t="str">
        <f t="shared" si="7"/>
        <v>平成5/3末</v>
      </c>
      <c r="C102" s="14">
        <v>102</v>
      </c>
      <c r="D102" s="14">
        <v>112</v>
      </c>
      <c r="E102" s="15" t="s">
        <v>152</v>
      </c>
      <c r="F102" s="14">
        <v>112</v>
      </c>
      <c r="G102" s="14"/>
      <c r="H102" s="14">
        <v>118</v>
      </c>
      <c r="I102" s="14"/>
      <c r="J102" s="14">
        <v>230</v>
      </c>
      <c r="K102" s="14"/>
      <c r="L102" s="14">
        <v>57</v>
      </c>
      <c r="M102" s="8" t="s">
        <v>305</v>
      </c>
    </row>
    <row r="103" spans="1:13" x14ac:dyDescent="0.2">
      <c r="A103" s="9" t="str">
        <f t="shared" si="7"/>
        <v>1993/3末</v>
      </c>
      <c r="B103" s="9" t="str">
        <f t="shared" si="7"/>
        <v>平成5/3末</v>
      </c>
      <c r="C103" s="16">
        <v>103</v>
      </c>
      <c r="D103" s="16">
        <v>113</v>
      </c>
      <c r="E103" s="17" t="s">
        <v>419</v>
      </c>
      <c r="F103" s="16">
        <v>76</v>
      </c>
      <c r="G103" s="16"/>
      <c r="H103" s="16">
        <v>92</v>
      </c>
      <c r="I103" s="16"/>
      <c r="J103" s="16">
        <v>168</v>
      </c>
      <c r="K103" s="16"/>
      <c r="L103" s="16">
        <v>45</v>
      </c>
      <c r="M103" s="6" t="s">
        <v>305</v>
      </c>
    </row>
    <row r="104" spans="1:13" x14ac:dyDescent="0.2">
      <c r="A104" s="7" t="str">
        <f t="shared" si="7"/>
        <v>1993/3末</v>
      </c>
      <c r="B104" s="7" t="str">
        <f t="shared" si="7"/>
        <v>平成5/3末</v>
      </c>
      <c r="C104" s="14">
        <v>104</v>
      </c>
      <c r="D104" s="14">
        <v>114</v>
      </c>
      <c r="E104" s="15" t="s">
        <v>153</v>
      </c>
      <c r="F104" s="14">
        <v>237</v>
      </c>
      <c r="G104" s="14"/>
      <c r="H104" s="14">
        <v>234</v>
      </c>
      <c r="I104" s="14"/>
      <c r="J104" s="14">
        <v>471</v>
      </c>
      <c r="K104" s="14"/>
      <c r="L104" s="14">
        <v>137</v>
      </c>
      <c r="M104" s="8" t="s">
        <v>305</v>
      </c>
    </row>
    <row r="105" spans="1:13" x14ac:dyDescent="0.2">
      <c r="A105" s="9" t="str">
        <f t="shared" si="7"/>
        <v>1993/3末</v>
      </c>
      <c r="B105" s="9" t="str">
        <f t="shared" si="7"/>
        <v>平成5/3末</v>
      </c>
      <c r="C105" s="16">
        <v>105</v>
      </c>
      <c r="D105" s="16">
        <v>115</v>
      </c>
      <c r="E105" s="17" t="s">
        <v>154</v>
      </c>
      <c r="F105" s="16">
        <v>270</v>
      </c>
      <c r="G105" s="16"/>
      <c r="H105" s="16">
        <v>236</v>
      </c>
      <c r="I105" s="16"/>
      <c r="J105" s="16">
        <v>506</v>
      </c>
      <c r="K105" s="16"/>
      <c r="L105" s="16">
        <v>174</v>
      </c>
      <c r="M105" s="6" t="s">
        <v>305</v>
      </c>
    </row>
    <row r="106" spans="1:13" x14ac:dyDescent="0.2">
      <c r="A106" s="7" t="str">
        <f t="shared" si="7"/>
        <v>1993/3末</v>
      </c>
      <c r="B106" s="7" t="str">
        <f t="shared" si="7"/>
        <v>平成5/3末</v>
      </c>
      <c r="C106" s="14">
        <v>106</v>
      </c>
      <c r="D106" s="14">
        <v>116</v>
      </c>
      <c r="E106" s="15" t="s">
        <v>155</v>
      </c>
      <c r="F106" s="14">
        <v>1</v>
      </c>
      <c r="G106" s="14"/>
      <c r="H106" s="14">
        <v>1</v>
      </c>
      <c r="I106" s="14"/>
      <c r="J106" s="14">
        <v>2</v>
      </c>
      <c r="K106" s="14"/>
      <c r="L106" s="14">
        <v>1</v>
      </c>
      <c r="M106" s="8" t="s">
        <v>305</v>
      </c>
    </row>
    <row r="107" spans="1:13" x14ac:dyDescent="0.2">
      <c r="A107" s="9" t="str">
        <f t="shared" si="7"/>
        <v>1993/3末</v>
      </c>
      <c r="B107" s="9" t="str">
        <f t="shared" si="7"/>
        <v>平成5/3末</v>
      </c>
      <c r="C107" s="16">
        <v>107</v>
      </c>
      <c r="D107" s="16">
        <v>118</v>
      </c>
      <c r="E107" s="17" t="s">
        <v>157</v>
      </c>
      <c r="F107" s="16">
        <v>197</v>
      </c>
      <c r="G107" s="16"/>
      <c r="H107" s="16">
        <v>184</v>
      </c>
      <c r="I107" s="16"/>
      <c r="J107" s="16">
        <v>381</v>
      </c>
      <c r="K107" s="16"/>
      <c r="L107" s="16">
        <v>104</v>
      </c>
      <c r="M107" s="6" t="s">
        <v>305</v>
      </c>
    </row>
    <row r="108" spans="1:13" x14ac:dyDescent="0.2">
      <c r="A108" s="7" t="str">
        <f t="shared" si="7"/>
        <v>1993/3末</v>
      </c>
      <c r="B108" s="7" t="str">
        <f t="shared" si="7"/>
        <v>平成5/3末</v>
      </c>
      <c r="C108" s="14">
        <v>108</v>
      </c>
      <c r="D108" s="14">
        <v>119</v>
      </c>
      <c r="E108" s="15" t="s">
        <v>158</v>
      </c>
      <c r="F108" s="14">
        <v>1</v>
      </c>
      <c r="G108" s="14"/>
      <c r="H108" s="14">
        <v>1</v>
      </c>
      <c r="I108" s="14"/>
      <c r="J108" s="14">
        <v>2</v>
      </c>
      <c r="K108" s="14"/>
      <c r="L108" s="14">
        <v>1</v>
      </c>
      <c r="M108" s="8" t="s">
        <v>305</v>
      </c>
    </row>
    <row r="109" spans="1:13" x14ac:dyDescent="0.2">
      <c r="A109" s="9" t="str">
        <f t="shared" si="7"/>
        <v>1993/3末</v>
      </c>
      <c r="B109" s="9" t="str">
        <f t="shared" si="7"/>
        <v>平成5/3末</v>
      </c>
      <c r="C109" s="16">
        <v>109</v>
      </c>
      <c r="D109" s="129">
        <v>122</v>
      </c>
      <c r="E109" s="130" t="s">
        <v>159</v>
      </c>
      <c r="F109" s="16">
        <v>61</v>
      </c>
      <c r="G109" s="16"/>
      <c r="H109" s="16">
        <v>77</v>
      </c>
      <c r="I109" s="16"/>
      <c r="J109" s="16">
        <v>138</v>
      </c>
      <c r="K109" s="16"/>
      <c r="L109" s="16">
        <v>36</v>
      </c>
      <c r="M109" s="6" t="s">
        <v>305</v>
      </c>
    </row>
    <row r="110" spans="1:13" x14ac:dyDescent="0.2">
      <c r="A110" s="7" t="str">
        <f t="shared" si="7"/>
        <v>1993/3末</v>
      </c>
      <c r="B110" s="7" t="str">
        <f t="shared" si="7"/>
        <v>平成5/3末</v>
      </c>
      <c r="C110" s="14">
        <v>110</v>
      </c>
      <c r="D110" s="14">
        <v>123</v>
      </c>
      <c r="E110" s="15" t="s">
        <v>160</v>
      </c>
      <c r="F110" s="14">
        <v>318</v>
      </c>
      <c r="G110" s="14"/>
      <c r="H110" s="14">
        <v>342</v>
      </c>
      <c r="I110" s="14"/>
      <c r="J110" s="14">
        <v>660</v>
      </c>
      <c r="K110" s="14"/>
      <c r="L110" s="14">
        <v>185</v>
      </c>
      <c r="M110" s="8" t="s">
        <v>305</v>
      </c>
    </row>
    <row r="111" spans="1:13" x14ac:dyDescent="0.2">
      <c r="A111" s="9" t="str">
        <f t="shared" si="7"/>
        <v>1993/3末</v>
      </c>
      <c r="B111" s="9" t="str">
        <f t="shared" si="7"/>
        <v>平成5/3末</v>
      </c>
      <c r="C111" s="16">
        <v>111</v>
      </c>
      <c r="D111" s="16">
        <v>124</v>
      </c>
      <c r="E111" s="17" t="s">
        <v>161</v>
      </c>
      <c r="F111" s="16">
        <v>152</v>
      </c>
      <c r="G111" s="16"/>
      <c r="H111" s="16">
        <v>162</v>
      </c>
      <c r="I111" s="16"/>
      <c r="J111" s="16">
        <v>314</v>
      </c>
      <c r="K111" s="16"/>
      <c r="L111" s="16">
        <v>85</v>
      </c>
      <c r="M111" s="6" t="s">
        <v>305</v>
      </c>
    </row>
    <row r="112" spans="1:13" x14ac:dyDescent="0.2">
      <c r="A112" s="7" t="str">
        <f t="shared" si="7"/>
        <v>1993/3末</v>
      </c>
      <c r="B112" s="7" t="str">
        <f t="shared" si="7"/>
        <v>平成5/3末</v>
      </c>
      <c r="C112" s="14">
        <v>112</v>
      </c>
      <c r="D112" s="14">
        <v>125</v>
      </c>
      <c r="E112" s="15" t="s">
        <v>162</v>
      </c>
      <c r="F112" s="14">
        <v>243</v>
      </c>
      <c r="G112" s="14"/>
      <c r="H112" s="14">
        <v>238</v>
      </c>
      <c r="I112" s="14"/>
      <c r="J112" s="14">
        <v>481</v>
      </c>
      <c r="K112" s="14"/>
      <c r="L112" s="14">
        <v>138</v>
      </c>
      <c r="M112" s="8" t="s">
        <v>305</v>
      </c>
    </row>
    <row r="113" spans="1:13" x14ac:dyDescent="0.2">
      <c r="A113" s="9" t="str">
        <f t="shared" si="7"/>
        <v>1993/3末</v>
      </c>
      <c r="B113" s="9" t="str">
        <f t="shared" si="7"/>
        <v>平成5/3末</v>
      </c>
      <c r="C113" s="16">
        <v>113</v>
      </c>
      <c r="D113" s="16">
        <v>126</v>
      </c>
      <c r="E113" s="17" t="s">
        <v>163</v>
      </c>
      <c r="F113" s="16">
        <v>136</v>
      </c>
      <c r="G113" s="16"/>
      <c r="H113" s="16">
        <v>155</v>
      </c>
      <c r="I113" s="16"/>
      <c r="J113" s="16">
        <v>291</v>
      </c>
      <c r="K113" s="16"/>
      <c r="L113" s="16">
        <v>61</v>
      </c>
      <c r="M113" s="6" t="s">
        <v>305</v>
      </c>
    </row>
    <row r="114" spans="1:13" x14ac:dyDescent="0.2">
      <c r="A114" s="7" t="str">
        <f t="shared" si="7"/>
        <v>1993/3末</v>
      </c>
      <c r="B114" s="7" t="str">
        <f t="shared" si="7"/>
        <v>平成5/3末</v>
      </c>
      <c r="C114" s="14">
        <v>114</v>
      </c>
      <c r="D114" s="14">
        <v>127</v>
      </c>
      <c r="E114" s="15" t="s">
        <v>164</v>
      </c>
      <c r="F114" s="14">
        <v>39</v>
      </c>
      <c r="G114" s="14"/>
      <c r="H114" s="14">
        <v>38</v>
      </c>
      <c r="I114" s="14"/>
      <c r="J114" s="14">
        <v>77</v>
      </c>
      <c r="K114" s="14"/>
      <c r="L114" s="14">
        <v>18</v>
      </c>
      <c r="M114" s="8" t="s">
        <v>305</v>
      </c>
    </row>
    <row r="115" spans="1:13" x14ac:dyDescent="0.2">
      <c r="A115" s="9" t="str">
        <f t="shared" si="7"/>
        <v>1993/3末</v>
      </c>
      <c r="B115" s="9" t="str">
        <f t="shared" si="7"/>
        <v>平成5/3末</v>
      </c>
      <c r="C115" s="16">
        <v>115</v>
      </c>
      <c r="D115" s="16">
        <v>128</v>
      </c>
      <c r="E115" s="17" t="s">
        <v>165</v>
      </c>
      <c r="F115" s="16">
        <v>138</v>
      </c>
      <c r="G115" s="16"/>
      <c r="H115" s="16">
        <v>134</v>
      </c>
      <c r="I115" s="16"/>
      <c r="J115" s="16">
        <v>272</v>
      </c>
      <c r="K115" s="16"/>
      <c r="L115" s="16">
        <v>61</v>
      </c>
      <c r="M115" s="6" t="s">
        <v>305</v>
      </c>
    </row>
    <row r="116" spans="1:13" x14ac:dyDescent="0.2">
      <c r="A116" s="7" t="str">
        <f t="shared" si="7"/>
        <v>1993/3末</v>
      </c>
      <c r="B116" s="7" t="str">
        <f t="shared" si="7"/>
        <v>平成5/3末</v>
      </c>
      <c r="C116" s="14">
        <v>116</v>
      </c>
      <c r="D116" s="14">
        <v>129</v>
      </c>
      <c r="E116" s="15" t="s">
        <v>166</v>
      </c>
      <c r="F116" s="14">
        <v>102</v>
      </c>
      <c r="G116" s="14"/>
      <c r="H116" s="14">
        <v>102</v>
      </c>
      <c r="I116" s="14"/>
      <c r="J116" s="14">
        <v>204</v>
      </c>
      <c r="K116" s="14"/>
      <c r="L116" s="14">
        <v>45</v>
      </c>
      <c r="M116" s="8" t="s">
        <v>305</v>
      </c>
    </row>
    <row r="117" spans="1:13" x14ac:dyDescent="0.2">
      <c r="A117" s="9" t="str">
        <f t="shared" ref="A117:B132" si="8">A116</f>
        <v>1993/3末</v>
      </c>
      <c r="B117" s="9" t="str">
        <f t="shared" si="8"/>
        <v>平成5/3末</v>
      </c>
      <c r="C117" s="16">
        <v>117</v>
      </c>
      <c r="D117" s="16">
        <v>150</v>
      </c>
      <c r="E117" s="17" t="s">
        <v>169</v>
      </c>
      <c r="F117" s="16">
        <v>195</v>
      </c>
      <c r="G117" s="16"/>
      <c r="H117" s="16">
        <v>201</v>
      </c>
      <c r="I117" s="16"/>
      <c r="J117" s="16">
        <v>396</v>
      </c>
      <c r="K117" s="16"/>
      <c r="L117" s="16">
        <v>90</v>
      </c>
      <c r="M117" s="6" t="s">
        <v>306</v>
      </c>
    </row>
    <row r="118" spans="1:13" x14ac:dyDescent="0.2">
      <c r="A118" s="7" t="str">
        <f t="shared" si="8"/>
        <v>1993/3末</v>
      </c>
      <c r="B118" s="7" t="str">
        <f t="shared" si="8"/>
        <v>平成5/3末</v>
      </c>
      <c r="C118" s="14">
        <v>118</v>
      </c>
      <c r="D118" s="14">
        <v>151</v>
      </c>
      <c r="E118" s="15" t="s">
        <v>170</v>
      </c>
      <c r="F118" s="14">
        <v>311</v>
      </c>
      <c r="G118" s="14"/>
      <c r="H118" s="14">
        <v>315</v>
      </c>
      <c r="I118" s="14"/>
      <c r="J118" s="14">
        <v>626</v>
      </c>
      <c r="K118" s="14"/>
      <c r="L118" s="14">
        <v>165</v>
      </c>
      <c r="M118" s="8" t="s">
        <v>306</v>
      </c>
    </row>
    <row r="119" spans="1:13" x14ac:dyDescent="0.2">
      <c r="A119" s="9" t="str">
        <f t="shared" si="8"/>
        <v>1993/3末</v>
      </c>
      <c r="B119" s="9" t="str">
        <f t="shared" si="8"/>
        <v>平成5/3末</v>
      </c>
      <c r="C119" s="16">
        <v>119</v>
      </c>
      <c r="D119" s="16">
        <v>152</v>
      </c>
      <c r="E119" s="17" t="s">
        <v>171</v>
      </c>
      <c r="F119" s="16">
        <v>410</v>
      </c>
      <c r="G119" s="16"/>
      <c r="H119" s="16">
        <v>423</v>
      </c>
      <c r="I119" s="16"/>
      <c r="J119" s="16">
        <v>833</v>
      </c>
      <c r="K119" s="16"/>
      <c r="L119" s="16">
        <v>212</v>
      </c>
      <c r="M119" s="6" t="s">
        <v>306</v>
      </c>
    </row>
    <row r="120" spans="1:13" x14ac:dyDescent="0.2">
      <c r="A120" s="7" t="str">
        <f t="shared" si="8"/>
        <v>1993/3末</v>
      </c>
      <c r="B120" s="7" t="str">
        <f t="shared" si="8"/>
        <v>平成5/3末</v>
      </c>
      <c r="C120" s="14">
        <v>120</v>
      </c>
      <c r="D120" s="14">
        <v>153</v>
      </c>
      <c r="E120" s="15" t="s">
        <v>172</v>
      </c>
      <c r="F120" s="14">
        <v>190</v>
      </c>
      <c r="G120" s="14"/>
      <c r="H120" s="14">
        <v>211</v>
      </c>
      <c r="I120" s="14"/>
      <c r="J120" s="14">
        <v>401</v>
      </c>
      <c r="K120" s="14"/>
      <c r="L120" s="14">
        <v>101</v>
      </c>
      <c r="M120" s="8" t="s">
        <v>306</v>
      </c>
    </row>
    <row r="121" spans="1:13" x14ac:dyDescent="0.2">
      <c r="A121" s="9" t="str">
        <f t="shared" si="8"/>
        <v>1993/3末</v>
      </c>
      <c r="B121" s="9" t="str">
        <f t="shared" si="8"/>
        <v>平成5/3末</v>
      </c>
      <c r="C121" s="16">
        <v>121</v>
      </c>
      <c r="D121" s="16">
        <v>154</v>
      </c>
      <c r="E121" s="17" t="s">
        <v>173</v>
      </c>
      <c r="F121" s="16">
        <v>179</v>
      </c>
      <c r="G121" s="16"/>
      <c r="H121" s="16">
        <v>196</v>
      </c>
      <c r="I121" s="16"/>
      <c r="J121" s="16">
        <v>375</v>
      </c>
      <c r="K121" s="16"/>
      <c r="L121" s="16">
        <v>84</v>
      </c>
      <c r="M121" s="6" t="s">
        <v>306</v>
      </c>
    </row>
    <row r="122" spans="1:13" x14ac:dyDescent="0.2">
      <c r="A122" s="7" t="str">
        <f t="shared" si="8"/>
        <v>1993/3末</v>
      </c>
      <c r="B122" s="7" t="str">
        <f t="shared" si="8"/>
        <v>平成5/3末</v>
      </c>
      <c r="C122" s="14">
        <v>122</v>
      </c>
      <c r="D122" s="14">
        <v>155</v>
      </c>
      <c r="E122" s="15" t="s">
        <v>174</v>
      </c>
      <c r="F122" s="14">
        <v>112</v>
      </c>
      <c r="G122" s="14"/>
      <c r="H122" s="14">
        <v>119</v>
      </c>
      <c r="I122" s="14"/>
      <c r="J122" s="14">
        <v>231</v>
      </c>
      <c r="K122" s="14"/>
      <c r="L122" s="14">
        <v>68</v>
      </c>
      <c r="M122" s="8" t="s">
        <v>306</v>
      </c>
    </row>
    <row r="123" spans="1:13" x14ac:dyDescent="0.2">
      <c r="A123" s="9" t="str">
        <f t="shared" si="8"/>
        <v>1993/3末</v>
      </c>
      <c r="B123" s="9" t="str">
        <f t="shared" si="8"/>
        <v>平成5/3末</v>
      </c>
      <c r="C123" s="16">
        <v>123</v>
      </c>
      <c r="D123" s="16">
        <v>157</v>
      </c>
      <c r="E123" s="17" t="s">
        <v>175</v>
      </c>
      <c r="F123" s="16">
        <v>99</v>
      </c>
      <c r="G123" s="16"/>
      <c r="H123" s="16">
        <v>99</v>
      </c>
      <c r="I123" s="16"/>
      <c r="J123" s="16">
        <v>198</v>
      </c>
      <c r="K123" s="16"/>
      <c r="L123" s="16">
        <v>189</v>
      </c>
      <c r="M123" s="6" t="s">
        <v>306</v>
      </c>
    </row>
    <row r="124" spans="1:13" x14ac:dyDescent="0.2">
      <c r="A124" s="7" t="str">
        <f t="shared" si="8"/>
        <v>1993/3末</v>
      </c>
      <c r="B124" s="7" t="str">
        <f t="shared" si="8"/>
        <v>平成5/3末</v>
      </c>
      <c r="C124" s="14">
        <v>124</v>
      </c>
      <c r="D124" s="14">
        <v>158</v>
      </c>
      <c r="E124" s="15" t="s">
        <v>176</v>
      </c>
      <c r="F124" s="14">
        <v>25</v>
      </c>
      <c r="G124" s="14"/>
      <c r="H124" s="14">
        <v>73</v>
      </c>
      <c r="I124" s="14"/>
      <c r="J124" s="14">
        <v>98</v>
      </c>
      <c r="K124" s="14"/>
      <c r="L124" s="14">
        <v>96</v>
      </c>
      <c r="M124" s="8" t="s">
        <v>306</v>
      </c>
    </row>
    <row r="125" spans="1:13" x14ac:dyDescent="0.2">
      <c r="A125" s="9" t="str">
        <f t="shared" si="8"/>
        <v>1993/3末</v>
      </c>
      <c r="B125" s="9" t="str">
        <f t="shared" si="8"/>
        <v>平成5/3末</v>
      </c>
      <c r="C125" s="16">
        <v>125</v>
      </c>
      <c r="D125" s="16">
        <v>159</v>
      </c>
      <c r="E125" s="17" t="s">
        <v>177</v>
      </c>
      <c r="F125" s="16">
        <v>22</v>
      </c>
      <c r="G125" s="16"/>
      <c r="H125" s="16">
        <v>58</v>
      </c>
      <c r="I125" s="16"/>
      <c r="J125" s="16">
        <v>80</v>
      </c>
      <c r="K125" s="16"/>
      <c r="L125" s="16">
        <v>79</v>
      </c>
      <c r="M125" s="6" t="s">
        <v>307</v>
      </c>
    </row>
    <row r="126" spans="1:13" x14ac:dyDescent="0.2">
      <c r="A126" s="7" t="str">
        <f t="shared" si="8"/>
        <v>1993/3末</v>
      </c>
      <c r="B126" s="7" t="str">
        <f t="shared" si="8"/>
        <v>平成5/3末</v>
      </c>
      <c r="C126" s="14">
        <v>126</v>
      </c>
      <c r="D126" s="14">
        <v>160</v>
      </c>
      <c r="E126" s="15" t="s">
        <v>420</v>
      </c>
      <c r="F126" s="14">
        <v>118</v>
      </c>
      <c r="G126" s="14"/>
      <c r="H126" s="14">
        <v>101</v>
      </c>
      <c r="I126" s="14"/>
      <c r="J126" s="14">
        <v>219</v>
      </c>
      <c r="K126" s="14"/>
      <c r="L126" s="14">
        <v>94</v>
      </c>
      <c r="M126" s="8" t="s">
        <v>307</v>
      </c>
    </row>
    <row r="127" spans="1:13" x14ac:dyDescent="0.2">
      <c r="A127" s="9" t="str">
        <f t="shared" si="8"/>
        <v>1993/3末</v>
      </c>
      <c r="B127" s="9" t="str">
        <f t="shared" si="8"/>
        <v>平成5/3末</v>
      </c>
      <c r="C127" s="16">
        <v>127</v>
      </c>
      <c r="D127" s="16">
        <v>161</v>
      </c>
      <c r="E127" s="17" t="s">
        <v>178</v>
      </c>
      <c r="F127" s="16">
        <v>148</v>
      </c>
      <c r="G127" s="16"/>
      <c r="H127" s="16">
        <v>128</v>
      </c>
      <c r="I127" s="16"/>
      <c r="J127" s="16">
        <v>276</v>
      </c>
      <c r="K127" s="16"/>
      <c r="L127" s="16">
        <v>91</v>
      </c>
      <c r="M127" s="6" t="s">
        <v>307</v>
      </c>
    </row>
    <row r="128" spans="1:13" x14ac:dyDescent="0.2">
      <c r="A128" s="7" t="str">
        <f t="shared" si="8"/>
        <v>1993/3末</v>
      </c>
      <c r="B128" s="7" t="str">
        <f t="shared" si="8"/>
        <v>平成5/3末</v>
      </c>
      <c r="C128" s="14">
        <v>128</v>
      </c>
      <c r="D128" s="14">
        <v>162</v>
      </c>
      <c r="E128" s="15" t="s">
        <v>179</v>
      </c>
      <c r="F128" s="14">
        <v>90</v>
      </c>
      <c r="G128" s="14"/>
      <c r="H128" s="14">
        <v>104</v>
      </c>
      <c r="I128" s="14"/>
      <c r="J128" s="14">
        <v>194</v>
      </c>
      <c r="K128" s="14"/>
      <c r="L128" s="14">
        <v>46</v>
      </c>
      <c r="M128" s="8" t="s">
        <v>307</v>
      </c>
    </row>
    <row r="129" spans="1:13" x14ac:dyDescent="0.2">
      <c r="A129" s="9" t="str">
        <f t="shared" si="8"/>
        <v>1993/3末</v>
      </c>
      <c r="B129" s="9" t="str">
        <f t="shared" si="8"/>
        <v>平成5/3末</v>
      </c>
      <c r="C129" s="16">
        <v>129</v>
      </c>
      <c r="D129" s="16">
        <v>163</v>
      </c>
      <c r="E129" s="17" t="s">
        <v>180</v>
      </c>
      <c r="F129" s="16">
        <v>71</v>
      </c>
      <c r="G129" s="16"/>
      <c r="H129" s="16">
        <v>74</v>
      </c>
      <c r="I129" s="16"/>
      <c r="J129" s="16">
        <v>145</v>
      </c>
      <c r="K129" s="16"/>
      <c r="L129" s="16">
        <v>38</v>
      </c>
      <c r="M129" s="6" t="s">
        <v>307</v>
      </c>
    </row>
    <row r="130" spans="1:13" x14ac:dyDescent="0.2">
      <c r="A130" s="7" t="str">
        <f t="shared" si="8"/>
        <v>1993/3末</v>
      </c>
      <c r="B130" s="7" t="str">
        <f t="shared" si="8"/>
        <v>平成5/3末</v>
      </c>
      <c r="C130" s="14">
        <v>130</v>
      </c>
      <c r="D130" s="14">
        <v>164</v>
      </c>
      <c r="E130" s="15" t="s">
        <v>181</v>
      </c>
      <c r="F130" s="14">
        <v>97</v>
      </c>
      <c r="G130" s="14"/>
      <c r="H130" s="14">
        <v>97</v>
      </c>
      <c r="I130" s="14"/>
      <c r="J130" s="14">
        <v>194</v>
      </c>
      <c r="K130" s="14"/>
      <c r="L130" s="14">
        <v>52</v>
      </c>
      <c r="M130" s="8" t="s">
        <v>307</v>
      </c>
    </row>
    <row r="131" spans="1:13" x14ac:dyDescent="0.2">
      <c r="A131" s="9" t="str">
        <f t="shared" si="8"/>
        <v>1993/3末</v>
      </c>
      <c r="B131" s="9" t="str">
        <f t="shared" si="8"/>
        <v>平成5/3末</v>
      </c>
      <c r="C131" s="16">
        <v>131</v>
      </c>
      <c r="D131" s="16">
        <v>165</v>
      </c>
      <c r="E131" s="17" t="s">
        <v>182</v>
      </c>
      <c r="F131" s="16">
        <v>74</v>
      </c>
      <c r="G131" s="16"/>
      <c r="H131" s="16">
        <v>84</v>
      </c>
      <c r="I131" s="16"/>
      <c r="J131" s="16">
        <v>158</v>
      </c>
      <c r="K131" s="16"/>
      <c r="L131" s="16">
        <v>43</v>
      </c>
      <c r="M131" s="6" t="s">
        <v>307</v>
      </c>
    </row>
    <row r="132" spans="1:13" x14ac:dyDescent="0.2">
      <c r="A132" s="7" t="str">
        <f t="shared" si="8"/>
        <v>1993/3末</v>
      </c>
      <c r="B132" s="7" t="str">
        <f t="shared" si="8"/>
        <v>平成5/3末</v>
      </c>
      <c r="C132" s="14">
        <v>132</v>
      </c>
      <c r="D132" s="14">
        <v>166</v>
      </c>
      <c r="E132" s="15" t="s">
        <v>183</v>
      </c>
      <c r="F132" s="14">
        <v>185</v>
      </c>
      <c r="G132" s="14"/>
      <c r="H132" s="14">
        <v>208</v>
      </c>
      <c r="I132" s="14"/>
      <c r="J132" s="14">
        <v>393</v>
      </c>
      <c r="K132" s="14"/>
      <c r="L132" s="14">
        <v>108</v>
      </c>
      <c r="M132" s="8" t="s">
        <v>307</v>
      </c>
    </row>
    <row r="133" spans="1:13" x14ac:dyDescent="0.2">
      <c r="A133" s="9" t="str">
        <f t="shared" ref="A133:B148" si="9">A132</f>
        <v>1993/3末</v>
      </c>
      <c r="B133" s="9" t="str">
        <f t="shared" si="9"/>
        <v>平成5/3末</v>
      </c>
      <c r="C133" s="16">
        <v>133</v>
      </c>
      <c r="D133" s="16">
        <v>167</v>
      </c>
      <c r="E133" s="17" t="s">
        <v>184</v>
      </c>
      <c r="F133" s="16">
        <v>207</v>
      </c>
      <c r="G133" s="16"/>
      <c r="H133" s="16">
        <v>208</v>
      </c>
      <c r="I133" s="16"/>
      <c r="J133" s="16">
        <v>415</v>
      </c>
      <c r="K133" s="16"/>
      <c r="L133" s="16">
        <v>120</v>
      </c>
      <c r="M133" s="6" t="s">
        <v>307</v>
      </c>
    </row>
    <row r="134" spans="1:13" x14ac:dyDescent="0.2">
      <c r="A134" s="7" t="str">
        <f t="shared" si="9"/>
        <v>1993/3末</v>
      </c>
      <c r="B134" s="7" t="str">
        <f t="shared" si="9"/>
        <v>平成5/3末</v>
      </c>
      <c r="C134" s="14">
        <v>134</v>
      </c>
      <c r="D134" s="14">
        <v>168</v>
      </c>
      <c r="E134" s="15" t="s">
        <v>185</v>
      </c>
      <c r="F134" s="14">
        <v>294</v>
      </c>
      <c r="G134" s="14"/>
      <c r="H134" s="14">
        <v>273</v>
      </c>
      <c r="I134" s="14"/>
      <c r="J134" s="14">
        <v>567</v>
      </c>
      <c r="K134" s="14"/>
      <c r="L134" s="14">
        <v>166</v>
      </c>
      <c r="M134" s="8" t="s">
        <v>307</v>
      </c>
    </row>
    <row r="135" spans="1:13" x14ac:dyDescent="0.2">
      <c r="A135" s="9" t="str">
        <f t="shared" si="9"/>
        <v>1993/3末</v>
      </c>
      <c r="B135" s="9" t="str">
        <f t="shared" si="9"/>
        <v>平成5/3末</v>
      </c>
      <c r="C135" s="16">
        <v>135</v>
      </c>
      <c r="D135" s="16">
        <v>169</v>
      </c>
      <c r="E135" s="17" t="s">
        <v>186</v>
      </c>
      <c r="F135" s="16">
        <v>176</v>
      </c>
      <c r="G135" s="16"/>
      <c r="H135" s="16">
        <v>193</v>
      </c>
      <c r="I135" s="16"/>
      <c r="J135" s="16">
        <v>369</v>
      </c>
      <c r="K135" s="16"/>
      <c r="L135" s="16">
        <v>104</v>
      </c>
      <c r="M135" s="6" t="s">
        <v>307</v>
      </c>
    </row>
    <row r="136" spans="1:13" x14ac:dyDescent="0.2">
      <c r="A136" s="7" t="str">
        <f t="shared" si="9"/>
        <v>1993/3末</v>
      </c>
      <c r="B136" s="7" t="str">
        <f t="shared" si="9"/>
        <v>平成5/3末</v>
      </c>
      <c r="C136" s="14">
        <v>136</v>
      </c>
      <c r="D136" s="14">
        <v>170</v>
      </c>
      <c r="E136" s="15" t="s">
        <v>187</v>
      </c>
      <c r="F136" s="14">
        <v>551</v>
      </c>
      <c r="G136" s="14"/>
      <c r="H136" s="14">
        <v>564</v>
      </c>
      <c r="I136" s="14"/>
      <c r="J136" s="14">
        <v>1115</v>
      </c>
      <c r="K136" s="14"/>
      <c r="L136" s="14">
        <v>292</v>
      </c>
      <c r="M136" s="8" t="s">
        <v>307</v>
      </c>
    </row>
    <row r="137" spans="1:13" x14ac:dyDescent="0.2">
      <c r="A137" s="9" t="str">
        <f t="shared" si="9"/>
        <v>1993/3末</v>
      </c>
      <c r="B137" s="9" t="str">
        <f t="shared" si="9"/>
        <v>平成5/3末</v>
      </c>
      <c r="C137" s="16">
        <v>137</v>
      </c>
      <c r="D137" s="16">
        <v>171</v>
      </c>
      <c r="E137" s="17" t="s">
        <v>188</v>
      </c>
      <c r="F137" s="16">
        <v>348</v>
      </c>
      <c r="G137" s="16"/>
      <c r="H137" s="16">
        <v>347</v>
      </c>
      <c r="I137" s="16"/>
      <c r="J137" s="16">
        <v>695</v>
      </c>
      <c r="K137" s="16"/>
      <c r="L137" s="16">
        <v>172</v>
      </c>
      <c r="M137" s="6" t="s">
        <v>307</v>
      </c>
    </row>
    <row r="138" spans="1:13" x14ac:dyDescent="0.2">
      <c r="A138" s="7" t="str">
        <f t="shared" si="9"/>
        <v>1993/3末</v>
      </c>
      <c r="B138" s="7" t="str">
        <f t="shared" si="9"/>
        <v>平成5/3末</v>
      </c>
      <c r="C138" s="14">
        <v>138</v>
      </c>
      <c r="D138" s="14">
        <v>172</v>
      </c>
      <c r="E138" s="15" t="s">
        <v>189</v>
      </c>
      <c r="F138" s="14">
        <v>248</v>
      </c>
      <c r="G138" s="14"/>
      <c r="H138" s="14">
        <v>227</v>
      </c>
      <c r="I138" s="14"/>
      <c r="J138" s="14">
        <v>475</v>
      </c>
      <c r="K138" s="14"/>
      <c r="L138" s="14">
        <v>140</v>
      </c>
      <c r="M138" s="8" t="s">
        <v>307</v>
      </c>
    </row>
    <row r="139" spans="1:13" x14ac:dyDescent="0.2">
      <c r="A139" s="9" t="str">
        <f t="shared" si="9"/>
        <v>1993/3末</v>
      </c>
      <c r="B139" s="9" t="str">
        <f t="shared" si="9"/>
        <v>平成5/3末</v>
      </c>
      <c r="C139" s="16">
        <v>139</v>
      </c>
      <c r="D139" s="16">
        <v>173</v>
      </c>
      <c r="E139" s="17" t="s">
        <v>190</v>
      </c>
      <c r="F139" s="16">
        <v>181</v>
      </c>
      <c r="G139" s="16"/>
      <c r="H139" s="16">
        <v>182</v>
      </c>
      <c r="I139" s="16"/>
      <c r="J139" s="16">
        <v>363</v>
      </c>
      <c r="K139" s="16"/>
      <c r="L139" s="16">
        <v>98</v>
      </c>
      <c r="M139" s="6" t="s">
        <v>307</v>
      </c>
    </row>
    <row r="140" spans="1:13" x14ac:dyDescent="0.2">
      <c r="A140" s="7" t="str">
        <f t="shared" si="9"/>
        <v>1993/3末</v>
      </c>
      <c r="B140" s="7" t="str">
        <f t="shared" si="9"/>
        <v>平成5/3末</v>
      </c>
      <c r="C140" s="14">
        <v>140</v>
      </c>
      <c r="D140" s="14">
        <v>174</v>
      </c>
      <c r="E140" s="15" t="s">
        <v>421</v>
      </c>
      <c r="F140" s="14">
        <v>3</v>
      </c>
      <c r="G140" s="14"/>
      <c r="H140" s="14">
        <v>5</v>
      </c>
      <c r="I140" s="14"/>
      <c r="J140" s="14">
        <v>8</v>
      </c>
      <c r="K140" s="14"/>
      <c r="L140" s="14">
        <v>2</v>
      </c>
      <c r="M140" s="8" t="s">
        <v>307</v>
      </c>
    </row>
    <row r="141" spans="1:13" x14ac:dyDescent="0.2">
      <c r="A141" s="9" t="str">
        <f t="shared" si="9"/>
        <v>1993/3末</v>
      </c>
      <c r="B141" s="9" t="str">
        <f t="shared" si="9"/>
        <v>平成5/3末</v>
      </c>
      <c r="C141" s="16">
        <v>141</v>
      </c>
      <c r="D141" s="16">
        <v>175</v>
      </c>
      <c r="E141" s="17" t="s">
        <v>422</v>
      </c>
      <c r="F141" s="16">
        <v>204</v>
      </c>
      <c r="G141" s="16"/>
      <c r="H141" s="16">
        <v>196</v>
      </c>
      <c r="I141" s="16"/>
      <c r="J141" s="16">
        <v>400</v>
      </c>
      <c r="K141" s="16"/>
      <c r="L141" s="16">
        <v>116</v>
      </c>
      <c r="M141" s="6" t="s">
        <v>307</v>
      </c>
    </row>
    <row r="142" spans="1:13" x14ac:dyDescent="0.2">
      <c r="A142" s="7" t="str">
        <f t="shared" si="9"/>
        <v>1993/3末</v>
      </c>
      <c r="B142" s="7" t="str">
        <f t="shared" si="9"/>
        <v>平成5/3末</v>
      </c>
      <c r="C142" s="14">
        <v>142</v>
      </c>
      <c r="D142" s="14">
        <v>176</v>
      </c>
      <c r="E142" s="15" t="s">
        <v>423</v>
      </c>
      <c r="F142" s="14">
        <v>150</v>
      </c>
      <c r="G142" s="14"/>
      <c r="H142" s="14">
        <v>169</v>
      </c>
      <c r="I142" s="14"/>
      <c r="J142" s="14">
        <v>319</v>
      </c>
      <c r="K142" s="14"/>
      <c r="L142" s="14">
        <v>93</v>
      </c>
      <c r="M142" s="8" t="s">
        <v>307</v>
      </c>
    </row>
    <row r="143" spans="1:13" x14ac:dyDescent="0.2">
      <c r="A143" s="9" t="str">
        <f t="shared" si="9"/>
        <v>1993/3末</v>
      </c>
      <c r="B143" s="9" t="str">
        <f t="shared" si="9"/>
        <v>平成5/3末</v>
      </c>
      <c r="C143" s="16">
        <v>143</v>
      </c>
      <c r="D143" s="16">
        <v>177</v>
      </c>
      <c r="E143" s="17" t="s">
        <v>191</v>
      </c>
      <c r="F143" s="16">
        <v>55</v>
      </c>
      <c r="G143" s="16"/>
      <c r="H143" s="16">
        <v>58</v>
      </c>
      <c r="I143" s="16"/>
      <c r="J143" s="16">
        <v>113</v>
      </c>
      <c r="K143" s="16"/>
      <c r="L143" s="16">
        <v>31</v>
      </c>
      <c r="M143" s="6" t="s">
        <v>307</v>
      </c>
    </row>
    <row r="144" spans="1:13" x14ac:dyDescent="0.2">
      <c r="A144" s="7" t="str">
        <f t="shared" si="9"/>
        <v>1993/3末</v>
      </c>
      <c r="B144" s="7" t="str">
        <f t="shared" si="9"/>
        <v>平成5/3末</v>
      </c>
      <c r="C144" s="14">
        <v>144</v>
      </c>
      <c r="D144" s="14">
        <v>178</v>
      </c>
      <c r="E144" s="15" t="s">
        <v>192</v>
      </c>
      <c r="F144" s="14">
        <v>64</v>
      </c>
      <c r="G144" s="14"/>
      <c r="H144" s="14">
        <v>73</v>
      </c>
      <c r="I144" s="14"/>
      <c r="J144" s="14">
        <v>137</v>
      </c>
      <c r="K144" s="14"/>
      <c r="L144" s="14">
        <v>38</v>
      </c>
      <c r="M144" s="8" t="s">
        <v>307</v>
      </c>
    </row>
    <row r="145" spans="1:13" x14ac:dyDescent="0.2">
      <c r="A145" s="9" t="str">
        <f t="shared" si="9"/>
        <v>1993/3末</v>
      </c>
      <c r="B145" s="9" t="str">
        <f t="shared" si="9"/>
        <v>平成5/3末</v>
      </c>
      <c r="C145" s="16">
        <v>145</v>
      </c>
      <c r="D145" s="16">
        <v>179</v>
      </c>
      <c r="E145" s="17" t="s">
        <v>193</v>
      </c>
      <c r="F145" s="16">
        <v>198</v>
      </c>
      <c r="G145" s="16"/>
      <c r="H145" s="16">
        <v>193</v>
      </c>
      <c r="I145" s="16"/>
      <c r="J145" s="16">
        <v>391</v>
      </c>
      <c r="K145" s="16"/>
      <c r="L145" s="16">
        <v>125</v>
      </c>
      <c r="M145" s="6" t="s">
        <v>307</v>
      </c>
    </row>
    <row r="146" spans="1:13" x14ac:dyDescent="0.2">
      <c r="A146" s="7" t="str">
        <f t="shared" si="9"/>
        <v>1993/3末</v>
      </c>
      <c r="B146" s="7" t="str">
        <f t="shared" si="9"/>
        <v>平成5/3末</v>
      </c>
      <c r="C146" s="14">
        <v>146</v>
      </c>
      <c r="D146" s="14">
        <v>180</v>
      </c>
      <c r="E146" s="15" t="s">
        <v>196</v>
      </c>
      <c r="F146" s="14">
        <v>138</v>
      </c>
      <c r="G146" s="14"/>
      <c r="H146" s="14">
        <v>167</v>
      </c>
      <c r="I146" s="14"/>
      <c r="J146" s="14">
        <v>305</v>
      </c>
      <c r="K146" s="14"/>
      <c r="L146" s="14">
        <v>68</v>
      </c>
      <c r="M146" s="8" t="s">
        <v>308</v>
      </c>
    </row>
    <row r="147" spans="1:13" x14ac:dyDescent="0.2">
      <c r="A147" s="9" t="str">
        <f t="shared" si="9"/>
        <v>1993/3末</v>
      </c>
      <c r="B147" s="9" t="str">
        <f t="shared" si="9"/>
        <v>平成5/3末</v>
      </c>
      <c r="C147" s="16">
        <v>147</v>
      </c>
      <c r="D147" s="16">
        <v>181</v>
      </c>
      <c r="E147" s="17" t="s">
        <v>197</v>
      </c>
      <c r="F147" s="16">
        <v>36</v>
      </c>
      <c r="G147" s="16"/>
      <c r="H147" s="16">
        <v>34</v>
      </c>
      <c r="I147" s="16"/>
      <c r="J147" s="16">
        <v>70</v>
      </c>
      <c r="K147" s="16"/>
      <c r="L147" s="16">
        <v>15</v>
      </c>
      <c r="M147" s="6" t="s">
        <v>308</v>
      </c>
    </row>
    <row r="148" spans="1:13" x14ac:dyDescent="0.2">
      <c r="A148" s="7" t="str">
        <f t="shared" si="9"/>
        <v>1993/3末</v>
      </c>
      <c r="B148" s="7" t="str">
        <f t="shared" si="9"/>
        <v>平成5/3末</v>
      </c>
      <c r="C148" s="14">
        <v>148</v>
      </c>
      <c r="D148" s="14">
        <v>183</v>
      </c>
      <c r="E148" s="15" t="s">
        <v>199</v>
      </c>
      <c r="F148" s="14">
        <v>526</v>
      </c>
      <c r="G148" s="14"/>
      <c r="H148" s="14">
        <v>558</v>
      </c>
      <c r="I148" s="14"/>
      <c r="J148" s="14">
        <v>1084</v>
      </c>
      <c r="K148" s="14"/>
      <c r="L148" s="14">
        <v>261</v>
      </c>
      <c r="M148" s="8" t="s">
        <v>308</v>
      </c>
    </row>
    <row r="149" spans="1:13" x14ac:dyDescent="0.2">
      <c r="A149" s="9" t="str">
        <f t="shared" ref="A149:B164" si="10">A148</f>
        <v>1993/3末</v>
      </c>
      <c r="B149" s="9" t="str">
        <f t="shared" si="10"/>
        <v>平成5/3末</v>
      </c>
      <c r="C149" s="16">
        <v>149</v>
      </c>
      <c r="D149" s="16">
        <v>184</v>
      </c>
      <c r="E149" s="17" t="s">
        <v>200</v>
      </c>
      <c r="F149" s="16">
        <v>174</v>
      </c>
      <c r="G149" s="16"/>
      <c r="H149" s="16">
        <v>168</v>
      </c>
      <c r="I149" s="16"/>
      <c r="J149" s="16">
        <v>342</v>
      </c>
      <c r="K149" s="16"/>
      <c r="L149" s="16">
        <v>81</v>
      </c>
      <c r="M149" s="6" t="s">
        <v>308</v>
      </c>
    </row>
    <row r="150" spans="1:13" x14ac:dyDescent="0.2">
      <c r="A150" s="7" t="str">
        <f t="shared" si="10"/>
        <v>1993/3末</v>
      </c>
      <c r="B150" s="7" t="str">
        <f t="shared" si="10"/>
        <v>平成5/3末</v>
      </c>
      <c r="C150" s="14">
        <v>150</v>
      </c>
      <c r="D150" s="14">
        <v>185</v>
      </c>
      <c r="E150" s="15" t="s">
        <v>201</v>
      </c>
      <c r="F150" s="14">
        <v>131</v>
      </c>
      <c r="G150" s="14"/>
      <c r="H150" s="14">
        <v>148</v>
      </c>
      <c r="I150" s="14"/>
      <c r="J150" s="14">
        <v>279</v>
      </c>
      <c r="K150" s="14"/>
      <c r="L150" s="14">
        <v>72</v>
      </c>
      <c r="M150" s="8" t="s">
        <v>308</v>
      </c>
    </row>
    <row r="151" spans="1:13" x14ac:dyDescent="0.2">
      <c r="A151" s="9" t="str">
        <f t="shared" si="10"/>
        <v>1993/3末</v>
      </c>
      <c r="B151" s="9" t="str">
        <f t="shared" si="10"/>
        <v>平成5/3末</v>
      </c>
      <c r="C151" s="16">
        <v>151</v>
      </c>
      <c r="D151" s="129">
        <v>186</v>
      </c>
      <c r="E151" s="130" t="s">
        <v>202</v>
      </c>
      <c r="F151" s="16">
        <v>233</v>
      </c>
      <c r="G151" s="16"/>
      <c r="H151" s="16">
        <v>240</v>
      </c>
      <c r="I151" s="16"/>
      <c r="J151" s="16">
        <v>473</v>
      </c>
      <c r="K151" s="16"/>
      <c r="L151" s="16">
        <v>135</v>
      </c>
      <c r="M151" s="6" t="s">
        <v>308</v>
      </c>
    </row>
    <row r="152" spans="1:13" x14ac:dyDescent="0.2">
      <c r="A152" s="7" t="str">
        <f t="shared" si="10"/>
        <v>1993/3末</v>
      </c>
      <c r="B152" s="7" t="str">
        <f t="shared" si="10"/>
        <v>平成5/3末</v>
      </c>
      <c r="C152" s="14">
        <v>152</v>
      </c>
      <c r="D152" s="14">
        <v>187</v>
      </c>
      <c r="E152" s="15" t="s">
        <v>203</v>
      </c>
      <c r="F152" s="14">
        <v>128</v>
      </c>
      <c r="G152" s="14"/>
      <c r="H152" s="14">
        <v>143</v>
      </c>
      <c r="I152" s="14"/>
      <c r="J152" s="14">
        <v>271</v>
      </c>
      <c r="K152" s="14"/>
      <c r="L152" s="14">
        <v>63</v>
      </c>
      <c r="M152" s="8" t="s">
        <v>308</v>
      </c>
    </row>
    <row r="153" spans="1:13" x14ac:dyDescent="0.2">
      <c r="A153" s="9" t="str">
        <f t="shared" si="10"/>
        <v>1993/3末</v>
      </c>
      <c r="B153" s="9" t="str">
        <f t="shared" si="10"/>
        <v>平成5/3末</v>
      </c>
      <c r="C153" s="16">
        <v>153</v>
      </c>
      <c r="D153" s="16">
        <v>188</v>
      </c>
      <c r="E153" s="17" t="s">
        <v>204</v>
      </c>
      <c r="F153" s="16">
        <v>195</v>
      </c>
      <c r="G153" s="16"/>
      <c r="H153" s="16">
        <v>185</v>
      </c>
      <c r="I153" s="16"/>
      <c r="J153" s="16">
        <v>380</v>
      </c>
      <c r="K153" s="16"/>
      <c r="L153" s="16">
        <v>102</v>
      </c>
      <c r="M153" s="6" t="s">
        <v>308</v>
      </c>
    </row>
    <row r="154" spans="1:13" x14ac:dyDescent="0.2">
      <c r="A154" s="7" t="str">
        <f t="shared" si="10"/>
        <v>1993/3末</v>
      </c>
      <c r="B154" s="7" t="str">
        <f t="shared" si="10"/>
        <v>平成5/3末</v>
      </c>
      <c r="C154" s="14">
        <v>154</v>
      </c>
      <c r="D154" s="14">
        <v>189</v>
      </c>
      <c r="E154" s="15" t="s">
        <v>205</v>
      </c>
      <c r="F154" s="14">
        <v>93</v>
      </c>
      <c r="G154" s="14"/>
      <c r="H154" s="14">
        <v>98</v>
      </c>
      <c r="I154" s="14"/>
      <c r="J154" s="14">
        <v>191</v>
      </c>
      <c r="K154" s="14"/>
      <c r="L154" s="14">
        <v>50</v>
      </c>
      <c r="M154" s="8" t="s">
        <v>308</v>
      </c>
    </row>
    <row r="155" spans="1:13" x14ac:dyDescent="0.2">
      <c r="A155" s="9" t="str">
        <f t="shared" si="10"/>
        <v>1993/3末</v>
      </c>
      <c r="B155" s="9" t="str">
        <f t="shared" si="10"/>
        <v>平成5/3末</v>
      </c>
      <c r="C155" s="16">
        <v>155</v>
      </c>
      <c r="D155" s="16">
        <v>190</v>
      </c>
      <c r="E155" s="17" t="s">
        <v>206</v>
      </c>
      <c r="F155" s="16">
        <v>164</v>
      </c>
      <c r="G155" s="16"/>
      <c r="H155" s="16">
        <v>163</v>
      </c>
      <c r="I155" s="16"/>
      <c r="J155" s="16">
        <v>327</v>
      </c>
      <c r="K155" s="16"/>
      <c r="L155" s="16">
        <v>91</v>
      </c>
      <c r="M155" s="6" t="s">
        <v>308</v>
      </c>
    </row>
    <row r="156" spans="1:13" x14ac:dyDescent="0.2">
      <c r="A156" s="7" t="str">
        <f t="shared" si="10"/>
        <v>1993/3末</v>
      </c>
      <c r="B156" s="7" t="str">
        <f t="shared" si="10"/>
        <v>平成5/3末</v>
      </c>
      <c r="C156" s="14">
        <v>156</v>
      </c>
      <c r="D156" s="14">
        <v>191</v>
      </c>
      <c r="E156" s="15" t="s">
        <v>208</v>
      </c>
      <c r="F156" s="14">
        <v>332</v>
      </c>
      <c r="G156" s="14"/>
      <c r="H156" s="14">
        <v>356</v>
      </c>
      <c r="I156" s="14"/>
      <c r="J156" s="14">
        <v>688</v>
      </c>
      <c r="K156" s="14"/>
      <c r="L156" s="14">
        <v>215</v>
      </c>
      <c r="M156" s="8" t="s">
        <v>308</v>
      </c>
    </row>
    <row r="157" spans="1:13" x14ac:dyDescent="0.2">
      <c r="A157" s="9" t="str">
        <f t="shared" si="10"/>
        <v>1993/3末</v>
      </c>
      <c r="B157" s="9" t="str">
        <f t="shared" si="10"/>
        <v>平成5/3末</v>
      </c>
      <c r="C157" s="16">
        <v>157</v>
      </c>
      <c r="D157" s="16">
        <v>240</v>
      </c>
      <c r="E157" s="17" t="s">
        <v>209</v>
      </c>
      <c r="F157" s="16">
        <v>103</v>
      </c>
      <c r="G157" s="16"/>
      <c r="H157" s="16">
        <v>126</v>
      </c>
      <c r="I157" s="16"/>
      <c r="J157" s="16">
        <v>229</v>
      </c>
      <c r="K157" s="16"/>
      <c r="L157" s="16">
        <v>58</v>
      </c>
      <c r="M157" s="6" t="s">
        <v>309</v>
      </c>
    </row>
    <row r="158" spans="1:13" x14ac:dyDescent="0.2">
      <c r="A158" s="7" t="str">
        <f t="shared" si="10"/>
        <v>1993/3末</v>
      </c>
      <c r="B158" s="7" t="str">
        <f t="shared" si="10"/>
        <v>平成5/3末</v>
      </c>
      <c r="C158" s="14">
        <v>158</v>
      </c>
      <c r="D158" s="14">
        <v>241</v>
      </c>
      <c r="E158" s="15" t="s">
        <v>210</v>
      </c>
      <c r="F158" s="14">
        <v>224</v>
      </c>
      <c r="G158" s="14"/>
      <c r="H158" s="14">
        <v>220</v>
      </c>
      <c r="I158" s="14"/>
      <c r="J158" s="14">
        <v>444</v>
      </c>
      <c r="K158" s="14"/>
      <c r="L158" s="14">
        <v>115</v>
      </c>
      <c r="M158" s="8" t="s">
        <v>309</v>
      </c>
    </row>
    <row r="159" spans="1:13" x14ac:dyDescent="0.2">
      <c r="A159" s="9" t="str">
        <f t="shared" si="10"/>
        <v>1993/3末</v>
      </c>
      <c r="B159" s="9" t="str">
        <f t="shared" si="10"/>
        <v>平成5/3末</v>
      </c>
      <c r="C159" s="16">
        <v>159</v>
      </c>
      <c r="D159" s="16">
        <v>242</v>
      </c>
      <c r="E159" s="17" t="s">
        <v>211</v>
      </c>
      <c r="F159" s="16">
        <v>94</v>
      </c>
      <c r="G159" s="16"/>
      <c r="H159" s="16">
        <v>96</v>
      </c>
      <c r="I159" s="16"/>
      <c r="J159" s="16">
        <v>190</v>
      </c>
      <c r="K159" s="16"/>
      <c r="L159" s="16">
        <v>48</v>
      </c>
      <c r="M159" s="6" t="s">
        <v>309</v>
      </c>
    </row>
    <row r="160" spans="1:13" x14ac:dyDescent="0.2">
      <c r="A160" s="7" t="str">
        <f t="shared" si="10"/>
        <v>1993/3末</v>
      </c>
      <c r="B160" s="7" t="str">
        <f t="shared" si="10"/>
        <v>平成5/3末</v>
      </c>
      <c r="C160" s="14">
        <v>160</v>
      </c>
      <c r="D160" s="14">
        <v>243</v>
      </c>
      <c r="E160" s="15" t="s">
        <v>212</v>
      </c>
      <c r="F160" s="14">
        <v>91</v>
      </c>
      <c r="G160" s="14"/>
      <c r="H160" s="14">
        <v>102</v>
      </c>
      <c r="I160" s="14"/>
      <c r="J160" s="14">
        <v>193</v>
      </c>
      <c r="K160" s="14"/>
      <c r="L160" s="14">
        <v>47</v>
      </c>
      <c r="M160" s="8" t="s">
        <v>309</v>
      </c>
    </row>
    <row r="161" spans="1:13" x14ac:dyDescent="0.2">
      <c r="A161" s="9" t="str">
        <f t="shared" si="10"/>
        <v>1993/3末</v>
      </c>
      <c r="B161" s="9" t="str">
        <f t="shared" si="10"/>
        <v>平成5/3末</v>
      </c>
      <c r="C161" s="16">
        <v>161</v>
      </c>
      <c r="D161" s="16">
        <v>244</v>
      </c>
      <c r="E161" s="17" t="s">
        <v>213</v>
      </c>
      <c r="F161" s="16">
        <v>53</v>
      </c>
      <c r="G161" s="16"/>
      <c r="H161" s="16">
        <v>48</v>
      </c>
      <c r="I161" s="16"/>
      <c r="J161" s="16">
        <v>101</v>
      </c>
      <c r="K161" s="16"/>
      <c r="L161" s="16">
        <v>25</v>
      </c>
      <c r="M161" s="6" t="s">
        <v>309</v>
      </c>
    </row>
    <row r="162" spans="1:13" x14ac:dyDescent="0.2">
      <c r="A162" s="7" t="str">
        <f t="shared" si="10"/>
        <v>1993/3末</v>
      </c>
      <c r="B162" s="7" t="str">
        <f t="shared" si="10"/>
        <v>平成5/3末</v>
      </c>
      <c r="C162" s="14">
        <v>162</v>
      </c>
      <c r="D162" s="14">
        <v>245</v>
      </c>
      <c r="E162" s="15" t="s">
        <v>214</v>
      </c>
      <c r="F162" s="14">
        <v>38</v>
      </c>
      <c r="G162" s="14"/>
      <c r="H162" s="14">
        <v>44</v>
      </c>
      <c r="I162" s="14"/>
      <c r="J162" s="14">
        <v>82</v>
      </c>
      <c r="K162" s="14"/>
      <c r="L162" s="14">
        <v>22</v>
      </c>
      <c r="M162" s="8" t="s">
        <v>309</v>
      </c>
    </row>
    <row r="163" spans="1:13" x14ac:dyDescent="0.2">
      <c r="A163" s="9" t="str">
        <f t="shared" si="10"/>
        <v>1993/3末</v>
      </c>
      <c r="B163" s="9" t="str">
        <f t="shared" si="10"/>
        <v>平成5/3末</v>
      </c>
      <c r="C163" s="16">
        <v>163</v>
      </c>
      <c r="D163" s="16">
        <v>100</v>
      </c>
      <c r="E163" s="17" t="s">
        <v>217</v>
      </c>
      <c r="F163" s="16">
        <v>191</v>
      </c>
      <c r="G163" s="16"/>
      <c r="H163" s="16">
        <v>209</v>
      </c>
      <c r="I163" s="16"/>
      <c r="J163" s="16">
        <v>400</v>
      </c>
      <c r="K163" s="16"/>
      <c r="L163" s="16">
        <v>100</v>
      </c>
      <c r="M163" s="6" t="s">
        <v>310</v>
      </c>
    </row>
    <row r="164" spans="1:13" x14ac:dyDescent="0.2">
      <c r="A164" s="7" t="str">
        <f t="shared" si="10"/>
        <v>1993/3末</v>
      </c>
      <c r="B164" s="7" t="str">
        <f t="shared" si="10"/>
        <v>平成5/3末</v>
      </c>
      <c r="C164" s="14">
        <v>164</v>
      </c>
      <c r="D164" s="14">
        <v>101</v>
      </c>
      <c r="E164" s="15" t="s">
        <v>218</v>
      </c>
      <c r="F164" s="14">
        <v>4</v>
      </c>
      <c r="G164" s="14"/>
      <c r="H164" s="14">
        <v>6</v>
      </c>
      <c r="I164" s="14"/>
      <c r="J164" s="14">
        <v>10</v>
      </c>
      <c r="K164" s="14"/>
      <c r="L164" s="14">
        <v>2</v>
      </c>
      <c r="M164" s="8" t="s">
        <v>310</v>
      </c>
    </row>
    <row r="165" spans="1:13" x14ac:dyDescent="0.2">
      <c r="A165" s="9" t="str">
        <f t="shared" ref="A165:B180" si="11">A164</f>
        <v>1993/3末</v>
      </c>
      <c r="B165" s="9" t="str">
        <f t="shared" si="11"/>
        <v>平成5/3末</v>
      </c>
      <c r="C165" s="16">
        <v>165</v>
      </c>
      <c r="D165" s="16">
        <v>220</v>
      </c>
      <c r="E165" s="17" t="s">
        <v>221</v>
      </c>
      <c r="F165" s="16">
        <v>109</v>
      </c>
      <c r="G165" s="16"/>
      <c r="H165" s="16">
        <v>118</v>
      </c>
      <c r="I165" s="16"/>
      <c r="J165" s="16">
        <v>227</v>
      </c>
      <c r="K165" s="16"/>
      <c r="L165" s="16">
        <v>59</v>
      </c>
      <c r="M165" s="6" t="s">
        <v>311</v>
      </c>
    </row>
    <row r="166" spans="1:13" x14ac:dyDescent="0.2">
      <c r="A166" s="7" t="str">
        <f t="shared" si="11"/>
        <v>1993/3末</v>
      </c>
      <c r="B166" s="7" t="str">
        <f t="shared" si="11"/>
        <v>平成5/3末</v>
      </c>
      <c r="C166" s="14">
        <v>166</v>
      </c>
      <c r="D166" s="14">
        <v>221</v>
      </c>
      <c r="E166" s="15" t="s">
        <v>222</v>
      </c>
      <c r="F166" s="14">
        <v>194</v>
      </c>
      <c r="G166" s="14"/>
      <c r="H166" s="14">
        <v>250</v>
      </c>
      <c r="I166" s="14"/>
      <c r="J166" s="14">
        <v>444</v>
      </c>
      <c r="K166" s="14"/>
      <c r="L166" s="14">
        <v>114</v>
      </c>
      <c r="M166" s="8" t="s">
        <v>311</v>
      </c>
    </row>
    <row r="167" spans="1:13" x14ac:dyDescent="0.2">
      <c r="A167" s="9" t="str">
        <f t="shared" si="11"/>
        <v>1993/3末</v>
      </c>
      <c r="B167" s="9" t="str">
        <f t="shared" si="11"/>
        <v>平成5/3末</v>
      </c>
      <c r="C167" s="16">
        <v>167</v>
      </c>
      <c r="D167" s="129">
        <v>222</v>
      </c>
      <c r="E167" s="130" t="s">
        <v>223</v>
      </c>
      <c r="F167" s="16">
        <v>54</v>
      </c>
      <c r="G167" s="16"/>
      <c r="H167" s="16">
        <v>55</v>
      </c>
      <c r="I167" s="16"/>
      <c r="J167" s="16">
        <v>109</v>
      </c>
      <c r="K167" s="16"/>
      <c r="L167" s="16">
        <v>30</v>
      </c>
      <c r="M167" s="6" t="s">
        <v>311</v>
      </c>
    </row>
    <row r="168" spans="1:13" x14ac:dyDescent="0.2">
      <c r="A168" s="7" t="str">
        <f t="shared" si="11"/>
        <v>1993/3末</v>
      </c>
      <c r="B168" s="7" t="str">
        <f t="shared" si="11"/>
        <v>平成5/3末</v>
      </c>
      <c r="C168" s="14">
        <v>168</v>
      </c>
      <c r="D168" s="14">
        <v>223</v>
      </c>
      <c r="E168" s="15" t="s">
        <v>224</v>
      </c>
      <c r="F168" s="14">
        <v>300</v>
      </c>
      <c r="G168" s="14"/>
      <c r="H168" s="14">
        <v>351</v>
      </c>
      <c r="I168" s="14"/>
      <c r="J168" s="14">
        <v>651</v>
      </c>
      <c r="K168" s="14"/>
      <c r="L168" s="14">
        <v>176</v>
      </c>
      <c r="M168" s="8" t="s">
        <v>311</v>
      </c>
    </row>
    <row r="169" spans="1:13" x14ac:dyDescent="0.2">
      <c r="A169" s="9" t="str">
        <f t="shared" si="11"/>
        <v>1993/3末</v>
      </c>
      <c r="B169" s="9" t="str">
        <f t="shared" si="11"/>
        <v>平成5/3末</v>
      </c>
      <c r="C169" s="16">
        <v>169</v>
      </c>
      <c r="D169" s="16">
        <v>224</v>
      </c>
      <c r="E169" s="17" t="s">
        <v>225</v>
      </c>
      <c r="F169" s="16">
        <v>15</v>
      </c>
      <c r="G169" s="16"/>
      <c r="H169" s="16">
        <v>21</v>
      </c>
      <c r="I169" s="16"/>
      <c r="J169" s="16">
        <v>36</v>
      </c>
      <c r="K169" s="16"/>
      <c r="L169" s="16">
        <v>10</v>
      </c>
      <c r="M169" s="6" t="s">
        <v>311</v>
      </c>
    </row>
    <row r="170" spans="1:13" x14ac:dyDescent="0.2">
      <c r="A170" s="7" t="str">
        <f t="shared" si="11"/>
        <v>1993/3末</v>
      </c>
      <c r="B170" s="7" t="str">
        <f t="shared" si="11"/>
        <v>平成5/3末</v>
      </c>
      <c r="C170" s="14">
        <v>170</v>
      </c>
      <c r="D170" s="131">
        <v>226</v>
      </c>
      <c r="E170" s="132" t="s">
        <v>227</v>
      </c>
      <c r="F170" s="14">
        <v>53</v>
      </c>
      <c r="G170" s="14"/>
      <c r="H170" s="14">
        <v>57</v>
      </c>
      <c r="I170" s="14"/>
      <c r="J170" s="14">
        <v>110</v>
      </c>
      <c r="K170" s="14"/>
      <c r="L170" s="14">
        <v>35</v>
      </c>
      <c r="M170" s="8" t="s">
        <v>311</v>
      </c>
    </row>
    <row r="171" spans="1:13" x14ac:dyDescent="0.2">
      <c r="A171" s="9" t="str">
        <f t="shared" si="11"/>
        <v>1993/3末</v>
      </c>
      <c r="B171" s="9" t="str">
        <f t="shared" si="11"/>
        <v>平成5/3末</v>
      </c>
      <c r="C171" s="16">
        <v>171</v>
      </c>
      <c r="D171" s="16">
        <v>227</v>
      </c>
      <c r="E171" s="17" t="s">
        <v>228</v>
      </c>
      <c r="F171" s="16">
        <v>12</v>
      </c>
      <c r="G171" s="16"/>
      <c r="H171" s="16">
        <v>10</v>
      </c>
      <c r="I171" s="16"/>
      <c r="J171" s="16">
        <v>22</v>
      </c>
      <c r="K171" s="16"/>
      <c r="L171" s="16">
        <v>7</v>
      </c>
      <c r="M171" s="6" t="s">
        <v>311</v>
      </c>
    </row>
    <row r="172" spans="1:13" x14ac:dyDescent="0.2">
      <c r="A172" s="7" t="str">
        <f t="shared" si="11"/>
        <v>1993/3末</v>
      </c>
      <c r="B172" s="7" t="str">
        <f t="shared" si="11"/>
        <v>平成5/3末</v>
      </c>
      <c r="C172" s="14">
        <v>172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11"/>
        <v>1993/3末</v>
      </c>
      <c r="B173" s="9" t="str">
        <f t="shared" si="11"/>
        <v>平成5/3末</v>
      </c>
      <c r="C173" s="16">
        <v>173</v>
      </c>
      <c r="D173" s="16">
        <v>230</v>
      </c>
      <c r="E173" s="17" t="s">
        <v>230</v>
      </c>
      <c r="F173" s="16">
        <v>36</v>
      </c>
      <c r="G173" s="16"/>
      <c r="H173" s="16">
        <v>39</v>
      </c>
      <c r="I173" s="16"/>
      <c r="J173" s="16">
        <v>75</v>
      </c>
      <c r="K173" s="16"/>
      <c r="L173" s="16">
        <v>20</v>
      </c>
      <c r="M173" s="6" t="s">
        <v>312</v>
      </c>
    </row>
    <row r="174" spans="1:13" x14ac:dyDescent="0.2">
      <c r="A174" s="7" t="str">
        <f t="shared" si="11"/>
        <v>1993/3末</v>
      </c>
      <c r="B174" s="7" t="str">
        <f t="shared" si="11"/>
        <v>平成5/3末</v>
      </c>
      <c r="C174" s="14">
        <v>174</v>
      </c>
      <c r="D174" s="14">
        <v>231</v>
      </c>
      <c r="E174" s="15" t="s">
        <v>231</v>
      </c>
      <c r="F174" s="14">
        <v>272</v>
      </c>
      <c r="G174" s="14"/>
      <c r="H174" s="14">
        <v>317</v>
      </c>
      <c r="I174" s="14"/>
      <c r="J174" s="14">
        <v>589</v>
      </c>
      <c r="K174" s="14"/>
      <c r="L174" s="14">
        <v>171</v>
      </c>
      <c r="M174" s="8" t="s">
        <v>312</v>
      </c>
    </row>
    <row r="175" spans="1:13" x14ac:dyDescent="0.2">
      <c r="A175" s="9" t="str">
        <f t="shared" si="11"/>
        <v>1993/3末</v>
      </c>
      <c r="B175" s="9" t="str">
        <f t="shared" si="11"/>
        <v>平成5/3末</v>
      </c>
      <c r="C175" s="16">
        <v>175</v>
      </c>
      <c r="D175" s="16">
        <v>232</v>
      </c>
      <c r="E175" s="17" t="s">
        <v>232</v>
      </c>
      <c r="F175" s="16">
        <v>129</v>
      </c>
      <c r="G175" s="16"/>
      <c r="H175" s="16">
        <v>168</v>
      </c>
      <c r="I175" s="16"/>
      <c r="J175" s="16">
        <v>297</v>
      </c>
      <c r="K175" s="16"/>
      <c r="L175" s="16">
        <v>107</v>
      </c>
      <c r="M175" s="6" t="s">
        <v>312</v>
      </c>
    </row>
    <row r="176" spans="1:13" x14ac:dyDescent="0.2">
      <c r="A176" s="7" t="str">
        <f t="shared" si="11"/>
        <v>1993/3末</v>
      </c>
      <c r="B176" s="7" t="str">
        <f t="shared" si="11"/>
        <v>平成5/3末</v>
      </c>
      <c r="C176" s="14">
        <v>176</v>
      </c>
      <c r="D176" s="131">
        <v>200</v>
      </c>
      <c r="E176" s="132" t="s">
        <v>484</v>
      </c>
      <c r="F176" s="14">
        <v>42</v>
      </c>
      <c r="G176" s="14"/>
      <c r="H176" s="14">
        <v>43</v>
      </c>
      <c r="I176" s="14"/>
      <c r="J176" s="14">
        <v>85</v>
      </c>
      <c r="K176" s="14"/>
      <c r="L176" s="14">
        <v>18</v>
      </c>
      <c r="M176" s="8" t="s">
        <v>313</v>
      </c>
    </row>
    <row r="177" spans="1:13" x14ac:dyDescent="0.2">
      <c r="A177" s="9" t="str">
        <f t="shared" si="11"/>
        <v>1993/3末</v>
      </c>
      <c r="B177" s="9" t="str">
        <f t="shared" si="11"/>
        <v>平成5/3末</v>
      </c>
      <c r="C177" s="16">
        <v>177</v>
      </c>
      <c r="D177" s="16">
        <v>201</v>
      </c>
      <c r="E177" s="17" t="s">
        <v>234</v>
      </c>
      <c r="F177" s="16">
        <v>86</v>
      </c>
      <c r="G177" s="16"/>
      <c r="H177" s="16">
        <v>107</v>
      </c>
      <c r="I177" s="16"/>
      <c r="J177" s="16">
        <v>193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11"/>
        <v>1993/3末</v>
      </c>
      <c r="B178" s="7" t="str">
        <f t="shared" si="11"/>
        <v>平成5/3末</v>
      </c>
      <c r="C178" s="14">
        <v>178</v>
      </c>
      <c r="D178" s="14">
        <v>202</v>
      </c>
      <c r="E178" s="15" t="s">
        <v>235</v>
      </c>
      <c r="F178" s="14">
        <v>70</v>
      </c>
      <c r="G178" s="14"/>
      <c r="H178" s="14">
        <v>72</v>
      </c>
      <c r="I178" s="14"/>
      <c r="J178" s="14">
        <v>142</v>
      </c>
      <c r="K178" s="14"/>
      <c r="L178" s="14">
        <v>36</v>
      </c>
      <c r="M178" s="8" t="s">
        <v>313</v>
      </c>
    </row>
    <row r="179" spans="1:13" x14ac:dyDescent="0.2">
      <c r="A179" s="9" t="str">
        <f t="shared" si="11"/>
        <v>1993/3末</v>
      </c>
      <c r="B179" s="9" t="str">
        <f t="shared" si="11"/>
        <v>平成5/3末</v>
      </c>
      <c r="C179" s="16">
        <v>179</v>
      </c>
      <c r="D179" s="16">
        <v>203</v>
      </c>
      <c r="E179" s="17" t="s">
        <v>485</v>
      </c>
      <c r="F179" s="16">
        <v>289</v>
      </c>
      <c r="G179" s="16"/>
      <c r="H179" s="16">
        <v>282</v>
      </c>
      <c r="I179" s="16"/>
      <c r="J179" s="16">
        <v>571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11"/>
        <v>1993/3末</v>
      </c>
      <c r="B180" s="7" t="str">
        <f t="shared" si="11"/>
        <v>平成5/3末</v>
      </c>
      <c r="C180" s="14">
        <v>180</v>
      </c>
      <c r="D180" s="14">
        <v>204</v>
      </c>
      <c r="E180" s="15" t="s">
        <v>237</v>
      </c>
      <c r="F180" s="14">
        <v>311</v>
      </c>
      <c r="G180" s="14"/>
      <c r="H180" s="14">
        <v>334</v>
      </c>
      <c r="I180" s="14"/>
      <c r="J180" s="14">
        <v>645</v>
      </c>
      <c r="K180" s="14"/>
      <c r="L180" s="14">
        <v>157</v>
      </c>
      <c r="M180" s="8" t="s">
        <v>313</v>
      </c>
    </row>
    <row r="181" spans="1:13" x14ac:dyDescent="0.2">
      <c r="A181" s="9" t="str">
        <f t="shared" ref="A181:B196" si="12">A180</f>
        <v>1993/3末</v>
      </c>
      <c r="B181" s="9" t="str">
        <f t="shared" si="12"/>
        <v>平成5/3末</v>
      </c>
      <c r="C181" s="16">
        <v>181</v>
      </c>
      <c r="D181" s="16">
        <v>205</v>
      </c>
      <c r="E181" s="17" t="s">
        <v>238</v>
      </c>
      <c r="F181" s="16">
        <v>159</v>
      </c>
      <c r="G181" s="16"/>
      <c r="H181" s="16">
        <v>158</v>
      </c>
      <c r="I181" s="16"/>
      <c r="J181" s="16">
        <v>317</v>
      </c>
      <c r="K181" s="16"/>
      <c r="L181" s="16">
        <v>76</v>
      </c>
      <c r="M181" s="6" t="s">
        <v>313</v>
      </c>
    </row>
    <row r="182" spans="1:13" x14ac:dyDescent="0.2">
      <c r="A182" s="7" t="str">
        <f t="shared" si="12"/>
        <v>1993/3末</v>
      </c>
      <c r="B182" s="7" t="str">
        <f t="shared" si="12"/>
        <v>平成5/3末</v>
      </c>
      <c r="C182" s="14">
        <v>182</v>
      </c>
      <c r="D182" s="14">
        <v>206</v>
      </c>
      <c r="E182" s="15" t="s">
        <v>239</v>
      </c>
      <c r="F182" s="14">
        <v>21</v>
      </c>
      <c r="G182" s="14"/>
      <c r="H182" s="14">
        <v>23</v>
      </c>
      <c r="I182" s="14"/>
      <c r="J182" s="14">
        <v>44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12"/>
        <v>1993/3末</v>
      </c>
      <c r="B183" s="9" t="str">
        <f t="shared" si="12"/>
        <v>平成5/3末</v>
      </c>
      <c r="C183" s="16">
        <v>183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12"/>
        <v>1993/3末</v>
      </c>
      <c r="B184" s="7" t="str">
        <f t="shared" si="12"/>
        <v>平成5/3末</v>
      </c>
      <c r="C184" s="14">
        <v>184</v>
      </c>
      <c r="D184" s="14">
        <v>209</v>
      </c>
      <c r="E184" s="15" t="s">
        <v>242</v>
      </c>
      <c r="F184" s="14">
        <v>29</v>
      </c>
      <c r="G184" s="14"/>
      <c r="H184" s="14">
        <v>28</v>
      </c>
      <c r="I184" s="14"/>
      <c r="J184" s="14">
        <v>57</v>
      </c>
      <c r="K184" s="14"/>
      <c r="L184" s="14">
        <v>15</v>
      </c>
      <c r="M184" s="8" t="s">
        <v>313</v>
      </c>
    </row>
    <row r="185" spans="1:13" x14ac:dyDescent="0.2">
      <c r="A185" s="9" t="str">
        <f t="shared" si="12"/>
        <v>1993/3末</v>
      </c>
      <c r="B185" s="9" t="str">
        <f t="shared" si="12"/>
        <v>平成5/3末</v>
      </c>
      <c r="C185" s="16">
        <v>185</v>
      </c>
      <c r="D185" s="16">
        <v>210</v>
      </c>
      <c r="E185" s="17" t="s">
        <v>480</v>
      </c>
      <c r="F185" s="16">
        <v>24</v>
      </c>
      <c r="G185" s="16"/>
      <c r="H185" s="16">
        <v>18</v>
      </c>
      <c r="I185" s="16"/>
      <c r="J185" s="16">
        <v>42</v>
      </c>
      <c r="K185" s="16"/>
      <c r="L185" s="16">
        <v>14</v>
      </c>
      <c r="M185" s="6" t="s">
        <v>313</v>
      </c>
    </row>
    <row r="186" spans="1:13" x14ac:dyDescent="0.2">
      <c r="A186" s="7" t="str">
        <f t="shared" si="12"/>
        <v>1993/3末</v>
      </c>
      <c r="B186" s="7" t="str">
        <f t="shared" si="12"/>
        <v>平成5/3末</v>
      </c>
      <c r="C186" s="14">
        <v>186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12"/>
        <v>1993/3末</v>
      </c>
      <c r="B187" s="9" t="str">
        <f t="shared" si="12"/>
        <v>平成5/3末</v>
      </c>
      <c r="C187" s="16">
        <v>187</v>
      </c>
      <c r="D187" s="16">
        <v>320</v>
      </c>
      <c r="E187" s="17" t="s">
        <v>245</v>
      </c>
      <c r="F187" s="16">
        <v>296</v>
      </c>
      <c r="G187" s="16"/>
      <c r="H187" s="16">
        <v>296</v>
      </c>
      <c r="I187" s="16"/>
      <c r="J187" s="16">
        <v>592</v>
      </c>
      <c r="K187" s="16"/>
      <c r="L187" s="16">
        <v>145</v>
      </c>
      <c r="M187" s="6" t="s">
        <v>314</v>
      </c>
    </row>
    <row r="188" spans="1:13" x14ac:dyDescent="0.2">
      <c r="A188" s="7" t="str">
        <f t="shared" si="12"/>
        <v>1993/3末</v>
      </c>
      <c r="B188" s="7" t="str">
        <f t="shared" si="12"/>
        <v>平成5/3末</v>
      </c>
      <c r="C188" s="14">
        <v>188</v>
      </c>
      <c r="D188" s="14">
        <v>322</v>
      </c>
      <c r="E188" s="15" t="s">
        <v>195</v>
      </c>
      <c r="F188" s="14">
        <v>42</v>
      </c>
      <c r="G188" s="14"/>
      <c r="H188" s="14">
        <v>49</v>
      </c>
      <c r="I188" s="14"/>
      <c r="J188" s="14">
        <v>91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12"/>
        <v>1993/3末</v>
      </c>
      <c r="B189" s="9" t="str">
        <f t="shared" si="12"/>
        <v>平成5/3末</v>
      </c>
      <c r="C189" s="16">
        <v>189</v>
      </c>
      <c r="D189" s="16">
        <v>323</v>
      </c>
      <c r="E189" s="17" t="s">
        <v>246</v>
      </c>
      <c r="F189" s="16">
        <v>73</v>
      </c>
      <c r="G189" s="16"/>
      <c r="H189" s="16">
        <v>75</v>
      </c>
      <c r="I189" s="16"/>
      <c r="J189" s="16">
        <v>148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12"/>
        <v>1993/3末</v>
      </c>
      <c r="B190" s="7" t="str">
        <f t="shared" si="12"/>
        <v>平成5/3末</v>
      </c>
      <c r="C190" s="14">
        <v>190</v>
      </c>
      <c r="D190" s="14">
        <v>324</v>
      </c>
      <c r="E190" s="15" t="s">
        <v>247</v>
      </c>
      <c r="F190" s="14">
        <v>70</v>
      </c>
      <c r="G190" s="14"/>
      <c r="H190" s="14">
        <v>82</v>
      </c>
      <c r="I190" s="14"/>
      <c r="J190" s="14">
        <v>152</v>
      </c>
      <c r="K190" s="14"/>
      <c r="L190" s="14">
        <v>42</v>
      </c>
      <c r="M190" s="8" t="s">
        <v>314</v>
      </c>
    </row>
    <row r="191" spans="1:13" x14ac:dyDescent="0.2">
      <c r="A191" s="9" t="str">
        <f t="shared" si="12"/>
        <v>1993/3末</v>
      </c>
      <c r="B191" s="9" t="str">
        <f t="shared" si="12"/>
        <v>平成5/3末</v>
      </c>
      <c r="C191" s="16">
        <v>191</v>
      </c>
      <c r="D191" s="129">
        <v>325</v>
      </c>
      <c r="E191" s="130" t="s">
        <v>248</v>
      </c>
      <c r="F191" s="16">
        <v>71</v>
      </c>
      <c r="G191" s="16"/>
      <c r="H191" s="16">
        <v>80</v>
      </c>
      <c r="I191" s="16"/>
      <c r="J191" s="16">
        <v>151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12"/>
        <v>1993/3末</v>
      </c>
      <c r="B192" s="7" t="str">
        <f t="shared" si="12"/>
        <v>平成5/3末</v>
      </c>
      <c r="C192" s="14">
        <v>192</v>
      </c>
      <c r="D192" s="14">
        <v>327</v>
      </c>
      <c r="E192" s="15" t="s">
        <v>249</v>
      </c>
      <c r="F192" s="14">
        <v>233</v>
      </c>
      <c r="G192" s="14"/>
      <c r="H192" s="14">
        <v>231</v>
      </c>
      <c r="I192" s="14"/>
      <c r="J192" s="14">
        <v>464</v>
      </c>
      <c r="K192" s="14"/>
      <c r="L192" s="14">
        <v>120</v>
      </c>
      <c r="M192" s="8" t="s">
        <v>314</v>
      </c>
    </row>
    <row r="193" spans="1:13" x14ac:dyDescent="0.2">
      <c r="A193" s="9" t="str">
        <f t="shared" si="12"/>
        <v>1993/3末</v>
      </c>
      <c r="B193" s="9" t="str">
        <f t="shared" si="12"/>
        <v>平成5/3末</v>
      </c>
      <c r="C193" s="16">
        <v>193</v>
      </c>
      <c r="D193" s="16">
        <v>328</v>
      </c>
      <c r="E193" s="17" t="s">
        <v>250</v>
      </c>
      <c r="F193" s="16">
        <v>71</v>
      </c>
      <c r="G193" s="16"/>
      <c r="H193" s="16">
        <v>87</v>
      </c>
      <c r="I193" s="16"/>
      <c r="J193" s="16">
        <v>158</v>
      </c>
      <c r="K193" s="16"/>
      <c r="L193" s="16">
        <v>41</v>
      </c>
      <c r="M193" s="6" t="s">
        <v>314</v>
      </c>
    </row>
    <row r="194" spans="1:13" x14ac:dyDescent="0.2">
      <c r="A194" s="7" t="str">
        <f t="shared" si="12"/>
        <v>1993/3末</v>
      </c>
      <c r="B194" s="7" t="str">
        <f t="shared" si="12"/>
        <v>平成5/3末</v>
      </c>
      <c r="C194" s="14">
        <v>194</v>
      </c>
      <c r="D194" s="14">
        <v>329</v>
      </c>
      <c r="E194" s="15" t="s">
        <v>251</v>
      </c>
      <c r="F194" s="14">
        <v>63</v>
      </c>
      <c r="G194" s="14"/>
      <c r="H194" s="14">
        <v>72</v>
      </c>
      <c r="I194" s="14"/>
      <c r="J194" s="14">
        <v>135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12"/>
        <v>1993/3末</v>
      </c>
      <c r="B195" s="9" t="str">
        <f t="shared" si="12"/>
        <v>平成5/3末</v>
      </c>
      <c r="C195" s="16">
        <v>195</v>
      </c>
      <c r="D195" s="16">
        <v>331</v>
      </c>
      <c r="E195" s="17" t="s">
        <v>252</v>
      </c>
      <c r="F195" s="16">
        <v>90</v>
      </c>
      <c r="G195" s="16"/>
      <c r="H195" s="16">
        <v>72</v>
      </c>
      <c r="I195" s="16"/>
      <c r="J195" s="16">
        <v>162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12"/>
        <v>1993/3末</v>
      </c>
      <c r="B196" s="7" t="str">
        <f t="shared" si="12"/>
        <v>平成5/3末</v>
      </c>
      <c r="C196" s="14">
        <v>196</v>
      </c>
      <c r="D196" s="14">
        <v>332</v>
      </c>
      <c r="E196" s="15" t="s">
        <v>253</v>
      </c>
      <c r="F196" s="14">
        <v>137</v>
      </c>
      <c r="G196" s="14"/>
      <c r="H196" s="14">
        <v>149</v>
      </c>
      <c r="I196" s="14"/>
      <c r="J196" s="14">
        <v>286</v>
      </c>
      <c r="K196" s="14"/>
      <c r="L196" s="14">
        <v>77</v>
      </c>
      <c r="M196" s="8" t="s">
        <v>314</v>
      </c>
    </row>
    <row r="197" spans="1:13" x14ac:dyDescent="0.2">
      <c r="A197" s="9" t="str">
        <f t="shared" ref="A197:B212" si="13">A196</f>
        <v>1993/3末</v>
      </c>
      <c r="B197" s="9" t="str">
        <f t="shared" si="13"/>
        <v>平成5/3末</v>
      </c>
      <c r="C197" s="16">
        <v>197</v>
      </c>
      <c r="D197" s="16">
        <v>333</v>
      </c>
      <c r="E197" s="17" t="s">
        <v>254</v>
      </c>
      <c r="F197" s="16">
        <v>178</v>
      </c>
      <c r="G197" s="16"/>
      <c r="H197" s="16">
        <v>184</v>
      </c>
      <c r="I197" s="16"/>
      <c r="J197" s="16">
        <v>362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1993/3末</v>
      </c>
      <c r="B198" s="7" t="str">
        <f t="shared" si="13"/>
        <v>平成5/3末</v>
      </c>
      <c r="C198" s="14">
        <v>198</v>
      </c>
      <c r="D198" s="14">
        <v>334</v>
      </c>
      <c r="E198" s="15" t="s">
        <v>255</v>
      </c>
      <c r="F198" s="14">
        <v>149</v>
      </c>
      <c r="G198" s="14"/>
      <c r="H198" s="14">
        <v>159</v>
      </c>
      <c r="I198" s="14"/>
      <c r="J198" s="14">
        <v>308</v>
      </c>
      <c r="K198" s="14"/>
      <c r="L198" s="14">
        <v>83</v>
      </c>
      <c r="M198" s="8" t="s">
        <v>314</v>
      </c>
    </row>
    <row r="199" spans="1:13" x14ac:dyDescent="0.2">
      <c r="A199" s="9" t="str">
        <f t="shared" si="13"/>
        <v>1993/3末</v>
      </c>
      <c r="B199" s="9" t="str">
        <f t="shared" si="13"/>
        <v>平成5/3末</v>
      </c>
      <c r="C199" s="16">
        <v>199</v>
      </c>
      <c r="D199" s="16">
        <v>335</v>
      </c>
      <c r="E199" s="17" t="s">
        <v>256</v>
      </c>
      <c r="F199" s="16">
        <v>198</v>
      </c>
      <c r="G199" s="16"/>
      <c r="H199" s="16">
        <v>211</v>
      </c>
      <c r="I199" s="16"/>
      <c r="J199" s="16">
        <v>409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13"/>
        <v>1993/3末</v>
      </c>
      <c r="B200" s="7" t="str">
        <f t="shared" si="13"/>
        <v>平成5/3末</v>
      </c>
      <c r="C200" s="14">
        <v>200</v>
      </c>
      <c r="D200" s="14">
        <v>336</v>
      </c>
      <c r="E200" s="15" t="s">
        <v>257</v>
      </c>
      <c r="F200" s="14">
        <v>218</v>
      </c>
      <c r="G200" s="14"/>
      <c r="H200" s="14">
        <v>231</v>
      </c>
      <c r="I200" s="14"/>
      <c r="J200" s="14">
        <v>449</v>
      </c>
      <c r="K200" s="14"/>
      <c r="L200" s="14">
        <v>119</v>
      </c>
      <c r="M200" s="8" t="s">
        <v>314</v>
      </c>
    </row>
    <row r="201" spans="1:13" x14ac:dyDescent="0.2">
      <c r="A201" s="9" t="str">
        <f t="shared" si="13"/>
        <v>1993/3末</v>
      </c>
      <c r="B201" s="9" t="str">
        <f t="shared" si="13"/>
        <v>平成5/3末</v>
      </c>
      <c r="C201" s="16">
        <v>201</v>
      </c>
      <c r="D201" s="16">
        <v>338</v>
      </c>
      <c r="E201" s="17" t="s">
        <v>160</v>
      </c>
      <c r="F201" s="16">
        <v>49</v>
      </c>
      <c r="G201" s="16"/>
      <c r="H201" s="16">
        <v>59</v>
      </c>
      <c r="I201" s="16"/>
      <c r="J201" s="16">
        <v>108</v>
      </c>
      <c r="K201" s="16"/>
      <c r="L201" s="16">
        <v>29</v>
      </c>
      <c r="M201" s="6" t="s">
        <v>314</v>
      </c>
    </row>
    <row r="202" spans="1:13" x14ac:dyDescent="0.2">
      <c r="A202" s="7" t="str">
        <f t="shared" si="13"/>
        <v>1993/3末</v>
      </c>
      <c r="B202" s="7" t="str">
        <f t="shared" si="13"/>
        <v>平成5/3末</v>
      </c>
      <c r="C202" s="14">
        <v>202</v>
      </c>
      <c r="D202" s="14">
        <v>339</v>
      </c>
      <c r="E202" s="15" t="s">
        <v>258</v>
      </c>
      <c r="F202" s="14">
        <v>41</v>
      </c>
      <c r="G202" s="14"/>
      <c r="H202" s="14">
        <v>44</v>
      </c>
      <c r="I202" s="14"/>
      <c r="J202" s="14">
        <v>85</v>
      </c>
      <c r="K202" s="14"/>
      <c r="L202" s="14">
        <v>22</v>
      </c>
      <c r="M202" s="8" t="s">
        <v>314</v>
      </c>
    </row>
    <row r="203" spans="1:13" x14ac:dyDescent="0.2">
      <c r="A203" s="9" t="str">
        <f t="shared" si="13"/>
        <v>1993/3末</v>
      </c>
      <c r="B203" s="9" t="str">
        <f t="shared" si="13"/>
        <v>平成5/3末</v>
      </c>
      <c r="C203" s="16">
        <v>203</v>
      </c>
      <c r="D203" s="16">
        <v>340</v>
      </c>
      <c r="E203" s="17" t="s">
        <v>259</v>
      </c>
      <c r="F203" s="16">
        <v>134</v>
      </c>
      <c r="G203" s="16"/>
      <c r="H203" s="16">
        <v>137</v>
      </c>
      <c r="I203" s="16"/>
      <c r="J203" s="16">
        <v>271</v>
      </c>
      <c r="K203" s="16"/>
      <c r="L203" s="16">
        <v>63</v>
      </c>
      <c r="M203" s="6" t="s">
        <v>314</v>
      </c>
    </row>
    <row r="204" spans="1:13" x14ac:dyDescent="0.2">
      <c r="A204" s="7" t="str">
        <f t="shared" si="13"/>
        <v>1993/3末</v>
      </c>
      <c r="B204" s="7" t="str">
        <f t="shared" si="13"/>
        <v>平成5/3末</v>
      </c>
      <c r="C204" s="14">
        <v>204</v>
      </c>
      <c r="D204" s="14">
        <v>341</v>
      </c>
      <c r="E204" s="15" t="s">
        <v>260</v>
      </c>
      <c r="F204" s="14">
        <v>108</v>
      </c>
      <c r="G204" s="14"/>
      <c r="H204" s="14">
        <v>122</v>
      </c>
      <c r="I204" s="14"/>
      <c r="J204" s="14">
        <v>230</v>
      </c>
      <c r="K204" s="14"/>
      <c r="L204" s="14">
        <v>64</v>
      </c>
      <c r="M204" s="8" t="s">
        <v>314</v>
      </c>
    </row>
    <row r="205" spans="1:13" x14ac:dyDescent="0.2">
      <c r="A205" s="9" t="str">
        <f t="shared" si="13"/>
        <v>1993/3末</v>
      </c>
      <c r="B205" s="9" t="str">
        <f t="shared" si="13"/>
        <v>平成5/3末</v>
      </c>
      <c r="C205" s="16">
        <v>205</v>
      </c>
      <c r="D205" s="16">
        <v>343</v>
      </c>
      <c r="E205" s="17" t="s">
        <v>261</v>
      </c>
      <c r="F205" s="16">
        <v>62</v>
      </c>
      <c r="G205" s="16"/>
      <c r="H205" s="16">
        <v>71</v>
      </c>
      <c r="I205" s="16"/>
      <c r="J205" s="16">
        <v>133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1993/3末</v>
      </c>
      <c r="B206" s="7" t="str">
        <f t="shared" si="13"/>
        <v>平成5/3末</v>
      </c>
      <c r="C206" s="14">
        <v>206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13"/>
        <v>1993/3末</v>
      </c>
      <c r="B207" s="9" t="str">
        <f t="shared" si="13"/>
        <v>平成5/3末</v>
      </c>
      <c r="C207" s="16">
        <v>207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13"/>
        <v>1993/3末</v>
      </c>
      <c r="B208" s="7" t="str">
        <f t="shared" si="13"/>
        <v>平成5/3末</v>
      </c>
      <c r="C208" s="14">
        <v>208</v>
      </c>
      <c r="D208" s="14">
        <v>346</v>
      </c>
      <c r="E208" s="15" t="s">
        <v>264</v>
      </c>
      <c r="F208" s="14">
        <v>14</v>
      </c>
      <c r="G208" s="14"/>
      <c r="H208" s="14">
        <v>12</v>
      </c>
      <c r="I208" s="14"/>
      <c r="J208" s="14">
        <v>26</v>
      </c>
      <c r="K208" s="14"/>
      <c r="L208" s="14">
        <v>7</v>
      </c>
      <c r="M208" s="8" t="s">
        <v>314</v>
      </c>
    </row>
    <row r="209" spans="1:13" x14ac:dyDescent="0.2">
      <c r="A209" s="9" t="str">
        <f t="shared" si="13"/>
        <v>1993/3末</v>
      </c>
      <c r="B209" s="9" t="str">
        <f t="shared" si="13"/>
        <v>平成5/3末</v>
      </c>
      <c r="C209" s="16">
        <v>209</v>
      </c>
      <c r="D209" s="16">
        <v>347</v>
      </c>
      <c r="E209" s="17" t="s">
        <v>265</v>
      </c>
      <c r="F209" s="16">
        <v>6</v>
      </c>
      <c r="G209" s="16"/>
      <c r="H209" s="16">
        <v>10</v>
      </c>
      <c r="I209" s="16"/>
      <c r="J209" s="16">
        <v>16</v>
      </c>
      <c r="K209" s="16"/>
      <c r="L209" s="16">
        <v>5</v>
      </c>
      <c r="M209" s="6" t="s">
        <v>314</v>
      </c>
    </row>
    <row r="210" spans="1:13" x14ac:dyDescent="0.2">
      <c r="A210" s="7" t="str">
        <f t="shared" si="13"/>
        <v>1993/3末</v>
      </c>
      <c r="B210" s="7" t="str">
        <f t="shared" si="13"/>
        <v>平成5/3末</v>
      </c>
      <c r="C210" s="14">
        <v>210</v>
      </c>
      <c r="D210" s="14">
        <v>348</v>
      </c>
      <c r="E210" s="15" t="s">
        <v>266</v>
      </c>
      <c r="F210" s="14">
        <v>81</v>
      </c>
      <c r="G210" s="14"/>
      <c r="H210" s="14">
        <v>90</v>
      </c>
      <c r="I210" s="14"/>
      <c r="J210" s="14">
        <v>171</v>
      </c>
      <c r="K210" s="14"/>
      <c r="L210" s="14">
        <v>42</v>
      </c>
      <c r="M210" s="8" t="s">
        <v>314</v>
      </c>
    </row>
    <row r="211" spans="1:13" x14ac:dyDescent="0.2">
      <c r="A211" s="9" t="str">
        <f t="shared" si="13"/>
        <v>1993/3末</v>
      </c>
      <c r="B211" s="9" t="str">
        <f t="shared" si="13"/>
        <v>平成5/3末</v>
      </c>
      <c r="C211" s="16">
        <v>211</v>
      </c>
      <c r="D211" s="16">
        <v>349</v>
      </c>
      <c r="E211" s="17" t="s">
        <v>267</v>
      </c>
      <c r="F211" s="16">
        <v>9</v>
      </c>
      <c r="G211" s="16"/>
      <c r="H211" s="16">
        <v>7</v>
      </c>
      <c r="I211" s="16"/>
      <c r="J211" s="16">
        <v>16</v>
      </c>
      <c r="K211" s="16"/>
      <c r="L211" s="16">
        <v>3</v>
      </c>
      <c r="M211" s="6" t="s">
        <v>314</v>
      </c>
    </row>
    <row r="212" spans="1:13" x14ac:dyDescent="0.2">
      <c r="A212" s="7" t="str">
        <f t="shared" si="13"/>
        <v>1993/3末</v>
      </c>
      <c r="B212" s="7" t="str">
        <f t="shared" si="13"/>
        <v>平成5/3末</v>
      </c>
      <c r="C212" s="14">
        <v>212</v>
      </c>
      <c r="D212" s="14">
        <v>250</v>
      </c>
      <c r="E212" s="15" t="s">
        <v>268</v>
      </c>
      <c r="F212" s="14">
        <v>156</v>
      </c>
      <c r="G212" s="14"/>
      <c r="H212" s="14">
        <v>192</v>
      </c>
      <c r="I212" s="14"/>
      <c r="J212" s="14">
        <v>348</v>
      </c>
      <c r="K212" s="14"/>
      <c r="L212" s="14">
        <v>81</v>
      </c>
      <c r="M212" s="8" t="s">
        <v>315</v>
      </c>
    </row>
    <row r="213" spans="1:13" x14ac:dyDescent="0.2">
      <c r="A213" s="9" t="str">
        <f t="shared" ref="A213:B228" si="14">A212</f>
        <v>1993/3末</v>
      </c>
      <c r="B213" s="9" t="str">
        <f t="shared" si="14"/>
        <v>平成5/3末</v>
      </c>
      <c r="C213" s="16">
        <v>213</v>
      </c>
      <c r="D213" s="16">
        <v>251</v>
      </c>
      <c r="E213" s="17" t="s">
        <v>269</v>
      </c>
      <c r="F213" s="16">
        <v>79</v>
      </c>
      <c r="G213" s="16"/>
      <c r="H213" s="16">
        <v>101</v>
      </c>
      <c r="I213" s="16"/>
      <c r="J213" s="16">
        <v>180</v>
      </c>
      <c r="K213" s="16"/>
      <c r="L213" s="16">
        <v>44</v>
      </c>
      <c r="M213" s="6" t="s">
        <v>315</v>
      </c>
    </row>
    <row r="214" spans="1:13" x14ac:dyDescent="0.2">
      <c r="A214" s="7" t="str">
        <f t="shared" si="14"/>
        <v>1993/3末</v>
      </c>
      <c r="B214" s="7" t="str">
        <f t="shared" si="14"/>
        <v>平成5/3末</v>
      </c>
      <c r="C214" s="14">
        <v>214</v>
      </c>
      <c r="D214" s="14">
        <v>252</v>
      </c>
      <c r="E214" s="15" t="s">
        <v>270</v>
      </c>
      <c r="F214" s="14">
        <v>145</v>
      </c>
      <c r="G214" s="14"/>
      <c r="H214" s="14">
        <v>164</v>
      </c>
      <c r="I214" s="14"/>
      <c r="J214" s="14">
        <v>309</v>
      </c>
      <c r="K214" s="14"/>
      <c r="L214" s="14">
        <v>74</v>
      </c>
      <c r="M214" s="8" t="s">
        <v>315</v>
      </c>
    </row>
    <row r="215" spans="1:13" x14ac:dyDescent="0.2">
      <c r="A215" s="9" t="str">
        <f t="shared" si="14"/>
        <v>1993/3末</v>
      </c>
      <c r="B215" s="9" t="str">
        <f t="shared" si="14"/>
        <v>平成5/3末</v>
      </c>
      <c r="C215" s="16">
        <v>215</v>
      </c>
      <c r="D215" s="16">
        <v>253</v>
      </c>
      <c r="E215" s="17" t="s">
        <v>271</v>
      </c>
      <c r="F215" s="16">
        <v>179</v>
      </c>
      <c r="G215" s="16"/>
      <c r="H215" s="16">
        <v>202</v>
      </c>
      <c r="I215" s="16"/>
      <c r="J215" s="16">
        <v>381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14"/>
        <v>1993/3末</v>
      </c>
      <c r="B216" s="7" t="str">
        <f t="shared" si="14"/>
        <v>平成5/3末</v>
      </c>
      <c r="C216" s="14">
        <v>216</v>
      </c>
      <c r="D216" s="14">
        <v>254</v>
      </c>
      <c r="E216" s="15" t="s">
        <v>272</v>
      </c>
      <c r="F216" s="14">
        <v>103</v>
      </c>
      <c r="G216" s="14"/>
      <c r="H216" s="14">
        <v>121</v>
      </c>
      <c r="I216" s="14"/>
      <c r="J216" s="14">
        <v>224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14"/>
        <v>1993/3末</v>
      </c>
      <c r="B217" s="9" t="str">
        <f t="shared" si="14"/>
        <v>平成5/3末</v>
      </c>
      <c r="C217" s="16">
        <v>217</v>
      </c>
      <c r="D217" s="16">
        <v>255</v>
      </c>
      <c r="E217" s="17" t="s">
        <v>376</v>
      </c>
      <c r="F217" s="16">
        <v>47</v>
      </c>
      <c r="G217" s="16"/>
      <c r="H217" s="16">
        <v>55</v>
      </c>
      <c r="I217" s="16"/>
      <c r="J217" s="16">
        <v>102</v>
      </c>
      <c r="K217" s="16"/>
      <c r="L217" s="16">
        <v>30</v>
      </c>
      <c r="M217" s="6" t="s">
        <v>315</v>
      </c>
    </row>
    <row r="218" spans="1:13" x14ac:dyDescent="0.2">
      <c r="A218" s="7" t="str">
        <f t="shared" si="14"/>
        <v>1993/3末</v>
      </c>
      <c r="B218" s="7" t="str">
        <f t="shared" si="14"/>
        <v>平成5/3末</v>
      </c>
      <c r="C218" s="14">
        <v>218</v>
      </c>
      <c r="D218" s="14">
        <v>256</v>
      </c>
      <c r="E218" s="15" t="s">
        <v>273</v>
      </c>
      <c r="F218" s="14">
        <v>55</v>
      </c>
      <c r="G218" s="14"/>
      <c r="H218" s="14">
        <v>51</v>
      </c>
      <c r="I218" s="14"/>
      <c r="J218" s="14">
        <v>106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14"/>
        <v>1993/3末</v>
      </c>
      <c r="B219" s="9" t="str">
        <f t="shared" si="14"/>
        <v>平成5/3末</v>
      </c>
      <c r="C219" s="16">
        <v>219</v>
      </c>
      <c r="D219" s="16">
        <v>257</v>
      </c>
      <c r="E219" s="17" t="s">
        <v>377</v>
      </c>
      <c r="F219" s="16">
        <v>105</v>
      </c>
      <c r="G219" s="16"/>
      <c r="H219" s="16">
        <v>104</v>
      </c>
      <c r="I219" s="16"/>
      <c r="J219" s="16">
        <v>209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14"/>
        <v>1993/3末</v>
      </c>
      <c r="B220" s="7" t="str">
        <f t="shared" si="14"/>
        <v>平成5/3末</v>
      </c>
      <c r="C220" s="14">
        <v>220</v>
      </c>
      <c r="D220" s="14">
        <v>258</v>
      </c>
      <c r="E220" s="15" t="s">
        <v>274</v>
      </c>
      <c r="F220" s="14">
        <v>91</v>
      </c>
      <c r="G220" s="14"/>
      <c r="H220" s="14">
        <v>96</v>
      </c>
      <c r="I220" s="14"/>
      <c r="J220" s="14">
        <v>187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1993/3末</v>
      </c>
      <c r="B221" s="9" t="str">
        <f t="shared" si="14"/>
        <v>平成5/3末</v>
      </c>
      <c r="C221" s="16">
        <v>221</v>
      </c>
      <c r="D221" s="16">
        <v>259</v>
      </c>
      <c r="E221" s="17" t="s">
        <v>378</v>
      </c>
      <c r="F221" s="16">
        <v>96</v>
      </c>
      <c r="G221" s="16"/>
      <c r="H221" s="16">
        <v>110</v>
      </c>
      <c r="I221" s="16"/>
      <c r="J221" s="16">
        <v>206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14"/>
        <v>1993/3末</v>
      </c>
      <c r="B222" s="7" t="str">
        <f t="shared" si="14"/>
        <v>平成5/3末</v>
      </c>
      <c r="C222" s="14">
        <v>222</v>
      </c>
      <c r="D222" s="14">
        <v>270</v>
      </c>
      <c r="E222" s="15" t="s">
        <v>275</v>
      </c>
      <c r="F222" s="14">
        <v>106</v>
      </c>
      <c r="G222" s="14"/>
      <c r="H222" s="14">
        <v>95</v>
      </c>
      <c r="I222" s="14"/>
      <c r="J222" s="14">
        <v>201</v>
      </c>
      <c r="K222" s="14"/>
      <c r="L222" s="14">
        <v>51</v>
      </c>
      <c r="M222" s="8" t="s">
        <v>316</v>
      </c>
    </row>
    <row r="223" spans="1:13" x14ac:dyDescent="0.2">
      <c r="A223" s="9" t="str">
        <f t="shared" si="14"/>
        <v>1993/3末</v>
      </c>
      <c r="B223" s="9" t="str">
        <f t="shared" si="14"/>
        <v>平成5/3末</v>
      </c>
      <c r="C223" s="16">
        <v>223</v>
      </c>
      <c r="D223" s="16">
        <v>271</v>
      </c>
      <c r="E223" s="17" t="s">
        <v>276</v>
      </c>
      <c r="F223" s="16">
        <v>62</v>
      </c>
      <c r="G223" s="16"/>
      <c r="H223" s="16">
        <v>71</v>
      </c>
      <c r="I223" s="16"/>
      <c r="J223" s="16">
        <v>133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14"/>
        <v>1993/3末</v>
      </c>
      <c r="B224" s="7" t="str">
        <f t="shared" si="14"/>
        <v>平成5/3末</v>
      </c>
      <c r="C224" s="14">
        <v>224</v>
      </c>
      <c r="D224" s="14">
        <v>272</v>
      </c>
      <c r="E224" s="15" t="s">
        <v>277</v>
      </c>
      <c r="F224" s="14">
        <v>74</v>
      </c>
      <c r="G224" s="14"/>
      <c r="H224" s="14">
        <v>75</v>
      </c>
      <c r="I224" s="14"/>
      <c r="J224" s="14">
        <v>149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14"/>
        <v>1993/3末</v>
      </c>
      <c r="B225" s="9" t="str">
        <f t="shared" si="14"/>
        <v>平成5/3末</v>
      </c>
      <c r="C225" s="16">
        <v>225</v>
      </c>
      <c r="D225" s="16">
        <v>273</v>
      </c>
      <c r="E225" s="17" t="s">
        <v>278</v>
      </c>
      <c r="F225" s="16">
        <v>105</v>
      </c>
      <c r="G225" s="16"/>
      <c r="H225" s="16">
        <v>110</v>
      </c>
      <c r="I225" s="16"/>
      <c r="J225" s="16">
        <v>215</v>
      </c>
      <c r="K225" s="16"/>
      <c r="L225" s="16">
        <v>59</v>
      </c>
      <c r="M225" s="6" t="s">
        <v>316</v>
      </c>
    </row>
    <row r="226" spans="1:13" x14ac:dyDescent="0.2">
      <c r="A226" s="7" t="str">
        <f t="shared" si="14"/>
        <v>1993/3末</v>
      </c>
      <c r="B226" s="7" t="str">
        <f t="shared" si="14"/>
        <v>平成5/3末</v>
      </c>
      <c r="C226" s="14">
        <v>226</v>
      </c>
      <c r="D226" s="14">
        <v>274</v>
      </c>
      <c r="E226" s="15" t="s">
        <v>279</v>
      </c>
      <c r="F226" s="14">
        <v>136</v>
      </c>
      <c r="G226" s="14"/>
      <c r="H226" s="14">
        <v>137</v>
      </c>
      <c r="I226" s="14"/>
      <c r="J226" s="14">
        <v>273</v>
      </c>
      <c r="K226" s="14"/>
      <c r="L226" s="14">
        <v>69</v>
      </c>
      <c r="M226" s="8" t="s">
        <v>316</v>
      </c>
    </row>
    <row r="227" spans="1:13" x14ac:dyDescent="0.2">
      <c r="A227" s="9" t="str">
        <f t="shared" si="14"/>
        <v>1993/3末</v>
      </c>
      <c r="B227" s="9" t="str">
        <f t="shared" si="14"/>
        <v>平成5/3末</v>
      </c>
      <c r="C227" s="16">
        <v>227</v>
      </c>
      <c r="D227" s="16">
        <v>275</v>
      </c>
      <c r="E227" s="17" t="s">
        <v>280</v>
      </c>
      <c r="F227" s="16">
        <v>83</v>
      </c>
      <c r="G227" s="16"/>
      <c r="H227" s="16">
        <v>92</v>
      </c>
      <c r="I227" s="16"/>
      <c r="J227" s="16">
        <v>175</v>
      </c>
      <c r="K227" s="16"/>
      <c r="L227" s="16">
        <v>57</v>
      </c>
      <c r="M227" s="6" t="s">
        <v>316</v>
      </c>
    </row>
    <row r="228" spans="1:13" x14ac:dyDescent="0.2">
      <c r="A228" s="7" t="str">
        <f t="shared" si="14"/>
        <v>1993/3末</v>
      </c>
      <c r="B228" s="7" t="str">
        <f t="shared" si="14"/>
        <v>平成5/3末</v>
      </c>
      <c r="C228" s="14">
        <v>228</v>
      </c>
      <c r="D228" s="14">
        <v>276</v>
      </c>
      <c r="E228" s="15" t="s">
        <v>281</v>
      </c>
      <c r="F228" s="14">
        <v>204</v>
      </c>
      <c r="G228" s="14"/>
      <c r="H228" s="14">
        <v>205</v>
      </c>
      <c r="I228" s="14"/>
      <c r="J228" s="14">
        <v>409</v>
      </c>
      <c r="K228" s="14"/>
      <c r="L228" s="14">
        <v>114</v>
      </c>
      <c r="M228" s="8" t="s">
        <v>316</v>
      </c>
    </row>
    <row r="229" spans="1:13" x14ac:dyDescent="0.2">
      <c r="A229" s="9" t="str">
        <f t="shared" ref="A229:B244" si="15">A228</f>
        <v>1993/3末</v>
      </c>
      <c r="B229" s="9" t="str">
        <f t="shared" si="15"/>
        <v>平成5/3末</v>
      </c>
      <c r="C229" s="16">
        <v>229</v>
      </c>
      <c r="D229" s="16">
        <v>277</v>
      </c>
      <c r="E229" s="17" t="s">
        <v>282</v>
      </c>
      <c r="F229" s="16">
        <v>141</v>
      </c>
      <c r="G229" s="16"/>
      <c r="H229" s="16">
        <v>176</v>
      </c>
      <c r="I229" s="16"/>
      <c r="J229" s="16">
        <v>317</v>
      </c>
      <c r="K229" s="16"/>
      <c r="L229" s="16">
        <v>88</v>
      </c>
      <c r="M229" s="6" t="s">
        <v>316</v>
      </c>
    </row>
    <row r="230" spans="1:13" x14ac:dyDescent="0.2">
      <c r="A230" s="7" t="str">
        <f t="shared" si="15"/>
        <v>1993/3末</v>
      </c>
      <c r="B230" s="7" t="str">
        <f t="shared" si="15"/>
        <v>平成5/3末</v>
      </c>
      <c r="C230" s="14">
        <v>230</v>
      </c>
      <c r="D230" s="14">
        <v>278</v>
      </c>
      <c r="E230" s="15" t="s">
        <v>283</v>
      </c>
      <c r="F230" s="14">
        <v>274</v>
      </c>
      <c r="G230" s="14"/>
      <c r="H230" s="14">
        <v>295</v>
      </c>
      <c r="I230" s="14"/>
      <c r="J230" s="14">
        <v>569</v>
      </c>
      <c r="K230" s="14"/>
      <c r="L230" s="14">
        <v>146</v>
      </c>
      <c r="M230" s="8" t="s">
        <v>316</v>
      </c>
    </row>
    <row r="231" spans="1:13" x14ac:dyDescent="0.2">
      <c r="A231" s="9" t="str">
        <f t="shared" si="15"/>
        <v>1993/3末</v>
      </c>
      <c r="B231" s="9" t="str">
        <f t="shared" si="15"/>
        <v>平成5/3末</v>
      </c>
      <c r="C231" s="16">
        <v>231</v>
      </c>
      <c r="D231" s="16">
        <v>280</v>
      </c>
      <c r="E231" s="17" t="s">
        <v>379</v>
      </c>
      <c r="F231" s="16">
        <v>191</v>
      </c>
      <c r="G231" s="16"/>
      <c r="H231" s="16">
        <v>217</v>
      </c>
      <c r="I231" s="16"/>
      <c r="J231" s="16">
        <v>408</v>
      </c>
      <c r="K231" s="16"/>
      <c r="L231" s="16">
        <v>102</v>
      </c>
      <c r="M231" s="6" t="s">
        <v>317</v>
      </c>
    </row>
    <row r="232" spans="1:13" x14ac:dyDescent="0.2">
      <c r="A232" s="7" t="str">
        <f t="shared" si="15"/>
        <v>1993/3末</v>
      </c>
      <c r="B232" s="7" t="str">
        <f t="shared" si="15"/>
        <v>平成5/3末</v>
      </c>
      <c r="C232" s="14">
        <v>232</v>
      </c>
      <c r="D232" s="14">
        <v>281</v>
      </c>
      <c r="E232" s="15" t="s">
        <v>380</v>
      </c>
      <c r="F232" s="14">
        <v>123</v>
      </c>
      <c r="G232" s="14"/>
      <c r="H232" s="14">
        <v>122</v>
      </c>
      <c r="I232" s="14"/>
      <c r="J232" s="14">
        <v>245</v>
      </c>
      <c r="K232" s="14"/>
      <c r="L232" s="14">
        <v>62</v>
      </c>
      <c r="M232" s="8" t="s">
        <v>317</v>
      </c>
    </row>
    <row r="233" spans="1:13" x14ac:dyDescent="0.2">
      <c r="A233" s="9" t="str">
        <f t="shared" si="15"/>
        <v>1993/3末</v>
      </c>
      <c r="B233" s="9" t="str">
        <f t="shared" si="15"/>
        <v>平成5/3末</v>
      </c>
      <c r="C233" s="16">
        <v>233</v>
      </c>
      <c r="D233" s="16">
        <v>282</v>
      </c>
      <c r="E233" s="17" t="s">
        <v>381</v>
      </c>
      <c r="F233" s="16">
        <v>54</v>
      </c>
      <c r="G233" s="16"/>
      <c r="H233" s="16">
        <v>61</v>
      </c>
      <c r="I233" s="16"/>
      <c r="J233" s="16">
        <v>115</v>
      </c>
      <c r="K233" s="16"/>
      <c r="L233" s="16">
        <v>29</v>
      </c>
      <c r="M233" s="6" t="s">
        <v>317</v>
      </c>
    </row>
    <row r="234" spans="1:13" x14ac:dyDescent="0.2">
      <c r="A234" s="7" t="str">
        <f t="shared" si="15"/>
        <v>1993/3末</v>
      </c>
      <c r="B234" s="7" t="str">
        <f t="shared" si="15"/>
        <v>平成5/3末</v>
      </c>
      <c r="C234" s="14">
        <v>234</v>
      </c>
      <c r="D234" s="14">
        <v>283</v>
      </c>
      <c r="E234" s="15" t="s">
        <v>424</v>
      </c>
      <c r="F234" s="14">
        <v>111</v>
      </c>
      <c r="G234" s="14"/>
      <c r="H234" s="14">
        <v>110</v>
      </c>
      <c r="I234" s="14"/>
      <c r="J234" s="14">
        <v>221</v>
      </c>
      <c r="K234" s="14"/>
      <c r="L234" s="14">
        <v>63</v>
      </c>
      <c r="M234" s="8" t="s">
        <v>317</v>
      </c>
    </row>
    <row r="235" spans="1:13" x14ac:dyDescent="0.2">
      <c r="A235" s="9" t="str">
        <f t="shared" si="15"/>
        <v>1993/3末</v>
      </c>
      <c r="B235" s="9" t="str">
        <f t="shared" si="15"/>
        <v>平成5/3末</v>
      </c>
      <c r="C235" s="16">
        <v>235</v>
      </c>
      <c r="D235" s="16">
        <v>284</v>
      </c>
      <c r="E235" s="17" t="s">
        <v>425</v>
      </c>
      <c r="F235" s="16">
        <v>53</v>
      </c>
      <c r="G235" s="16"/>
      <c r="H235" s="16">
        <v>57</v>
      </c>
      <c r="I235" s="16"/>
      <c r="J235" s="16">
        <v>110</v>
      </c>
      <c r="K235" s="16"/>
      <c r="L235" s="16">
        <v>30</v>
      </c>
      <c r="M235" s="6" t="s">
        <v>317</v>
      </c>
    </row>
    <row r="236" spans="1:13" x14ac:dyDescent="0.2">
      <c r="A236" s="7" t="str">
        <f t="shared" si="15"/>
        <v>1993/3末</v>
      </c>
      <c r="B236" s="7" t="str">
        <f t="shared" si="15"/>
        <v>平成5/3末</v>
      </c>
      <c r="C236" s="14">
        <v>236</v>
      </c>
      <c r="D236" s="14">
        <v>285</v>
      </c>
      <c r="E236" s="15" t="s">
        <v>426</v>
      </c>
      <c r="F236" s="14">
        <v>51</v>
      </c>
      <c r="G236" s="14"/>
      <c r="H236" s="14">
        <v>61</v>
      </c>
      <c r="I236" s="14"/>
      <c r="J236" s="14">
        <v>112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15"/>
        <v>1993/3末</v>
      </c>
      <c r="B237" s="9" t="str">
        <f t="shared" si="15"/>
        <v>平成5/3末</v>
      </c>
      <c r="C237" s="16">
        <v>237</v>
      </c>
      <c r="D237" s="16">
        <v>286</v>
      </c>
      <c r="E237" s="17" t="s">
        <v>427</v>
      </c>
      <c r="F237" s="16">
        <v>57</v>
      </c>
      <c r="G237" s="16"/>
      <c r="H237" s="16">
        <v>48</v>
      </c>
      <c r="I237" s="16"/>
      <c r="J237" s="16">
        <v>105</v>
      </c>
      <c r="K237" s="16"/>
      <c r="L237" s="16">
        <v>28</v>
      </c>
      <c r="M237" s="6" t="s">
        <v>317</v>
      </c>
    </row>
    <row r="238" spans="1:13" x14ac:dyDescent="0.2">
      <c r="A238" s="7" t="str">
        <f t="shared" si="15"/>
        <v>1993/3末</v>
      </c>
      <c r="B238" s="7" t="str">
        <f t="shared" si="15"/>
        <v>平成5/3末</v>
      </c>
      <c r="C238" s="14">
        <v>238</v>
      </c>
      <c r="D238" s="14">
        <v>287</v>
      </c>
      <c r="E238" s="15" t="s">
        <v>428</v>
      </c>
      <c r="F238" s="14">
        <v>67</v>
      </c>
      <c r="G238" s="14"/>
      <c r="H238" s="14">
        <v>75</v>
      </c>
      <c r="I238" s="14"/>
      <c r="J238" s="14">
        <v>142</v>
      </c>
      <c r="K238" s="14"/>
      <c r="L238" s="14">
        <v>38</v>
      </c>
      <c r="M238" s="8" t="s">
        <v>317</v>
      </c>
    </row>
    <row r="239" spans="1:13" x14ac:dyDescent="0.2">
      <c r="A239" s="9" t="str">
        <f t="shared" si="15"/>
        <v>1993/3末</v>
      </c>
      <c r="B239" s="9" t="str">
        <f t="shared" si="15"/>
        <v>平成5/3末</v>
      </c>
      <c r="C239" s="16">
        <v>239</v>
      </c>
      <c r="D239" s="16">
        <v>288</v>
      </c>
      <c r="E239" s="17" t="s">
        <v>429</v>
      </c>
      <c r="F239" s="16">
        <v>64</v>
      </c>
      <c r="G239" s="16"/>
      <c r="H239" s="16">
        <v>73</v>
      </c>
      <c r="I239" s="16"/>
      <c r="J239" s="16">
        <v>137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15"/>
        <v>1993/3末</v>
      </c>
      <c r="B240" s="7" t="str">
        <f t="shared" si="15"/>
        <v>平成5/3末</v>
      </c>
      <c r="C240" s="14">
        <v>240</v>
      </c>
      <c r="D240" s="14">
        <v>289</v>
      </c>
      <c r="E240" s="15" t="s">
        <v>430</v>
      </c>
      <c r="F240" s="14">
        <v>51</v>
      </c>
      <c r="G240" s="14"/>
      <c r="H240" s="14">
        <v>52</v>
      </c>
      <c r="I240" s="14"/>
      <c r="J240" s="14">
        <v>103</v>
      </c>
      <c r="K240" s="14"/>
      <c r="L240" s="14">
        <v>26</v>
      </c>
      <c r="M240" s="8" t="s">
        <v>317</v>
      </c>
    </row>
    <row r="241" spans="1:13" x14ac:dyDescent="0.2">
      <c r="A241" s="9" t="str">
        <f t="shared" si="15"/>
        <v>1993/3末</v>
      </c>
      <c r="B241" s="9" t="str">
        <f t="shared" si="15"/>
        <v>平成5/3末</v>
      </c>
      <c r="C241" s="16">
        <v>241</v>
      </c>
      <c r="D241" s="16">
        <v>290</v>
      </c>
      <c r="E241" s="17" t="s">
        <v>431</v>
      </c>
      <c r="F241" s="16">
        <v>79</v>
      </c>
      <c r="G241" s="16"/>
      <c r="H241" s="16">
        <v>96</v>
      </c>
      <c r="I241" s="16"/>
      <c r="J241" s="16">
        <v>175</v>
      </c>
      <c r="K241" s="16"/>
      <c r="L241" s="16">
        <v>44</v>
      </c>
      <c r="M241" s="6" t="s">
        <v>317</v>
      </c>
    </row>
    <row r="242" spans="1:13" x14ac:dyDescent="0.2">
      <c r="A242" s="7" t="str">
        <f t="shared" si="15"/>
        <v>1993/3末</v>
      </c>
      <c r="B242" s="7" t="str">
        <f t="shared" si="15"/>
        <v>平成5/3末</v>
      </c>
      <c r="C242" s="14">
        <v>242</v>
      </c>
      <c r="D242" s="14">
        <v>291</v>
      </c>
      <c r="E242" s="15" t="s">
        <v>432</v>
      </c>
      <c r="F242" s="14">
        <v>27</v>
      </c>
      <c r="G242" s="14"/>
      <c r="H242" s="14">
        <v>23</v>
      </c>
      <c r="I242" s="14"/>
      <c r="J242" s="14">
        <v>50</v>
      </c>
      <c r="K242" s="14"/>
      <c r="L242" s="14">
        <v>22</v>
      </c>
      <c r="M242" s="8" t="s">
        <v>317</v>
      </c>
    </row>
    <row r="243" spans="1:13" x14ac:dyDescent="0.2">
      <c r="A243" s="9" t="str">
        <f t="shared" si="15"/>
        <v>1993/3末</v>
      </c>
      <c r="B243" s="9" t="str">
        <f t="shared" si="15"/>
        <v>平成5/3末</v>
      </c>
      <c r="C243" s="16">
        <v>243</v>
      </c>
      <c r="D243" s="16">
        <v>292</v>
      </c>
      <c r="E243" s="17" t="s">
        <v>433</v>
      </c>
      <c r="F243" s="16">
        <v>20</v>
      </c>
      <c r="G243" s="16"/>
      <c r="H243" s="16">
        <v>17</v>
      </c>
      <c r="I243" s="16"/>
      <c r="J243" s="16">
        <v>37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15"/>
        <v>1993/3末</v>
      </c>
      <c r="B244" s="7" t="str">
        <f t="shared" si="15"/>
        <v>平成5/3末</v>
      </c>
      <c r="C244" s="14">
        <v>244</v>
      </c>
      <c r="D244" s="14">
        <v>293</v>
      </c>
      <c r="E244" s="15" t="s">
        <v>434</v>
      </c>
      <c r="F244" s="14">
        <v>17</v>
      </c>
      <c r="G244" s="14"/>
      <c r="H244" s="14">
        <v>14</v>
      </c>
      <c r="I244" s="14"/>
      <c r="J244" s="14">
        <v>31</v>
      </c>
      <c r="K244" s="14"/>
      <c r="L244" s="14">
        <v>9</v>
      </c>
      <c r="M244" s="8" t="s">
        <v>317</v>
      </c>
    </row>
    <row r="245" spans="1:13" x14ac:dyDescent="0.2">
      <c r="A245" s="9" t="str">
        <f t="shared" ref="A245:B252" si="16">A244</f>
        <v>1993/3末</v>
      </c>
      <c r="B245" s="9" t="str">
        <f t="shared" si="16"/>
        <v>平成5/3末</v>
      </c>
      <c r="C245" s="16">
        <v>245</v>
      </c>
      <c r="D245" s="16">
        <v>294</v>
      </c>
      <c r="E245" s="17" t="s">
        <v>435</v>
      </c>
      <c r="F245" s="16">
        <v>30</v>
      </c>
      <c r="G245" s="16"/>
      <c r="H245" s="16">
        <v>37</v>
      </c>
      <c r="I245" s="16"/>
      <c r="J245" s="16">
        <v>67</v>
      </c>
      <c r="K245" s="16"/>
      <c r="L245" s="16">
        <v>22</v>
      </c>
      <c r="M245" s="6" t="s">
        <v>317</v>
      </c>
    </row>
    <row r="246" spans="1:13" x14ac:dyDescent="0.2">
      <c r="A246" s="7" t="str">
        <f t="shared" si="16"/>
        <v>1993/3末</v>
      </c>
      <c r="B246" s="7" t="str">
        <f t="shared" si="16"/>
        <v>平成5/3末</v>
      </c>
      <c r="C246" s="14">
        <v>246</v>
      </c>
      <c r="D246" s="14">
        <v>295</v>
      </c>
      <c r="E246" s="15" t="s">
        <v>436</v>
      </c>
      <c r="F246" s="14">
        <v>18</v>
      </c>
      <c r="G246" s="14"/>
      <c r="H246" s="14">
        <v>21</v>
      </c>
      <c r="I246" s="14"/>
      <c r="J246" s="14">
        <v>39</v>
      </c>
      <c r="K246" s="14"/>
      <c r="L246" s="14">
        <v>12</v>
      </c>
      <c r="M246" s="8" t="s">
        <v>317</v>
      </c>
    </row>
    <row r="247" spans="1:13" x14ac:dyDescent="0.2">
      <c r="A247" s="9" t="str">
        <f t="shared" si="16"/>
        <v>1993/3末</v>
      </c>
      <c r="B247" s="9" t="str">
        <f t="shared" si="16"/>
        <v>平成5/3末</v>
      </c>
      <c r="C247" s="16">
        <v>247</v>
      </c>
      <c r="D247" s="16">
        <v>296</v>
      </c>
      <c r="E247" s="17" t="s">
        <v>478</v>
      </c>
      <c r="F247" s="16">
        <v>12</v>
      </c>
      <c r="G247" s="16"/>
      <c r="H247" s="16">
        <v>13</v>
      </c>
      <c r="I247" s="16"/>
      <c r="J247" s="16">
        <v>25</v>
      </c>
      <c r="K247" s="16"/>
      <c r="L247" s="16">
        <v>8</v>
      </c>
      <c r="M247" s="6" t="s">
        <v>317</v>
      </c>
    </row>
    <row r="248" spans="1:13" x14ac:dyDescent="0.2">
      <c r="A248" s="7" t="str">
        <f t="shared" si="16"/>
        <v>1993/3末</v>
      </c>
      <c r="B248" s="7" t="str">
        <f t="shared" si="16"/>
        <v>平成5/3末</v>
      </c>
      <c r="C248" s="14">
        <v>248</v>
      </c>
      <c r="D248" s="14">
        <v>297</v>
      </c>
      <c r="E248" s="15" t="s">
        <v>437</v>
      </c>
      <c r="F248" s="14">
        <v>4</v>
      </c>
      <c r="G248" s="14"/>
      <c r="H248" s="14">
        <v>5</v>
      </c>
      <c r="I248" s="14"/>
      <c r="J248" s="14">
        <v>9</v>
      </c>
      <c r="K248" s="14"/>
      <c r="L248" s="14">
        <v>4</v>
      </c>
      <c r="M248" s="8" t="s">
        <v>317</v>
      </c>
    </row>
    <row r="249" spans="1:13" x14ac:dyDescent="0.2">
      <c r="A249" s="9" t="str">
        <f t="shared" si="16"/>
        <v>1993/3末</v>
      </c>
      <c r="B249" s="9" t="str">
        <f t="shared" si="16"/>
        <v>平成5/3末</v>
      </c>
      <c r="C249" s="16">
        <v>249</v>
      </c>
      <c r="D249" s="16">
        <v>298</v>
      </c>
      <c r="E249" s="17" t="s">
        <v>438</v>
      </c>
      <c r="F249" s="16">
        <v>8</v>
      </c>
      <c r="G249" s="16"/>
      <c r="H249" s="16">
        <v>11</v>
      </c>
      <c r="I249" s="16"/>
      <c r="J249" s="16">
        <v>19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16"/>
        <v>1993/3末</v>
      </c>
      <c r="B250" s="7" t="str">
        <f t="shared" si="16"/>
        <v>平成5/3末</v>
      </c>
      <c r="C250" s="14">
        <v>250</v>
      </c>
      <c r="D250" s="14">
        <v>299</v>
      </c>
      <c r="E250" s="15" t="s">
        <v>439</v>
      </c>
      <c r="F250" s="14">
        <v>1</v>
      </c>
      <c r="G250" s="14"/>
      <c r="H250" s="14">
        <v>2</v>
      </c>
      <c r="I250" s="14"/>
      <c r="J250" s="14">
        <v>3</v>
      </c>
      <c r="K250" s="14"/>
      <c r="L250" s="14">
        <v>1</v>
      </c>
      <c r="M250" s="8" t="s">
        <v>317</v>
      </c>
    </row>
    <row r="251" spans="1:13" x14ac:dyDescent="0.2">
      <c r="A251" s="9" t="str">
        <f t="shared" si="16"/>
        <v>1993/3末</v>
      </c>
      <c r="B251" s="9" t="str">
        <f t="shared" si="16"/>
        <v>平成5/3末</v>
      </c>
      <c r="C251" s="16">
        <v>251</v>
      </c>
      <c r="D251" s="16">
        <v>301</v>
      </c>
      <c r="E251" s="17" t="s">
        <v>441</v>
      </c>
      <c r="F251" s="16">
        <v>22</v>
      </c>
      <c r="G251" s="16"/>
      <c r="H251" s="16">
        <v>23</v>
      </c>
      <c r="I251" s="16"/>
      <c r="J251" s="16">
        <v>45</v>
      </c>
      <c r="K251" s="16"/>
      <c r="L251" s="16">
        <v>19</v>
      </c>
      <c r="M251" s="6" t="s">
        <v>317</v>
      </c>
    </row>
    <row r="252" spans="1:13" x14ac:dyDescent="0.2">
      <c r="A252" s="7" t="str">
        <f t="shared" si="16"/>
        <v>1993/3末</v>
      </c>
      <c r="B252" s="7" t="str">
        <f t="shared" si="16"/>
        <v>平成5/3末</v>
      </c>
      <c r="C252" s="14">
        <v>252</v>
      </c>
      <c r="D252" s="14">
        <v>302</v>
      </c>
      <c r="E252" s="15" t="s">
        <v>442</v>
      </c>
      <c r="F252" s="14">
        <v>21</v>
      </c>
      <c r="G252" s="14"/>
      <c r="H252" s="14">
        <v>25</v>
      </c>
      <c r="I252" s="14"/>
      <c r="J252" s="14">
        <v>46</v>
      </c>
      <c r="K252" s="14"/>
      <c r="L252" s="14">
        <v>21</v>
      </c>
      <c r="M252" s="8" t="s">
        <v>317</v>
      </c>
    </row>
  </sheetData>
  <sheetProtection algorithmName="SHA-512" hashValue="l8/wk1m7HaQxNBEo17IuCL6MqOF+EQRfbD+NdX/wyEETmnCQoRPLcQn0alvpFVYt45WZFopZ9iQ2UMHKySagbQ==" saltValue="G7U4ALQtDP66kkVyDDKjh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5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2187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456</v>
      </c>
      <c r="B2" s="20" t="s">
        <v>472</v>
      </c>
      <c r="C2" s="21" t="s">
        <v>287</v>
      </c>
      <c r="D2" s="21" t="s">
        <v>287</v>
      </c>
      <c r="E2" s="21" t="s">
        <v>287</v>
      </c>
      <c r="F2" s="22">
        <f>SUM(F3:F265)</f>
        <v>43162</v>
      </c>
      <c r="G2" s="22">
        <f t="shared" ref="G2:K2" si="0">SUM(G3:G252)</f>
        <v>0</v>
      </c>
      <c r="H2" s="22">
        <f>SUM(H3:H265)</f>
        <v>45066</v>
      </c>
      <c r="I2" s="22">
        <f t="shared" si="0"/>
        <v>0</v>
      </c>
      <c r="J2" s="22">
        <f>SUM(J3:J265)</f>
        <v>88228</v>
      </c>
      <c r="K2" s="22">
        <f t="shared" si="0"/>
        <v>0</v>
      </c>
      <c r="L2" s="22">
        <f>SUM(L3:L265)</f>
        <v>27180</v>
      </c>
      <c r="M2" s="72" t="s">
        <v>284</v>
      </c>
    </row>
    <row r="3" spans="1:17" x14ac:dyDescent="0.2">
      <c r="A3" s="5" t="str">
        <f>A2</f>
        <v>1993/4末</v>
      </c>
      <c r="B3" s="5" t="str">
        <f>B2</f>
        <v>平成5/4末</v>
      </c>
      <c r="C3" s="12">
        <v>1</v>
      </c>
      <c r="D3" s="12">
        <v>1</v>
      </c>
      <c r="E3" s="13" t="s">
        <v>38</v>
      </c>
      <c r="F3" s="12">
        <v>44</v>
      </c>
      <c r="G3" s="12"/>
      <c r="H3" s="12">
        <v>47</v>
      </c>
      <c r="I3" s="12"/>
      <c r="J3" s="12">
        <v>91</v>
      </c>
      <c r="K3" s="12"/>
      <c r="L3" s="12">
        <v>32</v>
      </c>
      <c r="M3" s="10" t="s">
        <v>303</v>
      </c>
    </row>
    <row r="4" spans="1:17" x14ac:dyDescent="0.2">
      <c r="A4" s="7" t="str">
        <f>A3</f>
        <v>1993/4末</v>
      </c>
      <c r="B4" s="7" t="str">
        <f>B3</f>
        <v>平成5/4末</v>
      </c>
      <c r="C4" s="14">
        <v>2</v>
      </c>
      <c r="D4" s="14">
        <v>2</v>
      </c>
      <c r="E4" s="15" t="s">
        <v>39</v>
      </c>
      <c r="F4" s="14">
        <v>121</v>
      </c>
      <c r="G4" s="14"/>
      <c r="H4" s="14">
        <v>121</v>
      </c>
      <c r="I4" s="14"/>
      <c r="J4" s="14">
        <v>242</v>
      </c>
      <c r="K4" s="14"/>
      <c r="L4" s="14">
        <v>88</v>
      </c>
      <c r="M4" s="8" t="s">
        <v>303</v>
      </c>
      <c r="Q4" s="1"/>
    </row>
    <row r="5" spans="1:17" x14ac:dyDescent="0.2">
      <c r="A5" s="9" t="str">
        <f t="shared" ref="A5:B20" si="1">A4</f>
        <v>1993/4末</v>
      </c>
      <c r="B5" s="9" t="str">
        <f t="shared" si="1"/>
        <v>平成5/4末</v>
      </c>
      <c r="C5" s="16">
        <v>3</v>
      </c>
      <c r="D5" s="16">
        <v>3</v>
      </c>
      <c r="E5" s="17" t="s">
        <v>40</v>
      </c>
      <c r="F5" s="16">
        <v>262</v>
      </c>
      <c r="G5" s="16"/>
      <c r="H5" s="16">
        <v>279</v>
      </c>
      <c r="I5" s="16"/>
      <c r="J5" s="16">
        <v>541</v>
      </c>
      <c r="K5" s="16"/>
      <c r="L5" s="16">
        <v>181</v>
      </c>
      <c r="M5" s="6" t="s">
        <v>303</v>
      </c>
    </row>
    <row r="6" spans="1:17" x14ac:dyDescent="0.2">
      <c r="A6" s="7" t="str">
        <f t="shared" si="1"/>
        <v>1993/4末</v>
      </c>
      <c r="B6" s="7" t="str">
        <f t="shared" si="1"/>
        <v>平成5/4末</v>
      </c>
      <c r="C6" s="14">
        <v>4</v>
      </c>
      <c r="D6" s="14">
        <v>4</v>
      </c>
      <c r="E6" s="15" t="s">
        <v>41</v>
      </c>
      <c r="F6" s="14">
        <v>421</v>
      </c>
      <c r="G6" s="14"/>
      <c r="H6" s="14">
        <v>473</v>
      </c>
      <c r="I6" s="14"/>
      <c r="J6" s="14">
        <v>894</v>
      </c>
      <c r="K6" s="14"/>
      <c r="L6" s="14">
        <v>291</v>
      </c>
      <c r="M6" s="8" t="s">
        <v>303</v>
      </c>
    </row>
    <row r="7" spans="1:17" x14ac:dyDescent="0.2">
      <c r="A7" s="9" t="str">
        <f t="shared" si="1"/>
        <v>1993/4末</v>
      </c>
      <c r="B7" s="9" t="str">
        <f t="shared" si="1"/>
        <v>平成5/4末</v>
      </c>
      <c r="C7" s="16">
        <v>5</v>
      </c>
      <c r="D7" s="16">
        <v>5</v>
      </c>
      <c r="E7" s="17" t="s">
        <v>42</v>
      </c>
      <c r="F7" s="16">
        <v>278</v>
      </c>
      <c r="G7" s="16"/>
      <c r="H7" s="16">
        <v>300</v>
      </c>
      <c r="I7" s="16"/>
      <c r="J7" s="16">
        <v>578</v>
      </c>
      <c r="K7" s="16"/>
      <c r="L7" s="16">
        <v>192</v>
      </c>
      <c r="M7" s="6" t="s">
        <v>303</v>
      </c>
    </row>
    <row r="8" spans="1:17" x14ac:dyDescent="0.2">
      <c r="A8" s="7" t="str">
        <f t="shared" si="1"/>
        <v>1993/4末</v>
      </c>
      <c r="B8" s="7" t="str">
        <f t="shared" si="1"/>
        <v>平成5/4末</v>
      </c>
      <c r="C8" s="14">
        <v>6</v>
      </c>
      <c r="D8" s="14">
        <v>6</v>
      </c>
      <c r="E8" s="15" t="s">
        <v>43</v>
      </c>
      <c r="F8" s="14">
        <v>390</v>
      </c>
      <c r="G8" s="14"/>
      <c r="H8" s="14">
        <v>488</v>
      </c>
      <c r="I8" s="14"/>
      <c r="J8" s="14">
        <v>878</v>
      </c>
      <c r="K8" s="14"/>
      <c r="L8" s="14">
        <v>295</v>
      </c>
      <c r="M8" s="8" t="s">
        <v>303</v>
      </c>
    </row>
    <row r="9" spans="1:17" x14ac:dyDescent="0.2">
      <c r="A9" s="9" t="str">
        <f t="shared" si="1"/>
        <v>1993/4末</v>
      </c>
      <c r="B9" s="9" t="str">
        <f t="shared" si="1"/>
        <v>平成5/4末</v>
      </c>
      <c r="C9" s="16">
        <v>7</v>
      </c>
      <c r="D9" s="16">
        <v>7</v>
      </c>
      <c r="E9" s="17" t="s">
        <v>44</v>
      </c>
      <c r="F9" s="16">
        <v>287</v>
      </c>
      <c r="G9" s="16"/>
      <c r="H9" s="16">
        <v>315</v>
      </c>
      <c r="I9" s="16"/>
      <c r="J9" s="16">
        <v>602</v>
      </c>
      <c r="K9" s="16"/>
      <c r="L9" s="16">
        <v>204</v>
      </c>
      <c r="M9" s="6" t="s">
        <v>303</v>
      </c>
    </row>
    <row r="10" spans="1:17" x14ac:dyDescent="0.2">
      <c r="A10" s="7" t="str">
        <f t="shared" si="1"/>
        <v>1993/4末</v>
      </c>
      <c r="B10" s="7" t="str">
        <f t="shared" si="1"/>
        <v>平成5/4末</v>
      </c>
      <c r="C10" s="14">
        <v>8</v>
      </c>
      <c r="D10" s="14">
        <v>8</v>
      </c>
      <c r="E10" s="15" t="s">
        <v>45</v>
      </c>
      <c r="F10" s="14">
        <v>268</v>
      </c>
      <c r="G10" s="14"/>
      <c r="H10" s="14">
        <v>309</v>
      </c>
      <c r="I10" s="14"/>
      <c r="J10" s="14">
        <v>577</v>
      </c>
      <c r="K10" s="14"/>
      <c r="L10" s="14">
        <v>191</v>
      </c>
      <c r="M10" s="8" t="s">
        <v>303</v>
      </c>
    </row>
    <row r="11" spans="1:17" x14ac:dyDescent="0.2">
      <c r="A11" s="9" t="str">
        <f t="shared" si="1"/>
        <v>1993/4末</v>
      </c>
      <c r="B11" s="9" t="str">
        <f t="shared" si="1"/>
        <v>平成5/4末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1993/4末</v>
      </c>
      <c r="B12" s="7" t="str">
        <f t="shared" si="1"/>
        <v>平成5/4末</v>
      </c>
      <c r="C12" s="14">
        <v>10</v>
      </c>
      <c r="D12" s="14">
        <v>11</v>
      </c>
      <c r="E12" s="15" t="s">
        <v>47</v>
      </c>
      <c r="F12" s="14">
        <v>201</v>
      </c>
      <c r="G12" s="14"/>
      <c r="H12" s="14">
        <v>172</v>
      </c>
      <c r="I12" s="14"/>
      <c r="J12" s="14">
        <v>373</v>
      </c>
      <c r="K12" s="14"/>
      <c r="L12" s="14">
        <v>136</v>
      </c>
      <c r="M12" s="8" t="s">
        <v>303</v>
      </c>
    </row>
    <row r="13" spans="1:17" x14ac:dyDescent="0.2">
      <c r="A13" s="9" t="str">
        <f t="shared" si="1"/>
        <v>1993/4末</v>
      </c>
      <c r="B13" s="9" t="str">
        <f t="shared" si="1"/>
        <v>平成5/4末</v>
      </c>
      <c r="C13" s="16">
        <v>11</v>
      </c>
      <c r="D13" s="16">
        <v>12</v>
      </c>
      <c r="E13" s="17" t="s">
        <v>48</v>
      </c>
      <c r="F13" s="16">
        <v>99</v>
      </c>
      <c r="G13" s="16"/>
      <c r="H13" s="16">
        <v>117</v>
      </c>
      <c r="I13" s="16"/>
      <c r="J13" s="16">
        <v>216</v>
      </c>
      <c r="K13" s="16"/>
      <c r="L13" s="16">
        <v>98</v>
      </c>
      <c r="M13" s="6" t="s">
        <v>303</v>
      </c>
    </row>
    <row r="14" spans="1:17" x14ac:dyDescent="0.2">
      <c r="A14" s="7" t="str">
        <f t="shared" si="1"/>
        <v>1993/4末</v>
      </c>
      <c r="B14" s="7" t="str">
        <f t="shared" si="1"/>
        <v>平成5/4末</v>
      </c>
      <c r="C14" s="14">
        <v>12</v>
      </c>
      <c r="D14" s="14">
        <v>13</v>
      </c>
      <c r="E14" s="15" t="s">
        <v>49</v>
      </c>
      <c r="F14" s="14">
        <v>334</v>
      </c>
      <c r="G14" s="14"/>
      <c r="H14" s="14">
        <v>385</v>
      </c>
      <c r="I14" s="14"/>
      <c r="J14" s="14">
        <v>719</v>
      </c>
      <c r="K14" s="14"/>
      <c r="L14" s="14">
        <v>236</v>
      </c>
      <c r="M14" s="8" t="s">
        <v>303</v>
      </c>
    </row>
    <row r="15" spans="1:17" x14ac:dyDescent="0.2">
      <c r="A15" s="9" t="str">
        <f t="shared" si="1"/>
        <v>1993/4末</v>
      </c>
      <c r="B15" s="9" t="str">
        <f t="shared" si="1"/>
        <v>平成5/4末</v>
      </c>
      <c r="C15" s="16">
        <v>13</v>
      </c>
      <c r="D15" s="16">
        <v>14</v>
      </c>
      <c r="E15" s="17" t="s">
        <v>50</v>
      </c>
      <c r="F15" s="16">
        <v>161</v>
      </c>
      <c r="G15" s="16"/>
      <c r="H15" s="16">
        <v>183</v>
      </c>
      <c r="I15" s="16"/>
      <c r="J15" s="16">
        <v>344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1993/4末</v>
      </c>
      <c r="B16" s="7" t="str">
        <f t="shared" si="1"/>
        <v>平成5/4末</v>
      </c>
      <c r="C16" s="14">
        <v>14</v>
      </c>
      <c r="D16" s="14">
        <v>15</v>
      </c>
      <c r="E16" s="15" t="s">
        <v>51</v>
      </c>
      <c r="F16" s="14">
        <v>355</v>
      </c>
      <c r="G16" s="14"/>
      <c r="H16" s="14">
        <v>380</v>
      </c>
      <c r="I16" s="14"/>
      <c r="J16" s="14">
        <v>735</v>
      </c>
      <c r="K16" s="14"/>
      <c r="L16" s="14">
        <v>248</v>
      </c>
      <c r="M16" s="8" t="s">
        <v>303</v>
      </c>
    </row>
    <row r="17" spans="1:13" x14ac:dyDescent="0.2">
      <c r="A17" s="9" t="str">
        <f t="shared" si="1"/>
        <v>1993/4末</v>
      </c>
      <c r="B17" s="9" t="str">
        <f t="shared" si="1"/>
        <v>平成5/4末</v>
      </c>
      <c r="C17" s="16">
        <v>15</v>
      </c>
      <c r="D17" s="16">
        <v>16</v>
      </c>
      <c r="E17" s="17" t="s">
        <v>52</v>
      </c>
      <c r="F17" s="16">
        <v>106</v>
      </c>
      <c r="G17" s="16"/>
      <c r="H17" s="16">
        <v>119</v>
      </c>
      <c r="I17" s="16"/>
      <c r="J17" s="16">
        <v>225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1993/4末</v>
      </c>
      <c r="B18" s="7" t="str">
        <f t="shared" si="1"/>
        <v>平成5/4末</v>
      </c>
      <c r="C18" s="14">
        <v>16</v>
      </c>
      <c r="D18" s="14">
        <v>17</v>
      </c>
      <c r="E18" s="15" t="s">
        <v>53</v>
      </c>
      <c r="F18" s="14">
        <v>280</v>
      </c>
      <c r="G18" s="14"/>
      <c r="H18" s="14">
        <v>293</v>
      </c>
      <c r="I18" s="14"/>
      <c r="J18" s="14">
        <v>573</v>
      </c>
      <c r="K18" s="14"/>
      <c r="L18" s="14">
        <v>170</v>
      </c>
      <c r="M18" s="8" t="s">
        <v>303</v>
      </c>
    </row>
    <row r="19" spans="1:13" x14ac:dyDescent="0.2">
      <c r="A19" s="9" t="str">
        <f t="shared" si="1"/>
        <v>1993/4末</v>
      </c>
      <c r="B19" s="9" t="str">
        <f t="shared" si="1"/>
        <v>平成5/4末</v>
      </c>
      <c r="C19" s="16">
        <v>17</v>
      </c>
      <c r="D19" s="16">
        <v>18</v>
      </c>
      <c r="E19" s="17" t="s">
        <v>54</v>
      </c>
      <c r="F19" s="16">
        <v>339</v>
      </c>
      <c r="G19" s="16"/>
      <c r="H19" s="16">
        <v>335</v>
      </c>
      <c r="I19" s="16"/>
      <c r="J19" s="16">
        <v>674</v>
      </c>
      <c r="K19" s="16"/>
      <c r="L19" s="16">
        <v>204</v>
      </c>
      <c r="M19" s="6" t="s">
        <v>303</v>
      </c>
    </row>
    <row r="20" spans="1:13" x14ac:dyDescent="0.2">
      <c r="A20" s="7" t="str">
        <f t="shared" si="1"/>
        <v>1993/4末</v>
      </c>
      <c r="B20" s="7" t="str">
        <f t="shared" si="1"/>
        <v>平成5/4末</v>
      </c>
      <c r="C20" s="14">
        <v>18</v>
      </c>
      <c r="D20" s="14">
        <v>19</v>
      </c>
      <c r="E20" s="15" t="s">
        <v>55</v>
      </c>
      <c r="F20" s="14">
        <v>195</v>
      </c>
      <c r="G20" s="14"/>
      <c r="H20" s="14">
        <v>228</v>
      </c>
      <c r="I20" s="14"/>
      <c r="J20" s="14">
        <v>423</v>
      </c>
      <c r="K20" s="14"/>
      <c r="L20" s="14">
        <v>125</v>
      </c>
      <c r="M20" s="8" t="s">
        <v>303</v>
      </c>
    </row>
    <row r="21" spans="1:13" x14ac:dyDescent="0.2">
      <c r="A21" s="9" t="str">
        <f t="shared" ref="A21:B36" si="2">A20</f>
        <v>1993/4末</v>
      </c>
      <c r="B21" s="9" t="str">
        <f t="shared" si="2"/>
        <v>平成5/4末</v>
      </c>
      <c r="C21" s="16">
        <v>19</v>
      </c>
      <c r="D21" s="16">
        <v>20</v>
      </c>
      <c r="E21" s="17" t="s">
        <v>59</v>
      </c>
      <c r="F21" s="16">
        <v>58</v>
      </c>
      <c r="G21" s="16"/>
      <c r="H21" s="16">
        <v>55</v>
      </c>
      <c r="I21" s="16"/>
      <c r="J21" s="16">
        <v>113</v>
      </c>
      <c r="K21" s="16"/>
      <c r="L21" s="16">
        <v>38</v>
      </c>
      <c r="M21" s="6" t="s">
        <v>303</v>
      </c>
    </row>
    <row r="22" spans="1:13" x14ac:dyDescent="0.2">
      <c r="A22" s="7" t="str">
        <f t="shared" si="2"/>
        <v>1993/4末</v>
      </c>
      <c r="B22" s="7" t="str">
        <f t="shared" si="2"/>
        <v>平成5/4末</v>
      </c>
      <c r="C22" s="14">
        <v>20</v>
      </c>
      <c r="D22" s="14">
        <v>21</v>
      </c>
      <c r="E22" s="15" t="s">
        <v>60</v>
      </c>
      <c r="F22" s="14">
        <v>289</v>
      </c>
      <c r="G22" s="14"/>
      <c r="H22" s="14">
        <v>309</v>
      </c>
      <c r="I22" s="14"/>
      <c r="J22" s="14">
        <v>598</v>
      </c>
      <c r="K22" s="14"/>
      <c r="L22" s="14">
        <v>185</v>
      </c>
      <c r="M22" s="8" t="s">
        <v>303</v>
      </c>
    </row>
    <row r="23" spans="1:13" x14ac:dyDescent="0.2">
      <c r="A23" s="9" t="str">
        <f t="shared" si="2"/>
        <v>1993/4末</v>
      </c>
      <c r="B23" s="9" t="str">
        <f t="shared" si="2"/>
        <v>平成5/4末</v>
      </c>
      <c r="C23" s="16">
        <v>21</v>
      </c>
      <c r="D23" s="16">
        <v>22</v>
      </c>
      <c r="E23" s="17" t="s">
        <v>61</v>
      </c>
      <c r="F23" s="16">
        <v>431</v>
      </c>
      <c r="G23" s="16"/>
      <c r="H23" s="16">
        <v>486</v>
      </c>
      <c r="I23" s="16"/>
      <c r="J23" s="16">
        <v>917</v>
      </c>
      <c r="K23" s="16"/>
      <c r="L23" s="16">
        <v>301</v>
      </c>
      <c r="M23" s="6" t="s">
        <v>303</v>
      </c>
    </row>
    <row r="24" spans="1:13" x14ac:dyDescent="0.2">
      <c r="A24" s="7" t="str">
        <f t="shared" si="2"/>
        <v>1993/4末</v>
      </c>
      <c r="B24" s="7" t="str">
        <f t="shared" si="2"/>
        <v>平成5/4末</v>
      </c>
      <c r="C24" s="14">
        <v>22</v>
      </c>
      <c r="D24" s="14">
        <v>23</v>
      </c>
      <c r="E24" s="15" t="s">
        <v>62</v>
      </c>
      <c r="F24" s="14">
        <v>368</v>
      </c>
      <c r="G24" s="14"/>
      <c r="H24" s="14">
        <v>397</v>
      </c>
      <c r="I24" s="14"/>
      <c r="J24" s="14">
        <v>765</v>
      </c>
      <c r="K24" s="14"/>
      <c r="L24" s="14">
        <v>236</v>
      </c>
      <c r="M24" s="8" t="s">
        <v>303</v>
      </c>
    </row>
    <row r="25" spans="1:13" x14ac:dyDescent="0.2">
      <c r="A25" s="9" t="str">
        <f t="shared" si="2"/>
        <v>1993/4末</v>
      </c>
      <c r="B25" s="9" t="str">
        <f t="shared" si="2"/>
        <v>平成5/4末</v>
      </c>
      <c r="C25" s="16">
        <v>23</v>
      </c>
      <c r="D25" s="16">
        <v>24</v>
      </c>
      <c r="E25" s="17" t="s">
        <v>63</v>
      </c>
      <c r="F25" s="16">
        <v>405</v>
      </c>
      <c r="G25" s="16"/>
      <c r="H25" s="16">
        <v>480</v>
      </c>
      <c r="I25" s="16"/>
      <c r="J25" s="16">
        <v>885</v>
      </c>
      <c r="K25" s="16"/>
      <c r="L25" s="16">
        <v>303</v>
      </c>
      <c r="M25" s="6" t="s">
        <v>303</v>
      </c>
    </row>
    <row r="26" spans="1:13" x14ac:dyDescent="0.2">
      <c r="A26" s="7" t="str">
        <f t="shared" si="2"/>
        <v>1993/4末</v>
      </c>
      <c r="B26" s="7" t="str">
        <f t="shared" si="2"/>
        <v>平成5/4末</v>
      </c>
      <c r="C26" s="14">
        <v>24</v>
      </c>
      <c r="D26" s="14">
        <v>25</v>
      </c>
      <c r="E26" s="15" t="s">
        <v>64</v>
      </c>
      <c r="F26" s="14">
        <v>293</v>
      </c>
      <c r="G26" s="14"/>
      <c r="H26" s="14">
        <v>344</v>
      </c>
      <c r="I26" s="14"/>
      <c r="J26" s="14">
        <v>637</v>
      </c>
      <c r="K26" s="14"/>
      <c r="L26" s="14">
        <v>230</v>
      </c>
      <c r="M26" s="8" t="s">
        <v>303</v>
      </c>
    </row>
    <row r="27" spans="1:13" x14ac:dyDescent="0.2">
      <c r="A27" s="9" t="str">
        <f t="shared" si="2"/>
        <v>1993/4末</v>
      </c>
      <c r="B27" s="9" t="str">
        <f t="shared" si="2"/>
        <v>平成5/4末</v>
      </c>
      <c r="C27" s="16">
        <v>25</v>
      </c>
      <c r="D27" s="16">
        <v>26</v>
      </c>
      <c r="E27" s="17" t="s">
        <v>65</v>
      </c>
      <c r="F27" s="16">
        <v>308</v>
      </c>
      <c r="G27" s="16"/>
      <c r="H27" s="16">
        <v>299</v>
      </c>
      <c r="I27" s="16"/>
      <c r="J27" s="16">
        <v>607</v>
      </c>
      <c r="K27" s="16"/>
      <c r="L27" s="16">
        <v>217</v>
      </c>
      <c r="M27" s="6" t="s">
        <v>303</v>
      </c>
    </row>
    <row r="28" spans="1:13" x14ac:dyDescent="0.2">
      <c r="A28" s="7" t="str">
        <f t="shared" si="2"/>
        <v>1993/4末</v>
      </c>
      <c r="B28" s="7" t="str">
        <f t="shared" si="2"/>
        <v>平成5/4末</v>
      </c>
      <c r="C28" s="14">
        <v>26</v>
      </c>
      <c r="D28" s="14">
        <v>30</v>
      </c>
      <c r="E28" s="15" t="s">
        <v>68</v>
      </c>
      <c r="F28" s="14">
        <v>755</v>
      </c>
      <c r="G28" s="14"/>
      <c r="H28" s="14">
        <v>750</v>
      </c>
      <c r="I28" s="14"/>
      <c r="J28" s="14">
        <v>1505</v>
      </c>
      <c r="K28" s="14"/>
      <c r="L28" s="14">
        <v>511</v>
      </c>
      <c r="M28" s="8" t="s">
        <v>303</v>
      </c>
    </row>
    <row r="29" spans="1:13" x14ac:dyDescent="0.2">
      <c r="A29" s="9" t="str">
        <f t="shared" si="2"/>
        <v>1993/4末</v>
      </c>
      <c r="B29" s="9" t="str">
        <f t="shared" si="2"/>
        <v>平成5/4末</v>
      </c>
      <c r="C29" s="16">
        <v>27</v>
      </c>
      <c r="D29" s="16">
        <v>31</v>
      </c>
      <c r="E29" s="17" t="s">
        <v>69</v>
      </c>
      <c r="F29" s="16">
        <v>918</v>
      </c>
      <c r="G29" s="16"/>
      <c r="H29" s="16">
        <v>935</v>
      </c>
      <c r="I29" s="16"/>
      <c r="J29" s="16">
        <v>1853</v>
      </c>
      <c r="K29" s="16"/>
      <c r="L29" s="16">
        <v>673</v>
      </c>
      <c r="M29" s="6" t="s">
        <v>303</v>
      </c>
    </row>
    <row r="30" spans="1:13" x14ac:dyDescent="0.2">
      <c r="A30" s="7" t="str">
        <f t="shared" si="2"/>
        <v>1993/4末</v>
      </c>
      <c r="B30" s="7" t="str">
        <f t="shared" si="2"/>
        <v>平成5/4末</v>
      </c>
      <c r="C30" s="14">
        <v>28</v>
      </c>
      <c r="D30" s="14">
        <v>32</v>
      </c>
      <c r="E30" s="15" t="s">
        <v>70</v>
      </c>
      <c r="F30" s="14">
        <v>22</v>
      </c>
      <c r="G30" s="14"/>
      <c r="H30" s="14">
        <v>19</v>
      </c>
      <c r="I30" s="14"/>
      <c r="J30" s="14">
        <v>41</v>
      </c>
      <c r="K30" s="14"/>
      <c r="L30" s="14">
        <v>16</v>
      </c>
      <c r="M30" s="8" t="s">
        <v>303</v>
      </c>
    </row>
    <row r="31" spans="1:13" x14ac:dyDescent="0.2">
      <c r="A31" s="9" t="str">
        <f t="shared" si="2"/>
        <v>1993/4末</v>
      </c>
      <c r="B31" s="9" t="str">
        <f t="shared" si="2"/>
        <v>平成5/4末</v>
      </c>
      <c r="C31" s="16">
        <v>29</v>
      </c>
      <c r="D31" s="16">
        <v>33</v>
      </c>
      <c r="E31" s="17" t="s">
        <v>71</v>
      </c>
      <c r="F31" s="16">
        <v>162</v>
      </c>
      <c r="G31" s="16"/>
      <c r="H31" s="16">
        <v>166</v>
      </c>
      <c r="I31" s="16"/>
      <c r="J31" s="16">
        <v>328</v>
      </c>
      <c r="K31" s="16"/>
      <c r="L31" s="16">
        <v>86</v>
      </c>
      <c r="M31" s="6" t="s">
        <v>303</v>
      </c>
    </row>
    <row r="32" spans="1:13" x14ac:dyDescent="0.2">
      <c r="A32" s="7" t="str">
        <f t="shared" si="2"/>
        <v>1993/4末</v>
      </c>
      <c r="B32" s="7" t="str">
        <f t="shared" si="2"/>
        <v>平成5/4末</v>
      </c>
      <c r="C32" s="14">
        <v>30</v>
      </c>
      <c r="D32" s="14">
        <v>34</v>
      </c>
      <c r="E32" s="15" t="s">
        <v>72</v>
      </c>
      <c r="F32" s="14">
        <v>342</v>
      </c>
      <c r="G32" s="14"/>
      <c r="H32" s="14">
        <v>308</v>
      </c>
      <c r="I32" s="14"/>
      <c r="J32" s="14">
        <v>650</v>
      </c>
      <c r="K32" s="14"/>
      <c r="L32" s="14">
        <v>206</v>
      </c>
      <c r="M32" s="8" t="s">
        <v>303</v>
      </c>
    </row>
    <row r="33" spans="1:13" x14ac:dyDescent="0.2">
      <c r="A33" s="9" t="str">
        <f t="shared" si="2"/>
        <v>1993/4末</v>
      </c>
      <c r="B33" s="9" t="str">
        <f t="shared" si="2"/>
        <v>平成5/4末</v>
      </c>
      <c r="C33" s="16">
        <v>31</v>
      </c>
      <c r="D33" s="16">
        <v>35</v>
      </c>
      <c r="E33" s="17" t="s">
        <v>73</v>
      </c>
      <c r="F33" s="16">
        <v>275</v>
      </c>
      <c r="G33" s="16"/>
      <c r="H33" s="16">
        <v>268</v>
      </c>
      <c r="I33" s="16"/>
      <c r="J33" s="16">
        <v>543</v>
      </c>
      <c r="K33" s="16"/>
      <c r="L33" s="16">
        <v>167</v>
      </c>
      <c r="M33" s="6" t="s">
        <v>303</v>
      </c>
    </row>
    <row r="34" spans="1:13" x14ac:dyDescent="0.2">
      <c r="A34" s="7" t="str">
        <f t="shared" si="2"/>
        <v>1993/4末</v>
      </c>
      <c r="B34" s="7" t="str">
        <f t="shared" si="2"/>
        <v>平成5/4末</v>
      </c>
      <c r="C34" s="14">
        <v>32</v>
      </c>
      <c r="D34" s="14">
        <v>36</v>
      </c>
      <c r="E34" s="15" t="s">
        <v>74</v>
      </c>
      <c r="F34" s="14">
        <v>61</v>
      </c>
      <c r="G34" s="14"/>
      <c r="H34" s="14">
        <v>64</v>
      </c>
      <c r="I34" s="14"/>
      <c r="J34" s="14">
        <v>125</v>
      </c>
      <c r="K34" s="14"/>
      <c r="L34" s="14">
        <v>38</v>
      </c>
      <c r="M34" s="8" t="s">
        <v>303</v>
      </c>
    </row>
    <row r="35" spans="1:13" x14ac:dyDescent="0.2">
      <c r="A35" s="9" t="str">
        <f t="shared" si="2"/>
        <v>1993/4末</v>
      </c>
      <c r="B35" s="9" t="str">
        <f t="shared" si="2"/>
        <v>平成5/4末</v>
      </c>
      <c r="C35" s="16">
        <v>33</v>
      </c>
      <c r="D35" s="16">
        <v>37</v>
      </c>
      <c r="E35" s="17" t="s">
        <v>75</v>
      </c>
      <c r="F35" s="16">
        <v>233</v>
      </c>
      <c r="G35" s="16"/>
      <c r="H35" s="16">
        <v>210</v>
      </c>
      <c r="I35" s="16"/>
      <c r="J35" s="16">
        <v>443</v>
      </c>
      <c r="K35" s="16"/>
      <c r="L35" s="16">
        <v>118</v>
      </c>
      <c r="M35" s="6" t="s">
        <v>303</v>
      </c>
    </row>
    <row r="36" spans="1:13" x14ac:dyDescent="0.2">
      <c r="A36" s="7" t="str">
        <f t="shared" si="2"/>
        <v>1993/4末</v>
      </c>
      <c r="B36" s="7" t="str">
        <f t="shared" si="2"/>
        <v>平成5/4末</v>
      </c>
      <c r="C36" s="14">
        <v>34</v>
      </c>
      <c r="D36" s="14">
        <v>38</v>
      </c>
      <c r="E36" s="15" t="s">
        <v>76</v>
      </c>
      <c r="F36" s="14">
        <v>344</v>
      </c>
      <c r="G36" s="14"/>
      <c r="H36" s="14">
        <v>347</v>
      </c>
      <c r="I36" s="14"/>
      <c r="J36" s="14">
        <v>691</v>
      </c>
      <c r="K36" s="14"/>
      <c r="L36" s="14">
        <v>198</v>
      </c>
      <c r="M36" s="8" t="s">
        <v>303</v>
      </c>
    </row>
    <row r="37" spans="1:13" x14ac:dyDescent="0.2">
      <c r="A37" s="9" t="str">
        <f t="shared" ref="A37:B52" si="3">A36</f>
        <v>1993/4末</v>
      </c>
      <c r="B37" s="9" t="str">
        <f t="shared" si="3"/>
        <v>平成5/4末</v>
      </c>
      <c r="C37" s="16">
        <v>35</v>
      </c>
      <c r="D37" s="16">
        <v>39</v>
      </c>
      <c r="E37" s="17" t="s">
        <v>77</v>
      </c>
      <c r="F37" s="16">
        <v>79</v>
      </c>
      <c r="G37" s="16"/>
      <c r="H37" s="16">
        <v>98</v>
      </c>
      <c r="I37" s="16"/>
      <c r="J37" s="16">
        <v>177</v>
      </c>
      <c r="K37" s="16"/>
      <c r="L37" s="16">
        <v>57</v>
      </c>
      <c r="M37" s="6" t="s">
        <v>303</v>
      </c>
    </row>
    <row r="38" spans="1:13" x14ac:dyDescent="0.2">
      <c r="A38" s="7" t="str">
        <f t="shared" si="3"/>
        <v>1993/4末</v>
      </c>
      <c r="B38" s="7" t="str">
        <f t="shared" si="3"/>
        <v>平成5/4末</v>
      </c>
      <c r="C38" s="14">
        <v>36</v>
      </c>
      <c r="D38" s="14">
        <v>40</v>
      </c>
      <c r="E38" s="15" t="s">
        <v>415</v>
      </c>
      <c r="F38" s="14">
        <v>192</v>
      </c>
      <c r="G38" s="14"/>
      <c r="H38" s="14">
        <v>208</v>
      </c>
      <c r="I38" s="14"/>
      <c r="J38" s="14">
        <v>400</v>
      </c>
      <c r="K38" s="14"/>
      <c r="L38" s="14">
        <v>136</v>
      </c>
      <c r="M38" s="8" t="s">
        <v>303</v>
      </c>
    </row>
    <row r="39" spans="1:13" x14ac:dyDescent="0.2">
      <c r="A39" s="9" t="str">
        <f t="shared" si="3"/>
        <v>1993/4末</v>
      </c>
      <c r="B39" s="9" t="str">
        <f t="shared" si="3"/>
        <v>平成5/4末</v>
      </c>
      <c r="C39" s="16">
        <v>37</v>
      </c>
      <c r="D39" s="16">
        <v>41</v>
      </c>
      <c r="E39" s="17" t="s">
        <v>416</v>
      </c>
      <c r="F39" s="16">
        <v>187</v>
      </c>
      <c r="G39" s="16"/>
      <c r="H39" s="16">
        <v>209</v>
      </c>
      <c r="I39" s="16"/>
      <c r="J39" s="16">
        <v>396</v>
      </c>
      <c r="K39" s="16"/>
      <c r="L39" s="16">
        <v>134</v>
      </c>
      <c r="M39" s="6" t="s">
        <v>303</v>
      </c>
    </row>
    <row r="40" spans="1:13" x14ac:dyDescent="0.2">
      <c r="A40" s="7" t="str">
        <f t="shared" si="3"/>
        <v>1993/4末</v>
      </c>
      <c r="B40" s="7" t="str">
        <f t="shared" si="3"/>
        <v>平成5/4末</v>
      </c>
      <c r="C40" s="14">
        <v>38</v>
      </c>
      <c r="D40" s="14">
        <v>42</v>
      </c>
      <c r="E40" s="15" t="s">
        <v>78</v>
      </c>
      <c r="F40" s="14">
        <v>272</v>
      </c>
      <c r="G40" s="14"/>
      <c r="H40" s="14">
        <v>359</v>
      </c>
      <c r="I40" s="14"/>
      <c r="J40" s="14">
        <v>631</v>
      </c>
      <c r="K40" s="14"/>
      <c r="L40" s="14">
        <v>209</v>
      </c>
      <c r="M40" s="8" t="s">
        <v>303</v>
      </c>
    </row>
    <row r="41" spans="1:13" x14ac:dyDescent="0.2">
      <c r="A41" s="9" t="str">
        <f t="shared" si="3"/>
        <v>1993/4末</v>
      </c>
      <c r="B41" s="9" t="str">
        <f t="shared" si="3"/>
        <v>平成5/4末</v>
      </c>
      <c r="C41" s="16">
        <v>39</v>
      </c>
      <c r="D41" s="16">
        <v>43</v>
      </c>
      <c r="E41" s="17" t="s">
        <v>79</v>
      </c>
      <c r="F41" s="16">
        <v>395</v>
      </c>
      <c r="G41" s="16"/>
      <c r="H41" s="16">
        <v>431</v>
      </c>
      <c r="I41" s="16"/>
      <c r="J41" s="16">
        <v>826</v>
      </c>
      <c r="K41" s="16"/>
      <c r="L41" s="16">
        <v>257</v>
      </c>
      <c r="M41" s="6" t="s">
        <v>303</v>
      </c>
    </row>
    <row r="42" spans="1:13" x14ac:dyDescent="0.2">
      <c r="A42" s="7" t="str">
        <f t="shared" si="3"/>
        <v>1993/4末</v>
      </c>
      <c r="B42" s="7" t="str">
        <f t="shared" si="3"/>
        <v>平成5/4末</v>
      </c>
      <c r="C42" s="14">
        <v>40</v>
      </c>
      <c r="D42" s="14">
        <v>44</v>
      </c>
      <c r="E42" s="15" t="s">
        <v>80</v>
      </c>
      <c r="F42" s="14">
        <v>74</v>
      </c>
      <c r="G42" s="14"/>
      <c r="H42" s="14">
        <v>80</v>
      </c>
      <c r="I42" s="14"/>
      <c r="J42" s="14">
        <v>154</v>
      </c>
      <c r="K42" s="14"/>
      <c r="L42" s="14">
        <v>51</v>
      </c>
      <c r="M42" s="8" t="s">
        <v>303</v>
      </c>
    </row>
    <row r="43" spans="1:13" x14ac:dyDescent="0.2">
      <c r="A43" s="9" t="str">
        <f t="shared" si="3"/>
        <v>1993/4末</v>
      </c>
      <c r="B43" s="9" t="str">
        <f t="shared" si="3"/>
        <v>平成5/4末</v>
      </c>
      <c r="C43" s="16">
        <v>41</v>
      </c>
      <c r="D43" s="16">
        <v>45</v>
      </c>
      <c r="E43" s="17" t="s">
        <v>81</v>
      </c>
      <c r="F43" s="16">
        <v>256</v>
      </c>
      <c r="G43" s="16"/>
      <c r="H43" s="16">
        <v>288</v>
      </c>
      <c r="I43" s="16"/>
      <c r="J43" s="16">
        <v>544</v>
      </c>
      <c r="K43" s="16"/>
      <c r="L43" s="16">
        <v>175</v>
      </c>
      <c r="M43" s="6" t="s">
        <v>303</v>
      </c>
    </row>
    <row r="44" spans="1:13" x14ac:dyDescent="0.2">
      <c r="A44" s="7" t="str">
        <f t="shared" si="3"/>
        <v>1993/4末</v>
      </c>
      <c r="B44" s="7" t="str">
        <f t="shared" si="3"/>
        <v>平成5/4末</v>
      </c>
      <c r="C44" s="14">
        <v>42</v>
      </c>
      <c r="D44" s="14">
        <v>46</v>
      </c>
      <c r="E44" s="15" t="s">
        <v>82</v>
      </c>
      <c r="F44" s="14">
        <v>109</v>
      </c>
      <c r="G44" s="14"/>
      <c r="H44" s="14">
        <v>210</v>
      </c>
      <c r="I44" s="14"/>
      <c r="J44" s="14">
        <v>319</v>
      </c>
      <c r="K44" s="14"/>
      <c r="L44" s="14">
        <v>179</v>
      </c>
      <c r="M44" s="8" t="s">
        <v>303</v>
      </c>
    </row>
    <row r="45" spans="1:13" x14ac:dyDescent="0.2">
      <c r="A45" s="9" t="str">
        <f t="shared" si="3"/>
        <v>1993/4末</v>
      </c>
      <c r="B45" s="9" t="str">
        <f t="shared" si="3"/>
        <v>平成5/4末</v>
      </c>
      <c r="C45" s="16">
        <v>43</v>
      </c>
      <c r="D45" s="16">
        <v>47</v>
      </c>
      <c r="E45" s="17" t="s">
        <v>83</v>
      </c>
      <c r="F45" s="16">
        <v>233</v>
      </c>
      <c r="G45" s="16"/>
      <c r="H45" s="16">
        <v>249</v>
      </c>
      <c r="I45" s="16"/>
      <c r="J45" s="16">
        <v>482</v>
      </c>
      <c r="K45" s="16"/>
      <c r="L45" s="16">
        <v>131</v>
      </c>
      <c r="M45" s="6" t="s">
        <v>303</v>
      </c>
    </row>
    <row r="46" spans="1:13" x14ac:dyDescent="0.2">
      <c r="A46" s="7" t="str">
        <f t="shared" si="3"/>
        <v>1993/4末</v>
      </c>
      <c r="B46" s="7" t="str">
        <f t="shared" si="3"/>
        <v>平成5/4末</v>
      </c>
      <c r="C46" s="14">
        <v>44</v>
      </c>
      <c r="D46" s="14">
        <v>48</v>
      </c>
      <c r="E46" s="15" t="s">
        <v>84</v>
      </c>
      <c r="F46" s="14">
        <v>271</v>
      </c>
      <c r="G46" s="14"/>
      <c r="H46" s="14">
        <v>299</v>
      </c>
      <c r="I46" s="14"/>
      <c r="J46" s="14">
        <v>570</v>
      </c>
      <c r="K46" s="14"/>
      <c r="L46" s="14">
        <v>165</v>
      </c>
      <c r="M46" s="8" t="s">
        <v>303</v>
      </c>
    </row>
    <row r="47" spans="1:13" x14ac:dyDescent="0.2">
      <c r="A47" s="9" t="str">
        <f t="shared" si="3"/>
        <v>1993/4末</v>
      </c>
      <c r="B47" s="9" t="str">
        <f t="shared" si="3"/>
        <v>平成5/4末</v>
      </c>
      <c r="C47" s="16">
        <v>45</v>
      </c>
      <c r="D47" s="16">
        <v>49</v>
      </c>
      <c r="E47" s="17" t="s">
        <v>85</v>
      </c>
      <c r="F47" s="16">
        <v>135</v>
      </c>
      <c r="G47" s="16"/>
      <c r="H47" s="16">
        <v>131</v>
      </c>
      <c r="I47" s="16"/>
      <c r="J47" s="16">
        <v>266</v>
      </c>
      <c r="K47" s="16"/>
      <c r="L47" s="16">
        <v>90</v>
      </c>
      <c r="M47" s="6" t="s">
        <v>303</v>
      </c>
    </row>
    <row r="48" spans="1:13" x14ac:dyDescent="0.2">
      <c r="A48" s="7" t="str">
        <f t="shared" si="3"/>
        <v>1993/4末</v>
      </c>
      <c r="B48" s="7" t="str">
        <f t="shared" si="3"/>
        <v>平成5/4末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1993/4末</v>
      </c>
      <c r="B49" s="9" t="str">
        <f t="shared" si="3"/>
        <v>平成5/4末</v>
      </c>
      <c r="C49" s="16">
        <v>47</v>
      </c>
      <c r="D49" s="16">
        <v>51</v>
      </c>
      <c r="E49" s="17" t="s">
        <v>87</v>
      </c>
      <c r="F49" s="16">
        <v>146</v>
      </c>
      <c r="G49" s="16"/>
      <c r="H49" s="16">
        <v>160</v>
      </c>
      <c r="I49" s="16"/>
      <c r="J49" s="16">
        <v>306</v>
      </c>
      <c r="K49" s="16"/>
      <c r="L49" s="16">
        <v>90</v>
      </c>
      <c r="M49" s="6" t="s">
        <v>303</v>
      </c>
    </row>
    <row r="50" spans="1:13" x14ac:dyDescent="0.2">
      <c r="A50" s="7" t="str">
        <f t="shared" si="3"/>
        <v>1993/4末</v>
      </c>
      <c r="B50" s="7" t="str">
        <f t="shared" si="3"/>
        <v>平成5/4末</v>
      </c>
      <c r="C50" s="14">
        <v>48</v>
      </c>
      <c r="D50" s="14">
        <v>52</v>
      </c>
      <c r="E50" s="15" t="s">
        <v>88</v>
      </c>
      <c r="F50" s="14">
        <v>17</v>
      </c>
      <c r="G50" s="14"/>
      <c r="H50" s="14">
        <v>18</v>
      </c>
      <c r="I50" s="14"/>
      <c r="J50" s="14">
        <v>35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1993/4末</v>
      </c>
      <c r="B51" s="9" t="str">
        <f t="shared" si="3"/>
        <v>平成5/4末</v>
      </c>
      <c r="C51" s="16">
        <v>49</v>
      </c>
      <c r="D51" s="16">
        <v>53</v>
      </c>
      <c r="E51" s="17" t="s">
        <v>89</v>
      </c>
      <c r="F51" s="16">
        <v>101</v>
      </c>
      <c r="G51" s="16"/>
      <c r="H51" s="16">
        <v>89</v>
      </c>
      <c r="I51" s="16"/>
      <c r="J51" s="16">
        <v>190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1993/4末</v>
      </c>
      <c r="B52" s="7" t="str">
        <f t="shared" si="3"/>
        <v>平成5/4末</v>
      </c>
      <c r="C52" s="14">
        <v>50</v>
      </c>
      <c r="D52" s="14">
        <v>54</v>
      </c>
      <c r="E52" s="15" t="s">
        <v>90</v>
      </c>
      <c r="F52" s="14">
        <v>245</v>
      </c>
      <c r="G52" s="14"/>
      <c r="H52" s="14">
        <v>278</v>
      </c>
      <c r="I52" s="14"/>
      <c r="J52" s="14">
        <v>523</v>
      </c>
      <c r="K52" s="14"/>
      <c r="L52" s="14">
        <v>142</v>
      </c>
      <c r="M52" s="8" t="s">
        <v>303</v>
      </c>
    </row>
    <row r="53" spans="1:13" x14ac:dyDescent="0.2">
      <c r="A53" s="9" t="str">
        <f t="shared" ref="A53:B68" si="4">A52</f>
        <v>1993/4末</v>
      </c>
      <c r="B53" s="9" t="str">
        <f t="shared" si="4"/>
        <v>平成5/4末</v>
      </c>
      <c r="C53" s="16">
        <v>51</v>
      </c>
      <c r="D53" s="16">
        <v>55</v>
      </c>
      <c r="E53" s="17" t="s">
        <v>91</v>
      </c>
      <c r="F53" s="16">
        <v>354</v>
      </c>
      <c r="G53" s="16"/>
      <c r="H53" s="16">
        <v>347</v>
      </c>
      <c r="I53" s="16"/>
      <c r="J53" s="16">
        <v>701</v>
      </c>
      <c r="K53" s="16"/>
      <c r="L53" s="16">
        <v>232</v>
      </c>
      <c r="M53" s="6" t="s">
        <v>303</v>
      </c>
    </row>
    <row r="54" spans="1:13" x14ac:dyDescent="0.2">
      <c r="A54" s="7" t="str">
        <f t="shared" si="4"/>
        <v>1993/4末</v>
      </c>
      <c r="B54" s="7" t="str">
        <f t="shared" si="4"/>
        <v>平成5/4末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1993/4末</v>
      </c>
      <c r="B55" s="9" t="str">
        <f t="shared" si="4"/>
        <v>平成5/4末</v>
      </c>
      <c r="C55" s="16">
        <v>53</v>
      </c>
      <c r="D55" s="16">
        <v>57</v>
      </c>
      <c r="E55" s="17" t="s">
        <v>92</v>
      </c>
      <c r="F55" s="16">
        <v>203</v>
      </c>
      <c r="G55" s="16"/>
      <c r="H55" s="16">
        <v>211</v>
      </c>
      <c r="I55" s="16"/>
      <c r="J55" s="16">
        <v>414</v>
      </c>
      <c r="K55" s="16"/>
      <c r="L55" s="16">
        <v>123</v>
      </c>
      <c r="M55" s="6" t="s">
        <v>303</v>
      </c>
    </row>
    <row r="56" spans="1:13" x14ac:dyDescent="0.2">
      <c r="A56" s="7" t="str">
        <f t="shared" si="4"/>
        <v>1993/4末</v>
      </c>
      <c r="B56" s="7" t="str">
        <f t="shared" si="4"/>
        <v>平成5/4末</v>
      </c>
      <c r="C56" s="14">
        <v>54</v>
      </c>
      <c r="D56" s="14">
        <v>58</v>
      </c>
      <c r="E56" s="15" t="s">
        <v>93</v>
      </c>
      <c r="F56" s="14">
        <v>160</v>
      </c>
      <c r="G56" s="14"/>
      <c r="H56" s="14">
        <v>146</v>
      </c>
      <c r="I56" s="14"/>
      <c r="J56" s="14">
        <v>306</v>
      </c>
      <c r="K56" s="14"/>
      <c r="L56" s="14">
        <v>81</v>
      </c>
      <c r="M56" s="8" t="s">
        <v>303</v>
      </c>
    </row>
    <row r="57" spans="1:13" x14ac:dyDescent="0.2">
      <c r="A57" s="9" t="str">
        <f t="shared" si="4"/>
        <v>1993/4末</v>
      </c>
      <c r="B57" s="9" t="str">
        <f t="shared" si="4"/>
        <v>平成5/4末</v>
      </c>
      <c r="C57" s="16">
        <v>55</v>
      </c>
      <c r="D57" s="16">
        <v>59</v>
      </c>
      <c r="E57" s="17" t="s">
        <v>94</v>
      </c>
      <c r="F57" s="16">
        <v>147</v>
      </c>
      <c r="G57" s="16"/>
      <c r="H57" s="16">
        <v>163</v>
      </c>
      <c r="I57" s="16"/>
      <c r="J57" s="16">
        <v>310</v>
      </c>
      <c r="K57" s="16"/>
      <c r="L57" s="16">
        <v>82</v>
      </c>
      <c r="M57" s="6" t="s">
        <v>303</v>
      </c>
    </row>
    <row r="58" spans="1:13" x14ac:dyDescent="0.2">
      <c r="A58" s="7" t="str">
        <f t="shared" si="4"/>
        <v>1993/4末</v>
      </c>
      <c r="B58" s="7" t="str">
        <f t="shared" si="4"/>
        <v>平成5/4末</v>
      </c>
      <c r="C58" s="14">
        <v>56</v>
      </c>
      <c r="D58" s="14">
        <v>60</v>
      </c>
      <c r="E58" s="15" t="s">
        <v>95</v>
      </c>
      <c r="F58" s="14">
        <v>386</v>
      </c>
      <c r="G58" s="14"/>
      <c r="H58" s="14">
        <v>408</v>
      </c>
      <c r="I58" s="14"/>
      <c r="J58" s="14">
        <v>794</v>
      </c>
      <c r="K58" s="14"/>
      <c r="L58" s="14">
        <v>278</v>
      </c>
      <c r="M58" s="8" t="s">
        <v>303</v>
      </c>
    </row>
    <row r="59" spans="1:13" x14ac:dyDescent="0.2">
      <c r="A59" s="9" t="str">
        <f t="shared" si="4"/>
        <v>1993/4末</v>
      </c>
      <c r="B59" s="9" t="str">
        <f t="shared" si="4"/>
        <v>平成5/4末</v>
      </c>
      <c r="C59" s="16">
        <v>57</v>
      </c>
      <c r="D59" s="16">
        <v>61</v>
      </c>
      <c r="E59" s="17" t="s">
        <v>96</v>
      </c>
      <c r="F59" s="16">
        <v>299</v>
      </c>
      <c r="G59" s="16"/>
      <c r="H59" s="16">
        <v>300</v>
      </c>
      <c r="I59" s="16"/>
      <c r="J59" s="16">
        <v>599</v>
      </c>
      <c r="K59" s="16"/>
      <c r="L59" s="16">
        <v>210</v>
      </c>
      <c r="M59" s="6" t="s">
        <v>303</v>
      </c>
    </row>
    <row r="60" spans="1:13" x14ac:dyDescent="0.2">
      <c r="A60" s="7" t="str">
        <f t="shared" si="4"/>
        <v>1993/4末</v>
      </c>
      <c r="B60" s="7" t="str">
        <f t="shared" si="4"/>
        <v>平成5/4末</v>
      </c>
      <c r="C60" s="14">
        <v>58</v>
      </c>
      <c r="D60" s="14">
        <v>62</v>
      </c>
      <c r="E60" s="15" t="s">
        <v>97</v>
      </c>
      <c r="F60" s="14">
        <v>57</v>
      </c>
      <c r="G60" s="14"/>
      <c r="H60" s="14">
        <v>51</v>
      </c>
      <c r="I60" s="14"/>
      <c r="J60" s="14">
        <v>108</v>
      </c>
      <c r="K60" s="14"/>
      <c r="L60" s="14">
        <v>51</v>
      </c>
      <c r="M60" s="8" t="s">
        <v>303</v>
      </c>
    </row>
    <row r="61" spans="1:13" x14ac:dyDescent="0.2">
      <c r="A61" s="9" t="str">
        <f t="shared" si="4"/>
        <v>1993/4末</v>
      </c>
      <c r="B61" s="9" t="str">
        <f t="shared" si="4"/>
        <v>平成5/4末</v>
      </c>
      <c r="C61" s="16">
        <v>59</v>
      </c>
      <c r="D61" s="16">
        <v>63</v>
      </c>
      <c r="E61" s="17" t="s">
        <v>98</v>
      </c>
      <c r="F61" s="16">
        <v>526</v>
      </c>
      <c r="G61" s="16"/>
      <c r="H61" s="16">
        <v>469</v>
      </c>
      <c r="I61" s="16"/>
      <c r="J61" s="16">
        <v>995</v>
      </c>
      <c r="K61" s="16"/>
      <c r="L61" s="16">
        <v>352</v>
      </c>
      <c r="M61" s="6" t="s">
        <v>303</v>
      </c>
    </row>
    <row r="62" spans="1:13" x14ac:dyDescent="0.2">
      <c r="A62" s="7" t="str">
        <f t="shared" si="4"/>
        <v>1993/4末</v>
      </c>
      <c r="B62" s="7" t="str">
        <f t="shared" si="4"/>
        <v>平成5/4末</v>
      </c>
      <c r="C62" s="14">
        <v>60</v>
      </c>
      <c r="D62" s="14">
        <v>64</v>
      </c>
      <c r="E62" s="15" t="s">
        <v>99</v>
      </c>
      <c r="F62" s="14">
        <v>426</v>
      </c>
      <c r="G62" s="14"/>
      <c r="H62" s="14">
        <v>420</v>
      </c>
      <c r="I62" s="14"/>
      <c r="J62" s="14">
        <v>846</v>
      </c>
      <c r="K62" s="14"/>
      <c r="L62" s="14">
        <v>262</v>
      </c>
      <c r="M62" s="8" t="s">
        <v>303</v>
      </c>
    </row>
    <row r="63" spans="1:13" x14ac:dyDescent="0.2">
      <c r="A63" s="9" t="str">
        <f t="shared" si="4"/>
        <v>1993/4末</v>
      </c>
      <c r="B63" s="9" t="str">
        <f t="shared" si="4"/>
        <v>平成5/4末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1993/4末</v>
      </c>
      <c r="B64" s="7" t="str">
        <f t="shared" si="4"/>
        <v>平成5/4末</v>
      </c>
      <c r="C64" s="14">
        <v>62</v>
      </c>
      <c r="D64" s="14">
        <v>66</v>
      </c>
      <c r="E64" s="15" t="s">
        <v>101</v>
      </c>
      <c r="F64" s="14">
        <v>163</v>
      </c>
      <c r="G64" s="14"/>
      <c r="H64" s="14">
        <v>187</v>
      </c>
      <c r="I64" s="14"/>
      <c r="J64" s="14">
        <v>350</v>
      </c>
      <c r="K64" s="14"/>
      <c r="L64" s="14">
        <v>98</v>
      </c>
      <c r="M64" s="8" t="s">
        <v>303</v>
      </c>
    </row>
    <row r="65" spans="1:13" x14ac:dyDescent="0.2">
      <c r="A65" s="9" t="str">
        <f t="shared" si="4"/>
        <v>1993/4末</v>
      </c>
      <c r="B65" s="9" t="str">
        <f t="shared" si="4"/>
        <v>平成5/4末</v>
      </c>
      <c r="C65" s="16">
        <v>63</v>
      </c>
      <c r="D65" s="16">
        <v>67</v>
      </c>
      <c r="E65" s="17" t="s">
        <v>102</v>
      </c>
      <c r="F65" s="16">
        <v>243</v>
      </c>
      <c r="G65" s="16"/>
      <c r="H65" s="16">
        <v>239</v>
      </c>
      <c r="I65" s="16"/>
      <c r="J65" s="16">
        <v>482</v>
      </c>
      <c r="K65" s="16"/>
      <c r="L65" s="16">
        <v>145</v>
      </c>
      <c r="M65" s="6" t="s">
        <v>303</v>
      </c>
    </row>
    <row r="66" spans="1:13" x14ac:dyDescent="0.2">
      <c r="A66" s="7" t="str">
        <f t="shared" si="4"/>
        <v>1993/4末</v>
      </c>
      <c r="B66" s="7" t="str">
        <f t="shared" si="4"/>
        <v>平成5/4末</v>
      </c>
      <c r="C66" s="14">
        <v>64</v>
      </c>
      <c r="D66" s="14">
        <v>68</v>
      </c>
      <c r="E66" s="15" t="s">
        <v>103</v>
      </c>
      <c r="F66" s="14">
        <v>424</v>
      </c>
      <c r="G66" s="14"/>
      <c r="H66" s="14">
        <v>416</v>
      </c>
      <c r="I66" s="14"/>
      <c r="J66" s="14">
        <v>840</v>
      </c>
      <c r="K66" s="14"/>
      <c r="L66" s="14">
        <v>293</v>
      </c>
      <c r="M66" s="8" t="s">
        <v>303</v>
      </c>
    </row>
    <row r="67" spans="1:13" x14ac:dyDescent="0.2">
      <c r="A67" s="9" t="str">
        <f t="shared" si="4"/>
        <v>1993/4末</v>
      </c>
      <c r="B67" s="9" t="str">
        <f t="shared" si="4"/>
        <v>平成5/4末</v>
      </c>
      <c r="C67" s="16">
        <v>65</v>
      </c>
      <c r="D67" s="16">
        <v>69</v>
      </c>
      <c r="E67" s="17" t="s">
        <v>104</v>
      </c>
      <c r="F67" s="16">
        <v>250</v>
      </c>
      <c r="G67" s="16"/>
      <c r="H67" s="16">
        <v>228</v>
      </c>
      <c r="I67" s="16"/>
      <c r="J67" s="16">
        <v>478</v>
      </c>
      <c r="K67" s="16"/>
      <c r="L67" s="16">
        <v>133</v>
      </c>
      <c r="M67" s="6" t="s">
        <v>303</v>
      </c>
    </row>
    <row r="68" spans="1:13" x14ac:dyDescent="0.2">
      <c r="A68" s="7" t="str">
        <f t="shared" si="4"/>
        <v>1993/4末</v>
      </c>
      <c r="B68" s="7" t="str">
        <f t="shared" si="4"/>
        <v>平成5/4末</v>
      </c>
      <c r="C68" s="14">
        <v>66</v>
      </c>
      <c r="D68" s="14">
        <v>70</v>
      </c>
      <c r="E68" s="15" t="s">
        <v>105</v>
      </c>
      <c r="F68" s="14">
        <v>111</v>
      </c>
      <c r="G68" s="14"/>
      <c r="H68" s="14">
        <v>123</v>
      </c>
      <c r="I68" s="14"/>
      <c r="J68" s="14">
        <v>234</v>
      </c>
      <c r="K68" s="14"/>
      <c r="L68" s="14">
        <v>80</v>
      </c>
      <c r="M68" s="8" t="s">
        <v>303</v>
      </c>
    </row>
    <row r="69" spans="1:13" x14ac:dyDescent="0.2">
      <c r="A69" s="9" t="str">
        <f t="shared" ref="A69:B84" si="5">A68</f>
        <v>1993/4末</v>
      </c>
      <c r="B69" s="9" t="str">
        <f t="shared" si="5"/>
        <v>平成5/4末</v>
      </c>
      <c r="C69" s="16">
        <v>67</v>
      </c>
      <c r="D69" s="16">
        <v>71</v>
      </c>
      <c r="E69" s="17" t="s">
        <v>106</v>
      </c>
      <c r="F69" s="16">
        <v>166</v>
      </c>
      <c r="G69" s="16"/>
      <c r="H69" s="16">
        <v>137</v>
      </c>
      <c r="I69" s="16"/>
      <c r="J69" s="16">
        <v>303</v>
      </c>
      <c r="K69" s="16"/>
      <c r="L69" s="16">
        <v>133</v>
      </c>
      <c r="M69" s="6" t="s">
        <v>303</v>
      </c>
    </row>
    <row r="70" spans="1:13" x14ac:dyDescent="0.2">
      <c r="A70" s="7" t="str">
        <f t="shared" si="5"/>
        <v>1993/4末</v>
      </c>
      <c r="B70" s="7" t="str">
        <f t="shared" si="5"/>
        <v>平成5/4末</v>
      </c>
      <c r="C70" s="14">
        <v>68</v>
      </c>
      <c r="D70" s="14">
        <v>72</v>
      </c>
      <c r="E70" s="15" t="s">
        <v>107</v>
      </c>
      <c r="F70" s="14">
        <v>282</v>
      </c>
      <c r="G70" s="14"/>
      <c r="H70" s="14">
        <v>306</v>
      </c>
      <c r="I70" s="14"/>
      <c r="J70" s="14">
        <v>588</v>
      </c>
      <c r="K70" s="14"/>
      <c r="L70" s="14">
        <v>200</v>
      </c>
      <c r="M70" s="8" t="s">
        <v>303</v>
      </c>
    </row>
    <row r="71" spans="1:13" x14ac:dyDescent="0.2">
      <c r="A71" s="9" t="str">
        <f t="shared" si="5"/>
        <v>1993/4末</v>
      </c>
      <c r="B71" s="9" t="str">
        <f t="shared" si="5"/>
        <v>平成5/4末</v>
      </c>
      <c r="C71" s="16">
        <v>69</v>
      </c>
      <c r="D71" s="16">
        <v>73</v>
      </c>
      <c r="E71" s="17" t="s">
        <v>108</v>
      </c>
      <c r="F71" s="16">
        <v>424</v>
      </c>
      <c r="G71" s="16"/>
      <c r="H71" s="16">
        <v>255</v>
      </c>
      <c r="I71" s="16"/>
      <c r="J71" s="16">
        <v>679</v>
      </c>
      <c r="K71" s="16"/>
      <c r="L71" s="16">
        <v>353</v>
      </c>
      <c r="M71" s="6" t="s">
        <v>303</v>
      </c>
    </row>
    <row r="72" spans="1:13" x14ac:dyDescent="0.2">
      <c r="A72" s="7" t="str">
        <f t="shared" si="5"/>
        <v>1993/4末</v>
      </c>
      <c r="B72" s="7" t="str">
        <f t="shared" si="5"/>
        <v>平成5/4末</v>
      </c>
      <c r="C72" s="14">
        <v>70</v>
      </c>
      <c r="D72" s="14">
        <v>74</v>
      </c>
      <c r="E72" s="15" t="s">
        <v>109</v>
      </c>
      <c r="F72" s="14">
        <v>321</v>
      </c>
      <c r="G72" s="14"/>
      <c r="H72" s="14">
        <v>323</v>
      </c>
      <c r="I72" s="14"/>
      <c r="J72" s="14">
        <v>644</v>
      </c>
      <c r="K72" s="14"/>
      <c r="L72" s="14">
        <v>193</v>
      </c>
      <c r="M72" s="8" t="s">
        <v>303</v>
      </c>
    </row>
    <row r="73" spans="1:13" x14ac:dyDescent="0.2">
      <c r="A73" s="9" t="str">
        <f t="shared" si="5"/>
        <v>1993/4末</v>
      </c>
      <c r="B73" s="9" t="str">
        <f t="shared" si="5"/>
        <v>平成5/4末</v>
      </c>
      <c r="C73" s="16">
        <v>71</v>
      </c>
      <c r="D73" s="16">
        <v>75</v>
      </c>
      <c r="E73" s="17" t="s">
        <v>110</v>
      </c>
      <c r="F73" s="16">
        <v>267</v>
      </c>
      <c r="G73" s="16"/>
      <c r="H73" s="16">
        <v>274</v>
      </c>
      <c r="I73" s="16"/>
      <c r="J73" s="16">
        <v>541</v>
      </c>
      <c r="K73" s="16"/>
      <c r="L73" s="16">
        <v>157</v>
      </c>
      <c r="M73" s="6" t="s">
        <v>303</v>
      </c>
    </row>
    <row r="74" spans="1:13" x14ac:dyDescent="0.2">
      <c r="A74" s="7" t="str">
        <f t="shared" si="5"/>
        <v>1993/4末</v>
      </c>
      <c r="B74" s="7" t="str">
        <f t="shared" si="5"/>
        <v>平成5/4末</v>
      </c>
      <c r="C74" s="14">
        <v>72</v>
      </c>
      <c r="D74" s="14">
        <v>76</v>
      </c>
      <c r="E74" s="15" t="s">
        <v>111</v>
      </c>
      <c r="F74" s="14">
        <v>157</v>
      </c>
      <c r="G74" s="14"/>
      <c r="H74" s="14">
        <v>166</v>
      </c>
      <c r="I74" s="14"/>
      <c r="J74" s="14">
        <v>323</v>
      </c>
      <c r="K74" s="14"/>
      <c r="L74" s="14">
        <v>93</v>
      </c>
      <c r="M74" s="8" t="s">
        <v>303</v>
      </c>
    </row>
    <row r="75" spans="1:13" x14ac:dyDescent="0.2">
      <c r="A75" s="9" t="str">
        <f t="shared" si="5"/>
        <v>1993/4末</v>
      </c>
      <c r="B75" s="9" t="str">
        <f t="shared" si="5"/>
        <v>平成5/4末</v>
      </c>
      <c r="C75" s="16">
        <v>73</v>
      </c>
      <c r="D75" s="16">
        <v>77</v>
      </c>
      <c r="E75" s="17" t="s">
        <v>487</v>
      </c>
      <c r="F75" s="16">
        <v>250</v>
      </c>
      <c r="G75" s="16"/>
      <c r="H75" s="16">
        <v>259</v>
      </c>
      <c r="I75" s="16"/>
      <c r="J75" s="16">
        <v>509</v>
      </c>
      <c r="K75" s="16"/>
      <c r="L75" s="16">
        <v>147</v>
      </c>
      <c r="M75" s="6" t="s">
        <v>303</v>
      </c>
    </row>
    <row r="76" spans="1:13" x14ac:dyDescent="0.2">
      <c r="A76" s="7" t="str">
        <f t="shared" si="5"/>
        <v>1993/4末</v>
      </c>
      <c r="B76" s="7" t="str">
        <f t="shared" si="5"/>
        <v>平成5/4末</v>
      </c>
      <c r="C76" s="14">
        <v>74</v>
      </c>
      <c r="D76" s="14">
        <v>80</v>
      </c>
      <c r="E76" s="15" t="s">
        <v>115</v>
      </c>
      <c r="F76" s="14">
        <v>194</v>
      </c>
      <c r="G76" s="14"/>
      <c r="H76" s="14">
        <v>208</v>
      </c>
      <c r="I76" s="14"/>
      <c r="J76" s="14">
        <v>402</v>
      </c>
      <c r="K76" s="14"/>
      <c r="L76" s="14">
        <v>143</v>
      </c>
      <c r="M76" s="8" t="s">
        <v>303</v>
      </c>
    </row>
    <row r="77" spans="1:13" x14ac:dyDescent="0.2">
      <c r="A77" s="9" t="str">
        <f t="shared" si="5"/>
        <v>1993/4末</v>
      </c>
      <c r="B77" s="9" t="str">
        <f t="shared" si="5"/>
        <v>平成5/4末</v>
      </c>
      <c r="C77" s="16">
        <v>75</v>
      </c>
      <c r="D77" s="16">
        <v>81</v>
      </c>
      <c r="E77" s="17" t="s">
        <v>116</v>
      </c>
      <c r="F77" s="16">
        <v>294</v>
      </c>
      <c r="G77" s="16"/>
      <c r="H77" s="16">
        <v>307</v>
      </c>
      <c r="I77" s="16"/>
      <c r="J77" s="16">
        <v>601</v>
      </c>
      <c r="K77" s="16"/>
      <c r="L77" s="16">
        <v>212</v>
      </c>
      <c r="M77" s="6" t="s">
        <v>303</v>
      </c>
    </row>
    <row r="78" spans="1:13" x14ac:dyDescent="0.2">
      <c r="A78" s="7" t="str">
        <f t="shared" si="5"/>
        <v>1993/4末</v>
      </c>
      <c r="B78" s="7" t="str">
        <f t="shared" si="5"/>
        <v>平成5/4末</v>
      </c>
      <c r="C78" s="14">
        <v>76</v>
      </c>
      <c r="D78" s="14">
        <v>82</v>
      </c>
      <c r="E78" s="15" t="s">
        <v>117</v>
      </c>
      <c r="F78" s="14">
        <v>256</v>
      </c>
      <c r="G78" s="14"/>
      <c r="H78" s="14">
        <v>252</v>
      </c>
      <c r="I78" s="14"/>
      <c r="J78" s="14">
        <v>508</v>
      </c>
      <c r="K78" s="14"/>
      <c r="L78" s="14">
        <v>164</v>
      </c>
      <c r="M78" s="8" t="s">
        <v>303</v>
      </c>
    </row>
    <row r="79" spans="1:13" x14ac:dyDescent="0.2">
      <c r="A79" s="9" t="str">
        <f t="shared" si="5"/>
        <v>1993/4末</v>
      </c>
      <c r="B79" s="9" t="str">
        <f t="shared" si="5"/>
        <v>平成5/4末</v>
      </c>
      <c r="C79" s="16">
        <v>77</v>
      </c>
      <c r="D79" s="16">
        <v>83</v>
      </c>
      <c r="E79" s="17" t="s">
        <v>118</v>
      </c>
      <c r="F79" s="16">
        <v>327</v>
      </c>
      <c r="G79" s="16"/>
      <c r="H79" s="16">
        <v>352</v>
      </c>
      <c r="I79" s="16"/>
      <c r="J79" s="16">
        <v>679</v>
      </c>
      <c r="K79" s="16"/>
      <c r="L79" s="16">
        <v>253</v>
      </c>
      <c r="M79" s="6" t="s">
        <v>303</v>
      </c>
    </row>
    <row r="80" spans="1:13" x14ac:dyDescent="0.2">
      <c r="A80" s="7" t="str">
        <f t="shared" si="5"/>
        <v>1993/4末</v>
      </c>
      <c r="B80" s="7" t="str">
        <f t="shared" si="5"/>
        <v>平成5/4末</v>
      </c>
      <c r="C80" s="14">
        <v>78</v>
      </c>
      <c r="D80" s="14">
        <v>84</v>
      </c>
      <c r="E80" s="15" t="s">
        <v>119</v>
      </c>
      <c r="F80" s="14">
        <v>247</v>
      </c>
      <c r="G80" s="14"/>
      <c r="H80" s="14">
        <v>240</v>
      </c>
      <c r="I80" s="14"/>
      <c r="J80" s="14">
        <v>487</v>
      </c>
      <c r="K80" s="14"/>
      <c r="L80" s="14">
        <v>171</v>
      </c>
      <c r="M80" s="8" t="s">
        <v>303</v>
      </c>
    </row>
    <row r="81" spans="1:13" x14ac:dyDescent="0.2">
      <c r="A81" s="9" t="str">
        <f t="shared" si="5"/>
        <v>1993/4末</v>
      </c>
      <c r="B81" s="9" t="str">
        <f t="shared" si="5"/>
        <v>平成5/4末</v>
      </c>
      <c r="C81" s="16">
        <v>79</v>
      </c>
      <c r="D81" s="16">
        <v>85</v>
      </c>
      <c r="E81" s="17" t="s">
        <v>120</v>
      </c>
      <c r="F81" s="16">
        <v>157</v>
      </c>
      <c r="G81" s="16"/>
      <c r="H81" s="16">
        <v>183</v>
      </c>
      <c r="I81" s="16"/>
      <c r="J81" s="16">
        <v>340</v>
      </c>
      <c r="K81" s="16"/>
      <c r="L81" s="16">
        <v>106</v>
      </c>
      <c r="M81" s="6" t="s">
        <v>303</v>
      </c>
    </row>
    <row r="82" spans="1:13" x14ac:dyDescent="0.2">
      <c r="A82" s="7" t="str">
        <f t="shared" si="5"/>
        <v>1993/4末</v>
      </c>
      <c r="B82" s="7" t="str">
        <f t="shared" si="5"/>
        <v>平成5/4末</v>
      </c>
      <c r="C82" s="14">
        <v>80</v>
      </c>
      <c r="D82" s="14">
        <v>86</v>
      </c>
      <c r="E82" s="15" t="s">
        <v>121</v>
      </c>
      <c r="F82" s="14">
        <v>286</v>
      </c>
      <c r="G82" s="14"/>
      <c r="H82" s="14">
        <v>304</v>
      </c>
      <c r="I82" s="14"/>
      <c r="J82" s="14">
        <v>590</v>
      </c>
      <c r="K82" s="14"/>
      <c r="L82" s="14">
        <v>176</v>
      </c>
      <c r="M82" s="8" t="s">
        <v>303</v>
      </c>
    </row>
    <row r="83" spans="1:13" x14ac:dyDescent="0.2">
      <c r="A83" s="9" t="str">
        <f t="shared" si="5"/>
        <v>1993/4末</v>
      </c>
      <c r="B83" s="9" t="str">
        <f t="shared" si="5"/>
        <v>平成5/4末</v>
      </c>
      <c r="C83" s="16">
        <v>81</v>
      </c>
      <c r="D83" s="16">
        <v>87</v>
      </c>
      <c r="E83" s="17" t="s">
        <v>122</v>
      </c>
      <c r="F83" s="16">
        <v>400</v>
      </c>
      <c r="G83" s="16"/>
      <c r="H83" s="16">
        <v>409</v>
      </c>
      <c r="I83" s="16"/>
      <c r="J83" s="16">
        <v>809</v>
      </c>
      <c r="K83" s="16"/>
      <c r="L83" s="16">
        <v>283</v>
      </c>
      <c r="M83" s="6" t="s">
        <v>303</v>
      </c>
    </row>
    <row r="84" spans="1:13" x14ac:dyDescent="0.2">
      <c r="A84" s="7" t="str">
        <f t="shared" si="5"/>
        <v>1993/4末</v>
      </c>
      <c r="B84" s="7" t="str">
        <f t="shared" si="5"/>
        <v>平成5/4末</v>
      </c>
      <c r="C84" s="14">
        <v>82</v>
      </c>
      <c r="D84" s="14">
        <v>88</v>
      </c>
      <c r="E84" s="15" t="s">
        <v>123</v>
      </c>
      <c r="F84" s="14">
        <v>331</v>
      </c>
      <c r="G84" s="14"/>
      <c r="H84" s="14">
        <v>331</v>
      </c>
      <c r="I84" s="14"/>
      <c r="J84" s="14">
        <v>662</v>
      </c>
      <c r="K84" s="14"/>
      <c r="L84" s="14">
        <v>218</v>
      </c>
      <c r="M84" s="8" t="s">
        <v>303</v>
      </c>
    </row>
    <row r="85" spans="1:13" x14ac:dyDescent="0.2">
      <c r="A85" s="9" t="str">
        <f t="shared" ref="A85:B100" si="6">A84</f>
        <v>1993/4末</v>
      </c>
      <c r="B85" s="9" t="str">
        <f t="shared" si="6"/>
        <v>平成5/4末</v>
      </c>
      <c r="C85" s="16">
        <v>83</v>
      </c>
      <c r="D85" s="16">
        <v>89</v>
      </c>
      <c r="E85" s="17" t="s">
        <v>124</v>
      </c>
      <c r="F85" s="16">
        <v>175</v>
      </c>
      <c r="G85" s="16"/>
      <c r="H85" s="16">
        <v>162</v>
      </c>
      <c r="I85" s="16"/>
      <c r="J85" s="16">
        <v>337</v>
      </c>
      <c r="K85" s="16"/>
      <c r="L85" s="16">
        <v>121</v>
      </c>
      <c r="M85" s="6" t="s">
        <v>303</v>
      </c>
    </row>
    <row r="86" spans="1:13" x14ac:dyDescent="0.2">
      <c r="A86" s="7" t="str">
        <f t="shared" si="6"/>
        <v>1993/4末</v>
      </c>
      <c r="B86" s="7" t="str">
        <f t="shared" si="6"/>
        <v>平成5/4末</v>
      </c>
      <c r="C86" s="14">
        <v>84</v>
      </c>
      <c r="D86" s="14">
        <v>90</v>
      </c>
      <c r="E86" s="15" t="s">
        <v>418</v>
      </c>
      <c r="F86" s="14">
        <v>455</v>
      </c>
      <c r="G86" s="14"/>
      <c r="H86" s="14">
        <v>445</v>
      </c>
      <c r="I86" s="14"/>
      <c r="J86" s="14">
        <v>900</v>
      </c>
      <c r="K86" s="14"/>
      <c r="L86" s="14">
        <v>296</v>
      </c>
      <c r="M86" s="8" t="s">
        <v>303</v>
      </c>
    </row>
    <row r="87" spans="1:13" x14ac:dyDescent="0.2">
      <c r="A87" s="9" t="str">
        <f t="shared" si="6"/>
        <v>1993/4末</v>
      </c>
      <c r="B87" s="9" t="str">
        <f t="shared" si="6"/>
        <v>平成5/4末</v>
      </c>
      <c r="C87" s="16">
        <v>85</v>
      </c>
      <c r="D87" s="16">
        <v>91</v>
      </c>
      <c r="E87" s="17" t="s">
        <v>126</v>
      </c>
      <c r="F87" s="16">
        <v>144</v>
      </c>
      <c r="G87" s="16"/>
      <c r="H87" s="16">
        <v>145</v>
      </c>
      <c r="I87" s="16"/>
      <c r="J87" s="16">
        <v>289</v>
      </c>
      <c r="K87" s="16"/>
      <c r="L87" s="16">
        <v>94</v>
      </c>
      <c r="M87" s="6" t="s">
        <v>303</v>
      </c>
    </row>
    <row r="88" spans="1:13" x14ac:dyDescent="0.2">
      <c r="A88" s="7" t="str">
        <f t="shared" si="6"/>
        <v>1993/4末</v>
      </c>
      <c r="B88" s="7" t="str">
        <f t="shared" si="6"/>
        <v>平成5/4末</v>
      </c>
      <c r="C88" s="14">
        <v>86</v>
      </c>
      <c r="D88" s="14">
        <v>92</v>
      </c>
      <c r="E88" s="15" t="s">
        <v>127</v>
      </c>
      <c r="F88" s="14">
        <v>73</v>
      </c>
      <c r="G88" s="14"/>
      <c r="H88" s="14">
        <v>60</v>
      </c>
      <c r="I88" s="14"/>
      <c r="J88" s="14">
        <v>133</v>
      </c>
      <c r="K88" s="14"/>
      <c r="L88" s="14">
        <v>60</v>
      </c>
      <c r="M88" s="8" t="s">
        <v>303</v>
      </c>
    </row>
    <row r="89" spans="1:13" x14ac:dyDescent="0.2">
      <c r="A89" s="9" t="str">
        <f t="shared" si="6"/>
        <v>1993/4末</v>
      </c>
      <c r="B89" s="9" t="str">
        <f t="shared" si="6"/>
        <v>平成5/4末</v>
      </c>
      <c r="C89" s="16">
        <v>87</v>
      </c>
      <c r="D89" s="16">
        <v>93</v>
      </c>
      <c r="E89" s="17" t="s">
        <v>128</v>
      </c>
      <c r="F89" s="16">
        <v>109</v>
      </c>
      <c r="G89" s="16"/>
      <c r="H89" s="16">
        <v>100</v>
      </c>
      <c r="I89" s="16"/>
      <c r="J89" s="16">
        <v>209</v>
      </c>
      <c r="K89" s="16"/>
      <c r="L89" s="16">
        <v>72</v>
      </c>
      <c r="M89" s="6" t="s">
        <v>303</v>
      </c>
    </row>
    <row r="90" spans="1:13" x14ac:dyDescent="0.2">
      <c r="A90" s="7" t="str">
        <f t="shared" si="6"/>
        <v>1993/4末</v>
      </c>
      <c r="B90" s="7" t="str">
        <f t="shared" si="6"/>
        <v>平成5/4末</v>
      </c>
      <c r="C90" s="14">
        <v>88</v>
      </c>
      <c r="D90" s="14">
        <v>95</v>
      </c>
      <c r="E90" s="15" t="s">
        <v>129</v>
      </c>
      <c r="F90" s="14">
        <v>125</v>
      </c>
      <c r="G90" s="14"/>
      <c r="H90" s="14">
        <v>138</v>
      </c>
      <c r="I90" s="14"/>
      <c r="J90" s="14">
        <v>263</v>
      </c>
      <c r="K90" s="14"/>
      <c r="L90" s="14">
        <v>79</v>
      </c>
      <c r="M90" s="8" t="s">
        <v>303</v>
      </c>
    </row>
    <row r="91" spans="1:13" x14ac:dyDescent="0.2">
      <c r="A91" s="9" t="str">
        <f t="shared" si="6"/>
        <v>1993/4末</v>
      </c>
      <c r="B91" s="9" t="str">
        <f t="shared" si="6"/>
        <v>平成5/4末</v>
      </c>
      <c r="C91" s="16">
        <v>89</v>
      </c>
      <c r="D91" s="16">
        <v>96</v>
      </c>
      <c r="E91" s="17" t="s">
        <v>130</v>
      </c>
      <c r="F91" s="16">
        <v>165</v>
      </c>
      <c r="G91" s="16"/>
      <c r="H91" s="16">
        <v>152</v>
      </c>
      <c r="I91" s="16"/>
      <c r="J91" s="16">
        <v>317</v>
      </c>
      <c r="K91" s="16"/>
      <c r="L91" s="16">
        <v>107</v>
      </c>
      <c r="M91" s="6" t="s">
        <v>303</v>
      </c>
    </row>
    <row r="92" spans="1:13" x14ac:dyDescent="0.2">
      <c r="A92" s="7" t="str">
        <f t="shared" si="6"/>
        <v>1993/4末</v>
      </c>
      <c r="B92" s="7" t="str">
        <f t="shared" si="6"/>
        <v>平成5/4末</v>
      </c>
      <c r="C92" s="14">
        <v>90</v>
      </c>
      <c r="D92" s="14">
        <v>97</v>
      </c>
      <c r="E92" s="15" t="s">
        <v>131</v>
      </c>
      <c r="F92" s="14">
        <v>190</v>
      </c>
      <c r="G92" s="14"/>
      <c r="H92" s="14">
        <v>177</v>
      </c>
      <c r="I92" s="14"/>
      <c r="J92" s="14">
        <v>367</v>
      </c>
      <c r="K92" s="14"/>
      <c r="L92" s="14">
        <v>116</v>
      </c>
      <c r="M92" s="8" t="s">
        <v>303</v>
      </c>
    </row>
    <row r="93" spans="1:13" x14ac:dyDescent="0.2">
      <c r="A93" s="9" t="str">
        <f t="shared" si="6"/>
        <v>1993/4末</v>
      </c>
      <c r="B93" s="9" t="str">
        <f t="shared" si="6"/>
        <v>平成5/4末</v>
      </c>
      <c r="C93" s="16">
        <v>91</v>
      </c>
      <c r="D93" s="16">
        <v>98</v>
      </c>
      <c r="E93" s="17" t="s">
        <v>132</v>
      </c>
      <c r="F93" s="16">
        <v>203</v>
      </c>
      <c r="G93" s="16"/>
      <c r="H93" s="16">
        <v>195</v>
      </c>
      <c r="I93" s="16"/>
      <c r="J93" s="16">
        <v>398</v>
      </c>
      <c r="K93" s="16"/>
      <c r="L93" s="16">
        <v>136</v>
      </c>
      <c r="M93" s="6" t="s">
        <v>303</v>
      </c>
    </row>
    <row r="94" spans="1:13" x14ac:dyDescent="0.2">
      <c r="A94" s="7" t="str">
        <f t="shared" si="6"/>
        <v>1993/4末</v>
      </c>
      <c r="B94" s="7" t="str">
        <f t="shared" si="6"/>
        <v>平成5/4末</v>
      </c>
      <c r="C94" s="14">
        <v>92</v>
      </c>
      <c r="D94" s="14">
        <v>99</v>
      </c>
      <c r="E94" s="15" t="s">
        <v>133</v>
      </c>
      <c r="F94" s="14">
        <v>105</v>
      </c>
      <c r="G94" s="14"/>
      <c r="H94" s="14">
        <v>128</v>
      </c>
      <c r="I94" s="14"/>
      <c r="J94" s="14">
        <v>233</v>
      </c>
      <c r="K94" s="14"/>
      <c r="L94" s="14">
        <v>69</v>
      </c>
      <c r="M94" s="8" t="s">
        <v>303</v>
      </c>
    </row>
    <row r="95" spans="1:13" x14ac:dyDescent="0.2">
      <c r="A95" s="9" t="str">
        <f t="shared" si="6"/>
        <v>1993/4末</v>
      </c>
      <c r="B95" s="9" t="str">
        <f t="shared" si="6"/>
        <v>平成5/4末</v>
      </c>
      <c r="C95" s="16">
        <v>93</v>
      </c>
      <c r="D95" s="16">
        <v>120</v>
      </c>
      <c r="E95" s="17" t="s">
        <v>140</v>
      </c>
      <c r="F95" s="16">
        <v>57</v>
      </c>
      <c r="G95" s="16"/>
      <c r="H95" s="16">
        <v>53</v>
      </c>
      <c r="I95" s="16"/>
      <c r="J95" s="16">
        <v>110</v>
      </c>
      <c r="K95" s="16"/>
      <c r="L95" s="16">
        <v>30</v>
      </c>
      <c r="M95" s="6" t="s">
        <v>304</v>
      </c>
    </row>
    <row r="96" spans="1:13" x14ac:dyDescent="0.2">
      <c r="A96" s="7" t="str">
        <f t="shared" si="6"/>
        <v>1993/4末</v>
      </c>
      <c r="B96" s="7" t="str">
        <f t="shared" si="6"/>
        <v>平成5/4末</v>
      </c>
      <c r="C96" s="14">
        <v>94</v>
      </c>
      <c r="D96" s="14">
        <v>140</v>
      </c>
      <c r="E96" s="15" t="s">
        <v>141</v>
      </c>
      <c r="F96" s="14">
        <v>581</v>
      </c>
      <c r="G96" s="14"/>
      <c r="H96" s="14">
        <v>643</v>
      </c>
      <c r="I96" s="14"/>
      <c r="J96" s="14">
        <v>1224</v>
      </c>
      <c r="K96" s="14"/>
      <c r="L96" s="14">
        <v>367</v>
      </c>
      <c r="M96" s="8" t="s">
        <v>304</v>
      </c>
    </row>
    <row r="97" spans="1:13" x14ac:dyDescent="0.2">
      <c r="A97" s="9" t="str">
        <f t="shared" si="6"/>
        <v>1993/4末</v>
      </c>
      <c r="B97" s="9" t="str">
        <f t="shared" si="6"/>
        <v>平成5/4末</v>
      </c>
      <c r="C97" s="16">
        <v>95</v>
      </c>
      <c r="D97" s="16">
        <v>141</v>
      </c>
      <c r="E97" s="17" t="s">
        <v>142</v>
      </c>
      <c r="F97" s="16">
        <v>443</v>
      </c>
      <c r="G97" s="16"/>
      <c r="H97" s="16">
        <v>424</v>
      </c>
      <c r="I97" s="16"/>
      <c r="J97" s="16">
        <v>867</v>
      </c>
      <c r="K97" s="16"/>
      <c r="L97" s="16">
        <v>274</v>
      </c>
      <c r="M97" s="6" t="s">
        <v>304</v>
      </c>
    </row>
    <row r="98" spans="1:13" x14ac:dyDescent="0.2">
      <c r="A98" s="7" t="str">
        <f t="shared" si="6"/>
        <v>1993/4末</v>
      </c>
      <c r="B98" s="7" t="str">
        <f t="shared" si="6"/>
        <v>平成5/4末</v>
      </c>
      <c r="C98" s="14">
        <v>96</v>
      </c>
      <c r="D98" s="14">
        <v>142</v>
      </c>
      <c r="E98" s="15" t="s">
        <v>143</v>
      </c>
      <c r="F98" s="14">
        <v>537</v>
      </c>
      <c r="G98" s="14"/>
      <c r="H98" s="14">
        <v>558</v>
      </c>
      <c r="I98" s="14"/>
      <c r="J98" s="14">
        <v>1095</v>
      </c>
      <c r="K98" s="14"/>
      <c r="L98" s="14">
        <v>374</v>
      </c>
      <c r="M98" s="8" t="s">
        <v>304</v>
      </c>
    </row>
    <row r="99" spans="1:13" x14ac:dyDescent="0.2">
      <c r="A99" s="9" t="str">
        <f t="shared" si="6"/>
        <v>1993/4末</v>
      </c>
      <c r="B99" s="9" t="str">
        <f t="shared" si="6"/>
        <v>平成5/4末</v>
      </c>
      <c r="C99" s="16">
        <v>97</v>
      </c>
      <c r="D99" s="16">
        <v>143</v>
      </c>
      <c r="E99" s="17" t="s">
        <v>144</v>
      </c>
      <c r="F99" s="16">
        <v>295</v>
      </c>
      <c r="G99" s="16"/>
      <c r="H99" s="16">
        <v>290</v>
      </c>
      <c r="I99" s="16"/>
      <c r="J99" s="16">
        <v>585</v>
      </c>
      <c r="K99" s="16"/>
      <c r="L99" s="16">
        <v>252</v>
      </c>
      <c r="M99" s="6" t="s">
        <v>304</v>
      </c>
    </row>
    <row r="100" spans="1:13" x14ac:dyDescent="0.2">
      <c r="A100" s="7" t="str">
        <f t="shared" si="6"/>
        <v>1993/4末</v>
      </c>
      <c r="B100" s="7" t="str">
        <f t="shared" si="6"/>
        <v>平成5/4末</v>
      </c>
      <c r="C100" s="14">
        <v>98</v>
      </c>
      <c r="D100" s="14">
        <v>144</v>
      </c>
      <c r="E100" s="15" t="s">
        <v>145</v>
      </c>
      <c r="F100" s="14">
        <v>113</v>
      </c>
      <c r="G100" s="14"/>
      <c r="H100" s="14">
        <v>45</v>
      </c>
      <c r="I100" s="14"/>
      <c r="J100" s="14">
        <v>158</v>
      </c>
      <c r="K100" s="14"/>
      <c r="L100" s="14">
        <v>100</v>
      </c>
      <c r="M100" s="8" t="s">
        <v>304</v>
      </c>
    </row>
    <row r="101" spans="1:13" x14ac:dyDescent="0.2">
      <c r="A101" s="9" t="str">
        <f t="shared" ref="A101:B116" si="7">A100</f>
        <v>1993/4末</v>
      </c>
      <c r="B101" s="9" t="str">
        <f t="shared" si="7"/>
        <v>平成5/4末</v>
      </c>
      <c r="C101" s="16">
        <v>99</v>
      </c>
      <c r="D101" s="16">
        <v>145</v>
      </c>
      <c r="E101" s="17" t="s">
        <v>146</v>
      </c>
      <c r="F101" s="16">
        <v>260</v>
      </c>
      <c r="G101" s="16"/>
      <c r="H101" s="16">
        <v>259</v>
      </c>
      <c r="I101" s="16"/>
      <c r="J101" s="16">
        <v>519</v>
      </c>
      <c r="K101" s="16"/>
      <c r="L101" s="16">
        <v>164</v>
      </c>
      <c r="M101" s="6" t="s">
        <v>304</v>
      </c>
    </row>
    <row r="102" spans="1:13" x14ac:dyDescent="0.2">
      <c r="A102" s="7" t="str">
        <f t="shared" si="7"/>
        <v>1993/4末</v>
      </c>
      <c r="B102" s="7" t="str">
        <f t="shared" si="7"/>
        <v>平成5/4末</v>
      </c>
      <c r="C102" s="14">
        <v>100</v>
      </c>
      <c r="D102" s="14">
        <v>146</v>
      </c>
      <c r="E102" s="15" t="s">
        <v>147</v>
      </c>
      <c r="F102" s="14">
        <v>230</v>
      </c>
      <c r="G102" s="14"/>
      <c r="H102" s="14">
        <v>266</v>
      </c>
      <c r="I102" s="14"/>
      <c r="J102" s="14">
        <v>496</v>
      </c>
      <c r="K102" s="14"/>
      <c r="L102" s="14">
        <v>150</v>
      </c>
      <c r="M102" s="8" t="s">
        <v>304</v>
      </c>
    </row>
    <row r="103" spans="1:13" x14ac:dyDescent="0.2">
      <c r="A103" s="9" t="str">
        <f t="shared" si="7"/>
        <v>1993/4末</v>
      </c>
      <c r="B103" s="9" t="str">
        <f t="shared" si="7"/>
        <v>平成5/4末</v>
      </c>
      <c r="C103" s="16">
        <v>101</v>
      </c>
      <c r="D103" s="16">
        <v>147</v>
      </c>
      <c r="E103" s="17" t="s">
        <v>148</v>
      </c>
      <c r="F103" s="16">
        <v>155</v>
      </c>
      <c r="G103" s="16"/>
      <c r="H103" s="16">
        <v>158</v>
      </c>
      <c r="I103" s="16"/>
      <c r="J103" s="16">
        <v>313</v>
      </c>
      <c r="K103" s="16"/>
      <c r="L103" s="16">
        <v>90</v>
      </c>
      <c r="M103" s="6" t="s">
        <v>304</v>
      </c>
    </row>
    <row r="104" spans="1:13" x14ac:dyDescent="0.2">
      <c r="A104" s="7" t="str">
        <f t="shared" si="7"/>
        <v>1993/4末</v>
      </c>
      <c r="B104" s="7" t="str">
        <f t="shared" si="7"/>
        <v>平成5/4末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1993/4末</v>
      </c>
      <c r="B105" s="9" t="str">
        <f t="shared" si="7"/>
        <v>平成5/4末</v>
      </c>
      <c r="C105" s="16">
        <v>103</v>
      </c>
      <c r="D105" s="16">
        <v>110</v>
      </c>
      <c r="E105" s="17" t="s">
        <v>150</v>
      </c>
      <c r="F105" s="16">
        <v>290</v>
      </c>
      <c r="G105" s="16"/>
      <c r="H105" s="16">
        <v>314</v>
      </c>
      <c r="I105" s="16"/>
      <c r="J105" s="16">
        <v>604</v>
      </c>
      <c r="K105" s="16"/>
      <c r="L105" s="16">
        <v>187</v>
      </c>
      <c r="M105" s="6" t="s">
        <v>305</v>
      </c>
    </row>
    <row r="106" spans="1:13" x14ac:dyDescent="0.2">
      <c r="A106" s="7" t="str">
        <f t="shared" si="7"/>
        <v>1993/4末</v>
      </c>
      <c r="B106" s="7" t="str">
        <f t="shared" si="7"/>
        <v>平成5/4末</v>
      </c>
      <c r="C106" s="14">
        <v>104</v>
      </c>
      <c r="D106" s="14">
        <v>111</v>
      </c>
      <c r="E106" s="15" t="s">
        <v>151</v>
      </c>
      <c r="F106" s="14">
        <v>219</v>
      </c>
      <c r="G106" s="14"/>
      <c r="H106" s="14">
        <v>225</v>
      </c>
      <c r="I106" s="14"/>
      <c r="J106" s="14">
        <v>444</v>
      </c>
      <c r="K106" s="14"/>
      <c r="L106" s="14">
        <v>125</v>
      </c>
      <c r="M106" s="8" t="s">
        <v>305</v>
      </c>
    </row>
    <row r="107" spans="1:13" x14ac:dyDescent="0.2">
      <c r="A107" s="9" t="str">
        <f t="shared" si="7"/>
        <v>1993/4末</v>
      </c>
      <c r="B107" s="9" t="str">
        <f t="shared" si="7"/>
        <v>平成5/4末</v>
      </c>
      <c r="C107" s="16">
        <v>105</v>
      </c>
      <c r="D107" s="16">
        <v>112</v>
      </c>
      <c r="E107" s="17" t="s">
        <v>152</v>
      </c>
      <c r="F107" s="16">
        <v>113</v>
      </c>
      <c r="G107" s="16"/>
      <c r="H107" s="16">
        <v>118</v>
      </c>
      <c r="I107" s="16"/>
      <c r="J107" s="16">
        <v>231</v>
      </c>
      <c r="K107" s="16"/>
      <c r="L107" s="16">
        <v>57</v>
      </c>
      <c r="M107" s="6" t="s">
        <v>305</v>
      </c>
    </row>
    <row r="108" spans="1:13" x14ac:dyDescent="0.2">
      <c r="A108" s="7" t="str">
        <f t="shared" si="7"/>
        <v>1993/4末</v>
      </c>
      <c r="B108" s="7" t="str">
        <f t="shared" si="7"/>
        <v>平成5/4末</v>
      </c>
      <c r="C108" s="14">
        <v>106</v>
      </c>
      <c r="D108" s="14">
        <v>113</v>
      </c>
      <c r="E108" s="15" t="s">
        <v>419</v>
      </c>
      <c r="F108" s="14">
        <v>76</v>
      </c>
      <c r="G108" s="14"/>
      <c r="H108" s="14">
        <v>91</v>
      </c>
      <c r="I108" s="14"/>
      <c r="J108" s="14">
        <v>167</v>
      </c>
      <c r="K108" s="14"/>
      <c r="L108" s="14">
        <v>45</v>
      </c>
      <c r="M108" s="8" t="s">
        <v>305</v>
      </c>
    </row>
    <row r="109" spans="1:13" x14ac:dyDescent="0.2">
      <c r="A109" s="9" t="str">
        <f t="shared" si="7"/>
        <v>1993/4末</v>
      </c>
      <c r="B109" s="9" t="str">
        <f t="shared" si="7"/>
        <v>平成5/4末</v>
      </c>
      <c r="C109" s="16">
        <v>107</v>
      </c>
      <c r="D109" s="16">
        <v>114</v>
      </c>
      <c r="E109" s="17" t="s">
        <v>153</v>
      </c>
      <c r="F109" s="16">
        <v>237</v>
      </c>
      <c r="G109" s="16"/>
      <c r="H109" s="16">
        <v>235</v>
      </c>
      <c r="I109" s="16"/>
      <c r="J109" s="16">
        <v>472</v>
      </c>
      <c r="K109" s="16"/>
      <c r="L109" s="16">
        <v>138</v>
      </c>
      <c r="M109" s="6" t="s">
        <v>305</v>
      </c>
    </row>
    <row r="110" spans="1:13" x14ac:dyDescent="0.2">
      <c r="A110" s="7" t="str">
        <f t="shared" si="7"/>
        <v>1993/4末</v>
      </c>
      <c r="B110" s="7" t="str">
        <f t="shared" si="7"/>
        <v>平成5/4末</v>
      </c>
      <c r="C110" s="14">
        <v>108</v>
      </c>
      <c r="D110" s="14">
        <v>115</v>
      </c>
      <c r="E110" s="15" t="s">
        <v>154</v>
      </c>
      <c r="F110" s="14">
        <v>274</v>
      </c>
      <c r="G110" s="14"/>
      <c r="H110" s="14">
        <v>238</v>
      </c>
      <c r="I110" s="14"/>
      <c r="J110" s="14">
        <v>512</v>
      </c>
      <c r="K110" s="14"/>
      <c r="L110" s="14">
        <v>178</v>
      </c>
      <c r="M110" s="8" t="s">
        <v>305</v>
      </c>
    </row>
    <row r="111" spans="1:13" x14ac:dyDescent="0.2">
      <c r="A111" s="9" t="str">
        <f t="shared" si="7"/>
        <v>1993/4末</v>
      </c>
      <c r="B111" s="9" t="str">
        <f t="shared" si="7"/>
        <v>平成5/4末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1993/4末</v>
      </c>
      <c r="B112" s="7" t="str">
        <f t="shared" si="7"/>
        <v>平成5/4末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1993/4末</v>
      </c>
      <c r="B113" s="9" t="str">
        <f t="shared" si="7"/>
        <v>平成5/4末</v>
      </c>
      <c r="C113" s="16">
        <v>111</v>
      </c>
      <c r="D113" s="16">
        <v>118</v>
      </c>
      <c r="E113" s="17" t="s">
        <v>157</v>
      </c>
      <c r="F113" s="16">
        <v>197</v>
      </c>
      <c r="G113" s="16"/>
      <c r="H113" s="16">
        <v>184</v>
      </c>
      <c r="I113" s="16"/>
      <c r="J113" s="16">
        <v>381</v>
      </c>
      <c r="K113" s="16"/>
      <c r="L113" s="16">
        <v>104</v>
      </c>
      <c r="M113" s="6" t="s">
        <v>305</v>
      </c>
    </row>
    <row r="114" spans="1:13" x14ac:dyDescent="0.2">
      <c r="A114" s="7" t="str">
        <f t="shared" si="7"/>
        <v>1993/4末</v>
      </c>
      <c r="B114" s="7" t="str">
        <f t="shared" si="7"/>
        <v>平成5/4末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1993/4末</v>
      </c>
      <c r="B115" s="9" t="str">
        <f t="shared" si="7"/>
        <v>平成5/4末</v>
      </c>
      <c r="C115" s="16">
        <v>113</v>
      </c>
      <c r="D115" s="16">
        <v>122</v>
      </c>
      <c r="E115" s="17" t="s">
        <v>159</v>
      </c>
      <c r="F115" s="16">
        <v>60</v>
      </c>
      <c r="G115" s="16"/>
      <c r="H115" s="16">
        <v>78</v>
      </c>
      <c r="I115" s="16"/>
      <c r="J115" s="16">
        <v>138</v>
      </c>
      <c r="K115" s="16"/>
      <c r="L115" s="16">
        <v>36</v>
      </c>
      <c r="M115" s="6" t="s">
        <v>305</v>
      </c>
    </row>
    <row r="116" spans="1:13" x14ac:dyDescent="0.2">
      <c r="A116" s="7" t="str">
        <f t="shared" si="7"/>
        <v>1993/4末</v>
      </c>
      <c r="B116" s="7" t="str">
        <f t="shared" si="7"/>
        <v>平成5/4末</v>
      </c>
      <c r="C116" s="14">
        <v>114</v>
      </c>
      <c r="D116" s="14">
        <v>123</v>
      </c>
      <c r="E116" s="15" t="s">
        <v>160</v>
      </c>
      <c r="F116" s="14">
        <v>316</v>
      </c>
      <c r="G116" s="14"/>
      <c r="H116" s="14">
        <v>340</v>
      </c>
      <c r="I116" s="14"/>
      <c r="J116" s="14">
        <v>656</v>
      </c>
      <c r="K116" s="14"/>
      <c r="L116" s="14">
        <v>186</v>
      </c>
      <c r="M116" s="8" t="s">
        <v>305</v>
      </c>
    </row>
    <row r="117" spans="1:13" x14ac:dyDescent="0.2">
      <c r="A117" s="9" t="str">
        <f t="shared" ref="A117:B132" si="8">A116</f>
        <v>1993/4末</v>
      </c>
      <c r="B117" s="9" t="str">
        <f t="shared" si="8"/>
        <v>平成5/4末</v>
      </c>
      <c r="C117" s="16">
        <v>115</v>
      </c>
      <c r="D117" s="16">
        <v>124</v>
      </c>
      <c r="E117" s="17" t="s">
        <v>161</v>
      </c>
      <c r="F117" s="16">
        <v>153</v>
      </c>
      <c r="G117" s="16"/>
      <c r="H117" s="16">
        <v>164</v>
      </c>
      <c r="I117" s="16"/>
      <c r="J117" s="16">
        <v>317</v>
      </c>
      <c r="K117" s="16"/>
      <c r="L117" s="16">
        <v>86</v>
      </c>
      <c r="M117" s="6" t="s">
        <v>305</v>
      </c>
    </row>
    <row r="118" spans="1:13" x14ac:dyDescent="0.2">
      <c r="A118" s="7" t="str">
        <f t="shared" si="8"/>
        <v>1993/4末</v>
      </c>
      <c r="B118" s="7" t="str">
        <f t="shared" si="8"/>
        <v>平成5/4末</v>
      </c>
      <c r="C118" s="14">
        <v>116</v>
      </c>
      <c r="D118" s="14">
        <v>125</v>
      </c>
      <c r="E118" s="15" t="s">
        <v>162</v>
      </c>
      <c r="F118" s="14">
        <v>244</v>
      </c>
      <c r="G118" s="14"/>
      <c r="H118" s="14">
        <v>236</v>
      </c>
      <c r="I118" s="14"/>
      <c r="J118" s="14">
        <v>480</v>
      </c>
      <c r="K118" s="14"/>
      <c r="L118" s="14">
        <v>140</v>
      </c>
      <c r="M118" s="8" t="s">
        <v>305</v>
      </c>
    </row>
    <row r="119" spans="1:13" x14ac:dyDescent="0.2">
      <c r="A119" s="9" t="str">
        <f t="shared" si="8"/>
        <v>1993/4末</v>
      </c>
      <c r="B119" s="9" t="str">
        <f t="shared" si="8"/>
        <v>平成5/4末</v>
      </c>
      <c r="C119" s="16">
        <v>117</v>
      </c>
      <c r="D119" s="16">
        <v>126</v>
      </c>
      <c r="E119" s="17" t="s">
        <v>163</v>
      </c>
      <c r="F119" s="16">
        <v>136</v>
      </c>
      <c r="G119" s="16"/>
      <c r="H119" s="16">
        <v>154</v>
      </c>
      <c r="I119" s="16"/>
      <c r="J119" s="16">
        <v>290</v>
      </c>
      <c r="K119" s="16"/>
      <c r="L119" s="16">
        <v>61</v>
      </c>
      <c r="M119" s="6" t="s">
        <v>305</v>
      </c>
    </row>
    <row r="120" spans="1:13" x14ac:dyDescent="0.2">
      <c r="A120" s="7" t="str">
        <f t="shared" si="8"/>
        <v>1993/4末</v>
      </c>
      <c r="B120" s="7" t="str">
        <f t="shared" si="8"/>
        <v>平成5/4末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38</v>
      </c>
      <c r="I120" s="14"/>
      <c r="J120" s="14">
        <v>77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1993/4末</v>
      </c>
      <c r="B121" s="9" t="str">
        <f t="shared" si="8"/>
        <v>平成5/4末</v>
      </c>
      <c r="C121" s="16">
        <v>119</v>
      </c>
      <c r="D121" s="16">
        <v>128</v>
      </c>
      <c r="E121" s="17" t="s">
        <v>165</v>
      </c>
      <c r="F121" s="16">
        <v>138</v>
      </c>
      <c r="G121" s="16"/>
      <c r="H121" s="16">
        <v>133</v>
      </c>
      <c r="I121" s="16"/>
      <c r="J121" s="16">
        <v>271</v>
      </c>
      <c r="K121" s="16"/>
      <c r="L121" s="16">
        <v>61</v>
      </c>
      <c r="M121" s="6" t="s">
        <v>305</v>
      </c>
    </row>
    <row r="122" spans="1:13" x14ac:dyDescent="0.2">
      <c r="A122" s="7" t="str">
        <f t="shared" si="8"/>
        <v>1993/4末</v>
      </c>
      <c r="B122" s="7" t="str">
        <f t="shared" si="8"/>
        <v>平成5/4末</v>
      </c>
      <c r="C122" s="14">
        <v>120</v>
      </c>
      <c r="D122" s="14">
        <v>129</v>
      </c>
      <c r="E122" s="15" t="s">
        <v>166</v>
      </c>
      <c r="F122" s="14">
        <v>102</v>
      </c>
      <c r="G122" s="14"/>
      <c r="H122" s="14">
        <v>106</v>
      </c>
      <c r="I122" s="14"/>
      <c r="J122" s="14">
        <v>208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8"/>
        <v>1993/4末</v>
      </c>
      <c r="B123" s="9" t="str">
        <f t="shared" si="8"/>
        <v>平成5/4末</v>
      </c>
      <c r="C123" s="16">
        <v>121</v>
      </c>
      <c r="D123" s="16">
        <v>150</v>
      </c>
      <c r="E123" s="17" t="s">
        <v>169</v>
      </c>
      <c r="F123" s="16">
        <v>196</v>
      </c>
      <c r="G123" s="16"/>
      <c r="H123" s="16">
        <v>205</v>
      </c>
      <c r="I123" s="16"/>
      <c r="J123" s="16">
        <v>401</v>
      </c>
      <c r="K123" s="16"/>
      <c r="L123" s="16">
        <v>90</v>
      </c>
      <c r="M123" s="6" t="s">
        <v>306</v>
      </c>
    </row>
    <row r="124" spans="1:13" x14ac:dyDescent="0.2">
      <c r="A124" s="7" t="str">
        <f t="shared" si="8"/>
        <v>1993/4末</v>
      </c>
      <c r="B124" s="7" t="str">
        <f t="shared" si="8"/>
        <v>平成5/4末</v>
      </c>
      <c r="C124" s="14">
        <v>122</v>
      </c>
      <c r="D124" s="14">
        <v>151</v>
      </c>
      <c r="E124" s="15" t="s">
        <v>170</v>
      </c>
      <c r="F124" s="14">
        <v>313</v>
      </c>
      <c r="G124" s="14"/>
      <c r="H124" s="14">
        <v>317</v>
      </c>
      <c r="I124" s="14"/>
      <c r="J124" s="14">
        <v>630</v>
      </c>
      <c r="K124" s="14"/>
      <c r="L124" s="14">
        <v>165</v>
      </c>
      <c r="M124" s="8" t="s">
        <v>306</v>
      </c>
    </row>
    <row r="125" spans="1:13" x14ac:dyDescent="0.2">
      <c r="A125" s="9" t="str">
        <f t="shared" si="8"/>
        <v>1993/4末</v>
      </c>
      <c r="B125" s="9" t="str">
        <f t="shared" si="8"/>
        <v>平成5/4末</v>
      </c>
      <c r="C125" s="16">
        <v>123</v>
      </c>
      <c r="D125" s="16">
        <v>152</v>
      </c>
      <c r="E125" s="17" t="s">
        <v>171</v>
      </c>
      <c r="F125" s="16">
        <v>407</v>
      </c>
      <c r="G125" s="16"/>
      <c r="H125" s="16">
        <v>421</v>
      </c>
      <c r="I125" s="16"/>
      <c r="J125" s="16">
        <v>828</v>
      </c>
      <c r="K125" s="16"/>
      <c r="L125" s="16">
        <v>212</v>
      </c>
      <c r="M125" s="6" t="s">
        <v>306</v>
      </c>
    </row>
    <row r="126" spans="1:13" x14ac:dyDescent="0.2">
      <c r="A126" s="7" t="str">
        <f t="shared" si="8"/>
        <v>1993/4末</v>
      </c>
      <c r="B126" s="7" t="str">
        <f t="shared" si="8"/>
        <v>平成5/4末</v>
      </c>
      <c r="C126" s="14">
        <v>124</v>
      </c>
      <c r="D126" s="14">
        <v>153</v>
      </c>
      <c r="E126" s="15" t="s">
        <v>172</v>
      </c>
      <c r="F126" s="14">
        <v>190</v>
      </c>
      <c r="G126" s="14"/>
      <c r="H126" s="14">
        <v>211</v>
      </c>
      <c r="I126" s="14"/>
      <c r="J126" s="14">
        <v>401</v>
      </c>
      <c r="K126" s="14"/>
      <c r="L126" s="14">
        <v>101</v>
      </c>
      <c r="M126" s="8" t="s">
        <v>306</v>
      </c>
    </row>
    <row r="127" spans="1:13" x14ac:dyDescent="0.2">
      <c r="A127" s="9" t="str">
        <f t="shared" si="8"/>
        <v>1993/4末</v>
      </c>
      <c r="B127" s="9" t="str">
        <f t="shared" si="8"/>
        <v>平成5/4末</v>
      </c>
      <c r="C127" s="16">
        <v>125</v>
      </c>
      <c r="D127" s="16">
        <v>154</v>
      </c>
      <c r="E127" s="17" t="s">
        <v>173</v>
      </c>
      <c r="F127" s="16">
        <v>181</v>
      </c>
      <c r="G127" s="16"/>
      <c r="H127" s="16">
        <v>197</v>
      </c>
      <c r="I127" s="16"/>
      <c r="J127" s="16">
        <v>378</v>
      </c>
      <c r="K127" s="16"/>
      <c r="L127" s="16">
        <v>84</v>
      </c>
      <c r="M127" s="6" t="s">
        <v>306</v>
      </c>
    </row>
    <row r="128" spans="1:13" x14ac:dyDescent="0.2">
      <c r="A128" s="7" t="str">
        <f t="shared" si="8"/>
        <v>1993/4末</v>
      </c>
      <c r="B128" s="7" t="str">
        <f t="shared" si="8"/>
        <v>平成5/4末</v>
      </c>
      <c r="C128" s="14">
        <v>126</v>
      </c>
      <c r="D128" s="14">
        <v>155</v>
      </c>
      <c r="E128" s="15" t="s">
        <v>174</v>
      </c>
      <c r="F128" s="14">
        <v>111</v>
      </c>
      <c r="G128" s="14"/>
      <c r="H128" s="14">
        <v>119</v>
      </c>
      <c r="I128" s="14"/>
      <c r="J128" s="14">
        <v>230</v>
      </c>
      <c r="K128" s="14"/>
      <c r="L128" s="14">
        <v>68</v>
      </c>
      <c r="M128" s="8" t="s">
        <v>306</v>
      </c>
    </row>
    <row r="129" spans="1:13" x14ac:dyDescent="0.2">
      <c r="A129" s="9" t="str">
        <f t="shared" si="8"/>
        <v>1993/4末</v>
      </c>
      <c r="B129" s="9" t="str">
        <f t="shared" si="8"/>
        <v>平成5/4末</v>
      </c>
      <c r="C129" s="16">
        <v>127</v>
      </c>
      <c r="D129" s="16">
        <v>157</v>
      </c>
      <c r="E129" s="17" t="s">
        <v>175</v>
      </c>
      <c r="F129" s="16">
        <v>99</v>
      </c>
      <c r="G129" s="16"/>
      <c r="H129" s="16">
        <v>99</v>
      </c>
      <c r="I129" s="16"/>
      <c r="J129" s="16">
        <v>198</v>
      </c>
      <c r="K129" s="16"/>
      <c r="L129" s="16">
        <v>189</v>
      </c>
      <c r="M129" s="6" t="s">
        <v>306</v>
      </c>
    </row>
    <row r="130" spans="1:13" x14ac:dyDescent="0.2">
      <c r="A130" s="7" t="str">
        <f t="shared" si="8"/>
        <v>1993/4末</v>
      </c>
      <c r="B130" s="7" t="str">
        <f t="shared" si="8"/>
        <v>平成5/4末</v>
      </c>
      <c r="C130" s="14">
        <v>128</v>
      </c>
      <c r="D130" s="14">
        <v>158</v>
      </c>
      <c r="E130" s="15" t="s">
        <v>176</v>
      </c>
      <c r="F130" s="14">
        <v>26</v>
      </c>
      <c r="G130" s="14"/>
      <c r="H130" s="14">
        <v>73</v>
      </c>
      <c r="I130" s="14"/>
      <c r="J130" s="14">
        <v>99</v>
      </c>
      <c r="K130" s="14"/>
      <c r="L130" s="14">
        <v>97</v>
      </c>
      <c r="M130" s="8" t="s">
        <v>306</v>
      </c>
    </row>
    <row r="131" spans="1:13" x14ac:dyDescent="0.2">
      <c r="A131" s="9" t="str">
        <f t="shared" si="8"/>
        <v>1993/4末</v>
      </c>
      <c r="B131" s="9" t="str">
        <f t="shared" si="8"/>
        <v>平成5/4末</v>
      </c>
      <c r="C131" s="16">
        <v>129</v>
      </c>
      <c r="D131" s="16">
        <v>159</v>
      </c>
      <c r="E131" s="17" t="s">
        <v>177</v>
      </c>
      <c r="F131" s="16">
        <v>23</v>
      </c>
      <c r="G131" s="16"/>
      <c r="H131" s="16">
        <v>58</v>
      </c>
      <c r="I131" s="16"/>
      <c r="J131" s="16">
        <v>81</v>
      </c>
      <c r="K131" s="16"/>
      <c r="L131" s="16">
        <v>80</v>
      </c>
      <c r="M131" s="6" t="s">
        <v>307</v>
      </c>
    </row>
    <row r="132" spans="1:13" x14ac:dyDescent="0.2">
      <c r="A132" s="7" t="str">
        <f t="shared" si="8"/>
        <v>1993/4末</v>
      </c>
      <c r="B132" s="7" t="str">
        <f t="shared" si="8"/>
        <v>平成5/4末</v>
      </c>
      <c r="C132" s="14">
        <v>130</v>
      </c>
      <c r="D132" s="14">
        <v>160</v>
      </c>
      <c r="E132" s="15" t="s">
        <v>420</v>
      </c>
      <c r="F132" s="14">
        <v>117</v>
      </c>
      <c r="G132" s="14"/>
      <c r="H132" s="14">
        <v>100</v>
      </c>
      <c r="I132" s="14"/>
      <c r="J132" s="14">
        <v>217</v>
      </c>
      <c r="K132" s="14"/>
      <c r="L132" s="14">
        <v>93</v>
      </c>
      <c r="M132" s="8" t="s">
        <v>307</v>
      </c>
    </row>
    <row r="133" spans="1:13" x14ac:dyDescent="0.2">
      <c r="A133" s="9" t="str">
        <f t="shared" ref="A133:B148" si="9">A132</f>
        <v>1993/4末</v>
      </c>
      <c r="B133" s="9" t="str">
        <f t="shared" si="9"/>
        <v>平成5/4末</v>
      </c>
      <c r="C133" s="16">
        <v>131</v>
      </c>
      <c r="D133" s="16">
        <v>161</v>
      </c>
      <c r="E133" s="17" t="s">
        <v>178</v>
      </c>
      <c r="F133" s="16">
        <v>150</v>
      </c>
      <c r="G133" s="16"/>
      <c r="H133" s="16">
        <v>130</v>
      </c>
      <c r="I133" s="16"/>
      <c r="J133" s="16">
        <v>280</v>
      </c>
      <c r="K133" s="16"/>
      <c r="L133" s="16">
        <v>92</v>
      </c>
      <c r="M133" s="6" t="s">
        <v>307</v>
      </c>
    </row>
    <row r="134" spans="1:13" x14ac:dyDescent="0.2">
      <c r="A134" s="7" t="str">
        <f t="shared" si="9"/>
        <v>1993/4末</v>
      </c>
      <c r="B134" s="7" t="str">
        <f t="shared" si="9"/>
        <v>平成5/4末</v>
      </c>
      <c r="C134" s="14">
        <v>132</v>
      </c>
      <c r="D134" s="14">
        <v>162</v>
      </c>
      <c r="E134" s="15" t="s">
        <v>179</v>
      </c>
      <c r="F134" s="14">
        <v>91</v>
      </c>
      <c r="G134" s="14"/>
      <c r="H134" s="14">
        <v>105</v>
      </c>
      <c r="I134" s="14"/>
      <c r="J134" s="14">
        <v>196</v>
      </c>
      <c r="K134" s="14"/>
      <c r="L134" s="14">
        <v>47</v>
      </c>
      <c r="M134" s="8" t="s">
        <v>307</v>
      </c>
    </row>
    <row r="135" spans="1:13" x14ac:dyDescent="0.2">
      <c r="A135" s="9" t="str">
        <f t="shared" si="9"/>
        <v>1993/4末</v>
      </c>
      <c r="B135" s="9" t="str">
        <f t="shared" si="9"/>
        <v>平成5/4末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74</v>
      </c>
      <c r="I135" s="16"/>
      <c r="J135" s="16">
        <v>146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1993/4末</v>
      </c>
      <c r="B136" s="7" t="str">
        <f t="shared" si="9"/>
        <v>平成5/4末</v>
      </c>
      <c r="C136" s="14">
        <v>134</v>
      </c>
      <c r="D136" s="14">
        <v>164</v>
      </c>
      <c r="E136" s="15" t="s">
        <v>181</v>
      </c>
      <c r="F136" s="14">
        <v>99</v>
      </c>
      <c r="G136" s="14"/>
      <c r="H136" s="14">
        <v>100</v>
      </c>
      <c r="I136" s="14"/>
      <c r="J136" s="14">
        <v>199</v>
      </c>
      <c r="K136" s="14"/>
      <c r="L136" s="14">
        <v>55</v>
      </c>
      <c r="M136" s="8" t="s">
        <v>307</v>
      </c>
    </row>
    <row r="137" spans="1:13" x14ac:dyDescent="0.2">
      <c r="A137" s="9" t="str">
        <f t="shared" si="9"/>
        <v>1993/4末</v>
      </c>
      <c r="B137" s="9" t="str">
        <f t="shared" si="9"/>
        <v>平成5/4末</v>
      </c>
      <c r="C137" s="16">
        <v>135</v>
      </c>
      <c r="D137" s="16">
        <v>165</v>
      </c>
      <c r="E137" s="17" t="s">
        <v>182</v>
      </c>
      <c r="F137" s="16">
        <v>75</v>
      </c>
      <c r="G137" s="16"/>
      <c r="H137" s="16">
        <v>83</v>
      </c>
      <c r="I137" s="16"/>
      <c r="J137" s="16">
        <v>158</v>
      </c>
      <c r="K137" s="16"/>
      <c r="L137" s="16">
        <v>43</v>
      </c>
      <c r="M137" s="6" t="s">
        <v>307</v>
      </c>
    </row>
    <row r="138" spans="1:13" x14ac:dyDescent="0.2">
      <c r="A138" s="7" t="str">
        <f t="shared" si="9"/>
        <v>1993/4末</v>
      </c>
      <c r="B138" s="7" t="str">
        <f t="shared" si="9"/>
        <v>平成5/4末</v>
      </c>
      <c r="C138" s="14">
        <v>136</v>
      </c>
      <c r="D138" s="14">
        <v>166</v>
      </c>
      <c r="E138" s="15" t="s">
        <v>183</v>
      </c>
      <c r="F138" s="14">
        <v>188</v>
      </c>
      <c r="G138" s="14"/>
      <c r="H138" s="14">
        <v>208</v>
      </c>
      <c r="I138" s="14"/>
      <c r="J138" s="14">
        <v>396</v>
      </c>
      <c r="K138" s="14"/>
      <c r="L138" s="14">
        <v>108</v>
      </c>
      <c r="M138" s="8" t="s">
        <v>307</v>
      </c>
    </row>
    <row r="139" spans="1:13" x14ac:dyDescent="0.2">
      <c r="A139" s="9" t="str">
        <f t="shared" si="9"/>
        <v>1993/4末</v>
      </c>
      <c r="B139" s="9" t="str">
        <f t="shared" si="9"/>
        <v>平成5/4末</v>
      </c>
      <c r="C139" s="16">
        <v>137</v>
      </c>
      <c r="D139" s="16">
        <v>167</v>
      </c>
      <c r="E139" s="17" t="s">
        <v>184</v>
      </c>
      <c r="F139" s="16">
        <v>207</v>
      </c>
      <c r="G139" s="16"/>
      <c r="H139" s="16">
        <v>208</v>
      </c>
      <c r="I139" s="16"/>
      <c r="J139" s="16">
        <v>415</v>
      </c>
      <c r="K139" s="16"/>
      <c r="L139" s="16">
        <v>121</v>
      </c>
      <c r="M139" s="6" t="s">
        <v>307</v>
      </c>
    </row>
    <row r="140" spans="1:13" x14ac:dyDescent="0.2">
      <c r="A140" s="7" t="str">
        <f t="shared" si="9"/>
        <v>1993/4末</v>
      </c>
      <c r="B140" s="7" t="str">
        <f t="shared" si="9"/>
        <v>平成5/4末</v>
      </c>
      <c r="C140" s="14">
        <v>138</v>
      </c>
      <c r="D140" s="14">
        <v>168</v>
      </c>
      <c r="E140" s="15" t="s">
        <v>185</v>
      </c>
      <c r="F140" s="14">
        <v>304</v>
      </c>
      <c r="G140" s="14"/>
      <c r="H140" s="14">
        <v>275</v>
      </c>
      <c r="I140" s="14"/>
      <c r="J140" s="14">
        <v>579</v>
      </c>
      <c r="K140" s="14"/>
      <c r="L140" s="14">
        <v>174</v>
      </c>
      <c r="M140" s="8" t="s">
        <v>307</v>
      </c>
    </row>
    <row r="141" spans="1:13" x14ac:dyDescent="0.2">
      <c r="A141" s="9" t="str">
        <f t="shared" si="9"/>
        <v>1993/4末</v>
      </c>
      <c r="B141" s="9" t="str">
        <f t="shared" si="9"/>
        <v>平成5/4末</v>
      </c>
      <c r="C141" s="16">
        <v>139</v>
      </c>
      <c r="D141" s="16">
        <v>169</v>
      </c>
      <c r="E141" s="17" t="s">
        <v>186</v>
      </c>
      <c r="F141" s="16">
        <v>176</v>
      </c>
      <c r="G141" s="16"/>
      <c r="H141" s="16">
        <v>194</v>
      </c>
      <c r="I141" s="16"/>
      <c r="J141" s="16">
        <v>370</v>
      </c>
      <c r="K141" s="16"/>
      <c r="L141" s="16">
        <v>109</v>
      </c>
      <c r="M141" s="6" t="s">
        <v>307</v>
      </c>
    </row>
    <row r="142" spans="1:13" x14ac:dyDescent="0.2">
      <c r="A142" s="7" t="str">
        <f t="shared" si="9"/>
        <v>1993/4末</v>
      </c>
      <c r="B142" s="7" t="str">
        <f t="shared" si="9"/>
        <v>平成5/4末</v>
      </c>
      <c r="C142" s="14">
        <v>140</v>
      </c>
      <c r="D142" s="14">
        <v>170</v>
      </c>
      <c r="E142" s="15" t="s">
        <v>187</v>
      </c>
      <c r="F142" s="14">
        <v>552</v>
      </c>
      <c r="G142" s="14"/>
      <c r="H142" s="14">
        <v>561</v>
      </c>
      <c r="I142" s="14"/>
      <c r="J142" s="14">
        <v>1113</v>
      </c>
      <c r="K142" s="14"/>
      <c r="L142" s="14">
        <v>294</v>
      </c>
      <c r="M142" s="8" t="s">
        <v>307</v>
      </c>
    </row>
    <row r="143" spans="1:13" x14ac:dyDescent="0.2">
      <c r="A143" s="9" t="str">
        <f t="shared" si="9"/>
        <v>1993/4末</v>
      </c>
      <c r="B143" s="9" t="str">
        <f t="shared" si="9"/>
        <v>平成5/4末</v>
      </c>
      <c r="C143" s="16">
        <v>141</v>
      </c>
      <c r="D143" s="16">
        <v>171</v>
      </c>
      <c r="E143" s="17" t="s">
        <v>188</v>
      </c>
      <c r="F143" s="16">
        <v>349</v>
      </c>
      <c r="G143" s="16"/>
      <c r="H143" s="16">
        <v>345</v>
      </c>
      <c r="I143" s="16"/>
      <c r="J143" s="16">
        <v>694</v>
      </c>
      <c r="K143" s="16"/>
      <c r="L143" s="16">
        <v>172</v>
      </c>
      <c r="M143" s="6" t="s">
        <v>307</v>
      </c>
    </row>
    <row r="144" spans="1:13" x14ac:dyDescent="0.2">
      <c r="A144" s="7" t="str">
        <f t="shared" si="9"/>
        <v>1993/4末</v>
      </c>
      <c r="B144" s="7" t="str">
        <f t="shared" si="9"/>
        <v>平成5/4末</v>
      </c>
      <c r="C144" s="14">
        <v>142</v>
      </c>
      <c r="D144" s="14">
        <v>172</v>
      </c>
      <c r="E144" s="15" t="s">
        <v>189</v>
      </c>
      <c r="F144" s="14">
        <v>256</v>
      </c>
      <c r="G144" s="14"/>
      <c r="H144" s="14">
        <v>231</v>
      </c>
      <c r="I144" s="14"/>
      <c r="J144" s="14">
        <v>487</v>
      </c>
      <c r="K144" s="14"/>
      <c r="L144" s="14">
        <v>145</v>
      </c>
      <c r="M144" s="8" t="s">
        <v>307</v>
      </c>
    </row>
    <row r="145" spans="1:13" x14ac:dyDescent="0.2">
      <c r="A145" s="9" t="str">
        <f t="shared" si="9"/>
        <v>1993/4末</v>
      </c>
      <c r="B145" s="9" t="str">
        <f t="shared" si="9"/>
        <v>平成5/4末</v>
      </c>
      <c r="C145" s="16">
        <v>143</v>
      </c>
      <c r="D145" s="16">
        <v>173</v>
      </c>
      <c r="E145" s="17" t="s">
        <v>190</v>
      </c>
      <c r="F145" s="16">
        <v>181</v>
      </c>
      <c r="G145" s="16"/>
      <c r="H145" s="16">
        <v>182</v>
      </c>
      <c r="I145" s="16"/>
      <c r="J145" s="16">
        <v>363</v>
      </c>
      <c r="K145" s="16"/>
      <c r="L145" s="16">
        <v>99</v>
      </c>
      <c r="M145" s="6" t="s">
        <v>307</v>
      </c>
    </row>
    <row r="146" spans="1:13" x14ac:dyDescent="0.2">
      <c r="A146" s="7" t="str">
        <f t="shared" si="9"/>
        <v>1993/4末</v>
      </c>
      <c r="B146" s="7" t="str">
        <f t="shared" si="9"/>
        <v>平成5/4末</v>
      </c>
      <c r="C146" s="14">
        <v>144</v>
      </c>
      <c r="D146" s="14">
        <v>174</v>
      </c>
      <c r="E146" s="15" t="s">
        <v>421</v>
      </c>
      <c r="F146" s="14">
        <v>3</v>
      </c>
      <c r="G146" s="14"/>
      <c r="H146" s="14">
        <v>5</v>
      </c>
      <c r="I146" s="14"/>
      <c r="J146" s="14">
        <v>8</v>
      </c>
      <c r="K146" s="14"/>
      <c r="L146" s="14">
        <v>2</v>
      </c>
      <c r="M146" s="8" t="s">
        <v>307</v>
      </c>
    </row>
    <row r="147" spans="1:13" x14ac:dyDescent="0.2">
      <c r="A147" s="9" t="str">
        <f t="shared" si="9"/>
        <v>1993/4末</v>
      </c>
      <c r="B147" s="9" t="str">
        <f t="shared" si="9"/>
        <v>平成5/4末</v>
      </c>
      <c r="C147" s="16">
        <v>145</v>
      </c>
      <c r="D147" s="16">
        <v>175</v>
      </c>
      <c r="E147" s="17" t="s">
        <v>422</v>
      </c>
      <c r="F147" s="16">
        <v>202</v>
      </c>
      <c r="G147" s="16"/>
      <c r="H147" s="16">
        <v>196</v>
      </c>
      <c r="I147" s="16"/>
      <c r="J147" s="16">
        <v>398</v>
      </c>
      <c r="K147" s="16"/>
      <c r="L147" s="16">
        <v>115</v>
      </c>
      <c r="M147" s="6" t="s">
        <v>307</v>
      </c>
    </row>
    <row r="148" spans="1:13" x14ac:dyDescent="0.2">
      <c r="A148" s="7" t="str">
        <f t="shared" si="9"/>
        <v>1993/4末</v>
      </c>
      <c r="B148" s="7" t="str">
        <f t="shared" si="9"/>
        <v>平成5/4末</v>
      </c>
      <c r="C148" s="14">
        <v>146</v>
      </c>
      <c r="D148" s="14">
        <v>176</v>
      </c>
      <c r="E148" s="15" t="s">
        <v>423</v>
      </c>
      <c r="F148" s="14">
        <v>151</v>
      </c>
      <c r="G148" s="14"/>
      <c r="H148" s="14">
        <v>168</v>
      </c>
      <c r="I148" s="14"/>
      <c r="J148" s="14">
        <v>319</v>
      </c>
      <c r="K148" s="14"/>
      <c r="L148" s="14">
        <v>93</v>
      </c>
      <c r="M148" s="8" t="s">
        <v>307</v>
      </c>
    </row>
    <row r="149" spans="1:13" x14ac:dyDescent="0.2">
      <c r="A149" s="9" t="str">
        <f t="shared" ref="A149:B164" si="10">A148</f>
        <v>1993/4末</v>
      </c>
      <c r="B149" s="9" t="str">
        <f t="shared" si="10"/>
        <v>平成5/4末</v>
      </c>
      <c r="C149" s="16">
        <v>147</v>
      </c>
      <c r="D149" s="16">
        <v>177</v>
      </c>
      <c r="E149" s="17" t="s">
        <v>191</v>
      </c>
      <c r="F149" s="16">
        <v>56</v>
      </c>
      <c r="G149" s="16"/>
      <c r="H149" s="16">
        <v>59</v>
      </c>
      <c r="I149" s="16"/>
      <c r="J149" s="16">
        <v>115</v>
      </c>
      <c r="K149" s="16"/>
      <c r="L149" s="16">
        <v>32</v>
      </c>
      <c r="M149" s="6" t="s">
        <v>307</v>
      </c>
    </row>
    <row r="150" spans="1:13" x14ac:dyDescent="0.2">
      <c r="A150" s="7" t="str">
        <f t="shared" si="10"/>
        <v>1993/4末</v>
      </c>
      <c r="B150" s="7" t="str">
        <f t="shared" si="10"/>
        <v>平成5/4末</v>
      </c>
      <c r="C150" s="14">
        <v>148</v>
      </c>
      <c r="D150" s="14">
        <v>178</v>
      </c>
      <c r="E150" s="15" t="s">
        <v>192</v>
      </c>
      <c r="F150" s="14">
        <v>65</v>
      </c>
      <c r="G150" s="14"/>
      <c r="H150" s="14">
        <v>72</v>
      </c>
      <c r="I150" s="14"/>
      <c r="J150" s="14">
        <v>137</v>
      </c>
      <c r="K150" s="14"/>
      <c r="L150" s="14">
        <v>39</v>
      </c>
      <c r="M150" s="8" t="s">
        <v>307</v>
      </c>
    </row>
    <row r="151" spans="1:13" x14ac:dyDescent="0.2">
      <c r="A151" s="9" t="str">
        <f t="shared" si="10"/>
        <v>1993/4末</v>
      </c>
      <c r="B151" s="9" t="str">
        <f t="shared" si="10"/>
        <v>平成5/4末</v>
      </c>
      <c r="C151" s="16">
        <v>149</v>
      </c>
      <c r="D151" s="16">
        <v>179</v>
      </c>
      <c r="E151" s="17" t="s">
        <v>193</v>
      </c>
      <c r="F151" s="16">
        <v>201</v>
      </c>
      <c r="G151" s="16"/>
      <c r="H151" s="16">
        <v>191</v>
      </c>
      <c r="I151" s="16"/>
      <c r="J151" s="16">
        <v>392</v>
      </c>
      <c r="K151" s="16"/>
      <c r="L151" s="16">
        <v>129</v>
      </c>
      <c r="M151" s="6" t="s">
        <v>307</v>
      </c>
    </row>
    <row r="152" spans="1:13" x14ac:dyDescent="0.2">
      <c r="A152" s="7" t="str">
        <f t="shared" si="10"/>
        <v>1993/4末</v>
      </c>
      <c r="B152" s="7" t="str">
        <f t="shared" si="10"/>
        <v>平成5/4末</v>
      </c>
      <c r="C152" s="14">
        <v>150</v>
      </c>
      <c r="D152" s="14">
        <v>180</v>
      </c>
      <c r="E152" s="15" t="s">
        <v>196</v>
      </c>
      <c r="F152" s="14">
        <v>137</v>
      </c>
      <c r="G152" s="14"/>
      <c r="H152" s="14">
        <v>167</v>
      </c>
      <c r="I152" s="14"/>
      <c r="J152" s="14">
        <v>304</v>
      </c>
      <c r="K152" s="14"/>
      <c r="L152" s="14">
        <v>68</v>
      </c>
      <c r="M152" s="8" t="s">
        <v>308</v>
      </c>
    </row>
    <row r="153" spans="1:13" x14ac:dyDescent="0.2">
      <c r="A153" s="9" t="str">
        <f t="shared" si="10"/>
        <v>1993/4末</v>
      </c>
      <c r="B153" s="9" t="str">
        <f t="shared" si="10"/>
        <v>平成5/4末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1993/4末</v>
      </c>
      <c r="B154" s="7" t="str">
        <f t="shared" si="10"/>
        <v>平成5/4末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1993/4末</v>
      </c>
      <c r="B155" s="9" t="str">
        <f t="shared" si="10"/>
        <v>平成5/4末</v>
      </c>
      <c r="C155" s="16">
        <v>153</v>
      </c>
      <c r="D155" s="16">
        <v>183</v>
      </c>
      <c r="E155" s="17" t="s">
        <v>199</v>
      </c>
      <c r="F155" s="16">
        <v>524</v>
      </c>
      <c r="G155" s="16"/>
      <c r="H155" s="16">
        <v>552</v>
      </c>
      <c r="I155" s="16"/>
      <c r="J155" s="16">
        <v>1076</v>
      </c>
      <c r="K155" s="16"/>
      <c r="L155" s="16">
        <v>262</v>
      </c>
      <c r="M155" s="6" t="s">
        <v>308</v>
      </c>
    </row>
    <row r="156" spans="1:13" x14ac:dyDescent="0.2">
      <c r="A156" s="7" t="str">
        <f t="shared" si="10"/>
        <v>1993/4末</v>
      </c>
      <c r="B156" s="7" t="str">
        <f t="shared" si="10"/>
        <v>平成5/4末</v>
      </c>
      <c r="C156" s="14">
        <v>154</v>
      </c>
      <c r="D156" s="14">
        <v>184</v>
      </c>
      <c r="E156" s="15" t="s">
        <v>200</v>
      </c>
      <c r="F156" s="14">
        <v>175</v>
      </c>
      <c r="G156" s="14"/>
      <c r="H156" s="14">
        <v>168</v>
      </c>
      <c r="I156" s="14"/>
      <c r="J156" s="14">
        <v>343</v>
      </c>
      <c r="K156" s="14"/>
      <c r="L156" s="14">
        <v>81</v>
      </c>
      <c r="M156" s="8" t="s">
        <v>308</v>
      </c>
    </row>
    <row r="157" spans="1:13" x14ac:dyDescent="0.2">
      <c r="A157" s="9" t="str">
        <f t="shared" si="10"/>
        <v>1993/4末</v>
      </c>
      <c r="B157" s="9" t="str">
        <f t="shared" si="10"/>
        <v>平成5/4末</v>
      </c>
      <c r="C157" s="16">
        <v>155</v>
      </c>
      <c r="D157" s="16">
        <v>185</v>
      </c>
      <c r="E157" s="17" t="s">
        <v>201</v>
      </c>
      <c r="F157" s="16">
        <v>133</v>
      </c>
      <c r="G157" s="16"/>
      <c r="H157" s="16">
        <v>149</v>
      </c>
      <c r="I157" s="16"/>
      <c r="J157" s="16">
        <v>282</v>
      </c>
      <c r="K157" s="16"/>
      <c r="L157" s="16">
        <v>73</v>
      </c>
      <c r="M157" s="6" t="s">
        <v>308</v>
      </c>
    </row>
    <row r="158" spans="1:13" x14ac:dyDescent="0.2">
      <c r="A158" s="7" t="str">
        <f t="shared" si="10"/>
        <v>1993/4末</v>
      </c>
      <c r="B158" s="7" t="str">
        <f t="shared" si="10"/>
        <v>平成5/4末</v>
      </c>
      <c r="C158" s="14">
        <v>156</v>
      </c>
      <c r="D158" s="14">
        <v>186</v>
      </c>
      <c r="E158" s="15" t="s">
        <v>202</v>
      </c>
      <c r="F158" s="14">
        <v>241</v>
      </c>
      <c r="G158" s="14"/>
      <c r="H158" s="14">
        <v>239</v>
      </c>
      <c r="I158" s="14"/>
      <c r="J158" s="14">
        <v>480</v>
      </c>
      <c r="K158" s="14"/>
      <c r="L158" s="14">
        <v>141</v>
      </c>
      <c r="M158" s="8" t="s">
        <v>308</v>
      </c>
    </row>
    <row r="159" spans="1:13" x14ac:dyDescent="0.2">
      <c r="A159" s="9" t="str">
        <f t="shared" si="10"/>
        <v>1993/4末</v>
      </c>
      <c r="B159" s="9" t="str">
        <f t="shared" si="10"/>
        <v>平成5/4末</v>
      </c>
      <c r="C159" s="16">
        <v>157</v>
      </c>
      <c r="D159" s="16">
        <v>187</v>
      </c>
      <c r="E159" s="17" t="s">
        <v>203</v>
      </c>
      <c r="F159" s="16">
        <v>130</v>
      </c>
      <c r="G159" s="16"/>
      <c r="H159" s="16">
        <v>145</v>
      </c>
      <c r="I159" s="16"/>
      <c r="J159" s="16">
        <v>275</v>
      </c>
      <c r="K159" s="16"/>
      <c r="L159" s="16">
        <v>64</v>
      </c>
      <c r="M159" s="6" t="s">
        <v>308</v>
      </c>
    </row>
    <row r="160" spans="1:13" x14ac:dyDescent="0.2">
      <c r="A160" s="7" t="str">
        <f t="shared" si="10"/>
        <v>1993/4末</v>
      </c>
      <c r="B160" s="7" t="str">
        <f t="shared" si="10"/>
        <v>平成5/4末</v>
      </c>
      <c r="C160" s="14">
        <v>158</v>
      </c>
      <c r="D160" s="14">
        <v>188</v>
      </c>
      <c r="E160" s="15" t="s">
        <v>204</v>
      </c>
      <c r="F160" s="14">
        <v>199</v>
      </c>
      <c r="G160" s="14"/>
      <c r="H160" s="14">
        <v>188</v>
      </c>
      <c r="I160" s="14"/>
      <c r="J160" s="14">
        <v>387</v>
      </c>
      <c r="K160" s="14"/>
      <c r="L160" s="14">
        <v>105</v>
      </c>
      <c r="M160" s="8" t="s">
        <v>308</v>
      </c>
    </row>
    <row r="161" spans="1:13" x14ac:dyDescent="0.2">
      <c r="A161" s="9" t="str">
        <f t="shared" si="10"/>
        <v>1993/4末</v>
      </c>
      <c r="B161" s="9" t="str">
        <f t="shared" si="10"/>
        <v>平成5/4末</v>
      </c>
      <c r="C161" s="16">
        <v>159</v>
      </c>
      <c r="D161" s="16">
        <v>189</v>
      </c>
      <c r="E161" s="17" t="s">
        <v>205</v>
      </c>
      <c r="F161" s="16">
        <v>93</v>
      </c>
      <c r="G161" s="16"/>
      <c r="H161" s="16">
        <v>99</v>
      </c>
      <c r="I161" s="16"/>
      <c r="J161" s="16">
        <v>192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10"/>
        <v>1993/4末</v>
      </c>
      <c r="B162" s="7" t="str">
        <f t="shared" si="10"/>
        <v>平成5/4末</v>
      </c>
      <c r="C162" s="14">
        <v>160</v>
      </c>
      <c r="D162" s="14">
        <v>190</v>
      </c>
      <c r="E162" s="15" t="s">
        <v>206</v>
      </c>
      <c r="F162" s="14">
        <v>166</v>
      </c>
      <c r="G162" s="14"/>
      <c r="H162" s="14">
        <v>163</v>
      </c>
      <c r="I162" s="14"/>
      <c r="J162" s="14">
        <v>329</v>
      </c>
      <c r="K162" s="14"/>
      <c r="L162" s="14">
        <v>94</v>
      </c>
      <c r="M162" s="8" t="s">
        <v>308</v>
      </c>
    </row>
    <row r="163" spans="1:13" x14ac:dyDescent="0.2">
      <c r="A163" s="9" t="str">
        <f t="shared" si="10"/>
        <v>1993/4末</v>
      </c>
      <c r="B163" s="9" t="str">
        <f t="shared" si="10"/>
        <v>平成5/4末</v>
      </c>
      <c r="C163" s="16">
        <v>161</v>
      </c>
      <c r="D163" s="16">
        <v>191</v>
      </c>
      <c r="E163" s="17" t="s">
        <v>208</v>
      </c>
      <c r="F163" s="16">
        <v>332</v>
      </c>
      <c r="G163" s="16"/>
      <c r="H163" s="16">
        <v>357</v>
      </c>
      <c r="I163" s="16"/>
      <c r="J163" s="16">
        <v>689</v>
      </c>
      <c r="K163" s="16"/>
      <c r="L163" s="16">
        <v>219</v>
      </c>
      <c r="M163" s="6" t="s">
        <v>308</v>
      </c>
    </row>
    <row r="164" spans="1:13" x14ac:dyDescent="0.2">
      <c r="A164" s="7" t="str">
        <f t="shared" si="10"/>
        <v>1993/4末</v>
      </c>
      <c r="B164" s="7" t="str">
        <f t="shared" si="10"/>
        <v>平成5/4末</v>
      </c>
      <c r="C164" s="14">
        <v>162</v>
      </c>
      <c r="D164" s="14">
        <v>240</v>
      </c>
      <c r="E164" s="15" t="s">
        <v>209</v>
      </c>
      <c r="F164" s="14">
        <v>104</v>
      </c>
      <c r="G164" s="14"/>
      <c r="H164" s="14">
        <v>127</v>
      </c>
      <c r="I164" s="14"/>
      <c r="J164" s="14">
        <v>231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1993/4末</v>
      </c>
      <c r="B165" s="9" t="str">
        <f t="shared" si="11"/>
        <v>平成5/4末</v>
      </c>
      <c r="C165" s="16">
        <v>163</v>
      </c>
      <c r="D165" s="16">
        <v>241</v>
      </c>
      <c r="E165" s="17" t="s">
        <v>210</v>
      </c>
      <c r="F165" s="16">
        <v>224</v>
      </c>
      <c r="G165" s="16"/>
      <c r="H165" s="16">
        <v>217</v>
      </c>
      <c r="I165" s="16"/>
      <c r="J165" s="16">
        <v>441</v>
      </c>
      <c r="K165" s="16"/>
      <c r="L165" s="16">
        <v>115</v>
      </c>
      <c r="M165" s="6" t="s">
        <v>309</v>
      </c>
    </row>
    <row r="166" spans="1:13" x14ac:dyDescent="0.2">
      <c r="A166" s="7" t="str">
        <f t="shared" si="11"/>
        <v>1993/4末</v>
      </c>
      <c r="B166" s="7" t="str">
        <f t="shared" si="11"/>
        <v>平成5/4末</v>
      </c>
      <c r="C166" s="14">
        <v>164</v>
      </c>
      <c r="D166" s="14">
        <v>242</v>
      </c>
      <c r="E166" s="15" t="s">
        <v>211</v>
      </c>
      <c r="F166" s="14">
        <v>93</v>
      </c>
      <c r="G166" s="14"/>
      <c r="H166" s="14">
        <v>96</v>
      </c>
      <c r="I166" s="14"/>
      <c r="J166" s="14">
        <v>189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1993/4末</v>
      </c>
      <c r="B167" s="9" t="str">
        <f t="shared" si="11"/>
        <v>平成5/4末</v>
      </c>
      <c r="C167" s="16">
        <v>165</v>
      </c>
      <c r="D167" s="16">
        <v>243</v>
      </c>
      <c r="E167" s="17" t="s">
        <v>212</v>
      </c>
      <c r="F167" s="16">
        <v>90</v>
      </c>
      <c r="G167" s="16"/>
      <c r="H167" s="16">
        <v>102</v>
      </c>
      <c r="I167" s="16"/>
      <c r="J167" s="16">
        <v>192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11"/>
        <v>1993/4末</v>
      </c>
      <c r="B168" s="7" t="str">
        <f t="shared" si="11"/>
        <v>平成5/4末</v>
      </c>
      <c r="C168" s="14">
        <v>166</v>
      </c>
      <c r="D168" s="14">
        <v>244</v>
      </c>
      <c r="E168" s="15" t="s">
        <v>213</v>
      </c>
      <c r="F168" s="14">
        <v>53</v>
      </c>
      <c r="G168" s="14"/>
      <c r="H168" s="14">
        <v>48</v>
      </c>
      <c r="I168" s="14"/>
      <c r="J168" s="14">
        <v>101</v>
      </c>
      <c r="K168" s="14"/>
      <c r="L168" s="14">
        <v>25</v>
      </c>
      <c r="M168" s="8" t="s">
        <v>309</v>
      </c>
    </row>
    <row r="169" spans="1:13" x14ac:dyDescent="0.2">
      <c r="A169" s="9" t="str">
        <f t="shared" si="11"/>
        <v>1993/4末</v>
      </c>
      <c r="B169" s="9" t="str">
        <f t="shared" si="11"/>
        <v>平成5/4末</v>
      </c>
      <c r="C169" s="16">
        <v>167</v>
      </c>
      <c r="D169" s="16">
        <v>245</v>
      </c>
      <c r="E169" s="17" t="s">
        <v>214</v>
      </c>
      <c r="F169" s="16">
        <v>38</v>
      </c>
      <c r="G169" s="16"/>
      <c r="H169" s="16">
        <v>44</v>
      </c>
      <c r="I169" s="16"/>
      <c r="J169" s="16">
        <v>82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1993/4末</v>
      </c>
      <c r="B170" s="7" t="str">
        <f t="shared" si="11"/>
        <v>平成5/4末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1993/4末</v>
      </c>
      <c r="B171" s="9" t="str">
        <f t="shared" si="11"/>
        <v>平成5/4末</v>
      </c>
      <c r="C171" s="16">
        <v>169</v>
      </c>
      <c r="D171" s="16">
        <v>100</v>
      </c>
      <c r="E171" s="17" t="s">
        <v>217</v>
      </c>
      <c r="F171" s="16">
        <v>190</v>
      </c>
      <c r="G171" s="16"/>
      <c r="H171" s="16">
        <v>209</v>
      </c>
      <c r="I171" s="16"/>
      <c r="J171" s="16">
        <v>399</v>
      </c>
      <c r="K171" s="16"/>
      <c r="L171" s="16">
        <v>100</v>
      </c>
      <c r="M171" s="6" t="s">
        <v>310</v>
      </c>
    </row>
    <row r="172" spans="1:13" x14ac:dyDescent="0.2">
      <c r="A172" s="7" t="str">
        <f t="shared" si="11"/>
        <v>1993/4末</v>
      </c>
      <c r="B172" s="7" t="str">
        <f t="shared" si="11"/>
        <v>平成5/4末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6</v>
      </c>
      <c r="I172" s="14"/>
      <c r="J172" s="14">
        <v>10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1993/4末</v>
      </c>
      <c r="B173" s="9" t="str">
        <f t="shared" si="11"/>
        <v>平成5/4末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1993/4末</v>
      </c>
      <c r="B174" s="7" t="str">
        <f t="shared" si="11"/>
        <v>平成5/4末</v>
      </c>
      <c r="C174" s="14">
        <v>172</v>
      </c>
      <c r="D174" s="14">
        <v>220</v>
      </c>
      <c r="E174" s="15" t="s">
        <v>221</v>
      </c>
      <c r="F174" s="14">
        <v>109</v>
      </c>
      <c r="G174" s="14"/>
      <c r="H174" s="14">
        <v>118</v>
      </c>
      <c r="I174" s="14"/>
      <c r="J174" s="14">
        <v>227</v>
      </c>
      <c r="K174" s="14"/>
      <c r="L174" s="14">
        <v>59</v>
      </c>
      <c r="M174" s="8" t="s">
        <v>311</v>
      </c>
    </row>
    <row r="175" spans="1:13" x14ac:dyDescent="0.2">
      <c r="A175" s="9" t="str">
        <f t="shared" si="11"/>
        <v>1993/4末</v>
      </c>
      <c r="B175" s="9" t="str">
        <f t="shared" si="11"/>
        <v>平成5/4末</v>
      </c>
      <c r="C175" s="16">
        <v>173</v>
      </c>
      <c r="D175" s="16">
        <v>221</v>
      </c>
      <c r="E175" s="17" t="s">
        <v>222</v>
      </c>
      <c r="F175" s="16">
        <v>196</v>
      </c>
      <c r="G175" s="16"/>
      <c r="H175" s="16">
        <v>247</v>
      </c>
      <c r="I175" s="16"/>
      <c r="J175" s="16">
        <v>443</v>
      </c>
      <c r="K175" s="16"/>
      <c r="L175" s="16">
        <v>114</v>
      </c>
      <c r="M175" s="6" t="s">
        <v>311</v>
      </c>
    </row>
    <row r="176" spans="1:13" x14ac:dyDescent="0.2">
      <c r="A176" s="7" t="str">
        <f t="shared" si="11"/>
        <v>1993/4末</v>
      </c>
      <c r="B176" s="7" t="str">
        <f t="shared" si="11"/>
        <v>平成5/4末</v>
      </c>
      <c r="C176" s="14">
        <v>174</v>
      </c>
      <c r="D176" s="14">
        <v>222</v>
      </c>
      <c r="E176" s="15" t="s">
        <v>223</v>
      </c>
      <c r="F176" s="14">
        <v>54</v>
      </c>
      <c r="G176" s="14"/>
      <c r="H176" s="14">
        <v>55</v>
      </c>
      <c r="I176" s="14"/>
      <c r="J176" s="14">
        <v>109</v>
      </c>
      <c r="K176" s="14"/>
      <c r="L176" s="14">
        <v>30</v>
      </c>
      <c r="M176" s="8" t="s">
        <v>311</v>
      </c>
    </row>
    <row r="177" spans="1:13" x14ac:dyDescent="0.2">
      <c r="A177" s="9" t="str">
        <f t="shared" si="11"/>
        <v>1993/4末</v>
      </c>
      <c r="B177" s="9" t="str">
        <f t="shared" si="11"/>
        <v>平成5/4末</v>
      </c>
      <c r="C177" s="16">
        <v>175</v>
      </c>
      <c r="D177" s="16">
        <v>223</v>
      </c>
      <c r="E177" s="17" t="s">
        <v>224</v>
      </c>
      <c r="F177" s="16">
        <v>299</v>
      </c>
      <c r="G177" s="16"/>
      <c r="H177" s="16">
        <v>351</v>
      </c>
      <c r="I177" s="16"/>
      <c r="J177" s="16">
        <v>650</v>
      </c>
      <c r="K177" s="16"/>
      <c r="L177" s="16">
        <v>178</v>
      </c>
      <c r="M177" s="6" t="s">
        <v>311</v>
      </c>
    </row>
    <row r="178" spans="1:13" x14ac:dyDescent="0.2">
      <c r="A178" s="7" t="str">
        <f t="shared" si="11"/>
        <v>1993/4末</v>
      </c>
      <c r="B178" s="7" t="str">
        <f t="shared" si="11"/>
        <v>平成5/4末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21</v>
      </c>
      <c r="I178" s="14"/>
      <c r="J178" s="14">
        <v>35</v>
      </c>
      <c r="K178" s="14"/>
      <c r="L178" s="14">
        <v>10</v>
      </c>
      <c r="M178" s="8" t="s">
        <v>311</v>
      </c>
    </row>
    <row r="179" spans="1:13" x14ac:dyDescent="0.2">
      <c r="A179" s="9" t="str">
        <f t="shared" si="11"/>
        <v>1993/4末</v>
      </c>
      <c r="B179" s="9" t="str">
        <f t="shared" si="11"/>
        <v>平成5/4末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1993/4末</v>
      </c>
      <c r="B180" s="7" t="str">
        <f t="shared" si="11"/>
        <v>平成5/4末</v>
      </c>
      <c r="C180" s="14">
        <v>178</v>
      </c>
      <c r="D180" s="14">
        <v>226</v>
      </c>
      <c r="E180" s="15" t="s">
        <v>227</v>
      </c>
      <c r="F180" s="14">
        <v>52</v>
      </c>
      <c r="G180" s="14"/>
      <c r="H180" s="14">
        <v>56</v>
      </c>
      <c r="I180" s="14"/>
      <c r="J180" s="14">
        <v>108</v>
      </c>
      <c r="K180" s="14"/>
      <c r="L180" s="14">
        <v>35</v>
      </c>
      <c r="M180" s="8" t="s">
        <v>311</v>
      </c>
    </row>
    <row r="181" spans="1:13" x14ac:dyDescent="0.2">
      <c r="A181" s="9" t="str">
        <f t="shared" ref="A181:B196" si="12">A180</f>
        <v>1993/4末</v>
      </c>
      <c r="B181" s="9" t="str">
        <f t="shared" si="12"/>
        <v>平成5/4末</v>
      </c>
      <c r="C181" s="16">
        <v>179</v>
      </c>
      <c r="D181" s="16">
        <v>227</v>
      </c>
      <c r="E181" s="17" t="s">
        <v>228</v>
      </c>
      <c r="F181" s="16">
        <v>12</v>
      </c>
      <c r="G181" s="16"/>
      <c r="H181" s="16">
        <v>10</v>
      </c>
      <c r="I181" s="16"/>
      <c r="J181" s="16">
        <v>22</v>
      </c>
      <c r="K181" s="16"/>
      <c r="L181" s="16">
        <v>7</v>
      </c>
      <c r="M181" s="6" t="s">
        <v>311</v>
      </c>
    </row>
    <row r="182" spans="1:13" x14ac:dyDescent="0.2">
      <c r="A182" s="7" t="str">
        <f t="shared" si="12"/>
        <v>1993/4末</v>
      </c>
      <c r="B182" s="7" t="str">
        <f t="shared" si="12"/>
        <v>平成5/4末</v>
      </c>
      <c r="C182" s="14">
        <v>180</v>
      </c>
      <c r="D182" s="14">
        <v>228</v>
      </c>
      <c r="E182" s="15" t="s">
        <v>229</v>
      </c>
      <c r="F182" s="14">
        <v>0</v>
      </c>
      <c r="G182" s="14"/>
      <c r="H182" s="14">
        <v>2</v>
      </c>
      <c r="I182" s="14"/>
      <c r="J182" s="14">
        <v>2</v>
      </c>
      <c r="K182" s="14"/>
      <c r="L182" s="14">
        <v>2</v>
      </c>
      <c r="M182" s="8" t="s">
        <v>311</v>
      </c>
    </row>
    <row r="183" spans="1:13" x14ac:dyDescent="0.2">
      <c r="A183" s="9" t="str">
        <f t="shared" si="12"/>
        <v>1993/4末</v>
      </c>
      <c r="B183" s="9" t="str">
        <f t="shared" si="12"/>
        <v>平成5/4末</v>
      </c>
      <c r="C183" s="16">
        <v>181</v>
      </c>
      <c r="D183" s="16">
        <v>230</v>
      </c>
      <c r="E183" s="17" t="s">
        <v>230</v>
      </c>
      <c r="F183" s="16">
        <v>36</v>
      </c>
      <c r="G183" s="16"/>
      <c r="H183" s="16">
        <v>39</v>
      </c>
      <c r="I183" s="16"/>
      <c r="J183" s="16">
        <v>75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1993/4末</v>
      </c>
      <c r="B184" s="7" t="str">
        <f t="shared" si="12"/>
        <v>平成5/4末</v>
      </c>
      <c r="C184" s="14">
        <v>182</v>
      </c>
      <c r="D184" s="14">
        <v>231</v>
      </c>
      <c r="E184" s="15" t="s">
        <v>231</v>
      </c>
      <c r="F184" s="14">
        <v>275</v>
      </c>
      <c r="G184" s="14"/>
      <c r="H184" s="14">
        <v>317</v>
      </c>
      <c r="I184" s="14"/>
      <c r="J184" s="14">
        <v>592</v>
      </c>
      <c r="K184" s="14"/>
      <c r="L184" s="14">
        <v>173</v>
      </c>
      <c r="M184" s="8" t="s">
        <v>312</v>
      </c>
    </row>
    <row r="185" spans="1:13" x14ac:dyDescent="0.2">
      <c r="A185" s="9" t="str">
        <f t="shared" si="12"/>
        <v>1993/4末</v>
      </c>
      <c r="B185" s="9" t="str">
        <f t="shared" si="12"/>
        <v>平成5/4末</v>
      </c>
      <c r="C185" s="16">
        <v>183</v>
      </c>
      <c r="D185" s="16">
        <v>232</v>
      </c>
      <c r="E185" s="17" t="s">
        <v>232</v>
      </c>
      <c r="F185" s="16">
        <v>129</v>
      </c>
      <c r="G185" s="16"/>
      <c r="H185" s="16">
        <v>168</v>
      </c>
      <c r="I185" s="16"/>
      <c r="J185" s="16">
        <v>297</v>
      </c>
      <c r="K185" s="16"/>
      <c r="L185" s="16">
        <v>107</v>
      </c>
      <c r="M185" s="6" t="s">
        <v>312</v>
      </c>
    </row>
    <row r="186" spans="1:13" x14ac:dyDescent="0.2">
      <c r="A186" s="7" t="str">
        <f t="shared" si="12"/>
        <v>1993/4末</v>
      </c>
      <c r="B186" s="7" t="str">
        <f t="shared" si="12"/>
        <v>平成5/4末</v>
      </c>
      <c r="C186" s="14">
        <v>184</v>
      </c>
      <c r="D186" s="14">
        <v>200</v>
      </c>
      <c r="E186" s="15" t="s">
        <v>488</v>
      </c>
      <c r="F186" s="14">
        <v>42</v>
      </c>
      <c r="G186" s="14"/>
      <c r="H186" s="14">
        <v>43</v>
      </c>
      <c r="I186" s="14"/>
      <c r="J186" s="14">
        <v>85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1993/4末</v>
      </c>
      <c r="B187" s="9" t="str">
        <f t="shared" si="12"/>
        <v>平成5/4末</v>
      </c>
      <c r="C187" s="16">
        <v>185</v>
      </c>
      <c r="D187" s="16">
        <v>201</v>
      </c>
      <c r="E187" s="17" t="s">
        <v>234</v>
      </c>
      <c r="F187" s="16">
        <v>85</v>
      </c>
      <c r="G187" s="16"/>
      <c r="H187" s="16">
        <v>106</v>
      </c>
      <c r="I187" s="16"/>
      <c r="J187" s="16">
        <v>191</v>
      </c>
      <c r="K187" s="16"/>
      <c r="L187" s="16">
        <v>42</v>
      </c>
      <c r="M187" s="6" t="s">
        <v>313</v>
      </c>
    </row>
    <row r="188" spans="1:13" x14ac:dyDescent="0.2">
      <c r="A188" s="7" t="str">
        <f t="shared" si="12"/>
        <v>1993/4末</v>
      </c>
      <c r="B188" s="7" t="str">
        <f t="shared" si="12"/>
        <v>平成5/4末</v>
      </c>
      <c r="C188" s="14">
        <v>186</v>
      </c>
      <c r="D188" s="14">
        <v>202</v>
      </c>
      <c r="E188" s="15" t="s">
        <v>235</v>
      </c>
      <c r="F188" s="14">
        <v>67</v>
      </c>
      <c r="G188" s="14"/>
      <c r="H188" s="14">
        <v>68</v>
      </c>
      <c r="I188" s="14"/>
      <c r="J188" s="14">
        <v>135</v>
      </c>
      <c r="K188" s="14"/>
      <c r="L188" s="14">
        <v>36</v>
      </c>
      <c r="M188" s="8" t="s">
        <v>313</v>
      </c>
    </row>
    <row r="189" spans="1:13" x14ac:dyDescent="0.2">
      <c r="A189" s="9" t="str">
        <f t="shared" si="12"/>
        <v>1993/4末</v>
      </c>
      <c r="B189" s="9" t="str">
        <f t="shared" si="12"/>
        <v>平成5/4末</v>
      </c>
      <c r="C189" s="16">
        <v>187</v>
      </c>
      <c r="D189" s="16">
        <v>203</v>
      </c>
      <c r="E189" s="17" t="s">
        <v>489</v>
      </c>
      <c r="F189" s="16">
        <v>287</v>
      </c>
      <c r="G189" s="16"/>
      <c r="H189" s="16">
        <v>281</v>
      </c>
      <c r="I189" s="16"/>
      <c r="J189" s="16">
        <v>568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12"/>
        <v>1993/4末</v>
      </c>
      <c r="B190" s="7" t="str">
        <f t="shared" si="12"/>
        <v>平成5/4末</v>
      </c>
      <c r="C190" s="14">
        <v>188</v>
      </c>
      <c r="D190" s="14">
        <v>204</v>
      </c>
      <c r="E190" s="15" t="s">
        <v>237</v>
      </c>
      <c r="F190" s="14">
        <v>311</v>
      </c>
      <c r="G190" s="14"/>
      <c r="H190" s="14">
        <v>333</v>
      </c>
      <c r="I190" s="14"/>
      <c r="J190" s="14">
        <v>644</v>
      </c>
      <c r="K190" s="14"/>
      <c r="L190" s="14">
        <v>157</v>
      </c>
      <c r="M190" s="8" t="s">
        <v>313</v>
      </c>
    </row>
    <row r="191" spans="1:13" x14ac:dyDescent="0.2">
      <c r="A191" s="9" t="str">
        <f t="shared" si="12"/>
        <v>1993/4末</v>
      </c>
      <c r="B191" s="9" t="str">
        <f t="shared" si="12"/>
        <v>平成5/4末</v>
      </c>
      <c r="C191" s="16">
        <v>189</v>
      </c>
      <c r="D191" s="16">
        <v>205</v>
      </c>
      <c r="E191" s="17" t="s">
        <v>238</v>
      </c>
      <c r="F191" s="16">
        <v>157</v>
      </c>
      <c r="G191" s="16"/>
      <c r="H191" s="16">
        <v>156</v>
      </c>
      <c r="I191" s="16"/>
      <c r="J191" s="16">
        <v>313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1993/4末</v>
      </c>
      <c r="B192" s="7" t="str">
        <f t="shared" si="12"/>
        <v>平成5/4末</v>
      </c>
      <c r="C192" s="14">
        <v>190</v>
      </c>
      <c r="D192" s="14">
        <v>206</v>
      </c>
      <c r="E192" s="15" t="s">
        <v>239</v>
      </c>
      <c r="F192" s="14">
        <v>21</v>
      </c>
      <c r="G192" s="14"/>
      <c r="H192" s="14">
        <v>23</v>
      </c>
      <c r="I192" s="14"/>
      <c r="J192" s="14">
        <v>44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1993/4末</v>
      </c>
      <c r="B193" s="9" t="str">
        <f t="shared" si="12"/>
        <v>平成5/4末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1993/4末</v>
      </c>
      <c r="B194" s="7" t="str">
        <f t="shared" si="12"/>
        <v>平成5/4末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1993/4末</v>
      </c>
      <c r="B195" s="9" t="str">
        <f t="shared" si="12"/>
        <v>平成5/4末</v>
      </c>
      <c r="C195" s="16">
        <v>193</v>
      </c>
      <c r="D195" s="16">
        <v>209</v>
      </c>
      <c r="E195" s="17" t="s">
        <v>242</v>
      </c>
      <c r="F195" s="16">
        <v>30</v>
      </c>
      <c r="G195" s="16"/>
      <c r="H195" s="16">
        <v>29</v>
      </c>
      <c r="I195" s="16"/>
      <c r="J195" s="16">
        <v>59</v>
      </c>
      <c r="K195" s="16"/>
      <c r="L195" s="16">
        <v>16</v>
      </c>
      <c r="M195" s="6" t="s">
        <v>313</v>
      </c>
    </row>
    <row r="196" spans="1:13" x14ac:dyDescent="0.2">
      <c r="A196" s="7" t="str">
        <f t="shared" si="12"/>
        <v>1993/4末</v>
      </c>
      <c r="B196" s="7" t="str">
        <f t="shared" si="12"/>
        <v>平成5/4末</v>
      </c>
      <c r="C196" s="14">
        <v>194</v>
      </c>
      <c r="D196" s="14">
        <v>210</v>
      </c>
      <c r="E196" s="15" t="s">
        <v>480</v>
      </c>
      <c r="F196" s="14">
        <v>23</v>
      </c>
      <c r="G196" s="14"/>
      <c r="H196" s="14">
        <v>18</v>
      </c>
      <c r="I196" s="14"/>
      <c r="J196" s="14">
        <v>41</v>
      </c>
      <c r="K196" s="14"/>
      <c r="L196" s="14">
        <v>14</v>
      </c>
      <c r="M196" s="8" t="s">
        <v>313</v>
      </c>
    </row>
    <row r="197" spans="1:13" x14ac:dyDescent="0.2">
      <c r="A197" s="9" t="str">
        <f t="shared" ref="A197:B212" si="13">A196</f>
        <v>1993/4末</v>
      </c>
      <c r="B197" s="9" t="str">
        <f t="shared" si="13"/>
        <v>平成5/4末</v>
      </c>
      <c r="C197" s="16">
        <v>195</v>
      </c>
      <c r="D197" s="16">
        <v>211</v>
      </c>
      <c r="E197" s="17" t="s">
        <v>244</v>
      </c>
      <c r="F197" s="16">
        <v>12</v>
      </c>
      <c r="G197" s="16"/>
      <c r="H197" s="16">
        <v>19</v>
      </c>
      <c r="I197" s="16"/>
      <c r="J197" s="16">
        <v>31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1993/4末</v>
      </c>
      <c r="B198" s="7" t="str">
        <f t="shared" si="13"/>
        <v>平成5/4末</v>
      </c>
      <c r="C198" s="14">
        <v>196</v>
      </c>
      <c r="D198" s="14">
        <v>320</v>
      </c>
      <c r="E198" s="15" t="s">
        <v>245</v>
      </c>
      <c r="F198" s="14">
        <v>296</v>
      </c>
      <c r="G198" s="14"/>
      <c r="H198" s="14">
        <v>296</v>
      </c>
      <c r="I198" s="14"/>
      <c r="J198" s="14">
        <v>592</v>
      </c>
      <c r="K198" s="14"/>
      <c r="L198" s="14">
        <v>146</v>
      </c>
      <c r="M198" s="8" t="s">
        <v>314</v>
      </c>
    </row>
    <row r="199" spans="1:13" x14ac:dyDescent="0.2">
      <c r="A199" s="9" t="str">
        <f t="shared" si="13"/>
        <v>1993/4末</v>
      </c>
      <c r="B199" s="9" t="str">
        <f t="shared" si="13"/>
        <v>平成5/4末</v>
      </c>
      <c r="C199" s="16">
        <v>197</v>
      </c>
      <c r="D199" s="16">
        <v>322</v>
      </c>
      <c r="E199" s="17" t="s">
        <v>195</v>
      </c>
      <c r="F199" s="16">
        <v>41</v>
      </c>
      <c r="G199" s="16"/>
      <c r="H199" s="16">
        <v>49</v>
      </c>
      <c r="I199" s="16"/>
      <c r="J199" s="16">
        <v>90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1993/4末</v>
      </c>
      <c r="B200" s="7" t="str">
        <f t="shared" si="13"/>
        <v>平成5/4末</v>
      </c>
      <c r="C200" s="14">
        <v>198</v>
      </c>
      <c r="D200" s="14">
        <v>323</v>
      </c>
      <c r="E200" s="15" t="s">
        <v>246</v>
      </c>
      <c r="F200" s="14">
        <v>72</v>
      </c>
      <c r="G200" s="14"/>
      <c r="H200" s="14">
        <v>75</v>
      </c>
      <c r="I200" s="14"/>
      <c r="J200" s="14">
        <v>147</v>
      </c>
      <c r="K200" s="14"/>
      <c r="L200" s="14">
        <v>38</v>
      </c>
      <c r="M200" s="8" t="s">
        <v>314</v>
      </c>
    </row>
    <row r="201" spans="1:13" x14ac:dyDescent="0.2">
      <c r="A201" s="9" t="str">
        <f t="shared" si="13"/>
        <v>1993/4末</v>
      </c>
      <c r="B201" s="9" t="str">
        <f t="shared" si="13"/>
        <v>平成5/4末</v>
      </c>
      <c r="C201" s="16">
        <v>199</v>
      </c>
      <c r="D201" s="16">
        <v>324</v>
      </c>
      <c r="E201" s="17" t="s">
        <v>247</v>
      </c>
      <c r="F201" s="16">
        <v>70</v>
      </c>
      <c r="G201" s="16"/>
      <c r="H201" s="16">
        <v>83</v>
      </c>
      <c r="I201" s="16"/>
      <c r="J201" s="16">
        <v>153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1993/4末</v>
      </c>
      <c r="B202" s="7" t="str">
        <f t="shared" si="13"/>
        <v>平成5/4末</v>
      </c>
      <c r="C202" s="14">
        <v>200</v>
      </c>
      <c r="D202" s="14">
        <v>325</v>
      </c>
      <c r="E202" s="15" t="s">
        <v>248</v>
      </c>
      <c r="F202" s="14">
        <v>70</v>
      </c>
      <c r="G202" s="14"/>
      <c r="H202" s="14">
        <v>80</v>
      </c>
      <c r="I202" s="14"/>
      <c r="J202" s="14">
        <v>150</v>
      </c>
      <c r="K202" s="14"/>
      <c r="L202" s="14">
        <v>41</v>
      </c>
      <c r="M202" s="8" t="s">
        <v>314</v>
      </c>
    </row>
    <row r="203" spans="1:13" x14ac:dyDescent="0.2">
      <c r="A203" s="9" t="str">
        <f t="shared" si="13"/>
        <v>1993/4末</v>
      </c>
      <c r="B203" s="9" t="str">
        <f t="shared" si="13"/>
        <v>平成5/4末</v>
      </c>
      <c r="C203" s="16">
        <v>201</v>
      </c>
      <c r="D203" s="16">
        <v>327</v>
      </c>
      <c r="E203" s="17" t="s">
        <v>249</v>
      </c>
      <c r="F203" s="16">
        <v>233</v>
      </c>
      <c r="G203" s="16"/>
      <c r="H203" s="16">
        <v>230</v>
      </c>
      <c r="I203" s="16"/>
      <c r="J203" s="16">
        <v>463</v>
      </c>
      <c r="K203" s="16"/>
      <c r="L203" s="16">
        <v>120</v>
      </c>
      <c r="M203" s="6" t="s">
        <v>314</v>
      </c>
    </row>
    <row r="204" spans="1:13" x14ac:dyDescent="0.2">
      <c r="A204" s="7" t="str">
        <f t="shared" si="13"/>
        <v>1993/4末</v>
      </c>
      <c r="B204" s="7" t="str">
        <f t="shared" si="13"/>
        <v>平成5/4末</v>
      </c>
      <c r="C204" s="14">
        <v>202</v>
      </c>
      <c r="D204" s="14">
        <v>328</v>
      </c>
      <c r="E204" s="15" t="s">
        <v>250</v>
      </c>
      <c r="F204" s="14">
        <v>71</v>
      </c>
      <c r="G204" s="14"/>
      <c r="H204" s="14">
        <v>87</v>
      </c>
      <c r="I204" s="14"/>
      <c r="J204" s="14">
        <v>158</v>
      </c>
      <c r="K204" s="14"/>
      <c r="L204" s="14">
        <v>41</v>
      </c>
      <c r="M204" s="8" t="s">
        <v>314</v>
      </c>
    </row>
    <row r="205" spans="1:13" x14ac:dyDescent="0.2">
      <c r="A205" s="9" t="str">
        <f t="shared" si="13"/>
        <v>1993/4末</v>
      </c>
      <c r="B205" s="9" t="str">
        <f t="shared" si="13"/>
        <v>平成5/4末</v>
      </c>
      <c r="C205" s="16">
        <v>203</v>
      </c>
      <c r="D205" s="16">
        <v>329</v>
      </c>
      <c r="E205" s="17" t="s">
        <v>251</v>
      </c>
      <c r="F205" s="16">
        <v>63</v>
      </c>
      <c r="G205" s="16"/>
      <c r="H205" s="16">
        <v>71</v>
      </c>
      <c r="I205" s="16"/>
      <c r="J205" s="16">
        <v>134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1993/4末</v>
      </c>
      <c r="B206" s="7" t="str">
        <f t="shared" si="13"/>
        <v>平成5/4末</v>
      </c>
      <c r="C206" s="14">
        <v>204</v>
      </c>
      <c r="D206" s="14">
        <v>331</v>
      </c>
      <c r="E206" s="15" t="s">
        <v>252</v>
      </c>
      <c r="F206" s="14">
        <v>90</v>
      </c>
      <c r="G206" s="14"/>
      <c r="H206" s="14">
        <v>72</v>
      </c>
      <c r="I206" s="14"/>
      <c r="J206" s="14">
        <v>162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1993/4末</v>
      </c>
      <c r="B207" s="9" t="str">
        <f t="shared" si="13"/>
        <v>平成5/4末</v>
      </c>
      <c r="C207" s="16">
        <v>205</v>
      </c>
      <c r="D207" s="16">
        <v>332</v>
      </c>
      <c r="E207" s="17" t="s">
        <v>253</v>
      </c>
      <c r="F207" s="16">
        <v>137</v>
      </c>
      <c r="G207" s="16"/>
      <c r="H207" s="16">
        <v>149</v>
      </c>
      <c r="I207" s="16"/>
      <c r="J207" s="16">
        <v>286</v>
      </c>
      <c r="K207" s="16"/>
      <c r="L207" s="16">
        <v>77</v>
      </c>
      <c r="M207" s="6" t="s">
        <v>314</v>
      </c>
    </row>
    <row r="208" spans="1:13" x14ac:dyDescent="0.2">
      <c r="A208" s="7" t="str">
        <f t="shared" si="13"/>
        <v>1993/4末</v>
      </c>
      <c r="B208" s="7" t="str">
        <f t="shared" si="13"/>
        <v>平成5/4末</v>
      </c>
      <c r="C208" s="14">
        <v>206</v>
      </c>
      <c r="D208" s="14">
        <v>333</v>
      </c>
      <c r="E208" s="15" t="s">
        <v>254</v>
      </c>
      <c r="F208" s="14">
        <v>178</v>
      </c>
      <c r="G208" s="14"/>
      <c r="H208" s="14">
        <v>183</v>
      </c>
      <c r="I208" s="14"/>
      <c r="J208" s="14">
        <v>361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1993/4末</v>
      </c>
      <c r="B209" s="9" t="str">
        <f t="shared" si="13"/>
        <v>平成5/4末</v>
      </c>
      <c r="C209" s="16">
        <v>207</v>
      </c>
      <c r="D209" s="16">
        <v>334</v>
      </c>
      <c r="E209" s="17" t="s">
        <v>255</v>
      </c>
      <c r="F209" s="16">
        <v>148</v>
      </c>
      <c r="G209" s="16"/>
      <c r="H209" s="16">
        <v>157</v>
      </c>
      <c r="I209" s="16"/>
      <c r="J209" s="16">
        <v>305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13"/>
        <v>1993/4末</v>
      </c>
      <c r="B210" s="7" t="str">
        <f t="shared" si="13"/>
        <v>平成5/4末</v>
      </c>
      <c r="C210" s="14">
        <v>208</v>
      </c>
      <c r="D210" s="14">
        <v>335</v>
      </c>
      <c r="E210" s="15" t="s">
        <v>256</v>
      </c>
      <c r="F210" s="14">
        <v>199</v>
      </c>
      <c r="G210" s="14"/>
      <c r="H210" s="14">
        <v>213</v>
      </c>
      <c r="I210" s="14"/>
      <c r="J210" s="14">
        <v>412</v>
      </c>
      <c r="K210" s="14"/>
      <c r="L210" s="14">
        <v>104</v>
      </c>
      <c r="M210" s="8" t="s">
        <v>314</v>
      </c>
    </row>
    <row r="211" spans="1:13" x14ac:dyDescent="0.2">
      <c r="A211" s="9" t="str">
        <f t="shared" si="13"/>
        <v>1993/4末</v>
      </c>
      <c r="B211" s="9" t="str">
        <f t="shared" si="13"/>
        <v>平成5/4末</v>
      </c>
      <c r="C211" s="16">
        <v>209</v>
      </c>
      <c r="D211" s="16">
        <v>336</v>
      </c>
      <c r="E211" s="17" t="s">
        <v>257</v>
      </c>
      <c r="F211" s="16">
        <v>218</v>
      </c>
      <c r="G211" s="16"/>
      <c r="H211" s="16">
        <v>231</v>
      </c>
      <c r="I211" s="16"/>
      <c r="J211" s="16">
        <v>449</v>
      </c>
      <c r="K211" s="16"/>
      <c r="L211" s="16">
        <v>119</v>
      </c>
      <c r="M211" s="6" t="s">
        <v>314</v>
      </c>
    </row>
    <row r="212" spans="1:13" x14ac:dyDescent="0.2">
      <c r="A212" s="7" t="str">
        <f t="shared" si="13"/>
        <v>1993/4末</v>
      </c>
      <c r="B212" s="7" t="str">
        <f t="shared" si="13"/>
        <v>平成5/4末</v>
      </c>
      <c r="C212" s="14">
        <v>210</v>
      </c>
      <c r="D212" s="14">
        <v>338</v>
      </c>
      <c r="E212" s="15" t="s">
        <v>160</v>
      </c>
      <c r="F212" s="14">
        <v>48</v>
      </c>
      <c r="G212" s="14"/>
      <c r="H212" s="14">
        <v>58</v>
      </c>
      <c r="I212" s="14"/>
      <c r="J212" s="14">
        <v>106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1993/4末</v>
      </c>
      <c r="B213" s="9" t="str">
        <f t="shared" si="14"/>
        <v>平成5/4末</v>
      </c>
      <c r="C213" s="16">
        <v>211</v>
      </c>
      <c r="D213" s="16">
        <v>339</v>
      </c>
      <c r="E213" s="17" t="s">
        <v>258</v>
      </c>
      <c r="F213" s="16">
        <v>41</v>
      </c>
      <c r="G213" s="16"/>
      <c r="H213" s="16">
        <v>44</v>
      </c>
      <c r="I213" s="16"/>
      <c r="J213" s="16">
        <v>85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1993/4末</v>
      </c>
      <c r="B214" s="7" t="str">
        <f t="shared" si="14"/>
        <v>平成5/4末</v>
      </c>
      <c r="C214" s="14">
        <v>212</v>
      </c>
      <c r="D214" s="14">
        <v>340</v>
      </c>
      <c r="E214" s="15" t="s">
        <v>259</v>
      </c>
      <c r="F214" s="14">
        <v>134</v>
      </c>
      <c r="G214" s="14"/>
      <c r="H214" s="14">
        <v>137</v>
      </c>
      <c r="I214" s="14"/>
      <c r="J214" s="14">
        <v>271</v>
      </c>
      <c r="K214" s="14"/>
      <c r="L214" s="14">
        <v>63</v>
      </c>
      <c r="M214" s="8" t="s">
        <v>314</v>
      </c>
    </row>
    <row r="215" spans="1:13" x14ac:dyDescent="0.2">
      <c r="A215" s="9" t="str">
        <f t="shared" si="14"/>
        <v>1993/4末</v>
      </c>
      <c r="B215" s="9" t="str">
        <f t="shared" si="14"/>
        <v>平成5/4末</v>
      </c>
      <c r="C215" s="16">
        <v>213</v>
      </c>
      <c r="D215" s="16">
        <v>341</v>
      </c>
      <c r="E215" s="17" t="s">
        <v>260</v>
      </c>
      <c r="F215" s="16">
        <v>109</v>
      </c>
      <c r="G215" s="16"/>
      <c r="H215" s="16">
        <v>122</v>
      </c>
      <c r="I215" s="16"/>
      <c r="J215" s="16">
        <v>231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1993/4末</v>
      </c>
      <c r="B216" s="7" t="str">
        <f t="shared" si="14"/>
        <v>平成5/4末</v>
      </c>
      <c r="C216" s="14">
        <v>214</v>
      </c>
      <c r="D216" s="14">
        <v>343</v>
      </c>
      <c r="E216" s="15" t="s">
        <v>261</v>
      </c>
      <c r="F216" s="14">
        <v>62</v>
      </c>
      <c r="G216" s="14"/>
      <c r="H216" s="14">
        <v>71</v>
      </c>
      <c r="I216" s="14"/>
      <c r="J216" s="14">
        <v>133</v>
      </c>
      <c r="K216" s="14"/>
      <c r="L216" s="14">
        <v>36</v>
      </c>
      <c r="M216" s="8" t="s">
        <v>314</v>
      </c>
    </row>
    <row r="217" spans="1:13" x14ac:dyDescent="0.2">
      <c r="A217" s="9" t="str">
        <f t="shared" si="14"/>
        <v>1993/4末</v>
      </c>
      <c r="B217" s="9" t="str">
        <f t="shared" si="14"/>
        <v>平成5/4末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1993/4末</v>
      </c>
      <c r="B218" s="7" t="str">
        <f t="shared" si="14"/>
        <v>平成5/4末</v>
      </c>
      <c r="C218" s="14">
        <v>216</v>
      </c>
      <c r="D218" s="14">
        <v>345</v>
      </c>
      <c r="E218" s="15" t="s">
        <v>263</v>
      </c>
      <c r="F218" s="14">
        <v>5</v>
      </c>
      <c r="G218" s="14"/>
      <c r="H218" s="14">
        <v>4</v>
      </c>
      <c r="I218" s="14"/>
      <c r="J218" s="14">
        <v>9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1993/4末</v>
      </c>
      <c r="B219" s="9" t="str">
        <f t="shared" si="14"/>
        <v>平成5/4末</v>
      </c>
      <c r="C219" s="16">
        <v>217</v>
      </c>
      <c r="D219" s="16">
        <v>346</v>
      </c>
      <c r="E219" s="17" t="s">
        <v>264</v>
      </c>
      <c r="F219" s="16">
        <v>14</v>
      </c>
      <c r="G219" s="16"/>
      <c r="H219" s="16">
        <v>12</v>
      </c>
      <c r="I219" s="16"/>
      <c r="J219" s="16">
        <v>26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1993/4末</v>
      </c>
      <c r="B220" s="7" t="str">
        <f t="shared" si="14"/>
        <v>平成5/4末</v>
      </c>
      <c r="C220" s="14">
        <v>218</v>
      </c>
      <c r="D220" s="14">
        <v>347</v>
      </c>
      <c r="E220" s="15" t="s">
        <v>265</v>
      </c>
      <c r="F220" s="14">
        <v>5</v>
      </c>
      <c r="G220" s="14"/>
      <c r="H220" s="14">
        <v>10</v>
      </c>
      <c r="I220" s="14"/>
      <c r="J220" s="14">
        <v>15</v>
      </c>
      <c r="K220" s="14"/>
      <c r="L220" s="14">
        <v>5</v>
      </c>
      <c r="M220" s="8" t="s">
        <v>314</v>
      </c>
    </row>
    <row r="221" spans="1:13" x14ac:dyDescent="0.2">
      <c r="A221" s="9" t="str">
        <f t="shared" si="14"/>
        <v>1993/4末</v>
      </c>
      <c r="B221" s="9" t="str">
        <f t="shared" si="14"/>
        <v>平成5/4末</v>
      </c>
      <c r="C221" s="16">
        <v>219</v>
      </c>
      <c r="D221" s="16">
        <v>348</v>
      </c>
      <c r="E221" s="17" t="s">
        <v>266</v>
      </c>
      <c r="F221" s="16">
        <v>80</v>
      </c>
      <c r="G221" s="16"/>
      <c r="H221" s="16">
        <v>89</v>
      </c>
      <c r="I221" s="16"/>
      <c r="J221" s="16">
        <v>169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1993/4末</v>
      </c>
      <c r="B222" s="7" t="str">
        <f t="shared" si="14"/>
        <v>平成5/4末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1993/4末</v>
      </c>
      <c r="B223" s="9" t="str">
        <f t="shared" si="14"/>
        <v>平成5/4末</v>
      </c>
      <c r="C223" s="16">
        <v>221</v>
      </c>
      <c r="D223" s="16">
        <v>250</v>
      </c>
      <c r="E223" s="17" t="s">
        <v>268</v>
      </c>
      <c r="F223" s="16">
        <v>156</v>
      </c>
      <c r="G223" s="16"/>
      <c r="H223" s="16">
        <v>190</v>
      </c>
      <c r="I223" s="16"/>
      <c r="J223" s="16">
        <v>346</v>
      </c>
      <c r="K223" s="16"/>
      <c r="L223" s="16">
        <v>82</v>
      </c>
      <c r="M223" s="6" t="s">
        <v>315</v>
      </c>
    </row>
    <row r="224" spans="1:13" x14ac:dyDescent="0.2">
      <c r="A224" s="7" t="str">
        <f t="shared" si="14"/>
        <v>1993/4末</v>
      </c>
      <c r="B224" s="7" t="str">
        <f t="shared" si="14"/>
        <v>平成5/4末</v>
      </c>
      <c r="C224" s="14">
        <v>222</v>
      </c>
      <c r="D224" s="14">
        <v>251</v>
      </c>
      <c r="E224" s="15" t="s">
        <v>269</v>
      </c>
      <c r="F224" s="14">
        <v>79</v>
      </c>
      <c r="G224" s="14"/>
      <c r="H224" s="14">
        <v>102</v>
      </c>
      <c r="I224" s="14"/>
      <c r="J224" s="14">
        <v>181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1993/4末</v>
      </c>
      <c r="B225" s="9" t="str">
        <f t="shared" si="14"/>
        <v>平成5/4末</v>
      </c>
      <c r="C225" s="16">
        <v>223</v>
      </c>
      <c r="D225" s="16">
        <v>252</v>
      </c>
      <c r="E225" s="17" t="s">
        <v>270</v>
      </c>
      <c r="F225" s="16">
        <v>145</v>
      </c>
      <c r="G225" s="16"/>
      <c r="H225" s="16">
        <v>164</v>
      </c>
      <c r="I225" s="16"/>
      <c r="J225" s="16">
        <v>309</v>
      </c>
      <c r="K225" s="16"/>
      <c r="L225" s="16">
        <v>74</v>
      </c>
      <c r="M225" s="6" t="s">
        <v>315</v>
      </c>
    </row>
    <row r="226" spans="1:13" x14ac:dyDescent="0.2">
      <c r="A226" s="7" t="str">
        <f t="shared" si="14"/>
        <v>1993/4末</v>
      </c>
      <c r="B226" s="7" t="str">
        <f t="shared" si="14"/>
        <v>平成5/4末</v>
      </c>
      <c r="C226" s="14">
        <v>224</v>
      </c>
      <c r="D226" s="14">
        <v>253</v>
      </c>
      <c r="E226" s="15" t="s">
        <v>271</v>
      </c>
      <c r="F226" s="14">
        <v>180</v>
      </c>
      <c r="G226" s="14"/>
      <c r="H226" s="14">
        <v>202</v>
      </c>
      <c r="I226" s="14"/>
      <c r="J226" s="14">
        <v>382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1993/4末</v>
      </c>
      <c r="B227" s="9" t="str">
        <f t="shared" si="14"/>
        <v>平成5/4末</v>
      </c>
      <c r="C227" s="16">
        <v>225</v>
      </c>
      <c r="D227" s="16">
        <v>254</v>
      </c>
      <c r="E227" s="17" t="s">
        <v>272</v>
      </c>
      <c r="F227" s="16">
        <v>103</v>
      </c>
      <c r="G227" s="16"/>
      <c r="H227" s="16">
        <v>121</v>
      </c>
      <c r="I227" s="16"/>
      <c r="J227" s="16">
        <v>224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1993/4末</v>
      </c>
      <c r="B228" s="7" t="str">
        <f t="shared" si="14"/>
        <v>平成5/4末</v>
      </c>
      <c r="C228" s="14">
        <v>226</v>
      </c>
      <c r="D228" s="14">
        <v>255</v>
      </c>
      <c r="E228" s="15" t="s">
        <v>376</v>
      </c>
      <c r="F228" s="14">
        <v>47</v>
      </c>
      <c r="G228" s="14"/>
      <c r="H228" s="14">
        <v>55</v>
      </c>
      <c r="I228" s="14"/>
      <c r="J228" s="14">
        <v>102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1993/4末</v>
      </c>
      <c r="B229" s="9" t="str">
        <f t="shared" si="15"/>
        <v>平成5/4末</v>
      </c>
      <c r="C229" s="16">
        <v>227</v>
      </c>
      <c r="D229" s="16">
        <v>256</v>
      </c>
      <c r="E229" s="17" t="s">
        <v>273</v>
      </c>
      <c r="F229" s="16">
        <v>55</v>
      </c>
      <c r="G229" s="16"/>
      <c r="H229" s="16">
        <v>51</v>
      </c>
      <c r="I229" s="16"/>
      <c r="J229" s="16">
        <v>106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1993/4末</v>
      </c>
      <c r="B230" s="7" t="str">
        <f t="shared" si="15"/>
        <v>平成5/4末</v>
      </c>
      <c r="C230" s="14">
        <v>228</v>
      </c>
      <c r="D230" s="14">
        <v>257</v>
      </c>
      <c r="E230" s="15" t="s">
        <v>377</v>
      </c>
      <c r="F230" s="14">
        <v>102</v>
      </c>
      <c r="G230" s="14"/>
      <c r="H230" s="14">
        <v>103</v>
      </c>
      <c r="I230" s="14"/>
      <c r="J230" s="14">
        <v>205</v>
      </c>
      <c r="K230" s="14"/>
      <c r="L230" s="14">
        <v>50</v>
      </c>
      <c r="M230" s="8" t="s">
        <v>315</v>
      </c>
    </row>
    <row r="231" spans="1:13" x14ac:dyDescent="0.2">
      <c r="A231" s="9" t="str">
        <f t="shared" si="15"/>
        <v>1993/4末</v>
      </c>
      <c r="B231" s="9" t="str">
        <f t="shared" si="15"/>
        <v>平成5/4末</v>
      </c>
      <c r="C231" s="16">
        <v>229</v>
      </c>
      <c r="D231" s="16">
        <v>258</v>
      </c>
      <c r="E231" s="17" t="s">
        <v>274</v>
      </c>
      <c r="F231" s="16">
        <v>91</v>
      </c>
      <c r="G231" s="16"/>
      <c r="H231" s="16">
        <v>97</v>
      </c>
      <c r="I231" s="16"/>
      <c r="J231" s="16">
        <v>188</v>
      </c>
      <c r="K231" s="16"/>
      <c r="L231" s="16">
        <v>48</v>
      </c>
      <c r="M231" s="6" t="s">
        <v>315</v>
      </c>
    </row>
    <row r="232" spans="1:13" x14ac:dyDescent="0.2">
      <c r="A232" s="7" t="str">
        <f t="shared" si="15"/>
        <v>1993/4末</v>
      </c>
      <c r="B232" s="7" t="str">
        <f t="shared" si="15"/>
        <v>平成5/4末</v>
      </c>
      <c r="C232" s="14">
        <v>230</v>
      </c>
      <c r="D232" s="14">
        <v>259</v>
      </c>
      <c r="E232" s="15" t="s">
        <v>378</v>
      </c>
      <c r="F232" s="14">
        <v>95</v>
      </c>
      <c r="G232" s="14"/>
      <c r="H232" s="14">
        <v>109</v>
      </c>
      <c r="I232" s="14"/>
      <c r="J232" s="14">
        <v>204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1993/4末</v>
      </c>
      <c r="B233" s="9" t="str">
        <f t="shared" si="15"/>
        <v>平成5/4末</v>
      </c>
      <c r="C233" s="16">
        <v>231</v>
      </c>
      <c r="D233" s="16">
        <v>270</v>
      </c>
      <c r="E233" s="17" t="s">
        <v>275</v>
      </c>
      <c r="F233" s="16">
        <v>105</v>
      </c>
      <c r="G233" s="16"/>
      <c r="H233" s="16">
        <v>95</v>
      </c>
      <c r="I233" s="16"/>
      <c r="J233" s="16">
        <v>200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1993/4末</v>
      </c>
      <c r="B234" s="7" t="str">
        <f t="shared" si="15"/>
        <v>平成5/4末</v>
      </c>
      <c r="C234" s="14">
        <v>232</v>
      </c>
      <c r="D234" s="14">
        <v>271</v>
      </c>
      <c r="E234" s="15" t="s">
        <v>276</v>
      </c>
      <c r="F234" s="14">
        <v>62</v>
      </c>
      <c r="G234" s="14"/>
      <c r="H234" s="14">
        <v>70</v>
      </c>
      <c r="I234" s="14"/>
      <c r="J234" s="14">
        <v>132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1993/4末</v>
      </c>
      <c r="B235" s="9" t="str">
        <f t="shared" si="15"/>
        <v>平成5/4末</v>
      </c>
      <c r="C235" s="16">
        <v>233</v>
      </c>
      <c r="D235" s="16">
        <v>272</v>
      </c>
      <c r="E235" s="17" t="s">
        <v>277</v>
      </c>
      <c r="F235" s="16">
        <v>74</v>
      </c>
      <c r="G235" s="16"/>
      <c r="H235" s="16">
        <v>75</v>
      </c>
      <c r="I235" s="16"/>
      <c r="J235" s="16">
        <v>149</v>
      </c>
      <c r="K235" s="16"/>
      <c r="L235" s="16">
        <v>38</v>
      </c>
      <c r="M235" s="6" t="s">
        <v>316</v>
      </c>
    </row>
    <row r="236" spans="1:13" x14ac:dyDescent="0.2">
      <c r="A236" s="7" t="str">
        <f t="shared" si="15"/>
        <v>1993/4末</v>
      </c>
      <c r="B236" s="7" t="str">
        <f t="shared" si="15"/>
        <v>平成5/4末</v>
      </c>
      <c r="C236" s="14">
        <v>234</v>
      </c>
      <c r="D236" s="14">
        <v>273</v>
      </c>
      <c r="E236" s="15" t="s">
        <v>278</v>
      </c>
      <c r="F236" s="14">
        <v>106</v>
      </c>
      <c r="G236" s="14"/>
      <c r="H236" s="14">
        <v>110</v>
      </c>
      <c r="I236" s="14"/>
      <c r="J236" s="14">
        <v>216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1993/4末</v>
      </c>
      <c r="B237" s="9" t="str">
        <f t="shared" si="15"/>
        <v>平成5/4末</v>
      </c>
      <c r="C237" s="16">
        <v>235</v>
      </c>
      <c r="D237" s="16">
        <v>274</v>
      </c>
      <c r="E237" s="17" t="s">
        <v>279</v>
      </c>
      <c r="F237" s="16">
        <v>136</v>
      </c>
      <c r="G237" s="16"/>
      <c r="H237" s="16">
        <v>138</v>
      </c>
      <c r="I237" s="16"/>
      <c r="J237" s="16">
        <v>274</v>
      </c>
      <c r="K237" s="16"/>
      <c r="L237" s="16">
        <v>69</v>
      </c>
      <c r="M237" s="6" t="s">
        <v>316</v>
      </c>
    </row>
    <row r="238" spans="1:13" x14ac:dyDescent="0.2">
      <c r="A238" s="7" t="str">
        <f t="shared" si="15"/>
        <v>1993/4末</v>
      </c>
      <c r="B238" s="7" t="str">
        <f t="shared" si="15"/>
        <v>平成5/4末</v>
      </c>
      <c r="C238" s="14">
        <v>236</v>
      </c>
      <c r="D238" s="14">
        <v>275</v>
      </c>
      <c r="E238" s="15" t="s">
        <v>280</v>
      </c>
      <c r="F238" s="14">
        <v>82</v>
      </c>
      <c r="G238" s="14"/>
      <c r="H238" s="14">
        <v>92</v>
      </c>
      <c r="I238" s="14"/>
      <c r="J238" s="14">
        <v>174</v>
      </c>
      <c r="K238" s="14"/>
      <c r="L238" s="14">
        <v>57</v>
      </c>
      <c r="M238" s="8" t="s">
        <v>316</v>
      </c>
    </row>
    <row r="239" spans="1:13" x14ac:dyDescent="0.2">
      <c r="A239" s="9" t="str">
        <f t="shared" si="15"/>
        <v>1993/4末</v>
      </c>
      <c r="B239" s="9" t="str">
        <f t="shared" si="15"/>
        <v>平成5/4末</v>
      </c>
      <c r="C239" s="16">
        <v>237</v>
      </c>
      <c r="D239" s="16">
        <v>276</v>
      </c>
      <c r="E239" s="17" t="s">
        <v>281</v>
      </c>
      <c r="F239" s="16">
        <v>204</v>
      </c>
      <c r="G239" s="16"/>
      <c r="H239" s="16">
        <v>205</v>
      </c>
      <c r="I239" s="16"/>
      <c r="J239" s="16">
        <v>409</v>
      </c>
      <c r="K239" s="16"/>
      <c r="L239" s="16">
        <v>114</v>
      </c>
      <c r="M239" s="6" t="s">
        <v>316</v>
      </c>
    </row>
    <row r="240" spans="1:13" x14ac:dyDescent="0.2">
      <c r="A240" s="7" t="str">
        <f t="shared" si="15"/>
        <v>1993/4末</v>
      </c>
      <c r="B240" s="7" t="str">
        <f t="shared" si="15"/>
        <v>平成5/4末</v>
      </c>
      <c r="C240" s="14">
        <v>238</v>
      </c>
      <c r="D240" s="14">
        <v>277</v>
      </c>
      <c r="E240" s="15" t="s">
        <v>282</v>
      </c>
      <c r="F240" s="14">
        <v>142</v>
      </c>
      <c r="G240" s="14"/>
      <c r="H240" s="14">
        <v>175</v>
      </c>
      <c r="I240" s="14"/>
      <c r="J240" s="14">
        <v>317</v>
      </c>
      <c r="K240" s="14"/>
      <c r="L240" s="14">
        <v>88</v>
      </c>
      <c r="M240" s="8" t="s">
        <v>316</v>
      </c>
    </row>
    <row r="241" spans="1:13" x14ac:dyDescent="0.2">
      <c r="A241" s="9" t="str">
        <f t="shared" si="15"/>
        <v>1993/4末</v>
      </c>
      <c r="B241" s="9" t="str">
        <f t="shared" si="15"/>
        <v>平成5/4末</v>
      </c>
      <c r="C241" s="16">
        <v>239</v>
      </c>
      <c r="D241" s="16">
        <v>278</v>
      </c>
      <c r="E241" s="17" t="s">
        <v>283</v>
      </c>
      <c r="F241" s="16">
        <v>273</v>
      </c>
      <c r="G241" s="16"/>
      <c r="H241" s="16">
        <v>297</v>
      </c>
      <c r="I241" s="16"/>
      <c r="J241" s="16">
        <v>570</v>
      </c>
      <c r="K241" s="16"/>
      <c r="L241" s="16">
        <v>146</v>
      </c>
      <c r="M241" s="6" t="s">
        <v>316</v>
      </c>
    </row>
    <row r="242" spans="1:13" x14ac:dyDescent="0.2">
      <c r="A242" s="7" t="str">
        <f t="shared" si="15"/>
        <v>1993/4末</v>
      </c>
      <c r="B242" s="7" t="str">
        <f t="shared" si="15"/>
        <v>平成5/4末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217</v>
      </c>
      <c r="I242" s="14"/>
      <c r="J242" s="14">
        <v>407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1993/4末</v>
      </c>
      <c r="B243" s="9" t="str">
        <f t="shared" si="15"/>
        <v>平成5/4末</v>
      </c>
      <c r="C243" s="16">
        <v>241</v>
      </c>
      <c r="D243" s="16">
        <v>281</v>
      </c>
      <c r="E243" s="17" t="s">
        <v>380</v>
      </c>
      <c r="F243" s="16">
        <v>123</v>
      </c>
      <c r="G243" s="16"/>
      <c r="H243" s="16">
        <v>122</v>
      </c>
      <c r="I243" s="16"/>
      <c r="J243" s="16">
        <v>245</v>
      </c>
      <c r="K243" s="16"/>
      <c r="L243" s="16">
        <v>62</v>
      </c>
      <c r="M243" s="6" t="s">
        <v>317</v>
      </c>
    </row>
    <row r="244" spans="1:13" x14ac:dyDescent="0.2">
      <c r="A244" s="7" t="str">
        <f t="shared" si="15"/>
        <v>1993/4末</v>
      </c>
      <c r="B244" s="7" t="str">
        <f t="shared" si="15"/>
        <v>平成5/4末</v>
      </c>
      <c r="C244" s="14">
        <v>242</v>
      </c>
      <c r="D244" s="14">
        <v>282</v>
      </c>
      <c r="E244" s="15" t="s">
        <v>381</v>
      </c>
      <c r="F244" s="14">
        <v>53</v>
      </c>
      <c r="G244" s="14"/>
      <c r="H244" s="14">
        <v>61</v>
      </c>
      <c r="I244" s="14"/>
      <c r="J244" s="14">
        <v>114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52" si="16">A244</f>
        <v>1993/4末</v>
      </c>
      <c r="B245" s="9" t="str">
        <f t="shared" si="16"/>
        <v>平成5/4末</v>
      </c>
      <c r="C245" s="16">
        <v>243</v>
      </c>
      <c r="D245" s="16">
        <v>283</v>
      </c>
      <c r="E245" s="17" t="s">
        <v>424</v>
      </c>
      <c r="F245" s="16">
        <v>110</v>
      </c>
      <c r="G245" s="16"/>
      <c r="H245" s="16">
        <v>110</v>
      </c>
      <c r="I245" s="16"/>
      <c r="J245" s="16">
        <v>220</v>
      </c>
      <c r="K245" s="16"/>
      <c r="L245" s="16">
        <v>63</v>
      </c>
      <c r="M245" s="6" t="s">
        <v>317</v>
      </c>
    </row>
    <row r="246" spans="1:13" x14ac:dyDescent="0.2">
      <c r="A246" s="7" t="str">
        <f t="shared" si="16"/>
        <v>1993/4末</v>
      </c>
      <c r="B246" s="7" t="str">
        <f t="shared" si="16"/>
        <v>平成5/4末</v>
      </c>
      <c r="C246" s="14">
        <v>244</v>
      </c>
      <c r="D246" s="14">
        <v>284</v>
      </c>
      <c r="E246" s="15" t="s">
        <v>425</v>
      </c>
      <c r="F246" s="14">
        <v>53</v>
      </c>
      <c r="G246" s="14"/>
      <c r="H246" s="14">
        <v>57</v>
      </c>
      <c r="I246" s="14"/>
      <c r="J246" s="14">
        <v>110</v>
      </c>
      <c r="K246" s="14"/>
      <c r="L246" s="14">
        <v>30</v>
      </c>
      <c r="M246" s="8" t="s">
        <v>317</v>
      </c>
    </row>
    <row r="247" spans="1:13" x14ac:dyDescent="0.2">
      <c r="A247" s="9" t="str">
        <f t="shared" si="16"/>
        <v>1993/4末</v>
      </c>
      <c r="B247" s="9" t="str">
        <f t="shared" si="16"/>
        <v>平成5/4末</v>
      </c>
      <c r="C247" s="16">
        <v>245</v>
      </c>
      <c r="D247" s="16">
        <v>285</v>
      </c>
      <c r="E247" s="17" t="s">
        <v>426</v>
      </c>
      <c r="F247" s="16">
        <v>51</v>
      </c>
      <c r="G247" s="16"/>
      <c r="H247" s="16">
        <v>61</v>
      </c>
      <c r="I247" s="16"/>
      <c r="J247" s="16">
        <v>112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1993/4末</v>
      </c>
      <c r="B248" s="7" t="str">
        <f t="shared" si="16"/>
        <v>平成5/4末</v>
      </c>
      <c r="C248" s="14">
        <v>246</v>
      </c>
      <c r="D248" s="14">
        <v>286</v>
      </c>
      <c r="E248" s="15" t="s">
        <v>427</v>
      </c>
      <c r="F248" s="14">
        <v>57</v>
      </c>
      <c r="G248" s="14"/>
      <c r="H248" s="14">
        <v>48</v>
      </c>
      <c r="I248" s="14"/>
      <c r="J248" s="14">
        <v>105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1993/4末</v>
      </c>
      <c r="B249" s="9" t="str">
        <f t="shared" si="16"/>
        <v>平成5/4末</v>
      </c>
      <c r="C249" s="16">
        <v>247</v>
      </c>
      <c r="D249" s="16">
        <v>287</v>
      </c>
      <c r="E249" s="17" t="s">
        <v>428</v>
      </c>
      <c r="F249" s="16">
        <v>67</v>
      </c>
      <c r="G249" s="16"/>
      <c r="H249" s="16">
        <v>74</v>
      </c>
      <c r="I249" s="16"/>
      <c r="J249" s="16">
        <v>141</v>
      </c>
      <c r="K249" s="16"/>
      <c r="L249" s="16">
        <v>38</v>
      </c>
      <c r="M249" s="6" t="s">
        <v>317</v>
      </c>
    </row>
    <row r="250" spans="1:13" x14ac:dyDescent="0.2">
      <c r="A250" s="7" t="str">
        <f t="shared" si="16"/>
        <v>1993/4末</v>
      </c>
      <c r="B250" s="7" t="str">
        <f t="shared" si="16"/>
        <v>平成5/4末</v>
      </c>
      <c r="C250" s="14">
        <v>248</v>
      </c>
      <c r="D250" s="14">
        <v>288</v>
      </c>
      <c r="E250" s="15" t="s">
        <v>429</v>
      </c>
      <c r="F250" s="14">
        <v>64</v>
      </c>
      <c r="G250" s="14"/>
      <c r="H250" s="14">
        <v>73</v>
      </c>
      <c r="I250" s="14"/>
      <c r="J250" s="14">
        <v>137</v>
      </c>
      <c r="K250" s="14"/>
      <c r="L250" s="14">
        <v>40</v>
      </c>
      <c r="M250" s="8" t="s">
        <v>317</v>
      </c>
    </row>
    <row r="251" spans="1:13" x14ac:dyDescent="0.2">
      <c r="A251" s="9" t="str">
        <f t="shared" si="16"/>
        <v>1993/4末</v>
      </c>
      <c r="B251" s="9" t="str">
        <f t="shared" si="16"/>
        <v>平成5/4末</v>
      </c>
      <c r="C251" s="16">
        <v>249</v>
      </c>
      <c r="D251" s="16">
        <v>289</v>
      </c>
      <c r="E251" s="17" t="s">
        <v>430</v>
      </c>
      <c r="F251" s="16">
        <v>49</v>
      </c>
      <c r="G251" s="16"/>
      <c r="H251" s="16">
        <v>50</v>
      </c>
      <c r="I251" s="16"/>
      <c r="J251" s="16">
        <v>99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1993/4末</v>
      </c>
      <c r="B252" s="7" t="str">
        <f t="shared" si="16"/>
        <v>平成5/4末</v>
      </c>
      <c r="C252" s="14">
        <v>250</v>
      </c>
      <c r="D252" s="14">
        <v>290</v>
      </c>
      <c r="E252" s="15" t="s">
        <v>431</v>
      </c>
      <c r="F252" s="14">
        <v>79</v>
      </c>
      <c r="G252" s="14"/>
      <c r="H252" s="14">
        <v>95</v>
      </c>
      <c r="I252" s="14"/>
      <c r="J252" s="14">
        <v>174</v>
      </c>
      <c r="K252" s="14"/>
      <c r="L252" s="14">
        <v>44</v>
      </c>
      <c r="M252" s="8" t="s">
        <v>317</v>
      </c>
    </row>
    <row r="253" spans="1:13" x14ac:dyDescent="0.2">
      <c r="A253" s="9" t="str">
        <f t="shared" ref="A253:B253" si="17">A252</f>
        <v>1993/4末</v>
      </c>
      <c r="B253" s="9" t="str">
        <f t="shared" si="17"/>
        <v>平成5/4末</v>
      </c>
      <c r="C253" s="16">
        <v>251</v>
      </c>
      <c r="D253" s="16">
        <v>291</v>
      </c>
      <c r="E253" s="17" t="s">
        <v>432</v>
      </c>
      <c r="F253" s="16">
        <v>27</v>
      </c>
      <c r="G253" s="16"/>
      <c r="H253" s="16">
        <v>23</v>
      </c>
      <c r="I253" s="16"/>
      <c r="J253" s="16">
        <v>50</v>
      </c>
      <c r="K253" s="16"/>
      <c r="L253" s="16">
        <v>22</v>
      </c>
      <c r="M253" s="6" t="s">
        <v>317</v>
      </c>
    </row>
    <row r="254" spans="1:13" x14ac:dyDescent="0.2">
      <c r="A254" s="7" t="str">
        <f t="shared" ref="A254:B254" si="18">A253</f>
        <v>1993/4末</v>
      </c>
      <c r="B254" s="7" t="str">
        <f t="shared" si="18"/>
        <v>平成5/4末</v>
      </c>
      <c r="C254" s="14">
        <v>252</v>
      </c>
      <c r="D254" s="14">
        <v>292</v>
      </c>
      <c r="E254" s="15" t="s">
        <v>433</v>
      </c>
      <c r="F254" s="14">
        <v>20</v>
      </c>
      <c r="G254" s="14"/>
      <c r="H254" s="14">
        <v>17</v>
      </c>
      <c r="I254" s="14"/>
      <c r="J254" s="14">
        <v>37</v>
      </c>
      <c r="K254" s="14"/>
      <c r="L254" s="14">
        <v>17</v>
      </c>
      <c r="M254" s="8" t="s">
        <v>317</v>
      </c>
    </row>
    <row r="255" spans="1:13" x14ac:dyDescent="0.2">
      <c r="A255" s="9" t="str">
        <f t="shared" ref="A255:B255" si="19">A254</f>
        <v>1993/4末</v>
      </c>
      <c r="B255" s="9" t="str">
        <f t="shared" si="19"/>
        <v>平成5/4末</v>
      </c>
      <c r="C255" s="16">
        <v>253</v>
      </c>
      <c r="D255" s="16">
        <v>293</v>
      </c>
      <c r="E255" s="17" t="s">
        <v>434</v>
      </c>
      <c r="F255" s="16">
        <v>17</v>
      </c>
      <c r="G255" s="16"/>
      <c r="H255" s="16">
        <v>14</v>
      </c>
      <c r="I255" s="16"/>
      <c r="J255" s="16">
        <v>31</v>
      </c>
      <c r="K255" s="16"/>
      <c r="L255" s="16">
        <v>9</v>
      </c>
      <c r="M255" s="6" t="s">
        <v>317</v>
      </c>
    </row>
    <row r="256" spans="1:13" x14ac:dyDescent="0.2">
      <c r="A256" s="7" t="str">
        <f t="shared" ref="A256:B256" si="20">A255</f>
        <v>1993/4末</v>
      </c>
      <c r="B256" s="7" t="str">
        <f t="shared" si="20"/>
        <v>平成5/4末</v>
      </c>
      <c r="C256" s="14">
        <v>254</v>
      </c>
      <c r="D256" s="14">
        <v>294</v>
      </c>
      <c r="E256" s="15" t="s">
        <v>435</v>
      </c>
      <c r="F256" s="14">
        <v>30</v>
      </c>
      <c r="G256" s="14"/>
      <c r="H256" s="14">
        <v>37</v>
      </c>
      <c r="I256" s="14"/>
      <c r="J256" s="14">
        <v>67</v>
      </c>
      <c r="K256" s="14"/>
      <c r="L256" s="14">
        <v>22</v>
      </c>
      <c r="M256" s="8" t="s">
        <v>317</v>
      </c>
    </row>
    <row r="257" spans="1:13" x14ac:dyDescent="0.2">
      <c r="A257" s="9" t="str">
        <f t="shared" ref="A257:B257" si="21">A256</f>
        <v>1993/4末</v>
      </c>
      <c r="B257" s="9" t="str">
        <f t="shared" si="21"/>
        <v>平成5/4末</v>
      </c>
      <c r="C257" s="16">
        <v>255</v>
      </c>
      <c r="D257" s="16">
        <v>295</v>
      </c>
      <c r="E257" s="17" t="s">
        <v>436</v>
      </c>
      <c r="F257" s="16">
        <v>18</v>
      </c>
      <c r="G257" s="16"/>
      <c r="H257" s="16">
        <v>21</v>
      </c>
      <c r="I257" s="16"/>
      <c r="J257" s="16">
        <v>39</v>
      </c>
      <c r="K257" s="16"/>
      <c r="L257" s="16">
        <v>12</v>
      </c>
      <c r="M257" s="6" t="s">
        <v>317</v>
      </c>
    </row>
    <row r="258" spans="1:13" x14ac:dyDescent="0.2">
      <c r="A258" s="7" t="str">
        <f t="shared" ref="A258:B258" si="22">A257</f>
        <v>1993/4末</v>
      </c>
      <c r="B258" s="7" t="str">
        <f t="shared" si="22"/>
        <v>平成5/4末</v>
      </c>
      <c r="C258" s="14">
        <v>256</v>
      </c>
      <c r="D258" s="14">
        <v>296</v>
      </c>
      <c r="E258" s="15" t="s">
        <v>478</v>
      </c>
      <c r="F258" s="14">
        <v>11</v>
      </c>
      <c r="G258" s="14"/>
      <c r="H258" s="14">
        <v>10</v>
      </c>
      <c r="I258" s="14"/>
      <c r="J258" s="14">
        <v>21</v>
      </c>
      <c r="K258" s="14"/>
      <c r="L258" s="14">
        <v>7</v>
      </c>
      <c r="M258" s="8" t="s">
        <v>317</v>
      </c>
    </row>
    <row r="259" spans="1:13" x14ac:dyDescent="0.2">
      <c r="A259" s="9" t="str">
        <f t="shared" ref="A259:B259" si="23">A258</f>
        <v>1993/4末</v>
      </c>
      <c r="B259" s="9" t="str">
        <f t="shared" si="23"/>
        <v>平成5/4末</v>
      </c>
      <c r="C259" s="16">
        <v>257</v>
      </c>
      <c r="D259" s="16">
        <v>297</v>
      </c>
      <c r="E259" s="17" t="s">
        <v>437</v>
      </c>
      <c r="F259" s="16">
        <v>4</v>
      </c>
      <c r="G259" s="16"/>
      <c r="H259" s="16">
        <v>5</v>
      </c>
      <c r="I259" s="16"/>
      <c r="J259" s="16">
        <v>9</v>
      </c>
      <c r="K259" s="16"/>
      <c r="L259" s="16">
        <v>4</v>
      </c>
      <c r="M259" s="6" t="s">
        <v>317</v>
      </c>
    </row>
    <row r="260" spans="1:13" x14ac:dyDescent="0.2">
      <c r="A260" s="7" t="str">
        <f t="shared" ref="A260:B260" si="24">A259</f>
        <v>1993/4末</v>
      </c>
      <c r="B260" s="7" t="str">
        <f t="shared" si="24"/>
        <v>平成5/4末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1" si="25">A260</f>
        <v>1993/4末</v>
      </c>
      <c r="B261" s="9" t="str">
        <f t="shared" si="25"/>
        <v>平成5/4末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ref="A262:B262" si="26">A261</f>
        <v>1993/4末</v>
      </c>
      <c r="B262" s="7" t="str">
        <f t="shared" si="26"/>
        <v>平成5/4末</v>
      </c>
      <c r="C262" s="14">
        <v>260</v>
      </c>
      <c r="D262" s="14">
        <v>300</v>
      </c>
      <c r="E262" s="15" t="s">
        <v>440</v>
      </c>
      <c r="F262" s="14">
        <v>0</v>
      </c>
      <c r="G262" s="14"/>
      <c r="H262" s="14">
        <v>0</v>
      </c>
      <c r="I262" s="14"/>
      <c r="J262" s="14">
        <v>0</v>
      </c>
      <c r="K262" s="14"/>
      <c r="L262" s="14">
        <v>0</v>
      </c>
      <c r="M262" s="8" t="s">
        <v>317</v>
      </c>
    </row>
    <row r="263" spans="1:13" x14ac:dyDescent="0.2">
      <c r="A263" s="9" t="str">
        <f t="shared" ref="A263:B265" si="27">A262</f>
        <v>1993/4末</v>
      </c>
      <c r="B263" s="9" t="str">
        <f t="shared" si="27"/>
        <v>平成5/4末</v>
      </c>
      <c r="C263" s="16">
        <v>261</v>
      </c>
      <c r="D263" s="16">
        <v>301</v>
      </c>
      <c r="E263" s="17" t="s">
        <v>441</v>
      </c>
      <c r="F263" s="16">
        <v>21</v>
      </c>
      <c r="G263" s="16"/>
      <c r="H263" s="16">
        <v>23</v>
      </c>
      <c r="I263" s="16"/>
      <c r="J263" s="16">
        <v>44</v>
      </c>
      <c r="K263" s="16"/>
      <c r="L263" s="16">
        <v>19</v>
      </c>
      <c r="M263" s="6" t="s">
        <v>317</v>
      </c>
    </row>
    <row r="264" spans="1:13" x14ac:dyDescent="0.2">
      <c r="A264" s="7" t="str">
        <f t="shared" ref="A264:B264" si="28">A263</f>
        <v>1993/4末</v>
      </c>
      <c r="B264" s="7" t="str">
        <f t="shared" si="28"/>
        <v>平成5/4末</v>
      </c>
      <c r="C264" s="14">
        <v>262</v>
      </c>
      <c r="D264" s="14">
        <v>302</v>
      </c>
      <c r="E264" s="15" t="s">
        <v>442</v>
      </c>
      <c r="F264" s="14">
        <v>21</v>
      </c>
      <c r="G264" s="14"/>
      <c r="H264" s="14">
        <v>26</v>
      </c>
      <c r="I264" s="14"/>
      <c r="J264" s="14">
        <v>47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27"/>
        <v>1993/4末</v>
      </c>
      <c r="B265" s="9" t="str">
        <f t="shared" si="27"/>
        <v>平成5/4末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</sheetData>
  <sheetProtection algorithmName="SHA-512" hashValue="n8Vh/nddT7hrp69SxEIB7dUhcZdSdFDwCbs4RixqRwquO+D9iUr7q78MOQSEnnx9QcUAL6vrKN84ToaGlCLauQ==" saltValue="jvZwf1t5zgxfWZYN+3p6J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457</v>
      </c>
      <c r="B2" s="20" t="s">
        <v>471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43212</v>
      </c>
      <c r="G2" s="22">
        <f t="shared" si="0"/>
        <v>0</v>
      </c>
      <c r="H2" s="22">
        <f t="shared" si="0"/>
        <v>45098</v>
      </c>
      <c r="I2" s="22">
        <f t="shared" si="0"/>
        <v>0</v>
      </c>
      <c r="J2" s="22">
        <f t="shared" si="0"/>
        <v>88310</v>
      </c>
      <c r="K2" s="22">
        <f t="shared" si="0"/>
        <v>0</v>
      </c>
      <c r="L2" s="22">
        <f t="shared" si="0"/>
        <v>27234</v>
      </c>
      <c r="M2" s="72" t="s">
        <v>284</v>
      </c>
    </row>
    <row r="3" spans="1:17" x14ac:dyDescent="0.2">
      <c r="A3" s="5" t="str">
        <f>A2</f>
        <v>1993/5末</v>
      </c>
      <c r="B3" s="5" t="str">
        <f>B2</f>
        <v>平成5/5末</v>
      </c>
      <c r="C3" s="12">
        <v>1</v>
      </c>
      <c r="D3" s="12">
        <v>1</v>
      </c>
      <c r="E3" s="13" t="s">
        <v>38</v>
      </c>
      <c r="F3" s="12">
        <v>45</v>
      </c>
      <c r="G3" s="12"/>
      <c r="H3" s="12">
        <v>47</v>
      </c>
      <c r="I3" s="12"/>
      <c r="J3" s="12">
        <v>92</v>
      </c>
      <c r="K3" s="12"/>
      <c r="L3" s="12">
        <v>32</v>
      </c>
      <c r="M3" s="10" t="s">
        <v>303</v>
      </c>
    </row>
    <row r="4" spans="1:17" x14ac:dyDescent="0.2">
      <c r="A4" s="7" t="str">
        <f>A3</f>
        <v>1993/5末</v>
      </c>
      <c r="B4" s="7" t="str">
        <f>B3</f>
        <v>平成5/5末</v>
      </c>
      <c r="C4" s="14">
        <v>2</v>
      </c>
      <c r="D4" s="14">
        <v>2</v>
      </c>
      <c r="E4" s="15" t="s">
        <v>39</v>
      </c>
      <c r="F4" s="14">
        <v>119</v>
      </c>
      <c r="G4" s="14"/>
      <c r="H4" s="14">
        <v>120</v>
      </c>
      <c r="I4" s="14"/>
      <c r="J4" s="14">
        <v>239</v>
      </c>
      <c r="K4" s="14"/>
      <c r="L4" s="14">
        <v>86</v>
      </c>
      <c r="M4" s="8" t="s">
        <v>303</v>
      </c>
      <c r="Q4" s="1"/>
    </row>
    <row r="5" spans="1:17" x14ac:dyDescent="0.2">
      <c r="A5" s="9" t="str">
        <f t="shared" ref="A5:B20" si="1">A4</f>
        <v>1993/5末</v>
      </c>
      <c r="B5" s="9" t="str">
        <f t="shared" si="1"/>
        <v>平成5/5末</v>
      </c>
      <c r="C5" s="16">
        <v>3</v>
      </c>
      <c r="D5" s="16">
        <v>3</v>
      </c>
      <c r="E5" s="17" t="s">
        <v>40</v>
      </c>
      <c r="F5" s="16">
        <v>260</v>
      </c>
      <c r="G5" s="16"/>
      <c r="H5" s="16">
        <v>276</v>
      </c>
      <c r="I5" s="16"/>
      <c r="J5" s="16">
        <v>536</v>
      </c>
      <c r="K5" s="16"/>
      <c r="L5" s="16">
        <v>180</v>
      </c>
      <c r="M5" s="6" t="s">
        <v>303</v>
      </c>
    </row>
    <row r="6" spans="1:17" x14ac:dyDescent="0.2">
      <c r="A6" s="7" t="str">
        <f t="shared" si="1"/>
        <v>1993/5末</v>
      </c>
      <c r="B6" s="7" t="str">
        <f t="shared" si="1"/>
        <v>平成5/5末</v>
      </c>
      <c r="C6" s="14">
        <v>4</v>
      </c>
      <c r="D6" s="14">
        <v>4</v>
      </c>
      <c r="E6" s="15" t="s">
        <v>41</v>
      </c>
      <c r="F6" s="14">
        <v>426</v>
      </c>
      <c r="G6" s="14"/>
      <c r="H6" s="14">
        <v>478</v>
      </c>
      <c r="I6" s="14"/>
      <c r="J6" s="14">
        <v>904</v>
      </c>
      <c r="K6" s="14"/>
      <c r="L6" s="14">
        <v>292</v>
      </c>
      <c r="M6" s="8" t="s">
        <v>303</v>
      </c>
    </row>
    <row r="7" spans="1:17" x14ac:dyDescent="0.2">
      <c r="A7" s="9" t="str">
        <f t="shared" si="1"/>
        <v>1993/5末</v>
      </c>
      <c r="B7" s="9" t="str">
        <f t="shared" si="1"/>
        <v>平成5/5末</v>
      </c>
      <c r="C7" s="16">
        <v>5</v>
      </c>
      <c r="D7" s="16">
        <v>5</v>
      </c>
      <c r="E7" s="17" t="s">
        <v>42</v>
      </c>
      <c r="F7" s="16">
        <v>280</v>
      </c>
      <c r="G7" s="16"/>
      <c r="H7" s="16">
        <v>299</v>
      </c>
      <c r="I7" s="16"/>
      <c r="J7" s="16">
        <v>579</v>
      </c>
      <c r="K7" s="16"/>
      <c r="L7" s="16">
        <v>193</v>
      </c>
      <c r="M7" s="6" t="s">
        <v>303</v>
      </c>
    </row>
    <row r="8" spans="1:17" x14ac:dyDescent="0.2">
      <c r="A8" s="7" t="str">
        <f t="shared" si="1"/>
        <v>1993/5末</v>
      </c>
      <c r="B8" s="7" t="str">
        <f t="shared" si="1"/>
        <v>平成5/5末</v>
      </c>
      <c r="C8" s="14">
        <v>6</v>
      </c>
      <c r="D8" s="14">
        <v>6</v>
      </c>
      <c r="E8" s="15" t="s">
        <v>43</v>
      </c>
      <c r="F8" s="14">
        <v>390</v>
      </c>
      <c r="G8" s="14"/>
      <c r="H8" s="14">
        <v>486</v>
      </c>
      <c r="I8" s="14"/>
      <c r="J8" s="14">
        <v>876</v>
      </c>
      <c r="K8" s="14"/>
      <c r="L8" s="14">
        <v>295</v>
      </c>
      <c r="M8" s="8" t="s">
        <v>303</v>
      </c>
    </row>
    <row r="9" spans="1:17" x14ac:dyDescent="0.2">
      <c r="A9" s="9" t="str">
        <f t="shared" si="1"/>
        <v>1993/5末</v>
      </c>
      <c r="B9" s="9" t="str">
        <f t="shared" si="1"/>
        <v>平成5/5末</v>
      </c>
      <c r="C9" s="16">
        <v>7</v>
      </c>
      <c r="D9" s="16">
        <v>7</v>
      </c>
      <c r="E9" s="17" t="s">
        <v>44</v>
      </c>
      <c r="F9" s="16">
        <v>288</v>
      </c>
      <c r="G9" s="16"/>
      <c r="H9" s="16">
        <v>317</v>
      </c>
      <c r="I9" s="16"/>
      <c r="J9" s="16">
        <v>605</v>
      </c>
      <c r="K9" s="16"/>
      <c r="L9" s="16">
        <v>205</v>
      </c>
      <c r="M9" s="6" t="s">
        <v>303</v>
      </c>
    </row>
    <row r="10" spans="1:17" x14ac:dyDescent="0.2">
      <c r="A10" s="7" t="str">
        <f t="shared" si="1"/>
        <v>1993/5末</v>
      </c>
      <c r="B10" s="7" t="str">
        <f t="shared" si="1"/>
        <v>平成5/5末</v>
      </c>
      <c r="C10" s="14">
        <v>8</v>
      </c>
      <c r="D10" s="14">
        <v>8</v>
      </c>
      <c r="E10" s="15" t="s">
        <v>45</v>
      </c>
      <c r="F10" s="14">
        <v>268</v>
      </c>
      <c r="G10" s="14"/>
      <c r="H10" s="14">
        <v>310</v>
      </c>
      <c r="I10" s="14"/>
      <c r="J10" s="14">
        <v>578</v>
      </c>
      <c r="K10" s="14"/>
      <c r="L10" s="14">
        <v>192</v>
      </c>
      <c r="M10" s="8" t="s">
        <v>303</v>
      </c>
    </row>
    <row r="11" spans="1:17" x14ac:dyDescent="0.2">
      <c r="A11" s="9" t="str">
        <f t="shared" si="1"/>
        <v>1993/5末</v>
      </c>
      <c r="B11" s="9" t="str">
        <f t="shared" si="1"/>
        <v>平成5/5末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1993/5末</v>
      </c>
      <c r="B12" s="7" t="str">
        <f t="shared" si="1"/>
        <v>平成5/5末</v>
      </c>
      <c r="C12" s="14">
        <v>10</v>
      </c>
      <c r="D12" s="14">
        <v>11</v>
      </c>
      <c r="E12" s="15" t="s">
        <v>47</v>
      </c>
      <c r="F12" s="14">
        <v>205</v>
      </c>
      <c r="G12" s="14"/>
      <c r="H12" s="14">
        <v>174</v>
      </c>
      <c r="I12" s="14"/>
      <c r="J12" s="14">
        <v>379</v>
      </c>
      <c r="K12" s="14"/>
      <c r="L12" s="14">
        <v>137</v>
      </c>
      <c r="M12" s="8" t="s">
        <v>303</v>
      </c>
    </row>
    <row r="13" spans="1:17" x14ac:dyDescent="0.2">
      <c r="A13" s="9" t="str">
        <f t="shared" si="1"/>
        <v>1993/5末</v>
      </c>
      <c r="B13" s="9" t="str">
        <f t="shared" si="1"/>
        <v>平成5/5末</v>
      </c>
      <c r="C13" s="16">
        <v>11</v>
      </c>
      <c r="D13" s="16">
        <v>12</v>
      </c>
      <c r="E13" s="17" t="s">
        <v>48</v>
      </c>
      <c r="F13" s="16">
        <v>102</v>
      </c>
      <c r="G13" s="16"/>
      <c r="H13" s="16">
        <v>122</v>
      </c>
      <c r="I13" s="16"/>
      <c r="J13" s="16">
        <v>224</v>
      </c>
      <c r="K13" s="16"/>
      <c r="L13" s="16">
        <v>107</v>
      </c>
      <c r="M13" s="6" t="s">
        <v>303</v>
      </c>
    </row>
    <row r="14" spans="1:17" x14ac:dyDescent="0.2">
      <c r="A14" s="7" t="str">
        <f t="shared" si="1"/>
        <v>1993/5末</v>
      </c>
      <c r="B14" s="7" t="str">
        <f t="shared" si="1"/>
        <v>平成5/5末</v>
      </c>
      <c r="C14" s="14">
        <v>12</v>
      </c>
      <c r="D14" s="14">
        <v>13</v>
      </c>
      <c r="E14" s="15" t="s">
        <v>49</v>
      </c>
      <c r="F14" s="14">
        <v>335</v>
      </c>
      <c r="G14" s="14"/>
      <c r="H14" s="14">
        <v>387</v>
      </c>
      <c r="I14" s="14"/>
      <c r="J14" s="14">
        <v>722</v>
      </c>
      <c r="K14" s="14"/>
      <c r="L14" s="14">
        <v>237</v>
      </c>
      <c r="M14" s="8" t="s">
        <v>303</v>
      </c>
    </row>
    <row r="15" spans="1:17" x14ac:dyDescent="0.2">
      <c r="A15" s="9" t="str">
        <f t="shared" si="1"/>
        <v>1993/5末</v>
      </c>
      <c r="B15" s="9" t="str">
        <f t="shared" si="1"/>
        <v>平成5/5末</v>
      </c>
      <c r="C15" s="16">
        <v>13</v>
      </c>
      <c r="D15" s="16">
        <v>14</v>
      </c>
      <c r="E15" s="17" t="s">
        <v>50</v>
      </c>
      <c r="F15" s="16">
        <v>163</v>
      </c>
      <c r="G15" s="16"/>
      <c r="H15" s="16">
        <v>185</v>
      </c>
      <c r="I15" s="16"/>
      <c r="J15" s="16">
        <v>348</v>
      </c>
      <c r="K15" s="16"/>
      <c r="L15" s="16">
        <v>115</v>
      </c>
      <c r="M15" s="6" t="s">
        <v>303</v>
      </c>
    </row>
    <row r="16" spans="1:17" x14ac:dyDescent="0.2">
      <c r="A16" s="7" t="str">
        <f t="shared" si="1"/>
        <v>1993/5末</v>
      </c>
      <c r="B16" s="7" t="str">
        <f t="shared" si="1"/>
        <v>平成5/5末</v>
      </c>
      <c r="C16" s="14">
        <v>14</v>
      </c>
      <c r="D16" s="14">
        <v>15</v>
      </c>
      <c r="E16" s="15" t="s">
        <v>51</v>
      </c>
      <c r="F16" s="14">
        <v>351</v>
      </c>
      <c r="G16" s="14"/>
      <c r="H16" s="14">
        <v>381</v>
      </c>
      <c r="I16" s="14"/>
      <c r="J16" s="14">
        <v>732</v>
      </c>
      <c r="K16" s="14"/>
      <c r="L16" s="14">
        <v>247</v>
      </c>
      <c r="M16" s="8" t="s">
        <v>303</v>
      </c>
    </row>
    <row r="17" spans="1:13" x14ac:dyDescent="0.2">
      <c r="A17" s="9" t="str">
        <f t="shared" si="1"/>
        <v>1993/5末</v>
      </c>
      <c r="B17" s="9" t="str">
        <f t="shared" si="1"/>
        <v>平成5/5末</v>
      </c>
      <c r="C17" s="16">
        <v>15</v>
      </c>
      <c r="D17" s="16">
        <v>16</v>
      </c>
      <c r="E17" s="17" t="s">
        <v>52</v>
      </c>
      <c r="F17" s="16">
        <v>106</v>
      </c>
      <c r="G17" s="16"/>
      <c r="H17" s="16">
        <v>120</v>
      </c>
      <c r="I17" s="16"/>
      <c r="J17" s="16">
        <v>226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1993/5末</v>
      </c>
      <c r="B18" s="7" t="str">
        <f t="shared" si="1"/>
        <v>平成5/5末</v>
      </c>
      <c r="C18" s="14">
        <v>16</v>
      </c>
      <c r="D18" s="14">
        <v>17</v>
      </c>
      <c r="E18" s="15" t="s">
        <v>53</v>
      </c>
      <c r="F18" s="14">
        <v>278</v>
      </c>
      <c r="G18" s="14"/>
      <c r="H18" s="14">
        <v>288</v>
      </c>
      <c r="I18" s="14"/>
      <c r="J18" s="14">
        <v>566</v>
      </c>
      <c r="K18" s="14"/>
      <c r="L18" s="14">
        <v>168</v>
      </c>
      <c r="M18" s="8" t="s">
        <v>303</v>
      </c>
    </row>
    <row r="19" spans="1:13" x14ac:dyDescent="0.2">
      <c r="A19" s="9" t="str">
        <f t="shared" si="1"/>
        <v>1993/5末</v>
      </c>
      <c r="B19" s="9" t="str">
        <f t="shared" si="1"/>
        <v>平成5/5末</v>
      </c>
      <c r="C19" s="16">
        <v>17</v>
      </c>
      <c r="D19" s="16">
        <v>18</v>
      </c>
      <c r="E19" s="17" t="s">
        <v>54</v>
      </c>
      <c r="F19" s="16">
        <v>342</v>
      </c>
      <c r="G19" s="16"/>
      <c r="H19" s="16">
        <v>336</v>
      </c>
      <c r="I19" s="16"/>
      <c r="J19" s="16">
        <v>678</v>
      </c>
      <c r="K19" s="16"/>
      <c r="L19" s="16">
        <v>205</v>
      </c>
      <c r="M19" s="6" t="s">
        <v>303</v>
      </c>
    </row>
    <row r="20" spans="1:13" x14ac:dyDescent="0.2">
      <c r="A20" s="7" t="str">
        <f t="shared" si="1"/>
        <v>1993/5末</v>
      </c>
      <c r="B20" s="7" t="str">
        <f t="shared" si="1"/>
        <v>平成5/5末</v>
      </c>
      <c r="C20" s="14">
        <v>18</v>
      </c>
      <c r="D20" s="14">
        <v>19</v>
      </c>
      <c r="E20" s="15" t="s">
        <v>55</v>
      </c>
      <c r="F20" s="14">
        <v>196</v>
      </c>
      <c r="G20" s="14"/>
      <c r="H20" s="14">
        <v>227</v>
      </c>
      <c r="I20" s="14"/>
      <c r="J20" s="14">
        <v>423</v>
      </c>
      <c r="K20" s="14"/>
      <c r="L20" s="14">
        <v>126</v>
      </c>
      <c r="M20" s="8" t="s">
        <v>303</v>
      </c>
    </row>
    <row r="21" spans="1:13" x14ac:dyDescent="0.2">
      <c r="A21" s="9" t="str">
        <f t="shared" ref="A21:B36" si="2">A20</f>
        <v>1993/5末</v>
      </c>
      <c r="B21" s="9" t="str">
        <f t="shared" si="2"/>
        <v>平成5/5末</v>
      </c>
      <c r="C21" s="16">
        <v>19</v>
      </c>
      <c r="D21" s="16">
        <v>20</v>
      </c>
      <c r="E21" s="17" t="s">
        <v>59</v>
      </c>
      <c r="F21" s="16">
        <v>58</v>
      </c>
      <c r="G21" s="16"/>
      <c r="H21" s="16">
        <v>55</v>
      </c>
      <c r="I21" s="16"/>
      <c r="J21" s="16">
        <v>113</v>
      </c>
      <c r="K21" s="16"/>
      <c r="L21" s="16">
        <v>38</v>
      </c>
      <c r="M21" s="6" t="s">
        <v>303</v>
      </c>
    </row>
    <row r="22" spans="1:13" x14ac:dyDescent="0.2">
      <c r="A22" s="7" t="str">
        <f t="shared" si="2"/>
        <v>1993/5末</v>
      </c>
      <c r="B22" s="7" t="str">
        <f t="shared" si="2"/>
        <v>平成5/5末</v>
      </c>
      <c r="C22" s="14">
        <v>20</v>
      </c>
      <c r="D22" s="14">
        <v>21</v>
      </c>
      <c r="E22" s="15" t="s">
        <v>60</v>
      </c>
      <c r="F22" s="14">
        <v>292</v>
      </c>
      <c r="G22" s="14"/>
      <c r="H22" s="14">
        <v>312</v>
      </c>
      <c r="I22" s="14"/>
      <c r="J22" s="14">
        <v>604</v>
      </c>
      <c r="K22" s="14"/>
      <c r="L22" s="14">
        <v>185</v>
      </c>
      <c r="M22" s="8" t="s">
        <v>303</v>
      </c>
    </row>
    <row r="23" spans="1:13" x14ac:dyDescent="0.2">
      <c r="A23" s="9" t="str">
        <f t="shared" si="2"/>
        <v>1993/5末</v>
      </c>
      <c r="B23" s="9" t="str">
        <f t="shared" si="2"/>
        <v>平成5/5末</v>
      </c>
      <c r="C23" s="16">
        <v>21</v>
      </c>
      <c r="D23" s="16">
        <v>22</v>
      </c>
      <c r="E23" s="17" t="s">
        <v>61</v>
      </c>
      <c r="F23" s="16">
        <v>430</v>
      </c>
      <c r="G23" s="16"/>
      <c r="H23" s="16">
        <v>491</v>
      </c>
      <c r="I23" s="16"/>
      <c r="J23" s="16">
        <v>921</v>
      </c>
      <c r="K23" s="16"/>
      <c r="L23" s="16">
        <v>302</v>
      </c>
      <c r="M23" s="6" t="s">
        <v>303</v>
      </c>
    </row>
    <row r="24" spans="1:13" x14ac:dyDescent="0.2">
      <c r="A24" s="7" t="str">
        <f t="shared" si="2"/>
        <v>1993/5末</v>
      </c>
      <c r="B24" s="7" t="str">
        <f t="shared" si="2"/>
        <v>平成5/5末</v>
      </c>
      <c r="C24" s="14">
        <v>22</v>
      </c>
      <c r="D24" s="14">
        <v>23</v>
      </c>
      <c r="E24" s="15" t="s">
        <v>62</v>
      </c>
      <c r="F24" s="14">
        <v>366</v>
      </c>
      <c r="G24" s="14"/>
      <c r="H24" s="14">
        <v>398</v>
      </c>
      <c r="I24" s="14"/>
      <c r="J24" s="14">
        <v>764</v>
      </c>
      <c r="K24" s="14"/>
      <c r="L24" s="14">
        <v>236</v>
      </c>
      <c r="M24" s="8" t="s">
        <v>303</v>
      </c>
    </row>
    <row r="25" spans="1:13" x14ac:dyDescent="0.2">
      <c r="A25" s="9" t="str">
        <f t="shared" si="2"/>
        <v>1993/5末</v>
      </c>
      <c r="B25" s="9" t="str">
        <f t="shared" si="2"/>
        <v>平成5/5末</v>
      </c>
      <c r="C25" s="16">
        <v>23</v>
      </c>
      <c r="D25" s="16">
        <v>24</v>
      </c>
      <c r="E25" s="17" t="s">
        <v>63</v>
      </c>
      <c r="F25" s="16">
        <v>405</v>
      </c>
      <c r="G25" s="16"/>
      <c r="H25" s="16">
        <v>482</v>
      </c>
      <c r="I25" s="16"/>
      <c r="J25" s="16">
        <v>887</v>
      </c>
      <c r="K25" s="16"/>
      <c r="L25" s="16">
        <v>301</v>
      </c>
      <c r="M25" s="6" t="s">
        <v>303</v>
      </c>
    </row>
    <row r="26" spans="1:13" x14ac:dyDescent="0.2">
      <c r="A26" s="7" t="str">
        <f t="shared" si="2"/>
        <v>1993/5末</v>
      </c>
      <c r="B26" s="7" t="str">
        <f t="shared" si="2"/>
        <v>平成5/5末</v>
      </c>
      <c r="C26" s="14">
        <v>24</v>
      </c>
      <c r="D26" s="14">
        <v>25</v>
      </c>
      <c r="E26" s="15" t="s">
        <v>64</v>
      </c>
      <c r="F26" s="14">
        <v>294</v>
      </c>
      <c r="G26" s="14"/>
      <c r="H26" s="14">
        <v>342</v>
      </c>
      <c r="I26" s="14"/>
      <c r="J26" s="14">
        <v>636</v>
      </c>
      <c r="K26" s="14"/>
      <c r="L26" s="14">
        <v>230</v>
      </c>
      <c r="M26" s="8" t="s">
        <v>303</v>
      </c>
    </row>
    <row r="27" spans="1:13" x14ac:dyDescent="0.2">
      <c r="A27" s="9" t="str">
        <f t="shared" si="2"/>
        <v>1993/5末</v>
      </c>
      <c r="B27" s="9" t="str">
        <f t="shared" si="2"/>
        <v>平成5/5末</v>
      </c>
      <c r="C27" s="16">
        <v>25</v>
      </c>
      <c r="D27" s="16">
        <v>26</v>
      </c>
      <c r="E27" s="17" t="s">
        <v>65</v>
      </c>
      <c r="F27" s="16">
        <v>309</v>
      </c>
      <c r="G27" s="16"/>
      <c r="H27" s="16">
        <v>302</v>
      </c>
      <c r="I27" s="16"/>
      <c r="J27" s="16">
        <v>611</v>
      </c>
      <c r="K27" s="16"/>
      <c r="L27" s="16">
        <v>218</v>
      </c>
      <c r="M27" s="6" t="s">
        <v>303</v>
      </c>
    </row>
    <row r="28" spans="1:13" x14ac:dyDescent="0.2">
      <c r="A28" s="7" t="str">
        <f t="shared" si="2"/>
        <v>1993/5末</v>
      </c>
      <c r="B28" s="7" t="str">
        <f t="shared" si="2"/>
        <v>平成5/5末</v>
      </c>
      <c r="C28" s="14">
        <v>26</v>
      </c>
      <c r="D28" s="14">
        <v>30</v>
      </c>
      <c r="E28" s="15" t="s">
        <v>68</v>
      </c>
      <c r="F28" s="14">
        <v>758</v>
      </c>
      <c r="G28" s="14"/>
      <c r="H28" s="14">
        <v>746</v>
      </c>
      <c r="I28" s="14"/>
      <c r="J28" s="14">
        <v>1504</v>
      </c>
      <c r="K28" s="14"/>
      <c r="L28" s="14">
        <v>513</v>
      </c>
      <c r="M28" s="8" t="s">
        <v>303</v>
      </c>
    </row>
    <row r="29" spans="1:13" x14ac:dyDescent="0.2">
      <c r="A29" s="9" t="str">
        <f t="shared" si="2"/>
        <v>1993/5末</v>
      </c>
      <c r="B29" s="9" t="str">
        <f t="shared" si="2"/>
        <v>平成5/5末</v>
      </c>
      <c r="C29" s="16">
        <v>27</v>
      </c>
      <c r="D29" s="16">
        <v>31</v>
      </c>
      <c r="E29" s="17" t="s">
        <v>69</v>
      </c>
      <c r="F29" s="16">
        <v>913</v>
      </c>
      <c r="G29" s="16"/>
      <c r="H29" s="16">
        <v>934</v>
      </c>
      <c r="I29" s="16"/>
      <c r="J29" s="16">
        <v>1847</v>
      </c>
      <c r="K29" s="16"/>
      <c r="L29" s="16">
        <v>669</v>
      </c>
      <c r="M29" s="6" t="s">
        <v>303</v>
      </c>
    </row>
    <row r="30" spans="1:13" x14ac:dyDescent="0.2">
      <c r="A30" s="7" t="str">
        <f t="shared" si="2"/>
        <v>1993/5末</v>
      </c>
      <c r="B30" s="7" t="str">
        <f t="shared" si="2"/>
        <v>平成5/5末</v>
      </c>
      <c r="C30" s="14">
        <v>28</v>
      </c>
      <c r="D30" s="14">
        <v>32</v>
      </c>
      <c r="E30" s="15" t="s">
        <v>70</v>
      </c>
      <c r="F30" s="14">
        <v>22</v>
      </c>
      <c r="G30" s="14"/>
      <c r="H30" s="14">
        <v>19</v>
      </c>
      <c r="I30" s="14"/>
      <c r="J30" s="14">
        <v>41</v>
      </c>
      <c r="K30" s="14"/>
      <c r="L30" s="14">
        <v>16</v>
      </c>
      <c r="M30" s="8" t="s">
        <v>303</v>
      </c>
    </row>
    <row r="31" spans="1:13" x14ac:dyDescent="0.2">
      <c r="A31" s="9" t="str">
        <f t="shared" si="2"/>
        <v>1993/5末</v>
      </c>
      <c r="B31" s="9" t="str">
        <f t="shared" si="2"/>
        <v>平成5/5末</v>
      </c>
      <c r="C31" s="16">
        <v>29</v>
      </c>
      <c r="D31" s="16">
        <v>33</v>
      </c>
      <c r="E31" s="17" t="s">
        <v>71</v>
      </c>
      <c r="F31" s="16">
        <v>161</v>
      </c>
      <c r="G31" s="16"/>
      <c r="H31" s="16">
        <v>168</v>
      </c>
      <c r="I31" s="16"/>
      <c r="J31" s="16">
        <v>329</v>
      </c>
      <c r="K31" s="16"/>
      <c r="L31" s="16">
        <v>86</v>
      </c>
      <c r="M31" s="6" t="s">
        <v>303</v>
      </c>
    </row>
    <row r="32" spans="1:13" x14ac:dyDescent="0.2">
      <c r="A32" s="7" t="str">
        <f t="shared" si="2"/>
        <v>1993/5末</v>
      </c>
      <c r="B32" s="7" t="str">
        <f t="shared" si="2"/>
        <v>平成5/5末</v>
      </c>
      <c r="C32" s="14">
        <v>30</v>
      </c>
      <c r="D32" s="14">
        <v>34</v>
      </c>
      <c r="E32" s="15" t="s">
        <v>72</v>
      </c>
      <c r="F32" s="14">
        <v>340</v>
      </c>
      <c r="G32" s="14"/>
      <c r="H32" s="14">
        <v>307</v>
      </c>
      <c r="I32" s="14"/>
      <c r="J32" s="14">
        <v>647</v>
      </c>
      <c r="K32" s="14"/>
      <c r="L32" s="14">
        <v>206</v>
      </c>
      <c r="M32" s="8" t="s">
        <v>303</v>
      </c>
    </row>
    <row r="33" spans="1:13" x14ac:dyDescent="0.2">
      <c r="A33" s="9" t="str">
        <f t="shared" si="2"/>
        <v>1993/5末</v>
      </c>
      <c r="B33" s="9" t="str">
        <f t="shared" si="2"/>
        <v>平成5/5末</v>
      </c>
      <c r="C33" s="16">
        <v>31</v>
      </c>
      <c r="D33" s="16">
        <v>35</v>
      </c>
      <c r="E33" s="17" t="s">
        <v>73</v>
      </c>
      <c r="F33" s="16">
        <v>275</v>
      </c>
      <c r="G33" s="16"/>
      <c r="H33" s="16">
        <v>267</v>
      </c>
      <c r="I33" s="16"/>
      <c r="J33" s="16">
        <v>542</v>
      </c>
      <c r="K33" s="16"/>
      <c r="L33" s="16">
        <v>166</v>
      </c>
      <c r="M33" s="6" t="s">
        <v>303</v>
      </c>
    </row>
    <row r="34" spans="1:13" x14ac:dyDescent="0.2">
      <c r="A34" s="7" t="str">
        <f t="shared" si="2"/>
        <v>1993/5末</v>
      </c>
      <c r="B34" s="7" t="str">
        <f t="shared" si="2"/>
        <v>平成5/5末</v>
      </c>
      <c r="C34" s="14">
        <v>32</v>
      </c>
      <c r="D34" s="14">
        <v>36</v>
      </c>
      <c r="E34" s="15" t="s">
        <v>74</v>
      </c>
      <c r="F34" s="14">
        <v>61</v>
      </c>
      <c r="G34" s="14"/>
      <c r="H34" s="14">
        <v>64</v>
      </c>
      <c r="I34" s="14"/>
      <c r="J34" s="14">
        <v>125</v>
      </c>
      <c r="K34" s="14"/>
      <c r="L34" s="14">
        <v>38</v>
      </c>
      <c r="M34" s="8" t="s">
        <v>303</v>
      </c>
    </row>
    <row r="35" spans="1:13" x14ac:dyDescent="0.2">
      <c r="A35" s="9" t="str">
        <f t="shared" si="2"/>
        <v>1993/5末</v>
      </c>
      <c r="B35" s="9" t="str">
        <f t="shared" si="2"/>
        <v>平成5/5末</v>
      </c>
      <c r="C35" s="16">
        <v>33</v>
      </c>
      <c r="D35" s="16">
        <v>37</v>
      </c>
      <c r="E35" s="17" t="s">
        <v>75</v>
      </c>
      <c r="F35" s="16">
        <v>237</v>
      </c>
      <c r="G35" s="16"/>
      <c r="H35" s="16">
        <v>217</v>
      </c>
      <c r="I35" s="16"/>
      <c r="J35" s="16">
        <v>454</v>
      </c>
      <c r="K35" s="16"/>
      <c r="L35" s="16">
        <v>121</v>
      </c>
      <c r="M35" s="6" t="s">
        <v>303</v>
      </c>
    </row>
    <row r="36" spans="1:13" x14ac:dyDescent="0.2">
      <c r="A36" s="7" t="str">
        <f t="shared" si="2"/>
        <v>1993/5末</v>
      </c>
      <c r="B36" s="7" t="str">
        <f t="shared" si="2"/>
        <v>平成5/5末</v>
      </c>
      <c r="C36" s="14">
        <v>34</v>
      </c>
      <c r="D36" s="14">
        <v>38</v>
      </c>
      <c r="E36" s="15" t="s">
        <v>76</v>
      </c>
      <c r="F36" s="14">
        <v>351</v>
      </c>
      <c r="G36" s="14"/>
      <c r="H36" s="14">
        <v>346</v>
      </c>
      <c r="I36" s="14"/>
      <c r="J36" s="14">
        <v>697</v>
      </c>
      <c r="K36" s="14"/>
      <c r="L36" s="14">
        <v>207</v>
      </c>
      <c r="M36" s="8" t="s">
        <v>303</v>
      </c>
    </row>
    <row r="37" spans="1:13" x14ac:dyDescent="0.2">
      <c r="A37" s="9" t="str">
        <f t="shared" ref="A37:B52" si="3">A36</f>
        <v>1993/5末</v>
      </c>
      <c r="B37" s="9" t="str">
        <f t="shared" si="3"/>
        <v>平成5/5末</v>
      </c>
      <c r="C37" s="16">
        <v>35</v>
      </c>
      <c r="D37" s="16">
        <v>39</v>
      </c>
      <c r="E37" s="17" t="s">
        <v>77</v>
      </c>
      <c r="F37" s="16">
        <v>79</v>
      </c>
      <c r="G37" s="16"/>
      <c r="H37" s="16">
        <v>97</v>
      </c>
      <c r="I37" s="16"/>
      <c r="J37" s="16">
        <v>176</v>
      </c>
      <c r="K37" s="16"/>
      <c r="L37" s="16">
        <v>58</v>
      </c>
      <c r="M37" s="6" t="s">
        <v>303</v>
      </c>
    </row>
    <row r="38" spans="1:13" x14ac:dyDescent="0.2">
      <c r="A38" s="7" t="str">
        <f t="shared" si="3"/>
        <v>1993/5末</v>
      </c>
      <c r="B38" s="7" t="str">
        <f t="shared" si="3"/>
        <v>平成5/5末</v>
      </c>
      <c r="C38" s="14">
        <v>36</v>
      </c>
      <c r="D38" s="14">
        <v>40</v>
      </c>
      <c r="E38" s="15" t="s">
        <v>415</v>
      </c>
      <c r="F38" s="14">
        <v>193</v>
      </c>
      <c r="G38" s="14"/>
      <c r="H38" s="14">
        <v>206</v>
      </c>
      <c r="I38" s="14"/>
      <c r="J38" s="14">
        <v>399</v>
      </c>
      <c r="K38" s="14"/>
      <c r="L38" s="14">
        <v>137</v>
      </c>
      <c r="M38" s="8" t="s">
        <v>303</v>
      </c>
    </row>
    <row r="39" spans="1:13" x14ac:dyDescent="0.2">
      <c r="A39" s="9" t="str">
        <f t="shared" si="3"/>
        <v>1993/5末</v>
      </c>
      <c r="B39" s="9" t="str">
        <f t="shared" si="3"/>
        <v>平成5/5末</v>
      </c>
      <c r="C39" s="16">
        <v>37</v>
      </c>
      <c r="D39" s="16">
        <v>41</v>
      </c>
      <c r="E39" s="17" t="s">
        <v>416</v>
      </c>
      <c r="F39" s="16">
        <v>186</v>
      </c>
      <c r="G39" s="16"/>
      <c r="H39" s="16">
        <v>209</v>
      </c>
      <c r="I39" s="16"/>
      <c r="J39" s="16">
        <v>395</v>
      </c>
      <c r="K39" s="16"/>
      <c r="L39" s="16">
        <v>133</v>
      </c>
      <c r="M39" s="6" t="s">
        <v>303</v>
      </c>
    </row>
    <row r="40" spans="1:13" x14ac:dyDescent="0.2">
      <c r="A40" s="7" t="str">
        <f t="shared" si="3"/>
        <v>1993/5末</v>
      </c>
      <c r="B40" s="7" t="str">
        <f t="shared" si="3"/>
        <v>平成5/5末</v>
      </c>
      <c r="C40" s="14">
        <v>38</v>
      </c>
      <c r="D40" s="14">
        <v>42</v>
      </c>
      <c r="E40" s="15" t="s">
        <v>78</v>
      </c>
      <c r="F40" s="14">
        <v>276</v>
      </c>
      <c r="G40" s="14"/>
      <c r="H40" s="14">
        <v>359</v>
      </c>
      <c r="I40" s="14"/>
      <c r="J40" s="14">
        <v>635</v>
      </c>
      <c r="K40" s="14"/>
      <c r="L40" s="14">
        <v>210</v>
      </c>
      <c r="M40" s="8" t="s">
        <v>303</v>
      </c>
    </row>
    <row r="41" spans="1:13" x14ac:dyDescent="0.2">
      <c r="A41" s="9" t="str">
        <f t="shared" si="3"/>
        <v>1993/5末</v>
      </c>
      <c r="B41" s="9" t="str">
        <f t="shared" si="3"/>
        <v>平成5/5末</v>
      </c>
      <c r="C41" s="16">
        <v>39</v>
      </c>
      <c r="D41" s="16">
        <v>43</v>
      </c>
      <c r="E41" s="17" t="s">
        <v>79</v>
      </c>
      <c r="F41" s="16">
        <v>392</v>
      </c>
      <c r="G41" s="16"/>
      <c r="H41" s="16">
        <v>427</v>
      </c>
      <c r="I41" s="16"/>
      <c r="J41" s="16">
        <v>819</v>
      </c>
      <c r="K41" s="16"/>
      <c r="L41" s="16">
        <v>256</v>
      </c>
      <c r="M41" s="6" t="s">
        <v>303</v>
      </c>
    </row>
    <row r="42" spans="1:13" x14ac:dyDescent="0.2">
      <c r="A42" s="7" t="str">
        <f t="shared" si="3"/>
        <v>1993/5末</v>
      </c>
      <c r="B42" s="7" t="str">
        <f t="shared" si="3"/>
        <v>平成5/5末</v>
      </c>
      <c r="C42" s="14">
        <v>40</v>
      </c>
      <c r="D42" s="14">
        <v>44</v>
      </c>
      <c r="E42" s="15" t="s">
        <v>80</v>
      </c>
      <c r="F42" s="14">
        <v>78</v>
      </c>
      <c r="G42" s="14"/>
      <c r="H42" s="14">
        <v>81</v>
      </c>
      <c r="I42" s="14"/>
      <c r="J42" s="14">
        <v>159</v>
      </c>
      <c r="K42" s="14"/>
      <c r="L42" s="14">
        <v>52</v>
      </c>
      <c r="M42" s="8" t="s">
        <v>303</v>
      </c>
    </row>
    <row r="43" spans="1:13" x14ac:dyDescent="0.2">
      <c r="A43" s="9" t="str">
        <f t="shared" si="3"/>
        <v>1993/5末</v>
      </c>
      <c r="B43" s="9" t="str">
        <f t="shared" si="3"/>
        <v>平成5/5末</v>
      </c>
      <c r="C43" s="16">
        <v>41</v>
      </c>
      <c r="D43" s="16">
        <v>45</v>
      </c>
      <c r="E43" s="17" t="s">
        <v>81</v>
      </c>
      <c r="F43" s="16">
        <v>261</v>
      </c>
      <c r="G43" s="16"/>
      <c r="H43" s="16">
        <v>288</v>
      </c>
      <c r="I43" s="16"/>
      <c r="J43" s="16">
        <v>549</v>
      </c>
      <c r="K43" s="16"/>
      <c r="L43" s="16">
        <v>176</v>
      </c>
      <c r="M43" s="6" t="s">
        <v>303</v>
      </c>
    </row>
    <row r="44" spans="1:13" x14ac:dyDescent="0.2">
      <c r="A44" s="7" t="str">
        <f t="shared" si="3"/>
        <v>1993/5末</v>
      </c>
      <c r="B44" s="7" t="str">
        <f t="shared" si="3"/>
        <v>平成5/5末</v>
      </c>
      <c r="C44" s="14">
        <v>42</v>
      </c>
      <c r="D44" s="14">
        <v>46</v>
      </c>
      <c r="E44" s="15" t="s">
        <v>82</v>
      </c>
      <c r="F44" s="14">
        <v>108</v>
      </c>
      <c r="G44" s="14"/>
      <c r="H44" s="14">
        <v>210</v>
      </c>
      <c r="I44" s="14"/>
      <c r="J44" s="14">
        <v>318</v>
      </c>
      <c r="K44" s="14"/>
      <c r="L44" s="14">
        <v>177</v>
      </c>
      <c r="M44" s="8" t="s">
        <v>303</v>
      </c>
    </row>
    <row r="45" spans="1:13" x14ac:dyDescent="0.2">
      <c r="A45" s="9" t="str">
        <f t="shared" si="3"/>
        <v>1993/5末</v>
      </c>
      <c r="B45" s="9" t="str">
        <f t="shared" si="3"/>
        <v>平成5/5末</v>
      </c>
      <c r="C45" s="16">
        <v>43</v>
      </c>
      <c r="D45" s="16">
        <v>47</v>
      </c>
      <c r="E45" s="17" t="s">
        <v>83</v>
      </c>
      <c r="F45" s="16">
        <v>233</v>
      </c>
      <c r="G45" s="16"/>
      <c r="H45" s="16">
        <v>250</v>
      </c>
      <c r="I45" s="16"/>
      <c r="J45" s="16">
        <v>483</v>
      </c>
      <c r="K45" s="16"/>
      <c r="L45" s="16">
        <v>131</v>
      </c>
      <c r="M45" s="6" t="s">
        <v>303</v>
      </c>
    </row>
    <row r="46" spans="1:13" x14ac:dyDescent="0.2">
      <c r="A46" s="7" t="str">
        <f t="shared" si="3"/>
        <v>1993/5末</v>
      </c>
      <c r="B46" s="7" t="str">
        <f t="shared" si="3"/>
        <v>平成5/5末</v>
      </c>
      <c r="C46" s="14">
        <v>44</v>
      </c>
      <c r="D46" s="14">
        <v>48</v>
      </c>
      <c r="E46" s="15" t="s">
        <v>84</v>
      </c>
      <c r="F46" s="14">
        <v>272</v>
      </c>
      <c r="G46" s="14"/>
      <c r="H46" s="14">
        <v>300</v>
      </c>
      <c r="I46" s="14"/>
      <c r="J46" s="14">
        <v>572</v>
      </c>
      <c r="K46" s="14"/>
      <c r="L46" s="14">
        <v>166</v>
      </c>
      <c r="M46" s="8" t="s">
        <v>303</v>
      </c>
    </row>
    <row r="47" spans="1:13" x14ac:dyDescent="0.2">
      <c r="A47" s="9" t="str">
        <f t="shared" si="3"/>
        <v>1993/5末</v>
      </c>
      <c r="B47" s="9" t="str">
        <f t="shared" si="3"/>
        <v>平成5/5末</v>
      </c>
      <c r="C47" s="16">
        <v>45</v>
      </c>
      <c r="D47" s="16">
        <v>49</v>
      </c>
      <c r="E47" s="17" t="s">
        <v>85</v>
      </c>
      <c r="F47" s="16">
        <v>135</v>
      </c>
      <c r="G47" s="16"/>
      <c r="H47" s="16">
        <v>131</v>
      </c>
      <c r="I47" s="16"/>
      <c r="J47" s="16">
        <v>266</v>
      </c>
      <c r="K47" s="16"/>
      <c r="L47" s="16">
        <v>90</v>
      </c>
      <c r="M47" s="6" t="s">
        <v>303</v>
      </c>
    </row>
    <row r="48" spans="1:13" x14ac:dyDescent="0.2">
      <c r="A48" s="7" t="str">
        <f t="shared" si="3"/>
        <v>1993/5末</v>
      </c>
      <c r="B48" s="7" t="str">
        <f t="shared" si="3"/>
        <v>平成5/5末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1993/5末</v>
      </c>
      <c r="B49" s="9" t="str">
        <f t="shared" si="3"/>
        <v>平成5/5末</v>
      </c>
      <c r="C49" s="16">
        <v>47</v>
      </c>
      <c r="D49" s="16">
        <v>51</v>
      </c>
      <c r="E49" s="17" t="s">
        <v>87</v>
      </c>
      <c r="F49" s="16">
        <v>146</v>
      </c>
      <c r="G49" s="16"/>
      <c r="H49" s="16">
        <v>160</v>
      </c>
      <c r="I49" s="16"/>
      <c r="J49" s="16">
        <v>306</v>
      </c>
      <c r="K49" s="16"/>
      <c r="L49" s="16">
        <v>90</v>
      </c>
      <c r="M49" s="6" t="s">
        <v>303</v>
      </c>
    </row>
    <row r="50" spans="1:13" x14ac:dyDescent="0.2">
      <c r="A50" s="7" t="str">
        <f t="shared" si="3"/>
        <v>1993/5末</v>
      </c>
      <c r="B50" s="7" t="str">
        <f t="shared" si="3"/>
        <v>平成5/5末</v>
      </c>
      <c r="C50" s="14">
        <v>48</v>
      </c>
      <c r="D50" s="14">
        <v>52</v>
      </c>
      <c r="E50" s="15" t="s">
        <v>88</v>
      </c>
      <c r="F50" s="14">
        <v>17</v>
      </c>
      <c r="G50" s="14"/>
      <c r="H50" s="14">
        <v>18</v>
      </c>
      <c r="I50" s="14"/>
      <c r="J50" s="14">
        <v>35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1993/5末</v>
      </c>
      <c r="B51" s="9" t="str">
        <f t="shared" si="3"/>
        <v>平成5/5末</v>
      </c>
      <c r="C51" s="16">
        <v>49</v>
      </c>
      <c r="D51" s="16">
        <v>53</v>
      </c>
      <c r="E51" s="17" t="s">
        <v>89</v>
      </c>
      <c r="F51" s="16">
        <v>100</v>
      </c>
      <c r="G51" s="16"/>
      <c r="H51" s="16">
        <v>89</v>
      </c>
      <c r="I51" s="16"/>
      <c r="J51" s="16">
        <v>189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1993/5末</v>
      </c>
      <c r="B52" s="7" t="str">
        <f t="shared" si="3"/>
        <v>平成5/5末</v>
      </c>
      <c r="C52" s="14">
        <v>50</v>
      </c>
      <c r="D52" s="14">
        <v>54</v>
      </c>
      <c r="E52" s="15" t="s">
        <v>90</v>
      </c>
      <c r="F52" s="14">
        <v>245</v>
      </c>
      <c r="G52" s="14"/>
      <c r="H52" s="14">
        <v>275</v>
      </c>
      <c r="I52" s="14"/>
      <c r="J52" s="14">
        <v>520</v>
      </c>
      <c r="K52" s="14"/>
      <c r="L52" s="14">
        <v>141</v>
      </c>
      <c r="M52" s="8" t="s">
        <v>303</v>
      </c>
    </row>
    <row r="53" spans="1:13" x14ac:dyDescent="0.2">
      <c r="A53" s="9" t="str">
        <f t="shared" ref="A53:B68" si="4">A52</f>
        <v>1993/5末</v>
      </c>
      <c r="B53" s="9" t="str">
        <f t="shared" si="4"/>
        <v>平成5/5末</v>
      </c>
      <c r="C53" s="16">
        <v>51</v>
      </c>
      <c r="D53" s="16">
        <v>55</v>
      </c>
      <c r="E53" s="17" t="s">
        <v>91</v>
      </c>
      <c r="F53" s="16">
        <v>351</v>
      </c>
      <c r="G53" s="16"/>
      <c r="H53" s="16">
        <v>346</v>
      </c>
      <c r="I53" s="16"/>
      <c r="J53" s="16">
        <v>697</v>
      </c>
      <c r="K53" s="16"/>
      <c r="L53" s="16">
        <v>230</v>
      </c>
      <c r="M53" s="6" t="s">
        <v>303</v>
      </c>
    </row>
    <row r="54" spans="1:13" x14ac:dyDescent="0.2">
      <c r="A54" s="7" t="str">
        <f t="shared" si="4"/>
        <v>1993/5末</v>
      </c>
      <c r="B54" s="7" t="str">
        <f t="shared" si="4"/>
        <v>平成5/5末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1993/5末</v>
      </c>
      <c r="B55" s="9" t="str">
        <f t="shared" si="4"/>
        <v>平成5/5末</v>
      </c>
      <c r="C55" s="16">
        <v>53</v>
      </c>
      <c r="D55" s="16">
        <v>57</v>
      </c>
      <c r="E55" s="17" t="s">
        <v>92</v>
      </c>
      <c r="F55" s="16">
        <v>204</v>
      </c>
      <c r="G55" s="16"/>
      <c r="H55" s="16">
        <v>212</v>
      </c>
      <c r="I55" s="16"/>
      <c r="J55" s="16">
        <v>416</v>
      </c>
      <c r="K55" s="16"/>
      <c r="L55" s="16">
        <v>122</v>
      </c>
      <c r="M55" s="6" t="s">
        <v>303</v>
      </c>
    </row>
    <row r="56" spans="1:13" x14ac:dyDescent="0.2">
      <c r="A56" s="7" t="str">
        <f t="shared" si="4"/>
        <v>1993/5末</v>
      </c>
      <c r="B56" s="7" t="str">
        <f t="shared" si="4"/>
        <v>平成5/5末</v>
      </c>
      <c r="C56" s="14">
        <v>54</v>
      </c>
      <c r="D56" s="14">
        <v>58</v>
      </c>
      <c r="E56" s="15" t="s">
        <v>93</v>
      </c>
      <c r="F56" s="14">
        <v>161</v>
      </c>
      <c r="G56" s="14"/>
      <c r="H56" s="14">
        <v>146</v>
      </c>
      <c r="I56" s="14"/>
      <c r="J56" s="14">
        <v>307</v>
      </c>
      <c r="K56" s="14"/>
      <c r="L56" s="14">
        <v>81</v>
      </c>
      <c r="M56" s="8" t="s">
        <v>303</v>
      </c>
    </row>
    <row r="57" spans="1:13" x14ac:dyDescent="0.2">
      <c r="A57" s="9" t="str">
        <f t="shared" si="4"/>
        <v>1993/5末</v>
      </c>
      <c r="B57" s="9" t="str">
        <f t="shared" si="4"/>
        <v>平成5/5末</v>
      </c>
      <c r="C57" s="16">
        <v>55</v>
      </c>
      <c r="D57" s="16">
        <v>59</v>
      </c>
      <c r="E57" s="17" t="s">
        <v>94</v>
      </c>
      <c r="F57" s="16">
        <v>149</v>
      </c>
      <c r="G57" s="16"/>
      <c r="H57" s="16">
        <v>162</v>
      </c>
      <c r="I57" s="16"/>
      <c r="J57" s="16">
        <v>311</v>
      </c>
      <c r="K57" s="16"/>
      <c r="L57" s="16">
        <v>82</v>
      </c>
      <c r="M57" s="6" t="s">
        <v>303</v>
      </c>
    </row>
    <row r="58" spans="1:13" x14ac:dyDescent="0.2">
      <c r="A58" s="7" t="str">
        <f t="shared" si="4"/>
        <v>1993/5末</v>
      </c>
      <c r="B58" s="7" t="str">
        <f t="shared" si="4"/>
        <v>平成5/5末</v>
      </c>
      <c r="C58" s="14">
        <v>56</v>
      </c>
      <c r="D58" s="14">
        <v>60</v>
      </c>
      <c r="E58" s="15" t="s">
        <v>95</v>
      </c>
      <c r="F58" s="14">
        <v>388</v>
      </c>
      <c r="G58" s="14"/>
      <c r="H58" s="14">
        <v>411</v>
      </c>
      <c r="I58" s="14"/>
      <c r="J58" s="14">
        <v>799</v>
      </c>
      <c r="K58" s="14"/>
      <c r="L58" s="14">
        <v>282</v>
      </c>
      <c r="M58" s="8" t="s">
        <v>303</v>
      </c>
    </row>
    <row r="59" spans="1:13" x14ac:dyDescent="0.2">
      <c r="A59" s="9" t="str">
        <f t="shared" si="4"/>
        <v>1993/5末</v>
      </c>
      <c r="B59" s="9" t="str">
        <f t="shared" si="4"/>
        <v>平成5/5末</v>
      </c>
      <c r="C59" s="16">
        <v>57</v>
      </c>
      <c r="D59" s="16">
        <v>61</v>
      </c>
      <c r="E59" s="17" t="s">
        <v>96</v>
      </c>
      <c r="F59" s="16">
        <v>297</v>
      </c>
      <c r="G59" s="16"/>
      <c r="H59" s="16">
        <v>303</v>
      </c>
      <c r="I59" s="16"/>
      <c r="J59" s="16">
        <v>600</v>
      </c>
      <c r="K59" s="16"/>
      <c r="L59" s="16">
        <v>209</v>
      </c>
      <c r="M59" s="6" t="s">
        <v>303</v>
      </c>
    </row>
    <row r="60" spans="1:13" x14ac:dyDescent="0.2">
      <c r="A60" s="7" t="str">
        <f t="shared" si="4"/>
        <v>1993/5末</v>
      </c>
      <c r="B60" s="7" t="str">
        <f t="shared" si="4"/>
        <v>平成5/5末</v>
      </c>
      <c r="C60" s="14">
        <v>58</v>
      </c>
      <c r="D60" s="14">
        <v>62</v>
      </c>
      <c r="E60" s="15" t="s">
        <v>97</v>
      </c>
      <c r="F60" s="14">
        <v>57</v>
      </c>
      <c r="G60" s="14"/>
      <c r="H60" s="14">
        <v>51</v>
      </c>
      <c r="I60" s="14"/>
      <c r="J60" s="14">
        <v>108</v>
      </c>
      <c r="K60" s="14"/>
      <c r="L60" s="14">
        <v>51</v>
      </c>
      <c r="M60" s="8" t="s">
        <v>303</v>
      </c>
    </row>
    <row r="61" spans="1:13" x14ac:dyDescent="0.2">
      <c r="A61" s="9" t="str">
        <f t="shared" si="4"/>
        <v>1993/5末</v>
      </c>
      <c r="B61" s="9" t="str">
        <f t="shared" si="4"/>
        <v>平成5/5末</v>
      </c>
      <c r="C61" s="16">
        <v>59</v>
      </c>
      <c r="D61" s="16">
        <v>63</v>
      </c>
      <c r="E61" s="17" t="s">
        <v>98</v>
      </c>
      <c r="F61" s="16">
        <v>535</v>
      </c>
      <c r="G61" s="16"/>
      <c r="H61" s="16">
        <v>471</v>
      </c>
      <c r="I61" s="16"/>
      <c r="J61" s="16">
        <v>1006</v>
      </c>
      <c r="K61" s="16"/>
      <c r="L61" s="16">
        <v>358</v>
      </c>
      <c r="M61" s="6" t="s">
        <v>303</v>
      </c>
    </row>
    <row r="62" spans="1:13" x14ac:dyDescent="0.2">
      <c r="A62" s="7" t="str">
        <f t="shared" si="4"/>
        <v>1993/5末</v>
      </c>
      <c r="B62" s="7" t="str">
        <f t="shared" si="4"/>
        <v>平成5/5末</v>
      </c>
      <c r="C62" s="14">
        <v>60</v>
      </c>
      <c r="D62" s="14">
        <v>64</v>
      </c>
      <c r="E62" s="15" t="s">
        <v>99</v>
      </c>
      <c r="F62" s="14">
        <v>433</v>
      </c>
      <c r="G62" s="14"/>
      <c r="H62" s="14">
        <v>415</v>
      </c>
      <c r="I62" s="14"/>
      <c r="J62" s="14">
        <v>848</v>
      </c>
      <c r="K62" s="14"/>
      <c r="L62" s="14">
        <v>267</v>
      </c>
      <c r="M62" s="8" t="s">
        <v>303</v>
      </c>
    </row>
    <row r="63" spans="1:13" x14ac:dyDescent="0.2">
      <c r="A63" s="9" t="str">
        <f t="shared" si="4"/>
        <v>1993/5末</v>
      </c>
      <c r="B63" s="9" t="str">
        <f t="shared" si="4"/>
        <v>平成5/5末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1993/5末</v>
      </c>
      <c r="B64" s="7" t="str">
        <f t="shared" si="4"/>
        <v>平成5/5末</v>
      </c>
      <c r="C64" s="14">
        <v>62</v>
      </c>
      <c r="D64" s="14">
        <v>66</v>
      </c>
      <c r="E64" s="15" t="s">
        <v>101</v>
      </c>
      <c r="F64" s="14">
        <v>162</v>
      </c>
      <c r="G64" s="14"/>
      <c r="H64" s="14">
        <v>187</v>
      </c>
      <c r="I64" s="14"/>
      <c r="J64" s="14">
        <v>349</v>
      </c>
      <c r="K64" s="14"/>
      <c r="L64" s="14">
        <v>98</v>
      </c>
      <c r="M64" s="8" t="s">
        <v>303</v>
      </c>
    </row>
    <row r="65" spans="1:13" x14ac:dyDescent="0.2">
      <c r="A65" s="9" t="str">
        <f t="shared" si="4"/>
        <v>1993/5末</v>
      </c>
      <c r="B65" s="9" t="str">
        <f t="shared" si="4"/>
        <v>平成5/5末</v>
      </c>
      <c r="C65" s="16">
        <v>63</v>
      </c>
      <c r="D65" s="16">
        <v>67</v>
      </c>
      <c r="E65" s="17" t="s">
        <v>102</v>
      </c>
      <c r="F65" s="16">
        <v>242</v>
      </c>
      <c r="G65" s="16"/>
      <c r="H65" s="16">
        <v>237</v>
      </c>
      <c r="I65" s="16"/>
      <c r="J65" s="16">
        <v>479</v>
      </c>
      <c r="K65" s="16"/>
      <c r="L65" s="16">
        <v>144</v>
      </c>
      <c r="M65" s="6" t="s">
        <v>303</v>
      </c>
    </row>
    <row r="66" spans="1:13" x14ac:dyDescent="0.2">
      <c r="A66" s="7" t="str">
        <f t="shared" si="4"/>
        <v>1993/5末</v>
      </c>
      <c r="B66" s="7" t="str">
        <f t="shared" si="4"/>
        <v>平成5/5末</v>
      </c>
      <c r="C66" s="14">
        <v>64</v>
      </c>
      <c r="D66" s="14">
        <v>68</v>
      </c>
      <c r="E66" s="15" t="s">
        <v>103</v>
      </c>
      <c r="F66" s="14">
        <v>424</v>
      </c>
      <c r="G66" s="14"/>
      <c r="H66" s="14">
        <v>419</v>
      </c>
      <c r="I66" s="14"/>
      <c r="J66" s="14">
        <v>843</v>
      </c>
      <c r="K66" s="14"/>
      <c r="L66" s="14">
        <v>295</v>
      </c>
      <c r="M66" s="8" t="s">
        <v>303</v>
      </c>
    </row>
    <row r="67" spans="1:13" x14ac:dyDescent="0.2">
      <c r="A67" s="9" t="str">
        <f t="shared" si="4"/>
        <v>1993/5末</v>
      </c>
      <c r="B67" s="9" t="str">
        <f t="shared" si="4"/>
        <v>平成5/5末</v>
      </c>
      <c r="C67" s="16">
        <v>65</v>
      </c>
      <c r="D67" s="16">
        <v>69</v>
      </c>
      <c r="E67" s="17" t="s">
        <v>104</v>
      </c>
      <c r="F67" s="16">
        <v>249</v>
      </c>
      <c r="G67" s="16"/>
      <c r="H67" s="16">
        <v>228</v>
      </c>
      <c r="I67" s="16"/>
      <c r="J67" s="16">
        <v>477</v>
      </c>
      <c r="K67" s="16"/>
      <c r="L67" s="16">
        <v>133</v>
      </c>
      <c r="M67" s="6" t="s">
        <v>303</v>
      </c>
    </row>
    <row r="68" spans="1:13" x14ac:dyDescent="0.2">
      <c r="A68" s="7" t="str">
        <f t="shared" si="4"/>
        <v>1993/5末</v>
      </c>
      <c r="B68" s="7" t="str">
        <f t="shared" si="4"/>
        <v>平成5/5末</v>
      </c>
      <c r="C68" s="14">
        <v>66</v>
      </c>
      <c r="D68" s="14">
        <v>70</v>
      </c>
      <c r="E68" s="15" t="s">
        <v>105</v>
      </c>
      <c r="F68" s="14">
        <v>113</v>
      </c>
      <c r="G68" s="14"/>
      <c r="H68" s="14">
        <v>123</v>
      </c>
      <c r="I68" s="14"/>
      <c r="J68" s="14">
        <v>236</v>
      </c>
      <c r="K68" s="14"/>
      <c r="L68" s="14">
        <v>80</v>
      </c>
      <c r="M68" s="8" t="s">
        <v>303</v>
      </c>
    </row>
    <row r="69" spans="1:13" x14ac:dyDescent="0.2">
      <c r="A69" s="9" t="str">
        <f t="shared" ref="A69:B84" si="5">A68</f>
        <v>1993/5末</v>
      </c>
      <c r="B69" s="9" t="str">
        <f t="shared" si="5"/>
        <v>平成5/5末</v>
      </c>
      <c r="C69" s="16">
        <v>67</v>
      </c>
      <c r="D69" s="16">
        <v>71</v>
      </c>
      <c r="E69" s="17" t="s">
        <v>106</v>
      </c>
      <c r="F69" s="16">
        <v>167</v>
      </c>
      <c r="G69" s="16"/>
      <c r="H69" s="16">
        <v>138</v>
      </c>
      <c r="I69" s="16"/>
      <c r="J69" s="16">
        <v>305</v>
      </c>
      <c r="K69" s="16"/>
      <c r="L69" s="16">
        <v>133</v>
      </c>
      <c r="M69" s="6" t="s">
        <v>303</v>
      </c>
    </row>
    <row r="70" spans="1:13" x14ac:dyDescent="0.2">
      <c r="A70" s="7" t="str">
        <f t="shared" si="5"/>
        <v>1993/5末</v>
      </c>
      <c r="B70" s="7" t="str">
        <f t="shared" si="5"/>
        <v>平成5/5末</v>
      </c>
      <c r="C70" s="14">
        <v>68</v>
      </c>
      <c r="D70" s="14">
        <v>72</v>
      </c>
      <c r="E70" s="15" t="s">
        <v>107</v>
      </c>
      <c r="F70" s="14">
        <v>282</v>
      </c>
      <c r="G70" s="14"/>
      <c r="H70" s="14">
        <v>304</v>
      </c>
      <c r="I70" s="14"/>
      <c r="J70" s="14">
        <v>586</v>
      </c>
      <c r="K70" s="14"/>
      <c r="L70" s="14">
        <v>199</v>
      </c>
      <c r="M70" s="8" t="s">
        <v>303</v>
      </c>
    </row>
    <row r="71" spans="1:13" x14ac:dyDescent="0.2">
      <c r="A71" s="9" t="str">
        <f t="shared" si="5"/>
        <v>1993/5末</v>
      </c>
      <c r="B71" s="9" t="str">
        <f t="shared" si="5"/>
        <v>平成5/5末</v>
      </c>
      <c r="C71" s="16">
        <v>69</v>
      </c>
      <c r="D71" s="16">
        <v>73</v>
      </c>
      <c r="E71" s="17" t="s">
        <v>108</v>
      </c>
      <c r="F71" s="16">
        <v>429</v>
      </c>
      <c r="G71" s="16"/>
      <c r="H71" s="16">
        <v>261</v>
      </c>
      <c r="I71" s="16"/>
      <c r="J71" s="16">
        <v>690</v>
      </c>
      <c r="K71" s="16"/>
      <c r="L71" s="16">
        <v>357</v>
      </c>
      <c r="M71" s="6" t="s">
        <v>303</v>
      </c>
    </row>
    <row r="72" spans="1:13" x14ac:dyDescent="0.2">
      <c r="A72" s="7" t="str">
        <f t="shared" si="5"/>
        <v>1993/5末</v>
      </c>
      <c r="B72" s="7" t="str">
        <f t="shared" si="5"/>
        <v>平成5/5末</v>
      </c>
      <c r="C72" s="14">
        <v>70</v>
      </c>
      <c r="D72" s="14">
        <v>74</v>
      </c>
      <c r="E72" s="15" t="s">
        <v>109</v>
      </c>
      <c r="F72" s="14">
        <v>324</v>
      </c>
      <c r="G72" s="14"/>
      <c r="H72" s="14">
        <v>326</v>
      </c>
      <c r="I72" s="14"/>
      <c r="J72" s="14">
        <v>650</v>
      </c>
      <c r="K72" s="14"/>
      <c r="L72" s="14">
        <v>196</v>
      </c>
      <c r="M72" s="8" t="s">
        <v>303</v>
      </c>
    </row>
    <row r="73" spans="1:13" x14ac:dyDescent="0.2">
      <c r="A73" s="9" t="str">
        <f t="shared" si="5"/>
        <v>1993/5末</v>
      </c>
      <c r="B73" s="9" t="str">
        <f t="shared" si="5"/>
        <v>平成5/5末</v>
      </c>
      <c r="C73" s="16">
        <v>71</v>
      </c>
      <c r="D73" s="16">
        <v>75</v>
      </c>
      <c r="E73" s="17" t="s">
        <v>110</v>
      </c>
      <c r="F73" s="16">
        <v>269</v>
      </c>
      <c r="G73" s="16"/>
      <c r="H73" s="16">
        <v>274</v>
      </c>
      <c r="I73" s="16"/>
      <c r="J73" s="16">
        <v>543</v>
      </c>
      <c r="K73" s="16"/>
      <c r="L73" s="16">
        <v>158</v>
      </c>
      <c r="M73" s="6" t="s">
        <v>303</v>
      </c>
    </row>
    <row r="74" spans="1:13" x14ac:dyDescent="0.2">
      <c r="A74" s="7" t="str">
        <f t="shared" si="5"/>
        <v>1993/5末</v>
      </c>
      <c r="B74" s="7" t="str">
        <f t="shared" si="5"/>
        <v>平成5/5末</v>
      </c>
      <c r="C74" s="14">
        <v>72</v>
      </c>
      <c r="D74" s="14">
        <v>76</v>
      </c>
      <c r="E74" s="15" t="s">
        <v>111</v>
      </c>
      <c r="F74" s="14">
        <v>154</v>
      </c>
      <c r="G74" s="14"/>
      <c r="H74" s="14">
        <v>164</v>
      </c>
      <c r="I74" s="14"/>
      <c r="J74" s="14">
        <v>318</v>
      </c>
      <c r="K74" s="14"/>
      <c r="L74" s="14">
        <v>91</v>
      </c>
      <c r="M74" s="8" t="s">
        <v>303</v>
      </c>
    </row>
    <row r="75" spans="1:13" x14ac:dyDescent="0.2">
      <c r="A75" s="9" t="str">
        <f t="shared" si="5"/>
        <v>1993/5末</v>
      </c>
      <c r="B75" s="9" t="str">
        <f t="shared" si="5"/>
        <v>平成5/5末</v>
      </c>
      <c r="C75" s="16">
        <v>73</v>
      </c>
      <c r="D75" s="16">
        <v>77</v>
      </c>
      <c r="E75" s="17" t="s">
        <v>487</v>
      </c>
      <c r="F75" s="16">
        <v>253</v>
      </c>
      <c r="G75" s="16"/>
      <c r="H75" s="16">
        <v>261</v>
      </c>
      <c r="I75" s="16"/>
      <c r="J75" s="16">
        <v>514</v>
      </c>
      <c r="K75" s="16"/>
      <c r="L75" s="16">
        <v>148</v>
      </c>
      <c r="M75" s="6" t="s">
        <v>303</v>
      </c>
    </row>
    <row r="76" spans="1:13" x14ac:dyDescent="0.2">
      <c r="A76" s="7" t="str">
        <f t="shared" si="5"/>
        <v>1993/5末</v>
      </c>
      <c r="B76" s="7" t="str">
        <f t="shared" si="5"/>
        <v>平成5/5末</v>
      </c>
      <c r="C76" s="14">
        <v>74</v>
      </c>
      <c r="D76" s="14">
        <v>80</v>
      </c>
      <c r="E76" s="15" t="s">
        <v>115</v>
      </c>
      <c r="F76" s="14">
        <v>196</v>
      </c>
      <c r="G76" s="14"/>
      <c r="H76" s="14">
        <v>214</v>
      </c>
      <c r="I76" s="14"/>
      <c r="J76" s="14">
        <v>410</v>
      </c>
      <c r="K76" s="14"/>
      <c r="L76" s="14">
        <v>146</v>
      </c>
      <c r="M76" s="8" t="s">
        <v>303</v>
      </c>
    </row>
    <row r="77" spans="1:13" x14ac:dyDescent="0.2">
      <c r="A77" s="9" t="str">
        <f t="shared" si="5"/>
        <v>1993/5末</v>
      </c>
      <c r="B77" s="9" t="str">
        <f t="shared" si="5"/>
        <v>平成5/5末</v>
      </c>
      <c r="C77" s="16">
        <v>75</v>
      </c>
      <c r="D77" s="16">
        <v>81</v>
      </c>
      <c r="E77" s="17" t="s">
        <v>116</v>
      </c>
      <c r="F77" s="16">
        <v>296</v>
      </c>
      <c r="G77" s="16"/>
      <c r="H77" s="16">
        <v>313</v>
      </c>
      <c r="I77" s="16"/>
      <c r="J77" s="16">
        <v>609</v>
      </c>
      <c r="K77" s="16"/>
      <c r="L77" s="16">
        <v>214</v>
      </c>
      <c r="M77" s="6" t="s">
        <v>303</v>
      </c>
    </row>
    <row r="78" spans="1:13" x14ac:dyDescent="0.2">
      <c r="A78" s="7" t="str">
        <f t="shared" si="5"/>
        <v>1993/5末</v>
      </c>
      <c r="B78" s="7" t="str">
        <f t="shared" si="5"/>
        <v>平成5/5末</v>
      </c>
      <c r="C78" s="14">
        <v>76</v>
      </c>
      <c r="D78" s="14">
        <v>82</v>
      </c>
      <c r="E78" s="15" t="s">
        <v>117</v>
      </c>
      <c r="F78" s="14">
        <v>261</v>
      </c>
      <c r="G78" s="14"/>
      <c r="H78" s="14">
        <v>258</v>
      </c>
      <c r="I78" s="14"/>
      <c r="J78" s="14">
        <v>519</v>
      </c>
      <c r="K78" s="14"/>
      <c r="L78" s="14">
        <v>169</v>
      </c>
      <c r="M78" s="8" t="s">
        <v>303</v>
      </c>
    </row>
    <row r="79" spans="1:13" x14ac:dyDescent="0.2">
      <c r="A79" s="9" t="str">
        <f t="shared" si="5"/>
        <v>1993/5末</v>
      </c>
      <c r="B79" s="9" t="str">
        <f t="shared" si="5"/>
        <v>平成5/5末</v>
      </c>
      <c r="C79" s="16">
        <v>77</v>
      </c>
      <c r="D79" s="16">
        <v>83</v>
      </c>
      <c r="E79" s="17" t="s">
        <v>118</v>
      </c>
      <c r="F79" s="16">
        <v>324</v>
      </c>
      <c r="G79" s="16"/>
      <c r="H79" s="16">
        <v>348</v>
      </c>
      <c r="I79" s="16"/>
      <c r="J79" s="16">
        <v>672</v>
      </c>
      <c r="K79" s="16"/>
      <c r="L79" s="16">
        <v>250</v>
      </c>
      <c r="M79" s="6" t="s">
        <v>303</v>
      </c>
    </row>
    <row r="80" spans="1:13" x14ac:dyDescent="0.2">
      <c r="A80" s="7" t="str">
        <f t="shared" si="5"/>
        <v>1993/5末</v>
      </c>
      <c r="B80" s="7" t="str">
        <f t="shared" si="5"/>
        <v>平成5/5末</v>
      </c>
      <c r="C80" s="14">
        <v>78</v>
      </c>
      <c r="D80" s="14">
        <v>84</v>
      </c>
      <c r="E80" s="15" t="s">
        <v>119</v>
      </c>
      <c r="F80" s="14">
        <v>248</v>
      </c>
      <c r="G80" s="14"/>
      <c r="H80" s="14">
        <v>242</v>
      </c>
      <c r="I80" s="14"/>
      <c r="J80" s="14">
        <v>490</v>
      </c>
      <c r="K80" s="14"/>
      <c r="L80" s="14">
        <v>172</v>
      </c>
      <c r="M80" s="8" t="s">
        <v>303</v>
      </c>
    </row>
    <row r="81" spans="1:13" x14ac:dyDescent="0.2">
      <c r="A81" s="9" t="str">
        <f t="shared" si="5"/>
        <v>1993/5末</v>
      </c>
      <c r="B81" s="9" t="str">
        <f t="shared" si="5"/>
        <v>平成5/5末</v>
      </c>
      <c r="C81" s="16">
        <v>79</v>
      </c>
      <c r="D81" s="16">
        <v>85</v>
      </c>
      <c r="E81" s="17" t="s">
        <v>120</v>
      </c>
      <c r="F81" s="16">
        <v>158</v>
      </c>
      <c r="G81" s="16"/>
      <c r="H81" s="16">
        <v>183</v>
      </c>
      <c r="I81" s="16"/>
      <c r="J81" s="16">
        <v>341</v>
      </c>
      <c r="K81" s="16"/>
      <c r="L81" s="16">
        <v>107</v>
      </c>
      <c r="M81" s="6" t="s">
        <v>303</v>
      </c>
    </row>
    <row r="82" spans="1:13" x14ac:dyDescent="0.2">
      <c r="A82" s="7" t="str">
        <f t="shared" si="5"/>
        <v>1993/5末</v>
      </c>
      <c r="B82" s="7" t="str">
        <f t="shared" si="5"/>
        <v>平成5/5末</v>
      </c>
      <c r="C82" s="14">
        <v>80</v>
      </c>
      <c r="D82" s="14">
        <v>86</v>
      </c>
      <c r="E82" s="15" t="s">
        <v>121</v>
      </c>
      <c r="F82" s="14">
        <v>287</v>
      </c>
      <c r="G82" s="14"/>
      <c r="H82" s="14">
        <v>307</v>
      </c>
      <c r="I82" s="14"/>
      <c r="J82" s="14">
        <v>594</v>
      </c>
      <c r="K82" s="14"/>
      <c r="L82" s="14">
        <v>176</v>
      </c>
      <c r="M82" s="8" t="s">
        <v>303</v>
      </c>
    </row>
    <row r="83" spans="1:13" x14ac:dyDescent="0.2">
      <c r="A83" s="9" t="str">
        <f t="shared" si="5"/>
        <v>1993/5末</v>
      </c>
      <c r="B83" s="9" t="str">
        <f t="shared" si="5"/>
        <v>平成5/5末</v>
      </c>
      <c r="C83" s="16">
        <v>81</v>
      </c>
      <c r="D83" s="16">
        <v>87</v>
      </c>
      <c r="E83" s="17" t="s">
        <v>122</v>
      </c>
      <c r="F83" s="16">
        <v>401</v>
      </c>
      <c r="G83" s="16"/>
      <c r="H83" s="16">
        <v>408</v>
      </c>
      <c r="I83" s="16"/>
      <c r="J83" s="16">
        <v>809</v>
      </c>
      <c r="K83" s="16"/>
      <c r="L83" s="16">
        <v>281</v>
      </c>
      <c r="M83" s="6" t="s">
        <v>303</v>
      </c>
    </row>
    <row r="84" spans="1:13" x14ac:dyDescent="0.2">
      <c r="A84" s="7" t="str">
        <f t="shared" si="5"/>
        <v>1993/5末</v>
      </c>
      <c r="B84" s="7" t="str">
        <f t="shared" si="5"/>
        <v>平成5/5末</v>
      </c>
      <c r="C84" s="14">
        <v>82</v>
      </c>
      <c r="D84" s="14">
        <v>88</v>
      </c>
      <c r="E84" s="15" t="s">
        <v>123</v>
      </c>
      <c r="F84" s="14">
        <v>326</v>
      </c>
      <c r="G84" s="14"/>
      <c r="H84" s="14">
        <v>326</v>
      </c>
      <c r="I84" s="14"/>
      <c r="J84" s="14">
        <v>652</v>
      </c>
      <c r="K84" s="14"/>
      <c r="L84" s="14">
        <v>215</v>
      </c>
      <c r="M84" s="8" t="s">
        <v>303</v>
      </c>
    </row>
    <row r="85" spans="1:13" x14ac:dyDescent="0.2">
      <c r="A85" s="9" t="str">
        <f t="shared" ref="A85:B100" si="6">A84</f>
        <v>1993/5末</v>
      </c>
      <c r="B85" s="9" t="str">
        <f t="shared" si="6"/>
        <v>平成5/5末</v>
      </c>
      <c r="C85" s="16">
        <v>83</v>
      </c>
      <c r="D85" s="16">
        <v>89</v>
      </c>
      <c r="E85" s="17" t="s">
        <v>124</v>
      </c>
      <c r="F85" s="16">
        <v>174</v>
      </c>
      <c r="G85" s="16"/>
      <c r="H85" s="16">
        <v>163</v>
      </c>
      <c r="I85" s="16"/>
      <c r="J85" s="16">
        <v>337</v>
      </c>
      <c r="K85" s="16"/>
      <c r="L85" s="16">
        <v>120</v>
      </c>
      <c r="M85" s="6" t="s">
        <v>303</v>
      </c>
    </row>
    <row r="86" spans="1:13" x14ac:dyDescent="0.2">
      <c r="A86" s="7" t="str">
        <f t="shared" si="6"/>
        <v>1993/5末</v>
      </c>
      <c r="B86" s="7" t="str">
        <f t="shared" si="6"/>
        <v>平成5/5末</v>
      </c>
      <c r="C86" s="14">
        <v>84</v>
      </c>
      <c r="D86" s="14">
        <v>90</v>
      </c>
      <c r="E86" s="15" t="s">
        <v>418</v>
      </c>
      <c r="F86" s="14">
        <v>456</v>
      </c>
      <c r="G86" s="14"/>
      <c r="H86" s="14">
        <v>444</v>
      </c>
      <c r="I86" s="14"/>
      <c r="J86" s="14">
        <v>900</v>
      </c>
      <c r="K86" s="14"/>
      <c r="L86" s="14">
        <v>296</v>
      </c>
      <c r="M86" s="8" t="s">
        <v>303</v>
      </c>
    </row>
    <row r="87" spans="1:13" x14ac:dyDescent="0.2">
      <c r="A87" s="9" t="str">
        <f t="shared" si="6"/>
        <v>1993/5末</v>
      </c>
      <c r="B87" s="9" t="str">
        <f t="shared" si="6"/>
        <v>平成5/5末</v>
      </c>
      <c r="C87" s="16">
        <v>85</v>
      </c>
      <c r="D87" s="16">
        <v>91</v>
      </c>
      <c r="E87" s="17" t="s">
        <v>126</v>
      </c>
      <c r="F87" s="16">
        <v>146</v>
      </c>
      <c r="G87" s="16"/>
      <c r="H87" s="16">
        <v>148</v>
      </c>
      <c r="I87" s="16"/>
      <c r="J87" s="16">
        <v>294</v>
      </c>
      <c r="K87" s="16"/>
      <c r="L87" s="16">
        <v>95</v>
      </c>
      <c r="M87" s="6" t="s">
        <v>303</v>
      </c>
    </row>
    <row r="88" spans="1:13" x14ac:dyDescent="0.2">
      <c r="A88" s="7" t="str">
        <f t="shared" si="6"/>
        <v>1993/5末</v>
      </c>
      <c r="B88" s="7" t="str">
        <f t="shared" si="6"/>
        <v>平成5/5末</v>
      </c>
      <c r="C88" s="14">
        <v>86</v>
      </c>
      <c r="D88" s="14">
        <v>92</v>
      </c>
      <c r="E88" s="15" t="s">
        <v>127</v>
      </c>
      <c r="F88" s="14">
        <v>72</v>
      </c>
      <c r="G88" s="14"/>
      <c r="H88" s="14">
        <v>58</v>
      </c>
      <c r="I88" s="14"/>
      <c r="J88" s="14">
        <v>130</v>
      </c>
      <c r="K88" s="14"/>
      <c r="L88" s="14">
        <v>59</v>
      </c>
      <c r="M88" s="8" t="s">
        <v>303</v>
      </c>
    </row>
    <row r="89" spans="1:13" x14ac:dyDescent="0.2">
      <c r="A89" s="9" t="str">
        <f t="shared" si="6"/>
        <v>1993/5末</v>
      </c>
      <c r="B89" s="9" t="str">
        <f t="shared" si="6"/>
        <v>平成5/5末</v>
      </c>
      <c r="C89" s="16">
        <v>87</v>
      </c>
      <c r="D89" s="16">
        <v>93</v>
      </c>
      <c r="E89" s="17" t="s">
        <v>128</v>
      </c>
      <c r="F89" s="16">
        <v>109</v>
      </c>
      <c r="G89" s="16"/>
      <c r="H89" s="16">
        <v>102</v>
      </c>
      <c r="I89" s="16"/>
      <c r="J89" s="16">
        <v>211</v>
      </c>
      <c r="K89" s="16"/>
      <c r="L89" s="16">
        <v>73</v>
      </c>
      <c r="M89" s="6" t="s">
        <v>303</v>
      </c>
    </row>
    <row r="90" spans="1:13" x14ac:dyDescent="0.2">
      <c r="A90" s="7" t="str">
        <f t="shared" si="6"/>
        <v>1993/5末</v>
      </c>
      <c r="B90" s="7" t="str">
        <f t="shared" si="6"/>
        <v>平成5/5末</v>
      </c>
      <c r="C90" s="14">
        <v>88</v>
      </c>
      <c r="D90" s="14">
        <v>95</v>
      </c>
      <c r="E90" s="15" t="s">
        <v>129</v>
      </c>
      <c r="F90" s="14">
        <v>125</v>
      </c>
      <c r="G90" s="14"/>
      <c r="H90" s="14">
        <v>139</v>
      </c>
      <c r="I90" s="14"/>
      <c r="J90" s="14">
        <v>264</v>
      </c>
      <c r="K90" s="14"/>
      <c r="L90" s="14">
        <v>79</v>
      </c>
      <c r="M90" s="8" t="s">
        <v>303</v>
      </c>
    </row>
    <row r="91" spans="1:13" x14ac:dyDescent="0.2">
      <c r="A91" s="9" t="str">
        <f t="shared" si="6"/>
        <v>1993/5末</v>
      </c>
      <c r="B91" s="9" t="str">
        <f t="shared" si="6"/>
        <v>平成5/5末</v>
      </c>
      <c r="C91" s="16">
        <v>89</v>
      </c>
      <c r="D91" s="16">
        <v>96</v>
      </c>
      <c r="E91" s="17" t="s">
        <v>130</v>
      </c>
      <c r="F91" s="16">
        <v>162</v>
      </c>
      <c r="G91" s="16"/>
      <c r="H91" s="16">
        <v>150</v>
      </c>
      <c r="I91" s="16"/>
      <c r="J91" s="16">
        <v>312</v>
      </c>
      <c r="K91" s="16"/>
      <c r="L91" s="16">
        <v>106</v>
      </c>
      <c r="M91" s="6" t="s">
        <v>303</v>
      </c>
    </row>
    <row r="92" spans="1:13" x14ac:dyDescent="0.2">
      <c r="A92" s="7" t="str">
        <f t="shared" si="6"/>
        <v>1993/5末</v>
      </c>
      <c r="B92" s="7" t="str">
        <f t="shared" si="6"/>
        <v>平成5/5末</v>
      </c>
      <c r="C92" s="14">
        <v>90</v>
      </c>
      <c r="D92" s="14">
        <v>97</v>
      </c>
      <c r="E92" s="15" t="s">
        <v>131</v>
      </c>
      <c r="F92" s="14">
        <v>189</v>
      </c>
      <c r="G92" s="14"/>
      <c r="H92" s="14">
        <v>179</v>
      </c>
      <c r="I92" s="14"/>
      <c r="J92" s="14">
        <v>368</v>
      </c>
      <c r="K92" s="14"/>
      <c r="L92" s="14">
        <v>116</v>
      </c>
      <c r="M92" s="8" t="s">
        <v>303</v>
      </c>
    </row>
    <row r="93" spans="1:13" x14ac:dyDescent="0.2">
      <c r="A93" s="9" t="str">
        <f t="shared" si="6"/>
        <v>1993/5末</v>
      </c>
      <c r="B93" s="9" t="str">
        <f t="shared" si="6"/>
        <v>平成5/5末</v>
      </c>
      <c r="C93" s="16">
        <v>91</v>
      </c>
      <c r="D93" s="16">
        <v>98</v>
      </c>
      <c r="E93" s="17" t="s">
        <v>132</v>
      </c>
      <c r="F93" s="16">
        <v>201</v>
      </c>
      <c r="G93" s="16"/>
      <c r="H93" s="16">
        <v>196</v>
      </c>
      <c r="I93" s="16"/>
      <c r="J93" s="16">
        <v>397</v>
      </c>
      <c r="K93" s="16"/>
      <c r="L93" s="16">
        <v>134</v>
      </c>
      <c r="M93" s="6" t="s">
        <v>303</v>
      </c>
    </row>
    <row r="94" spans="1:13" x14ac:dyDescent="0.2">
      <c r="A94" s="7" t="str">
        <f t="shared" si="6"/>
        <v>1993/5末</v>
      </c>
      <c r="B94" s="7" t="str">
        <f t="shared" si="6"/>
        <v>平成5/5末</v>
      </c>
      <c r="C94" s="14">
        <v>92</v>
      </c>
      <c r="D94" s="14">
        <v>99</v>
      </c>
      <c r="E94" s="15" t="s">
        <v>133</v>
      </c>
      <c r="F94" s="14">
        <v>102</v>
      </c>
      <c r="G94" s="14"/>
      <c r="H94" s="14">
        <v>128</v>
      </c>
      <c r="I94" s="14"/>
      <c r="J94" s="14">
        <v>230</v>
      </c>
      <c r="K94" s="14"/>
      <c r="L94" s="14">
        <v>69</v>
      </c>
      <c r="M94" s="8" t="s">
        <v>303</v>
      </c>
    </row>
    <row r="95" spans="1:13" x14ac:dyDescent="0.2">
      <c r="A95" s="9" t="str">
        <f t="shared" si="6"/>
        <v>1993/5末</v>
      </c>
      <c r="B95" s="9" t="str">
        <f t="shared" si="6"/>
        <v>平成5/5末</v>
      </c>
      <c r="C95" s="16">
        <v>93</v>
      </c>
      <c r="D95" s="16">
        <v>120</v>
      </c>
      <c r="E95" s="17" t="s">
        <v>140</v>
      </c>
      <c r="F95" s="16">
        <v>57</v>
      </c>
      <c r="G95" s="16"/>
      <c r="H95" s="16">
        <v>53</v>
      </c>
      <c r="I95" s="16"/>
      <c r="J95" s="16">
        <v>110</v>
      </c>
      <c r="K95" s="16"/>
      <c r="L95" s="16">
        <v>30</v>
      </c>
      <c r="M95" s="6" t="s">
        <v>304</v>
      </c>
    </row>
    <row r="96" spans="1:13" x14ac:dyDescent="0.2">
      <c r="A96" s="7" t="str">
        <f t="shared" si="6"/>
        <v>1993/5末</v>
      </c>
      <c r="B96" s="7" t="str">
        <f t="shared" si="6"/>
        <v>平成5/5末</v>
      </c>
      <c r="C96" s="14">
        <v>94</v>
      </c>
      <c r="D96" s="14">
        <v>140</v>
      </c>
      <c r="E96" s="15" t="s">
        <v>141</v>
      </c>
      <c r="F96" s="14">
        <v>583</v>
      </c>
      <c r="G96" s="14"/>
      <c r="H96" s="14">
        <v>647</v>
      </c>
      <c r="I96" s="14"/>
      <c r="J96" s="14">
        <v>1230</v>
      </c>
      <c r="K96" s="14"/>
      <c r="L96" s="14">
        <v>367</v>
      </c>
      <c r="M96" s="8" t="s">
        <v>304</v>
      </c>
    </row>
    <row r="97" spans="1:13" x14ac:dyDescent="0.2">
      <c r="A97" s="9" t="str">
        <f t="shared" si="6"/>
        <v>1993/5末</v>
      </c>
      <c r="B97" s="9" t="str">
        <f t="shared" si="6"/>
        <v>平成5/5末</v>
      </c>
      <c r="C97" s="16">
        <v>95</v>
      </c>
      <c r="D97" s="16">
        <v>141</v>
      </c>
      <c r="E97" s="17" t="s">
        <v>142</v>
      </c>
      <c r="F97" s="16">
        <v>443</v>
      </c>
      <c r="G97" s="16"/>
      <c r="H97" s="16">
        <v>425</v>
      </c>
      <c r="I97" s="16"/>
      <c r="J97" s="16">
        <v>868</v>
      </c>
      <c r="K97" s="16"/>
      <c r="L97" s="16">
        <v>273</v>
      </c>
      <c r="M97" s="6" t="s">
        <v>304</v>
      </c>
    </row>
    <row r="98" spans="1:13" x14ac:dyDescent="0.2">
      <c r="A98" s="7" t="str">
        <f t="shared" si="6"/>
        <v>1993/5末</v>
      </c>
      <c r="B98" s="7" t="str">
        <f t="shared" si="6"/>
        <v>平成5/5末</v>
      </c>
      <c r="C98" s="14">
        <v>96</v>
      </c>
      <c r="D98" s="14">
        <v>142</v>
      </c>
      <c r="E98" s="15" t="s">
        <v>143</v>
      </c>
      <c r="F98" s="14">
        <v>536</v>
      </c>
      <c r="G98" s="14"/>
      <c r="H98" s="14">
        <v>553</v>
      </c>
      <c r="I98" s="14"/>
      <c r="J98" s="14">
        <v>1089</v>
      </c>
      <c r="K98" s="14"/>
      <c r="L98" s="14">
        <v>375</v>
      </c>
      <c r="M98" s="8" t="s">
        <v>304</v>
      </c>
    </row>
    <row r="99" spans="1:13" x14ac:dyDescent="0.2">
      <c r="A99" s="9" t="str">
        <f t="shared" si="6"/>
        <v>1993/5末</v>
      </c>
      <c r="B99" s="9" t="str">
        <f t="shared" si="6"/>
        <v>平成5/5末</v>
      </c>
      <c r="C99" s="16">
        <v>97</v>
      </c>
      <c r="D99" s="16">
        <v>143</v>
      </c>
      <c r="E99" s="17" t="s">
        <v>144</v>
      </c>
      <c r="F99" s="16">
        <v>292</v>
      </c>
      <c r="G99" s="16"/>
      <c r="H99" s="16">
        <v>289</v>
      </c>
      <c r="I99" s="16"/>
      <c r="J99" s="16">
        <v>581</v>
      </c>
      <c r="K99" s="16"/>
      <c r="L99" s="16">
        <v>252</v>
      </c>
      <c r="M99" s="6" t="s">
        <v>304</v>
      </c>
    </row>
    <row r="100" spans="1:13" x14ac:dyDescent="0.2">
      <c r="A100" s="7" t="str">
        <f t="shared" si="6"/>
        <v>1993/5末</v>
      </c>
      <c r="B100" s="7" t="str">
        <f t="shared" si="6"/>
        <v>平成5/5末</v>
      </c>
      <c r="C100" s="14">
        <v>98</v>
      </c>
      <c r="D100" s="14">
        <v>144</v>
      </c>
      <c r="E100" s="15" t="s">
        <v>145</v>
      </c>
      <c r="F100" s="14">
        <v>114</v>
      </c>
      <c r="G100" s="14"/>
      <c r="H100" s="14">
        <v>42</v>
      </c>
      <c r="I100" s="14"/>
      <c r="J100" s="14">
        <v>156</v>
      </c>
      <c r="K100" s="14"/>
      <c r="L100" s="14">
        <v>101</v>
      </c>
      <c r="M100" s="8" t="s">
        <v>304</v>
      </c>
    </row>
    <row r="101" spans="1:13" x14ac:dyDescent="0.2">
      <c r="A101" s="9" t="str">
        <f t="shared" ref="A101:B116" si="7">A100</f>
        <v>1993/5末</v>
      </c>
      <c r="B101" s="9" t="str">
        <f t="shared" si="7"/>
        <v>平成5/5末</v>
      </c>
      <c r="C101" s="16">
        <v>99</v>
      </c>
      <c r="D101" s="16">
        <v>145</v>
      </c>
      <c r="E101" s="17" t="s">
        <v>146</v>
      </c>
      <c r="F101" s="16">
        <v>263</v>
      </c>
      <c r="G101" s="16"/>
      <c r="H101" s="16">
        <v>259</v>
      </c>
      <c r="I101" s="16"/>
      <c r="J101" s="16">
        <v>522</v>
      </c>
      <c r="K101" s="16"/>
      <c r="L101" s="16">
        <v>164</v>
      </c>
      <c r="M101" s="6" t="s">
        <v>304</v>
      </c>
    </row>
    <row r="102" spans="1:13" x14ac:dyDescent="0.2">
      <c r="A102" s="7" t="str">
        <f t="shared" si="7"/>
        <v>1993/5末</v>
      </c>
      <c r="B102" s="7" t="str">
        <f t="shared" si="7"/>
        <v>平成5/5末</v>
      </c>
      <c r="C102" s="14">
        <v>100</v>
      </c>
      <c r="D102" s="14">
        <v>146</v>
      </c>
      <c r="E102" s="15" t="s">
        <v>147</v>
      </c>
      <c r="F102" s="14">
        <v>227</v>
      </c>
      <c r="G102" s="14"/>
      <c r="H102" s="14">
        <v>267</v>
      </c>
      <c r="I102" s="14"/>
      <c r="J102" s="14">
        <v>494</v>
      </c>
      <c r="K102" s="14"/>
      <c r="L102" s="14">
        <v>148</v>
      </c>
      <c r="M102" s="8" t="s">
        <v>304</v>
      </c>
    </row>
    <row r="103" spans="1:13" x14ac:dyDescent="0.2">
      <c r="A103" s="9" t="str">
        <f t="shared" si="7"/>
        <v>1993/5末</v>
      </c>
      <c r="B103" s="9" t="str">
        <f t="shared" si="7"/>
        <v>平成5/5末</v>
      </c>
      <c r="C103" s="16">
        <v>101</v>
      </c>
      <c r="D103" s="16">
        <v>147</v>
      </c>
      <c r="E103" s="17" t="s">
        <v>148</v>
      </c>
      <c r="F103" s="16">
        <v>154</v>
      </c>
      <c r="G103" s="16"/>
      <c r="H103" s="16">
        <v>158</v>
      </c>
      <c r="I103" s="16"/>
      <c r="J103" s="16">
        <v>312</v>
      </c>
      <c r="K103" s="16"/>
      <c r="L103" s="16">
        <v>90</v>
      </c>
      <c r="M103" s="6" t="s">
        <v>304</v>
      </c>
    </row>
    <row r="104" spans="1:13" x14ac:dyDescent="0.2">
      <c r="A104" s="7" t="str">
        <f t="shared" si="7"/>
        <v>1993/5末</v>
      </c>
      <c r="B104" s="7" t="str">
        <f t="shared" si="7"/>
        <v>平成5/5末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1993/5末</v>
      </c>
      <c r="B105" s="9" t="str">
        <f t="shared" si="7"/>
        <v>平成5/5末</v>
      </c>
      <c r="C105" s="16">
        <v>103</v>
      </c>
      <c r="D105" s="16">
        <v>110</v>
      </c>
      <c r="E105" s="17" t="s">
        <v>150</v>
      </c>
      <c r="F105" s="16">
        <v>292</v>
      </c>
      <c r="G105" s="16"/>
      <c r="H105" s="16">
        <v>315</v>
      </c>
      <c r="I105" s="16"/>
      <c r="J105" s="16">
        <v>607</v>
      </c>
      <c r="K105" s="16"/>
      <c r="L105" s="16">
        <v>188</v>
      </c>
      <c r="M105" s="6" t="s">
        <v>305</v>
      </c>
    </row>
    <row r="106" spans="1:13" x14ac:dyDescent="0.2">
      <c r="A106" s="7" t="str">
        <f t="shared" si="7"/>
        <v>1993/5末</v>
      </c>
      <c r="B106" s="7" t="str">
        <f t="shared" si="7"/>
        <v>平成5/5末</v>
      </c>
      <c r="C106" s="14">
        <v>104</v>
      </c>
      <c r="D106" s="14">
        <v>111</v>
      </c>
      <c r="E106" s="15" t="s">
        <v>151</v>
      </c>
      <c r="F106" s="14">
        <v>219</v>
      </c>
      <c r="G106" s="14"/>
      <c r="H106" s="14">
        <v>225</v>
      </c>
      <c r="I106" s="14"/>
      <c r="J106" s="14">
        <v>444</v>
      </c>
      <c r="K106" s="14"/>
      <c r="L106" s="14">
        <v>125</v>
      </c>
      <c r="M106" s="8" t="s">
        <v>305</v>
      </c>
    </row>
    <row r="107" spans="1:13" x14ac:dyDescent="0.2">
      <c r="A107" s="9" t="str">
        <f t="shared" si="7"/>
        <v>1993/5末</v>
      </c>
      <c r="B107" s="9" t="str">
        <f t="shared" si="7"/>
        <v>平成5/5末</v>
      </c>
      <c r="C107" s="16">
        <v>105</v>
      </c>
      <c r="D107" s="16">
        <v>112</v>
      </c>
      <c r="E107" s="17" t="s">
        <v>152</v>
      </c>
      <c r="F107" s="16">
        <v>113</v>
      </c>
      <c r="G107" s="16"/>
      <c r="H107" s="16">
        <v>118</v>
      </c>
      <c r="I107" s="16"/>
      <c r="J107" s="16">
        <v>231</v>
      </c>
      <c r="K107" s="16"/>
      <c r="L107" s="16">
        <v>57</v>
      </c>
      <c r="M107" s="6" t="s">
        <v>305</v>
      </c>
    </row>
    <row r="108" spans="1:13" x14ac:dyDescent="0.2">
      <c r="A108" s="7" t="str">
        <f t="shared" si="7"/>
        <v>1993/5末</v>
      </c>
      <c r="B108" s="7" t="str">
        <f t="shared" si="7"/>
        <v>平成5/5末</v>
      </c>
      <c r="C108" s="14">
        <v>106</v>
      </c>
      <c r="D108" s="14">
        <v>113</v>
      </c>
      <c r="E108" s="15" t="s">
        <v>419</v>
      </c>
      <c r="F108" s="14">
        <v>77</v>
      </c>
      <c r="G108" s="14"/>
      <c r="H108" s="14">
        <v>90</v>
      </c>
      <c r="I108" s="14"/>
      <c r="J108" s="14">
        <v>167</v>
      </c>
      <c r="K108" s="14"/>
      <c r="L108" s="14">
        <v>45</v>
      </c>
      <c r="M108" s="8" t="s">
        <v>305</v>
      </c>
    </row>
    <row r="109" spans="1:13" x14ac:dyDescent="0.2">
      <c r="A109" s="9" t="str">
        <f t="shared" si="7"/>
        <v>1993/5末</v>
      </c>
      <c r="B109" s="9" t="str">
        <f t="shared" si="7"/>
        <v>平成5/5末</v>
      </c>
      <c r="C109" s="16">
        <v>107</v>
      </c>
      <c r="D109" s="16">
        <v>114</v>
      </c>
      <c r="E109" s="17" t="s">
        <v>153</v>
      </c>
      <c r="F109" s="16">
        <v>239</v>
      </c>
      <c r="G109" s="16"/>
      <c r="H109" s="16">
        <v>235</v>
      </c>
      <c r="I109" s="16"/>
      <c r="J109" s="16">
        <v>474</v>
      </c>
      <c r="K109" s="16"/>
      <c r="L109" s="16">
        <v>140</v>
      </c>
      <c r="M109" s="6" t="s">
        <v>305</v>
      </c>
    </row>
    <row r="110" spans="1:13" x14ac:dyDescent="0.2">
      <c r="A110" s="7" t="str">
        <f t="shared" si="7"/>
        <v>1993/5末</v>
      </c>
      <c r="B110" s="7" t="str">
        <f t="shared" si="7"/>
        <v>平成5/5末</v>
      </c>
      <c r="C110" s="14">
        <v>108</v>
      </c>
      <c r="D110" s="14">
        <v>115</v>
      </c>
      <c r="E110" s="15" t="s">
        <v>154</v>
      </c>
      <c r="F110" s="14">
        <v>276</v>
      </c>
      <c r="G110" s="14"/>
      <c r="H110" s="14">
        <v>239</v>
      </c>
      <c r="I110" s="14"/>
      <c r="J110" s="14">
        <v>515</v>
      </c>
      <c r="K110" s="14"/>
      <c r="L110" s="14">
        <v>178</v>
      </c>
      <c r="M110" s="8" t="s">
        <v>305</v>
      </c>
    </row>
    <row r="111" spans="1:13" x14ac:dyDescent="0.2">
      <c r="A111" s="9" t="str">
        <f t="shared" si="7"/>
        <v>1993/5末</v>
      </c>
      <c r="B111" s="9" t="str">
        <f t="shared" si="7"/>
        <v>平成5/5末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1993/5末</v>
      </c>
      <c r="B112" s="7" t="str">
        <f t="shared" si="7"/>
        <v>平成5/5末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1993/5末</v>
      </c>
      <c r="B113" s="9" t="str">
        <f t="shared" si="7"/>
        <v>平成5/5末</v>
      </c>
      <c r="C113" s="16">
        <v>111</v>
      </c>
      <c r="D113" s="16">
        <v>118</v>
      </c>
      <c r="E113" s="17" t="s">
        <v>157</v>
      </c>
      <c r="F113" s="16">
        <v>198</v>
      </c>
      <c r="G113" s="16"/>
      <c r="H113" s="16">
        <v>185</v>
      </c>
      <c r="I113" s="16"/>
      <c r="J113" s="16">
        <v>383</v>
      </c>
      <c r="K113" s="16"/>
      <c r="L113" s="16">
        <v>105</v>
      </c>
      <c r="M113" s="6" t="s">
        <v>305</v>
      </c>
    </row>
    <row r="114" spans="1:13" x14ac:dyDescent="0.2">
      <c r="A114" s="7" t="str">
        <f t="shared" si="7"/>
        <v>1993/5末</v>
      </c>
      <c r="B114" s="7" t="str">
        <f t="shared" si="7"/>
        <v>平成5/5末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1993/5末</v>
      </c>
      <c r="B115" s="9" t="str">
        <f t="shared" si="7"/>
        <v>平成5/5末</v>
      </c>
      <c r="C115" s="16">
        <v>113</v>
      </c>
      <c r="D115" s="16">
        <v>122</v>
      </c>
      <c r="E115" s="17" t="s">
        <v>159</v>
      </c>
      <c r="F115" s="16">
        <v>60</v>
      </c>
      <c r="G115" s="16"/>
      <c r="H115" s="16">
        <v>78</v>
      </c>
      <c r="I115" s="16"/>
      <c r="J115" s="16">
        <v>138</v>
      </c>
      <c r="K115" s="16"/>
      <c r="L115" s="16">
        <v>36</v>
      </c>
      <c r="M115" s="6" t="s">
        <v>305</v>
      </c>
    </row>
    <row r="116" spans="1:13" x14ac:dyDescent="0.2">
      <c r="A116" s="7" t="str">
        <f t="shared" si="7"/>
        <v>1993/5末</v>
      </c>
      <c r="B116" s="7" t="str">
        <f t="shared" si="7"/>
        <v>平成5/5末</v>
      </c>
      <c r="C116" s="14">
        <v>114</v>
      </c>
      <c r="D116" s="14">
        <v>123</v>
      </c>
      <c r="E116" s="15" t="s">
        <v>160</v>
      </c>
      <c r="F116" s="14">
        <v>315</v>
      </c>
      <c r="G116" s="14"/>
      <c r="H116" s="14">
        <v>340</v>
      </c>
      <c r="I116" s="14"/>
      <c r="J116" s="14">
        <v>655</v>
      </c>
      <c r="K116" s="14"/>
      <c r="L116" s="14">
        <v>186</v>
      </c>
      <c r="M116" s="8" t="s">
        <v>305</v>
      </c>
    </row>
    <row r="117" spans="1:13" x14ac:dyDescent="0.2">
      <c r="A117" s="9" t="str">
        <f t="shared" ref="A117:B132" si="8">A116</f>
        <v>1993/5末</v>
      </c>
      <c r="B117" s="9" t="str">
        <f t="shared" si="8"/>
        <v>平成5/5末</v>
      </c>
      <c r="C117" s="16">
        <v>115</v>
      </c>
      <c r="D117" s="16">
        <v>124</v>
      </c>
      <c r="E117" s="17" t="s">
        <v>161</v>
      </c>
      <c r="F117" s="16">
        <v>153</v>
      </c>
      <c r="G117" s="16"/>
      <c r="H117" s="16">
        <v>163</v>
      </c>
      <c r="I117" s="16"/>
      <c r="J117" s="16">
        <v>316</v>
      </c>
      <c r="K117" s="16"/>
      <c r="L117" s="16">
        <v>86</v>
      </c>
      <c r="M117" s="6" t="s">
        <v>305</v>
      </c>
    </row>
    <row r="118" spans="1:13" x14ac:dyDescent="0.2">
      <c r="A118" s="7" t="str">
        <f t="shared" si="8"/>
        <v>1993/5末</v>
      </c>
      <c r="B118" s="7" t="str">
        <f t="shared" si="8"/>
        <v>平成5/5末</v>
      </c>
      <c r="C118" s="14">
        <v>116</v>
      </c>
      <c r="D118" s="14">
        <v>125</v>
      </c>
      <c r="E118" s="15" t="s">
        <v>162</v>
      </c>
      <c r="F118" s="14">
        <v>246</v>
      </c>
      <c r="G118" s="14"/>
      <c r="H118" s="14">
        <v>236</v>
      </c>
      <c r="I118" s="14"/>
      <c r="J118" s="14">
        <v>482</v>
      </c>
      <c r="K118" s="14"/>
      <c r="L118" s="14">
        <v>140</v>
      </c>
      <c r="M118" s="8" t="s">
        <v>305</v>
      </c>
    </row>
    <row r="119" spans="1:13" x14ac:dyDescent="0.2">
      <c r="A119" s="9" t="str">
        <f t="shared" si="8"/>
        <v>1993/5末</v>
      </c>
      <c r="B119" s="9" t="str">
        <f t="shared" si="8"/>
        <v>平成5/5末</v>
      </c>
      <c r="C119" s="16">
        <v>117</v>
      </c>
      <c r="D119" s="16">
        <v>126</v>
      </c>
      <c r="E119" s="17" t="s">
        <v>163</v>
      </c>
      <c r="F119" s="16">
        <v>136</v>
      </c>
      <c r="G119" s="16"/>
      <c r="H119" s="16">
        <v>153</v>
      </c>
      <c r="I119" s="16"/>
      <c r="J119" s="16">
        <v>289</v>
      </c>
      <c r="K119" s="16"/>
      <c r="L119" s="16">
        <v>61</v>
      </c>
      <c r="M119" s="6" t="s">
        <v>305</v>
      </c>
    </row>
    <row r="120" spans="1:13" x14ac:dyDescent="0.2">
      <c r="A120" s="7" t="str">
        <f t="shared" si="8"/>
        <v>1993/5末</v>
      </c>
      <c r="B120" s="7" t="str">
        <f t="shared" si="8"/>
        <v>平成5/5末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38</v>
      </c>
      <c r="I120" s="14"/>
      <c r="J120" s="14">
        <v>77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1993/5末</v>
      </c>
      <c r="B121" s="9" t="str">
        <f t="shared" si="8"/>
        <v>平成5/5末</v>
      </c>
      <c r="C121" s="16">
        <v>119</v>
      </c>
      <c r="D121" s="16">
        <v>128</v>
      </c>
      <c r="E121" s="17" t="s">
        <v>165</v>
      </c>
      <c r="F121" s="16">
        <v>137</v>
      </c>
      <c r="G121" s="16"/>
      <c r="H121" s="16">
        <v>133</v>
      </c>
      <c r="I121" s="16"/>
      <c r="J121" s="16">
        <v>270</v>
      </c>
      <c r="K121" s="16"/>
      <c r="L121" s="16">
        <v>61</v>
      </c>
      <c r="M121" s="6" t="s">
        <v>305</v>
      </c>
    </row>
    <row r="122" spans="1:13" x14ac:dyDescent="0.2">
      <c r="A122" s="7" t="str">
        <f t="shared" si="8"/>
        <v>1993/5末</v>
      </c>
      <c r="B122" s="7" t="str">
        <f t="shared" si="8"/>
        <v>平成5/5末</v>
      </c>
      <c r="C122" s="14">
        <v>120</v>
      </c>
      <c r="D122" s="14">
        <v>129</v>
      </c>
      <c r="E122" s="15" t="s">
        <v>166</v>
      </c>
      <c r="F122" s="14">
        <v>102</v>
      </c>
      <c r="G122" s="14"/>
      <c r="H122" s="14">
        <v>104</v>
      </c>
      <c r="I122" s="14"/>
      <c r="J122" s="14">
        <v>206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8"/>
        <v>1993/5末</v>
      </c>
      <c r="B123" s="9" t="str">
        <f t="shared" si="8"/>
        <v>平成5/5末</v>
      </c>
      <c r="C123" s="16">
        <v>121</v>
      </c>
      <c r="D123" s="16">
        <v>150</v>
      </c>
      <c r="E123" s="17" t="s">
        <v>169</v>
      </c>
      <c r="F123" s="16">
        <v>195</v>
      </c>
      <c r="G123" s="16"/>
      <c r="H123" s="16">
        <v>206</v>
      </c>
      <c r="I123" s="16"/>
      <c r="J123" s="16">
        <v>401</v>
      </c>
      <c r="K123" s="16"/>
      <c r="L123" s="16">
        <v>89</v>
      </c>
      <c r="M123" s="6" t="s">
        <v>306</v>
      </c>
    </row>
    <row r="124" spans="1:13" x14ac:dyDescent="0.2">
      <c r="A124" s="7" t="str">
        <f t="shared" si="8"/>
        <v>1993/5末</v>
      </c>
      <c r="B124" s="7" t="str">
        <f t="shared" si="8"/>
        <v>平成5/5末</v>
      </c>
      <c r="C124" s="14">
        <v>122</v>
      </c>
      <c r="D124" s="14">
        <v>151</v>
      </c>
      <c r="E124" s="15" t="s">
        <v>170</v>
      </c>
      <c r="F124" s="14">
        <v>312</v>
      </c>
      <c r="G124" s="14"/>
      <c r="H124" s="14">
        <v>315</v>
      </c>
      <c r="I124" s="14"/>
      <c r="J124" s="14">
        <v>627</v>
      </c>
      <c r="K124" s="14"/>
      <c r="L124" s="14">
        <v>165</v>
      </c>
      <c r="M124" s="8" t="s">
        <v>306</v>
      </c>
    </row>
    <row r="125" spans="1:13" x14ac:dyDescent="0.2">
      <c r="A125" s="9" t="str">
        <f t="shared" si="8"/>
        <v>1993/5末</v>
      </c>
      <c r="B125" s="9" t="str">
        <f t="shared" si="8"/>
        <v>平成5/5末</v>
      </c>
      <c r="C125" s="16">
        <v>123</v>
      </c>
      <c r="D125" s="16">
        <v>152</v>
      </c>
      <c r="E125" s="17" t="s">
        <v>171</v>
      </c>
      <c r="F125" s="16">
        <v>412</v>
      </c>
      <c r="G125" s="16"/>
      <c r="H125" s="16">
        <v>422</v>
      </c>
      <c r="I125" s="16"/>
      <c r="J125" s="16">
        <v>834</v>
      </c>
      <c r="K125" s="16"/>
      <c r="L125" s="16">
        <v>213</v>
      </c>
      <c r="M125" s="6" t="s">
        <v>306</v>
      </c>
    </row>
    <row r="126" spans="1:13" x14ac:dyDescent="0.2">
      <c r="A126" s="7" t="str">
        <f t="shared" si="8"/>
        <v>1993/5末</v>
      </c>
      <c r="B126" s="7" t="str">
        <f t="shared" si="8"/>
        <v>平成5/5末</v>
      </c>
      <c r="C126" s="14">
        <v>124</v>
      </c>
      <c r="D126" s="14">
        <v>153</v>
      </c>
      <c r="E126" s="15" t="s">
        <v>172</v>
      </c>
      <c r="F126" s="14">
        <v>190</v>
      </c>
      <c r="G126" s="14"/>
      <c r="H126" s="14">
        <v>211</v>
      </c>
      <c r="I126" s="14"/>
      <c r="J126" s="14">
        <v>401</v>
      </c>
      <c r="K126" s="14"/>
      <c r="L126" s="14">
        <v>101</v>
      </c>
      <c r="M126" s="8" t="s">
        <v>306</v>
      </c>
    </row>
    <row r="127" spans="1:13" x14ac:dyDescent="0.2">
      <c r="A127" s="9" t="str">
        <f t="shared" si="8"/>
        <v>1993/5末</v>
      </c>
      <c r="B127" s="9" t="str">
        <f t="shared" si="8"/>
        <v>平成5/5末</v>
      </c>
      <c r="C127" s="16">
        <v>125</v>
      </c>
      <c r="D127" s="16">
        <v>154</v>
      </c>
      <c r="E127" s="17" t="s">
        <v>173</v>
      </c>
      <c r="F127" s="16">
        <v>182</v>
      </c>
      <c r="G127" s="16"/>
      <c r="H127" s="16">
        <v>197</v>
      </c>
      <c r="I127" s="16"/>
      <c r="J127" s="16">
        <v>379</v>
      </c>
      <c r="K127" s="16"/>
      <c r="L127" s="16">
        <v>84</v>
      </c>
      <c r="M127" s="6" t="s">
        <v>306</v>
      </c>
    </row>
    <row r="128" spans="1:13" x14ac:dyDescent="0.2">
      <c r="A128" s="7" t="str">
        <f t="shared" si="8"/>
        <v>1993/5末</v>
      </c>
      <c r="B128" s="7" t="str">
        <f t="shared" si="8"/>
        <v>平成5/5末</v>
      </c>
      <c r="C128" s="14">
        <v>126</v>
      </c>
      <c r="D128" s="14">
        <v>155</v>
      </c>
      <c r="E128" s="15" t="s">
        <v>174</v>
      </c>
      <c r="F128" s="14">
        <v>111</v>
      </c>
      <c r="G128" s="14"/>
      <c r="H128" s="14">
        <v>119</v>
      </c>
      <c r="I128" s="14"/>
      <c r="J128" s="14">
        <v>230</v>
      </c>
      <c r="K128" s="14"/>
      <c r="L128" s="14">
        <v>68</v>
      </c>
      <c r="M128" s="8" t="s">
        <v>306</v>
      </c>
    </row>
    <row r="129" spans="1:13" x14ac:dyDescent="0.2">
      <c r="A129" s="9" t="str">
        <f t="shared" si="8"/>
        <v>1993/5末</v>
      </c>
      <c r="B129" s="9" t="str">
        <f t="shared" si="8"/>
        <v>平成5/5末</v>
      </c>
      <c r="C129" s="16">
        <v>127</v>
      </c>
      <c r="D129" s="16">
        <v>157</v>
      </c>
      <c r="E129" s="17" t="s">
        <v>175</v>
      </c>
      <c r="F129" s="16">
        <v>99</v>
      </c>
      <c r="G129" s="16"/>
      <c r="H129" s="16">
        <v>99</v>
      </c>
      <c r="I129" s="16"/>
      <c r="J129" s="16">
        <v>198</v>
      </c>
      <c r="K129" s="16"/>
      <c r="L129" s="16">
        <v>189</v>
      </c>
      <c r="M129" s="6" t="s">
        <v>306</v>
      </c>
    </row>
    <row r="130" spans="1:13" x14ac:dyDescent="0.2">
      <c r="A130" s="7" t="str">
        <f t="shared" si="8"/>
        <v>1993/5末</v>
      </c>
      <c r="B130" s="7" t="str">
        <f t="shared" si="8"/>
        <v>平成5/5末</v>
      </c>
      <c r="C130" s="14">
        <v>128</v>
      </c>
      <c r="D130" s="14">
        <v>158</v>
      </c>
      <c r="E130" s="15" t="s">
        <v>176</v>
      </c>
      <c r="F130" s="14">
        <v>26</v>
      </c>
      <c r="G130" s="14"/>
      <c r="H130" s="14">
        <v>74</v>
      </c>
      <c r="I130" s="14"/>
      <c r="J130" s="14">
        <v>100</v>
      </c>
      <c r="K130" s="14"/>
      <c r="L130" s="14">
        <v>98</v>
      </c>
      <c r="M130" s="8" t="s">
        <v>306</v>
      </c>
    </row>
    <row r="131" spans="1:13" x14ac:dyDescent="0.2">
      <c r="A131" s="9" t="str">
        <f t="shared" si="8"/>
        <v>1993/5末</v>
      </c>
      <c r="B131" s="9" t="str">
        <f t="shared" si="8"/>
        <v>平成5/5末</v>
      </c>
      <c r="C131" s="16">
        <v>129</v>
      </c>
      <c r="D131" s="16">
        <v>159</v>
      </c>
      <c r="E131" s="17" t="s">
        <v>177</v>
      </c>
      <c r="F131" s="16">
        <v>23</v>
      </c>
      <c r="G131" s="16"/>
      <c r="H131" s="16">
        <v>58</v>
      </c>
      <c r="I131" s="16"/>
      <c r="J131" s="16">
        <v>81</v>
      </c>
      <c r="K131" s="16"/>
      <c r="L131" s="16">
        <v>80</v>
      </c>
      <c r="M131" s="6" t="s">
        <v>307</v>
      </c>
    </row>
    <row r="132" spans="1:13" x14ac:dyDescent="0.2">
      <c r="A132" s="7" t="str">
        <f t="shared" si="8"/>
        <v>1993/5末</v>
      </c>
      <c r="B132" s="7" t="str">
        <f t="shared" si="8"/>
        <v>平成5/5末</v>
      </c>
      <c r="C132" s="14">
        <v>130</v>
      </c>
      <c r="D132" s="14">
        <v>160</v>
      </c>
      <c r="E132" s="15" t="s">
        <v>420</v>
      </c>
      <c r="F132" s="14">
        <v>117</v>
      </c>
      <c r="G132" s="14"/>
      <c r="H132" s="14">
        <v>100</v>
      </c>
      <c r="I132" s="14"/>
      <c r="J132" s="14">
        <v>217</v>
      </c>
      <c r="K132" s="14"/>
      <c r="L132" s="14">
        <v>93</v>
      </c>
      <c r="M132" s="8" t="s">
        <v>307</v>
      </c>
    </row>
    <row r="133" spans="1:13" x14ac:dyDescent="0.2">
      <c r="A133" s="9" t="str">
        <f t="shared" ref="A133:B148" si="9">A132</f>
        <v>1993/5末</v>
      </c>
      <c r="B133" s="9" t="str">
        <f t="shared" si="9"/>
        <v>平成5/5末</v>
      </c>
      <c r="C133" s="16">
        <v>131</v>
      </c>
      <c r="D133" s="16">
        <v>161</v>
      </c>
      <c r="E133" s="17" t="s">
        <v>178</v>
      </c>
      <c r="F133" s="16">
        <v>151</v>
      </c>
      <c r="G133" s="16"/>
      <c r="H133" s="16">
        <v>129</v>
      </c>
      <c r="I133" s="16"/>
      <c r="J133" s="16">
        <v>280</v>
      </c>
      <c r="K133" s="16"/>
      <c r="L133" s="16">
        <v>92</v>
      </c>
      <c r="M133" s="6" t="s">
        <v>307</v>
      </c>
    </row>
    <row r="134" spans="1:13" x14ac:dyDescent="0.2">
      <c r="A134" s="7" t="str">
        <f t="shared" si="9"/>
        <v>1993/5末</v>
      </c>
      <c r="B134" s="7" t="str">
        <f t="shared" si="9"/>
        <v>平成5/5末</v>
      </c>
      <c r="C134" s="14">
        <v>132</v>
      </c>
      <c r="D134" s="14">
        <v>162</v>
      </c>
      <c r="E134" s="15" t="s">
        <v>179</v>
      </c>
      <c r="F134" s="14">
        <v>91</v>
      </c>
      <c r="G134" s="14"/>
      <c r="H134" s="14">
        <v>106</v>
      </c>
      <c r="I134" s="14"/>
      <c r="J134" s="14">
        <v>197</v>
      </c>
      <c r="K134" s="14"/>
      <c r="L134" s="14">
        <v>47</v>
      </c>
      <c r="M134" s="8" t="s">
        <v>307</v>
      </c>
    </row>
    <row r="135" spans="1:13" x14ac:dyDescent="0.2">
      <c r="A135" s="9" t="str">
        <f t="shared" si="9"/>
        <v>1993/5末</v>
      </c>
      <c r="B135" s="9" t="str">
        <f t="shared" si="9"/>
        <v>平成5/5末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74</v>
      </c>
      <c r="I135" s="16"/>
      <c r="J135" s="16">
        <v>146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1993/5末</v>
      </c>
      <c r="B136" s="7" t="str">
        <f t="shared" si="9"/>
        <v>平成5/5末</v>
      </c>
      <c r="C136" s="14">
        <v>134</v>
      </c>
      <c r="D136" s="14">
        <v>164</v>
      </c>
      <c r="E136" s="15" t="s">
        <v>181</v>
      </c>
      <c r="F136" s="14">
        <v>96</v>
      </c>
      <c r="G136" s="14"/>
      <c r="H136" s="14">
        <v>99</v>
      </c>
      <c r="I136" s="14"/>
      <c r="J136" s="14">
        <v>195</v>
      </c>
      <c r="K136" s="14"/>
      <c r="L136" s="14">
        <v>54</v>
      </c>
      <c r="M136" s="8" t="s">
        <v>307</v>
      </c>
    </row>
    <row r="137" spans="1:13" x14ac:dyDescent="0.2">
      <c r="A137" s="9" t="str">
        <f t="shared" si="9"/>
        <v>1993/5末</v>
      </c>
      <c r="B137" s="9" t="str">
        <f t="shared" si="9"/>
        <v>平成5/5末</v>
      </c>
      <c r="C137" s="16">
        <v>135</v>
      </c>
      <c r="D137" s="16">
        <v>165</v>
      </c>
      <c r="E137" s="17" t="s">
        <v>182</v>
      </c>
      <c r="F137" s="16">
        <v>75</v>
      </c>
      <c r="G137" s="16"/>
      <c r="H137" s="16">
        <v>82</v>
      </c>
      <c r="I137" s="16"/>
      <c r="J137" s="16">
        <v>157</v>
      </c>
      <c r="K137" s="16"/>
      <c r="L137" s="16">
        <v>43</v>
      </c>
      <c r="M137" s="6" t="s">
        <v>307</v>
      </c>
    </row>
    <row r="138" spans="1:13" x14ac:dyDescent="0.2">
      <c r="A138" s="7" t="str">
        <f t="shared" si="9"/>
        <v>1993/5末</v>
      </c>
      <c r="B138" s="7" t="str">
        <f t="shared" si="9"/>
        <v>平成5/5末</v>
      </c>
      <c r="C138" s="14">
        <v>136</v>
      </c>
      <c r="D138" s="14">
        <v>166</v>
      </c>
      <c r="E138" s="15" t="s">
        <v>183</v>
      </c>
      <c r="F138" s="14">
        <v>187</v>
      </c>
      <c r="G138" s="14"/>
      <c r="H138" s="14">
        <v>206</v>
      </c>
      <c r="I138" s="14"/>
      <c r="J138" s="14">
        <v>393</v>
      </c>
      <c r="K138" s="14"/>
      <c r="L138" s="14">
        <v>107</v>
      </c>
      <c r="M138" s="8" t="s">
        <v>307</v>
      </c>
    </row>
    <row r="139" spans="1:13" x14ac:dyDescent="0.2">
      <c r="A139" s="9" t="str">
        <f t="shared" si="9"/>
        <v>1993/5末</v>
      </c>
      <c r="B139" s="9" t="str">
        <f t="shared" si="9"/>
        <v>平成5/5末</v>
      </c>
      <c r="C139" s="16">
        <v>137</v>
      </c>
      <c r="D139" s="16">
        <v>167</v>
      </c>
      <c r="E139" s="17" t="s">
        <v>184</v>
      </c>
      <c r="F139" s="16">
        <v>204</v>
      </c>
      <c r="G139" s="16"/>
      <c r="H139" s="16">
        <v>210</v>
      </c>
      <c r="I139" s="16"/>
      <c r="J139" s="16">
        <v>414</v>
      </c>
      <c r="K139" s="16"/>
      <c r="L139" s="16">
        <v>122</v>
      </c>
      <c r="M139" s="6" t="s">
        <v>307</v>
      </c>
    </row>
    <row r="140" spans="1:13" x14ac:dyDescent="0.2">
      <c r="A140" s="7" t="str">
        <f t="shared" si="9"/>
        <v>1993/5末</v>
      </c>
      <c r="B140" s="7" t="str">
        <f t="shared" si="9"/>
        <v>平成5/5末</v>
      </c>
      <c r="C140" s="14">
        <v>138</v>
      </c>
      <c r="D140" s="14">
        <v>168</v>
      </c>
      <c r="E140" s="15" t="s">
        <v>185</v>
      </c>
      <c r="F140" s="14">
        <v>304</v>
      </c>
      <c r="G140" s="14"/>
      <c r="H140" s="14">
        <v>275</v>
      </c>
      <c r="I140" s="14"/>
      <c r="J140" s="14">
        <v>579</v>
      </c>
      <c r="K140" s="14"/>
      <c r="L140" s="14">
        <v>174</v>
      </c>
      <c r="M140" s="8" t="s">
        <v>307</v>
      </c>
    </row>
    <row r="141" spans="1:13" x14ac:dyDescent="0.2">
      <c r="A141" s="9" t="str">
        <f t="shared" si="9"/>
        <v>1993/5末</v>
      </c>
      <c r="B141" s="9" t="str">
        <f t="shared" si="9"/>
        <v>平成5/5末</v>
      </c>
      <c r="C141" s="16">
        <v>139</v>
      </c>
      <c r="D141" s="16">
        <v>169</v>
      </c>
      <c r="E141" s="17" t="s">
        <v>186</v>
      </c>
      <c r="F141" s="16">
        <v>170</v>
      </c>
      <c r="G141" s="16"/>
      <c r="H141" s="16">
        <v>185</v>
      </c>
      <c r="I141" s="16"/>
      <c r="J141" s="16">
        <v>355</v>
      </c>
      <c r="K141" s="16"/>
      <c r="L141" s="16">
        <v>107</v>
      </c>
      <c r="M141" s="6" t="s">
        <v>307</v>
      </c>
    </row>
    <row r="142" spans="1:13" x14ac:dyDescent="0.2">
      <c r="A142" s="7" t="str">
        <f t="shared" si="9"/>
        <v>1993/5末</v>
      </c>
      <c r="B142" s="7" t="str">
        <f t="shared" si="9"/>
        <v>平成5/5末</v>
      </c>
      <c r="C142" s="14">
        <v>140</v>
      </c>
      <c r="D142" s="14">
        <v>170</v>
      </c>
      <c r="E142" s="15" t="s">
        <v>187</v>
      </c>
      <c r="F142" s="14">
        <v>554</v>
      </c>
      <c r="G142" s="14"/>
      <c r="H142" s="14">
        <v>565</v>
      </c>
      <c r="I142" s="14"/>
      <c r="J142" s="14">
        <v>1119</v>
      </c>
      <c r="K142" s="14"/>
      <c r="L142" s="14">
        <v>295</v>
      </c>
      <c r="M142" s="8" t="s">
        <v>307</v>
      </c>
    </row>
    <row r="143" spans="1:13" x14ac:dyDescent="0.2">
      <c r="A143" s="9" t="str">
        <f t="shared" si="9"/>
        <v>1993/5末</v>
      </c>
      <c r="B143" s="9" t="str">
        <f t="shared" si="9"/>
        <v>平成5/5末</v>
      </c>
      <c r="C143" s="16">
        <v>141</v>
      </c>
      <c r="D143" s="16">
        <v>171</v>
      </c>
      <c r="E143" s="17" t="s">
        <v>188</v>
      </c>
      <c r="F143" s="16">
        <v>351</v>
      </c>
      <c r="G143" s="16"/>
      <c r="H143" s="16">
        <v>349</v>
      </c>
      <c r="I143" s="16"/>
      <c r="J143" s="16">
        <v>700</v>
      </c>
      <c r="K143" s="16"/>
      <c r="L143" s="16">
        <v>173</v>
      </c>
      <c r="M143" s="6" t="s">
        <v>307</v>
      </c>
    </row>
    <row r="144" spans="1:13" x14ac:dyDescent="0.2">
      <c r="A144" s="7" t="str">
        <f t="shared" si="9"/>
        <v>1993/5末</v>
      </c>
      <c r="B144" s="7" t="str">
        <f t="shared" si="9"/>
        <v>平成5/5末</v>
      </c>
      <c r="C144" s="14">
        <v>142</v>
      </c>
      <c r="D144" s="14">
        <v>172</v>
      </c>
      <c r="E144" s="15" t="s">
        <v>189</v>
      </c>
      <c r="F144" s="14">
        <v>253</v>
      </c>
      <c r="G144" s="14"/>
      <c r="H144" s="14">
        <v>232</v>
      </c>
      <c r="I144" s="14"/>
      <c r="J144" s="14">
        <v>485</v>
      </c>
      <c r="K144" s="14"/>
      <c r="L144" s="14">
        <v>143</v>
      </c>
      <c r="M144" s="8" t="s">
        <v>307</v>
      </c>
    </row>
    <row r="145" spans="1:13" x14ac:dyDescent="0.2">
      <c r="A145" s="9" t="str">
        <f t="shared" si="9"/>
        <v>1993/5末</v>
      </c>
      <c r="B145" s="9" t="str">
        <f t="shared" si="9"/>
        <v>平成5/5末</v>
      </c>
      <c r="C145" s="16">
        <v>143</v>
      </c>
      <c r="D145" s="16">
        <v>173</v>
      </c>
      <c r="E145" s="17" t="s">
        <v>190</v>
      </c>
      <c r="F145" s="16">
        <v>181</v>
      </c>
      <c r="G145" s="16"/>
      <c r="H145" s="16">
        <v>182</v>
      </c>
      <c r="I145" s="16"/>
      <c r="J145" s="16">
        <v>363</v>
      </c>
      <c r="K145" s="16"/>
      <c r="L145" s="16">
        <v>99</v>
      </c>
      <c r="M145" s="6" t="s">
        <v>307</v>
      </c>
    </row>
    <row r="146" spans="1:13" x14ac:dyDescent="0.2">
      <c r="A146" s="7" t="str">
        <f t="shared" si="9"/>
        <v>1993/5末</v>
      </c>
      <c r="B146" s="7" t="str">
        <f t="shared" si="9"/>
        <v>平成5/5末</v>
      </c>
      <c r="C146" s="14">
        <v>144</v>
      </c>
      <c r="D146" s="14">
        <v>174</v>
      </c>
      <c r="E146" s="15" t="s">
        <v>421</v>
      </c>
      <c r="F146" s="14">
        <v>3</v>
      </c>
      <c r="G146" s="14"/>
      <c r="H146" s="14">
        <v>5</v>
      </c>
      <c r="I146" s="14"/>
      <c r="J146" s="14">
        <v>8</v>
      </c>
      <c r="K146" s="14"/>
      <c r="L146" s="14">
        <v>2</v>
      </c>
      <c r="M146" s="8" t="s">
        <v>307</v>
      </c>
    </row>
    <row r="147" spans="1:13" x14ac:dyDescent="0.2">
      <c r="A147" s="9" t="str">
        <f t="shared" si="9"/>
        <v>1993/5末</v>
      </c>
      <c r="B147" s="9" t="str">
        <f t="shared" si="9"/>
        <v>平成5/5末</v>
      </c>
      <c r="C147" s="16">
        <v>145</v>
      </c>
      <c r="D147" s="16">
        <v>175</v>
      </c>
      <c r="E147" s="17" t="s">
        <v>422</v>
      </c>
      <c r="F147" s="16">
        <v>202</v>
      </c>
      <c r="G147" s="16"/>
      <c r="H147" s="16">
        <v>197</v>
      </c>
      <c r="I147" s="16"/>
      <c r="J147" s="16">
        <v>399</v>
      </c>
      <c r="K147" s="16"/>
      <c r="L147" s="16">
        <v>115</v>
      </c>
      <c r="M147" s="6" t="s">
        <v>307</v>
      </c>
    </row>
    <row r="148" spans="1:13" x14ac:dyDescent="0.2">
      <c r="A148" s="7" t="str">
        <f t="shared" si="9"/>
        <v>1993/5末</v>
      </c>
      <c r="B148" s="7" t="str">
        <f t="shared" si="9"/>
        <v>平成5/5末</v>
      </c>
      <c r="C148" s="14">
        <v>146</v>
      </c>
      <c r="D148" s="14">
        <v>176</v>
      </c>
      <c r="E148" s="15" t="s">
        <v>423</v>
      </c>
      <c r="F148" s="14">
        <v>151</v>
      </c>
      <c r="G148" s="14"/>
      <c r="H148" s="14">
        <v>168</v>
      </c>
      <c r="I148" s="14"/>
      <c r="J148" s="14">
        <v>319</v>
      </c>
      <c r="K148" s="14"/>
      <c r="L148" s="14">
        <v>93</v>
      </c>
      <c r="M148" s="8" t="s">
        <v>307</v>
      </c>
    </row>
    <row r="149" spans="1:13" x14ac:dyDescent="0.2">
      <c r="A149" s="9" t="str">
        <f t="shared" ref="A149:B164" si="10">A148</f>
        <v>1993/5末</v>
      </c>
      <c r="B149" s="9" t="str">
        <f t="shared" si="10"/>
        <v>平成5/5末</v>
      </c>
      <c r="C149" s="16">
        <v>147</v>
      </c>
      <c r="D149" s="16">
        <v>177</v>
      </c>
      <c r="E149" s="17" t="s">
        <v>191</v>
      </c>
      <c r="F149" s="16">
        <v>56</v>
      </c>
      <c r="G149" s="16"/>
      <c r="H149" s="16">
        <v>58</v>
      </c>
      <c r="I149" s="16"/>
      <c r="J149" s="16">
        <v>114</v>
      </c>
      <c r="K149" s="16"/>
      <c r="L149" s="16">
        <v>32</v>
      </c>
      <c r="M149" s="6" t="s">
        <v>307</v>
      </c>
    </row>
    <row r="150" spans="1:13" x14ac:dyDescent="0.2">
      <c r="A150" s="7" t="str">
        <f t="shared" si="10"/>
        <v>1993/5末</v>
      </c>
      <c r="B150" s="7" t="str">
        <f t="shared" si="10"/>
        <v>平成5/5末</v>
      </c>
      <c r="C150" s="14">
        <v>148</v>
      </c>
      <c r="D150" s="14">
        <v>178</v>
      </c>
      <c r="E150" s="15" t="s">
        <v>192</v>
      </c>
      <c r="F150" s="14">
        <v>66</v>
      </c>
      <c r="G150" s="14"/>
      <c r="H150" s="14">
        <v>72</v>
      </c>
      <c r="I150" s="14"/>
      <c r="J150" s="14">
        <v>138</v>
      </c>
      <c r="K150" s="14"/>
      <c r="L150" s="14">
        <v>39</v>
      </c>
      <c r="M150" s="8" t="s">
        <v>307</v>
      </c>
    </row>
    <row r="151" spans="1:13" x14ac:dyDescent="0.2">
      <c r="A151" s="9" t="str">
        <f t="shared" si="10"/>
        <v>1993/5末</v>
      </c>
      <c r="B151" s="9" t="str">
        <f t="shared" si="10"/>
        <v>平成5/5末</v>
      </c>
      <c r="C151" s="16">
        <v>149</v>
      </c>
      <c r="D151" s="16">
        <v>179</v>
      </c>
      <c r="E151" s="17" t="s">
        <v>193</v>
      </c>
      <c r="F151" s="16">
        <v>202</v>
      </c>
      <c r="G151" s="16"/>
      <c r="H151" s="16">
        <v>193</v>
      </c>
      <c r="I151" s="16"/>
      <c r="J151" s="16">
        <v>395</v>
      </c>
      <c r="K151" s="16"/>
      <c r="L151" s="16">
        <v>131</v>
      </c>
      <c r="M151" s="6" t="s">
        <v>307</v>
      </c>
    </row>
    <row r="152" spans="1:13" x14ac:dyDescent="0.2">
      <c r="A152" s="7" t="str">
        <f t="shared" si="10"/>
        <v>1993/5末</v>
      </c>
      <c r="B152" s="7" t="str">
        <f t="shared" si="10"/>
        <v>平成5/5末</v>
      </c>
      <c r="C152" s="14">
        <v>150</v>
      </c>
      <c r="D152" s="14">
        <v>180</v>
      </c>
      <c r="E152" s="15" t="s">
        <v>196</v>
      </c>
      <c r="F152" s="14">
        <v>137</v>
      </c>
      <c r="G152" s="14"/>
      <c r="H152" s="14">
        <v>167</v>
      </c>
      <c r="I152" s="14"/>
      <c r="J152" s="14">
        <v>304</v>
      </c>
      <c r="K152" s="14"/>
      <c r="L152" s="14">
        <v>68</v>
      </c>
      <c r="M152" s="8" t="s">
        <v>308</v>
      </c>
    </row>
    <row r="153" spans="1:13" x14ac:dyDescent="0.2">
      <c r="A153" s="9" t="str">
        <f t="shared" si="10"/>
        <v>1993/5末</v>
      </c>
      <c r="B153" s="9" t="str">
        <f t="shared" si="10"/>
        <v>平成5/5末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1993/5末</v>
      </c>
      <c r="B154" s="7" t="str">
        <f t="shared" si="10"/>
        <v>平成5/5末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1993/5末</v>
      </c>
      <c r="B155" s="9" t="str">
        <f t="shared" si="10"/>
        <v>平成5/5末</v>
      </c>
      <c r="C155" s="16">
        <v>153</v>
      </c>
      <c r="D155" s="16">
        <v>183</v>
      </c>
      <c r="E155" s="17" t="s">
        <v>199</v>
      </c>
      <c r="F155" s="16">
        <v>523</v>
      </c>
      <c r="G155" s="16"/>
      <c r="H155" s="16">
        <v>551</v>
      </c>
      <c r="I155" s="16"/>
      <c r="J155" s="16">
        <v>1074</v>
      </c>
      <c r="K155" s="16"/>
      <c r="L155" s="16">
        <v>262</v>
      </c>
      <c r="M155" s="6" t="s">
        <v>308</v>
      </c>
    </row>
    <row r="156" spans="1:13" x14ac:dyDescent="0.2">
      <c r="A156" s="7" t="str">
        <f t="shared" si="10"/>
        <v>1993/5末</v>
      </c>
      <c r="B156" s="7" t="str">
        <f t="shared" si="10"/>
        <v>平成5/5末</v>
      </c>
      <c r="C156" s="14">
        <v>154</v>
      </c>
      <c r="D156" s="14">
        <v>184</v>
      </c>
      <c r="E156" s="15" t="s">
        <v>200</v>
      </c>
      <c r="F156" s="14">
        <v>175</v>
      </c>
      <c r="G156" s="14"/>
      <c r="H156" s="14">
        <v>169</v>
      </c>
      <c r="I156" s="14"/>
      <c r="J156" s="14">
        <v>344</v>
      </c>
      <c r="K156" s="14"/>
      <c r="L156" s="14">
        <v>81</v>
      </c>
      <c r="M156" s="8" t="s">
        <v>308</v>
      </c>
    </row>
    <row r="157" spans="1:13" x14ac:dyDescent="0.2">
      <c r="A157" s="9" t="str">
        <f t="shared" si="10"/>
        <v>1993/5末</v>
      </c>
      <c r="B157" s="9" t="str">
        <f t="shared" si="10"/>
        <v>平成5/5末</v>
      </c>
      <c r="C157" s="16">
        <v>155</v>
      </c>
      <c r="D157" s="16">
        <v>185</v>
      </c>
      <c r="E157" s="17" t="s">
        <v>201</v>
      </c>
      <c r="F157" s="16">
        <v>133</v>
      </c>
      <c r="G157" s="16"/>
      <c r="H157" s="16">
        <v>147</v>
      </c>
      <c r="I157" s="16"/>
      <c r="J157" s="16">
        <v>280</v>
      </c>
      <c r="K157" s="16"/>
      <c r="L157" s="16">
        <v>73</v>
      </c>
      <c r="M157" s="6" t="s">
        <v>308</v>
      </c>
    </row>
    <row r="158" spans="1:13" x14ac:dyDescent="0.2">
      <c r="A158" s="7" t="str">
        <f t="shared" si="10"/>
        <v>1993/5末</v>
      </c>
      <c r="B158" s="7" t="str">
        <f t="shared" si="10"/>
        <v>平成5/5末</v>
      </c>
      <c r="C158" s="14">
        <v>156</v>
      </c>
      <c r="D158" s="14">
        <v>186</v>
      </c>
      <c r="E158" s="15" t="s">
        <v>202</v>
      </c>
      <c r="F158" s="14">
        <v>242</v>
      </c>
      <c r="G158" s="14"/>
      <c r="H158" s="14">
        <v>239</v>
      </c>
      <c r="I158" s="14"/>
      <c r="J158" s="14">
        <v>481</v>
      </c>
      <c r="K158" s="14"/>
      <c r="L158" s="14">
        <v>143</v>
      </c>
      <c r="M158" s="8" t="s">
        <v>308</v>
      </c>
    </row>
    <row r="159" spans="1:13" x14ac:dyDescent="0.2">
      <c r="A159" s="9" t="str">
        <f t="shared" si="10"/>
        <v>1993/5末</v>
      </c>
      <c r="B159" s="9" t="str">
        <f t="shared" si="10"/>
        <v>平成5/5末</v>
      </c>
      <c r="C159" s="16">
        <v>157</v>
      </c>
      <c r="D159" s="16">
        <v>187</v>
      </c>
      <c r="E159" s="17" t="s">
        <v>203</v>
      </c>
      <c r="F159" s="16">
        <v>133</v>
      </c>
      <c r="G159" s="16"/>
      <c r="H159" s="16">
        <v>149</v>
      </c>
      <c r="I159" s="16"/>
      <c r="J159" s="16">
        <v>282</v>
      </c>
      <c r="K159" s="16"/>
      <c r="L159" s="16">
        <v>67</v>
      </c>
      <c r="M159" s="6" t="s">
        <v>308</v>
      </c>
    </row>
    <row r="160" spans="1:13" x14ac:dyDescent="0.2">
      <c r="A160" s="7" t="str">
        <f t="shared" si="10"/>
        <v>1993/5末</v>
      </c>
      <c r="B160" s="7" t="str">
        <f t="shared" si="10"/>
        <v>平成5/5末</v>
      </c>
      <c r="C160" s="14">
        <v>158</v>
      </c>
      <c r="D160" s="14">
        <v>188</v>
      </c>
      <c r="E160" s="15" t="s">
        <v>204</v>
      </c>
      <c r="F160" s="14">
        <v>200</v>
      </c>
      <c r="G160" s="14"/>
      <c r="H160" s="14">
        <v>188</v>
      </c>
      <c r="I160" s="14"/>
      <c r="J160" s="14">
        <v>388</v>
      </c>
      <c r="K160" s="14"/>
      <c r="L160" s="14">
        <v>106</v>
      </c>
      <c r="M160" s="8" t="s">
        <v>308</v>
      </c>
    </row>
    <row r="161" spans="1:13" x14ac:dyDescent="0.2">
      <c r="A161" s="9" t="str">
        <f t="shared" si="10"/>
        <v>1993/5末</v>
      </c>
      <c r="B161" s="9" t="str">
        <f t="shared" si="10"/>
        <v>平成5/5末</v>
      </c>
      <c r="C161" s="16">
        <v>159</v>
      </c>
      <c r="D161" s="16">
        <v>189</v>
      </c>
      <c r="E161" s="17" t="s">
        <v>205</v>
      </c>
      <c r="F161" s="16">
        <v>93</v>
      </c>
      <c r="G161" s="16"/>
      <c r="H161" s="16">
        <v>98</v>
      </c>
      <c r="I161" s="16"/>
      <c r="J161" s="16">
        <v>191</v>
      </c>
      <c r="K161" s="16"/>
      <c r="L161" s="16">
        <v>51</v>
      </c>
      <c r="M161" s="6" t="s">
        <v>308</v>
      </c>
    </row>
    <row r="162" spans="1:13" x14ac:dyDescent="0.2">
      <c r="A162" s="7" t="str">
        <f t="shared" si="10"/>
        <v>1993/5末</v>
      </c>
      <c r="B162" s="7" t="str">
        <f t="shared" si="10"/>
        <v>平成5/5末</v>
      </c>
      <c r="C162" s="14">
        <v>160</v>
      </c>
      <c r="D162" s="14">
        <v>190</v>
      </c>
      <c r="E162" s="15" t="s">
        <v>206</v>
      </c>
      <c r="F162" s="14">
        <v>165</v>
      </c>
      <c r="G162" s="14"/>
      <c r="H162" s="14">
        <v>162</v>
      </c>
      <c r="I162" s="14"/>
      <c r="J162" s="14">
        <v>327</v>
      </c>
      <c r="K162" s="14"/>
      <c r="L162" s="14">
        <v>94</v>
      </c>
      <c r="M162" s="8" t="s">
        <v>308</v>
      </c>
    </row>
    <row r="163" spans="1:13" x14ac:dyDescent="0.2">
      <c r="A163" s="9" t="str">
        <f t="shared" si="10"/>
        <v>1993/5末</v>
      </c>
      <c r="B163" s="9" t="str">
        <f t="shared" si="10"/>
        <v>平成5/5末</v>
      </c>
      <c r="C163" s="16">
        <v>161</v>
      </c>
      <c r="D163" s="16">
        <v>191</v>
      </c>
      <c r="E163" s="17" t="s">
        <v>208</v>
      </c>
      <c r="F163" s="16">
        <v>337</v>
      </c>
      <c r="G163" s="16"/>
      <c r="H163" s="16">
        <v>361</v>
      </c>
      <c r="I163" s="16"/>
      <c r="J163" s="16">
        <v>698</v>
      </c>
      <c r="K163" s="16"/>
      <c r="L163" s="16">
        <v>222</v>
      </c>
      <c r="M163" s="6" t="s">
        <v>308</v>
      </c>
    </row>
    <row r="164" spans="1:13" x14ac:dyDescent="0.2">
      <c r="A164" s="7" t="str">
        <f t="shared" si="10"/>
        <v>1993/5末</v>
      </c>
      <c r="B164" s="7" t="str">
        <f t="shared" si="10"/>
        <v>平成5/5末</v>
      </c>
      <c r="C164" s="14">
        <v>162</v>
      </c>
      <c r="D164" s="14">
        <v>240</v>
      </c>
      <c r="E164" s="15" t="s">
        <v>209</v>
      </c>
      <c r="F164" s="14">
        <v>106</v>
      </c>
      <c r="G164" s="14"/>
      <c r="H164" s="14">
        <v>126</v>
      </c>
      <c r="I164" s="14"/>
      <c r="J164" s="14">
        <v>232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1993/5末</v>
      </c>
      <c r="B165" s="9" t="str">
        <f t="shared" si="11"/>
        <v>平成5/5末</v>
      </c>
      <c r="C165" s="16">
        <v>163</v>
      </c>
      <c r="D165" s="16">
        <v>241</v>
      </c>
      <c r="E165" s="17" t="s">
        <v>210</v>
      </c>
      <c r="F165" s="16">
        <v>224</v>
      </c>
      <c r="G165" s="16"/>
      <c r="H165" s="16">
        <v>217</v>
      </c>
      <c r="I165" s="16"/>
      <c r="J165" s="16">
        <v>441</v>
      </c>
      <c r="K165" s="16"/>
      <c r="L165" s="16">
        <v>115</v>
      </c>
      <c r="M165" s="6" t="s">
        <v>309</v>
      </c>
    </row>
    <row r="166" spans="1:13" x14ac:dyDescent="0.2">
      <c r="A166" s="7" t="str">
        <f t="shared" si="11"/>
        <v>1993/5末</v>
      </c>
      <c r="B166" s="7" t="str">
        <f t="shared" si="11"/>
        <v>平成5/5末</v>
      </c>
      <c r="C166" s="14">
        <v>164</v>
      </c>
      <c r="D166" s="14">
        <v>242</v>
      </c>
      <c r="E166" s="15" t="s">
        <v>211</v>
      </c>
      <c r="F166" s="14">
        <v>93</v>
      </c>
      <c r="G166" s="14"/>
      <c r="H166" s="14">
        <v>96</v>
      </c>
      <c r="I166" s="14"/>
      <c r="J166" s="14">
        <v>189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1993/5末</v>
      </c>
      <c r="B167" s="9" t="str">
        <f t="shared" si="11"/>
        <v>平成5/5末</v>
      </c>
      <c r="C167" s="16">
        <v>165</v>
      </c>
      <c r="D167" s="16">
        <v>243</v>
      </c>
      <c r="E167" s="17" t="s">
        <v>212</v>
      </c>
      <c r="F167" s="16">
        <v>90</v>
      </c>
      <c r="G167" s="16"/>
      <c r="H167" s="16">
        <v>102</v>
      </c>
      <c r="I167" s="16"/>
      <c r="J167" s="16">
        <v>192</v>
      </c>
      <c r="K167" s="16"/>
      <c r="L167" s="16">
        <v>47</v>
      </c>
      <c r="M167" s="6" t="s">
        <v>309</v>
      </c>
    </row>
    <row r="168" spans="1:13" x14ac:dyDescent="0.2">
      <c r="A168" s="7" t="str">
        <f t="shared" si="11"/>
        <v>1993/5末</v>
      </c>
      <c r="B168" s="7" t="str">
        <f t="shared" si="11"/>
        <v>平成5/5末</v>
      </c>
      <c r="C168" s="14">
        <v>166</v>
      </c>
      <c r="D168" s="14">
        <v>244</v>
      </c>
      <c r="E168" s="15" t="s">
        <v>213</v>
      </c>
      <c r="F168" s="14">
        <v>53</v>
      </c>
      <c r="G168" s="14"/>
      <c r="H168" s="14">
        <v>48</v>
      </c>
      <c r="I168" s="14"/>
      <c r="J168" s="14">
        <v>101</v>
      </c>
      <c r="K168" s="14"/>
      <c r="L168" s="14">
        <v>25</v>
      </c>
      <c r="M168" s="8" t="s">
        <v>309</v>
      </c>
    </row>
    <row r="169" spans="1:13" x14ac:dyDescent="0.2">
      <c r="A169" s="9" t="str">
        <f t="shared" si="11"/>
        <v>1993/5末</v>
      </c>
      <c r="B169" s="9" t="str">
        <f t="shared" si="11"/>
        <v>平成5/5末</v>
      </c>
      <c r="C169" s="16">
        <v>167</v>
      </c>
      <c r="D169" s="16">
        <v>245</v>
      </c>
      <c r="E169" s="17" t="s">
        <v>214</v>
      </c>
      <c r="F169" s="16">
        <v>38</v>
      </c>
      <c r="G169" s="16"/>
      <c r="H169" s="16">
        <v>45</v>
      </c>
      <c r="I169" s="16"/>
      <c r="J169" s="16">
        <v>83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1993/5末</v>
      </c>
      <c r="B170" s="7" t="str">
        <f t="shared" si="11"/>
        <v>平成5/5末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1993/5末</v>
      </c>
      <c r="B171" s="9" t="str">
        <f t="shared" si="11"/>
        <v>平成5/5末</v>
      </c>
      <c r="C171" s="16">
        <v>169</v>
      </c>
      <c r="D171" s="16">
        <v>100</v>
      </c>
      <c r="E171" s="17" t="s">
        <v>217</v>
      </c>
      <c r="F171" s="16">
        <v>190</v>
      </c>
      <c r="G171" s="16"/>
      <c r="H171" s="16">
        <v>209</v>
      </c>
      <c r="I171" s="16"/>
      <c r="J171" s="16">
        <v>399</v>
      </c>
      <c r="K171" s="16"/>
      <c r="L171" s="16">
        <v>100</v>
      </c>
      <c r="M171" s="6" t="s">
        <v>310</v>
      </c>
    </row>
    <row r="172" spans="1:13" x14ac:dyDescent="0.2">
      <c r="A172" s="7" t="str">
        <f t="shared" si="11"/>
        <v>1993/5末</v>
      </c>
      <c r="B172" s="7" t="str">
        <f t="shared" si="11"/>
        <v>平成5/5末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6</v>
      </c>
      <c r="I172" s="14"/>
      <c r="J172" s="14">
        <v>10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1993/5末</v>
      </c>
      <c r="B173" s="9" t="str">
        <f t="shared" si="11"/>
        <v>平成5/5末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1993/5末</v>
      </c>
      <c r="B174" s="7" t="str">
        <f t="shared" si="11"/>
        <v>平成5/5末</v>
      </c>
      <c r="C174" s="14">
        <v>172</v>
      </c>
      <c r="D174" s="14">
        <v>220</v>
      </c>
      <c r="E174" s="15" t="s">
        <v>221</v>
      </c>
      <c r="F174" s="14">
        <v>109</v>
      </c>
      <c r="G174" s="14"/>
      <c r="H174" s="14">
        <v>119</v>
      </c>
      <c r="I174" s="14"/>
      <c r="J174" s="14">
        <v>228</v>
      </c>
      <c r="K174" s="14"/>
      <c r="L174" s="14">
        <v>59</v>
      </c>
      <c r="M174" s="8" t="s">
        <v>311</v>
      </c>
    </row>
    <row r="175" spans="1:13" x14ac:dyDescent="0.2">
      <c r="A175" s="9" t="str">
        <f t="shared" si="11"/>
        <v>1993/5末</v>
      </c>
      <c r="B175" s="9" t="str">
        <f t="shared" si="11"/>
        <v>平成5/5末</v>
      </c>
      <c r="C175" s="16">
        <v>173</v>
      </c>
      <c r="D175" s="16">
        <v>221</v>
      </c>
      <c r="E175" s="17" t="s">
        <v>222</v>
      </c>
      <c r="F175" s="16">
        <v>195</v>
      </c>
      <c r="G175" s="16"/>
      <c r="H175" s="16">
        <v>247</v>
      </c>
      <c r="I175" s="16"/>
      <c r="J175" s="16">
        <v>442</v>
      </c>
      <c r="K175" s="16"/>
      <c r="L175" s="16">
        <v>114</v>
      </c>
      <c r="M175" s="6" t="s">
        <v>311</v>
      </c>
    </row>
    <row r="176" spans="1:13" x14ac:dyDescent="0.2">
      <c r="A176" s="7" t="str">
        <f t="shared" si="11"/>
        <v>1993/5末</v>
      </c>
      <c r="B176" s="7" t="str">
        <f t="shared" si="11"/>
        <v>平成5/5末</v>
      </c>
      <c r="C176" s="14">
        <v>174</v>
      </c>
      <c r="D176" s="14">
        <v>222</v>
      </c>
      <c r="E176" s="15" t="s">
        <v>223</v>
      </c>
      <c r="F176" s="14">
        <v>54</v>
      </c>
      <c r="G176" s="14"/>
      <c r="H176" s="14">
        <v>56</v>
      </c>
      <c r="I176" s="14"/>
      <c r="J176" s="14">
        <v>110</v>
      </c>
      <c r="K176" s="14"/>
      <c r="L176" s="14">
        <v>30</v>
      </c>
      <c r="M176" s="8" t="s">
        <v>311</v>
      </c>
    </row>
    <row r="177" spans="1:13" x14ac:dyDescent="0.2">
      <c r="A177" s="9" t="str">
        <f t="shared" si="11"/>
        <v>1993/5末</v>
      </c>
      <c r="B177" s="9" t="str">
        <f t="shared" si="11"/>
        <v>平成5/5末</v>
      </c>
      <c r="C177" s="16">
        <v>175</v>
      </c>
      <c r="D177" s="16">
        <v>223</v>
      </c>
      <c r="E177" s="17" t="s">
        <v>224</v>
      </c>
      <c r="F177" s="16">
        <v>297</v>
      </c>
      <c r="G177" s="16"/>
      <c r="H177" s="16">
        <v>350</v>
      </c>
      <c r="I177" s="16"/>
      <c r="J177" s="16">
        <v>647</v>
      </c>
      <c r="K177" s="16"/>
      <c r="L177" s="16">
        <v>178</v>
      </c>
      <c r="M177" s="6" t="s">
        <v>311</v>
      </c>
    </row>
    <row r="178" spans="1:13" x14ac:dyDescent="0.2">
      <c r="A178" s="7" t="str">
        <f t="shared" si="11"/>
        <v>1993/5末</v>
      </c>
      <c r="B178" s="7" t="str">
        <f t="shared" si="11"/>
        <v>平成5/5末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21</v>
      </c>
      <c r="I178" s="14"/>
      <c r="J178" s="14">
        <v>35</v>
      </c>
      <c r="K178" s="14"/>
      <c r="L178" s="14">
        <v>10</v>
      </c>
      <c r="M178" s="8" t="s">
        <v>311</v>
      </c>
    </row>
    <row r="179" spans="1:13" x14ac:dyDescent="0.2">
      <c r="A179" s="9" t="str">
        <f t="shared" si="11"/>
        <v>1993/5末</v>
      </c>
      <c r="B179" s="9" t="str">
        <f t="shared" si="11"/>
        <v>平成5/5末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1993/5末</v>
      </c>
      <c r="B180" s="7" t="str">
        <f t="shared" si="11"/>
        <v>平成5/5末</v>
      </c>
      <c r="C180" s="14">
        <v>178</v>
      </c>
      <c r="D180" s="14">
        <v>226</v>
      </c>
      <c r="E180" s="15" t="s">
        <v>227</v>
      </c>
      <c r="F180" s="14">
        <v>51</v>
      </c>
      <c r="G180" s="14"/>
      <c r="H180" s="14">
        <v>54</v>
      </c>
      <c r="I180" s="14"/>
      <c r="J180" s="14">
        <v>105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1993/5末</v>
      </c>
      <c r="B181" s="9" t="str">
        <f t="shared" si="12"/>
        <v>平成5/5末</v>
      </c>
      <c r="C181" s="16">
        <v>179</v>
      </c>
      <c r="D181" s="16">
        <v>227</v>
      </c>
      <c r="E181" s="17" t="s">
        <v>228</v>
      </c>
      <c r="F181" s="16">
        <v>12</v>
      </c>
      <c r="G181" s="16"/>
      <c r="H181" s="16">
        <v>10</v>
      </c>
      <c r="I181" s="16"/>
      <c r="J181" s="16">
        <v>22</v>
      </c>
      <c r="K181" s="16"/>
      <c r="L181" s="16">
        <v>7</v>
      </c>
      <c r="M181" s="6" t="s">
        <v>311</v>
      </c>
    </row>
    <row r="182" spans="1:13" x14ac:dyDescent="0.2">
      <c r="A182" s="7" t="str">
        <f t="shared" si="12"/>
        <v>1993/5末</v>
      </c>
      <c r="B182" s="7" t="str">
        <f t="shared" si="12"/>
        <v>平成5/5末</v>
      </c>
      <c r="C182" s="14">
        <v>180</v>
      </c>
      <c r="D182" s="14">
        <v>228</v>
      </c>
      <c r="E182" s="15" t="s">
        <v>229</v>
      </c>
      <c r="F182" s="14">
        <v>0</v>
      </c>
      <c r="G182" s="14"/>
      <c r="H182" s="14">
        <v>2</v>
      </c>
      <c r="I182" s="14"/>
      <c r="J182" s="14">
        <v>2</v>
      </c>
      <c r="K182" s="14"/>
      <c r="L182" s="14">
        <v>2</v>
      </c>
      <c r="M182" s="8" t="s">
        <v>311</v>
      </c>
    </row>
    <row r="183" spans="1:13" x14ac:dyDescent="0.2">
      <c r="A183" s="9" t="str">
        <f t="shared" si="12"/>
        <v>1993/5末</v>
      </c>
      <c r="B183" s="9" t="str">
        <f t="shared" si="12"/>
        <v>平成5/5末</v>
      </c>
      <c r="C183" s="16">
        <v>181</v>
      </c>
      <c r="D183" s="16">
        <v>230</v>
      </c>
      <c r="E183" s="17" t="s">
        <v>230</v>
      </c>
      <c r="F183" s="16">
        <v>36</v>
      </c>
      <c r="G183" s="16"/>
      <c r="H183" s="16">
        <v>39</v>
      </c>
      <c r="I183" s="16"/>
      <c r="J183" s="16">
        <v>75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1993/5末</v>
      </c>
      <c r="B184" s="7" t="str">
        <f t="shared" si="12"/>
        <v>平成5/5末</v>
      </c>
      <c r="C184" s="14">
        <v>182</v>
      </c>
      <c r="D184" s="14">
        <v>231</v>
      </c>
      <c r="E184" s="15" t="s">
        <v>231</v>
      </c>
      <c r="F184" s="14">
        <v>274</v>
      </c>
      <c r="G184" s="14"/>
      <c r="H184" s="14">
        <v>317</v>
      </c>
      <c r="I184" s="14"/>
      <c r="J184" s="14">
        <v>591</v>
      </c>
      <c r="K184" s="14"/>
      <c r="L184" s="14">
        <v>175</v>
      </c>
      <c r="M184" s="8" t="s">
        <v>312</v>
      </c>
    </row>
    <row r="185" spans="1:13" x14ac:dyDescent="0.2">
      <c r="A185" s="9" t="str">
        <f t="shared" si="12"/>
        <v>1993/5末</v>
      </c>
      <c r="B185" s="9" t="str">
        <f t="shared" si="12"/>
        <v>平成5/5末</v>
      </c>
      <c r="C185" s="16">
        <v>183</v>
      </c>
      <c r="D185" s="16">
        <v>232</v>
      </c>
      <c r="E185" s="17" t="s">
        <v>232</v>
      </c>
      <c r="F185" s="16">
        <v>128</v>
      </c>
      <c r="G185" s="16"/>
      <c r="H185" s="16">
        <v>169</v>
      </c>
      <c r="I185" s="16"/>
      <c r="J185" s="16">
        <v>297</v>
      </c>
      <c r="K185" s="16"/>
      <c r="L185" s="16">
        <v>107</v>
      </c>
      <c r="M185" s="6" t="s">
        <v>312</v>
      </c>
    </row>
    <row r="186" spans="1:13" x14ac:dyDescent="0.2">
      <c r="A186" s="7" t="str">
        <f t="shared" si="12"/>
        <v>1993/5末</v>
      </c>
      <c r="B186" s="7" t="str">
        <f t="shared" si="12"/>
        <v>平成5/5末</v>
      </c>
      <c r="C186" s="14">
        <v>184</v>
      </c>
      <c r="D186" s="14">
        <v>200</v>
      </c>
      <c r="E186" s="15" t="s">
        <v>488</v>
      </c>
      <c r="F186" s="14">
        <v>42</v>
      </c>
      <c r="G186" s="14"/>
      <c r="H186" s="14">
        <v>42</v>
      </c>
      <c r="I186" s="14"/>
      <c r="J186" s="14">
        <v>84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1993/5末</v>
      </c>
      <c r="B187" s="9" t="str">
        <f t="shared" si="12"/>
        <v>平成5/5末</v>
      </c>
      <c r="C187" s="16">
        <v>185</v>
      </c>
      <c r="D187" s="16">
        <v>201</v>
      </c>
      <c r="E187" s="17" t="s">
        <v>234</v>
      </c>
      <c r="F187" s="16">
        <v>85</v>
      </c>
      <c r="G187" s="16"/>
      <c r="H187" s="16">
        <v>104</v>
      </c>
      <c r="I187" s="16"/>
      <c r="J187" s="16">
        <v>189</v>
      </c>
      <c r="K187" s="16"/>
      <c r="L187" s="16">
        <v>42</v>
      </c>
      <c r="M187" s="6" t="s">
        <v>313</v>
      </c>
    </row>
    <row r="188" spans="1:13" x14ac:dyDescent="0.2">
      <c r="A188" s="7" t="str">
        <f t="shared" si="12"/>
        <v>1993/5末</v>
      </c>
      <c r="B188" s="7" t="str">
        <f t="shared" si="12"/>
        <v>平成5/5末</v>
      </c>
      <c r="C188" s="14">
        <v>186</v>
      </c>
      <c r="D188" s="14">
        <v>202</v>
      </c>
      <c r="E188" s="15" t="s">
        <v>235</v>
      </c>
      <c r="F188" s="14">
        <v>67</v>
      </c>
      <c r="G188" s="14"/>
      <c r="H188" s="14">
        <v>68</v>
      </c>
      <c r="I188" s="14"/>
      <c r="J188" s="14">
        <v>135</v>
      </c>
      <c r="K188" s="14"/>
      <c r="L188" s="14">
        <v>36</v>
      </c>
      <c r="M188" s="8" t="s">
        <v>313</v>
      </c>
    </row>
    <row r="189" spans="1:13" x14ac:dyDescent="0.2">
      <c r="A189" s="9" t="str">
        <f t="shared" si="12"/>
        <v>1993/5末</v>
      </c>
      <c r="B189" s="9" t="str">
        <f t="shared" si="12"/>
        <v>平成5/5末</v>
      </c>
      <c r="C189" s="16">
        <v>187</v>
      </c>
      <c r="D189" s="16">
        <v>203</v>
      </c>
      <c r="E189" s="17" t="s">
        <v>489</v>
      </c>
      <c r="F189" s="16">
        <v>287</v>
      </c>
      <c r="G189" s="16"/>
      <c r="H189" s="16">
        <v>281</v>
      </c>
      <c r="I189" s="16"/>
      <c r="J189" s="16">
        <v>568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12"/>
        <v>1993/5末</v>
      </c>
      <c r="B190" s="7" t="str">
        <f t="shared" si="12"/>
        <v>平成5/5末</v>
      </c>
      <c r="C190" s="14">
        <v>188</v>
      </c>
      <c r="D190" s="14">
        <v>204</v>
      </c>
      <c r="E190" s="15" t="s">
        <v>237</v>
      </c>
      <c r="F190" s="14">
        <v>312</v>
      </c>
      <c r="G190" s="14"/>
      <c r="H190" s="14">
        <v>335</v>
      </c>
      <c r="I190" s="14"/>
      <c r="J190" s="14">
        <v>647</v>
      </c>
      <c r="K190" s="14"/>
      <c r="L190" s="14">
        <v>157</v>
      </c>
      <c r="M190" s="8" t="s">
        <v>313</v>
      </c>
    </row>
    <row r="191" spans="1:13" x14ac:dyDescent="0.2">
      <c r="A191" s="9" t="str">
        <f t="shared" si="12"/>
        <v>1993/5末</v>
      </c>
      <c r="B191" s="9" t="str">
        <f t="shared" si="12"/>
        <v>平成5/5末</v>
      </c>
      <c r="C191" s="16">
        <v>189</v>
      </c>
      <c r="D191" s="16">
        <v>205</v>
      </c>
      <c r="E191" s="17" t="s">
        <v>238</v>
      </c>
      <c r="F191" s="16">
        <v>157</v>
      </c>
      <c r="G191" s="16"/>
      <c r="H191" s="16">
        <v>156</v>
      </c>
      <c r="I191" s="16"/>
      <c r="J191" s="16">
        <v>313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1993/5末</v>
      </c>
      <c r="B192" s="7" t="str">
        <f t="shared" si="12"/>
        <v>平成5/5末</v>
      </c>
      <c r="C192" s="14">
        <v>190</v>
      </c>
      <c r="D192" s="14">
        <v>206</v>
      </c>
      <c r="E192" s="15" t="s">
        <v>239</v>
      </c>
      <c r="F192" s="14">
        <v>21</v>
      </c>
      <c r="G192" s="14"/>
      <c r="H192" s="14">
        <v>23</v>
      </c>
      <c r="I192" s="14"/>
      <c r="J192" s="14">
        <v>44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1993/5末</v>
      </c>
      <c r="B193" s="9" t="str">
        <f t="shared" si="12"/>
        <v>平成5/5末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1993/5末</v>
      </c>
      <c r="B194" s="7" t="str">
        <f t="shared" si="12"/>
        <v>平成5/5末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1993/5末</v>
      </c>
      <c r="B195" s="9" t="str">
        <f t="shared" si="12"/>
        <v>平成5/5末</v>
      </c>
      <c r="C195" s="16">
        <v>193</v>
      </c>
      <c r="D195" s="16">
        <v>209</v>
      </c>
      <c r="E195" s="17" t="s">
        <v>242</v>
      </c>
      <c r="F195" s="16">
        <v>30</v>
      </c>
      <c r="G195" s="16"/>
      <c r="H195" s="16">
        <v>29</v>
      </c>
      <c r="I195" s="16"/>
      <c r="J195" s="16">
        <v>59</v>
      </c>
      <c r="K195" s="16"/>
      <c r="L195" s="16">
        <v>16</v>
      </c>
      <c r="M195" s="6" t="s">
        <v>313</v>
      </c>
    </row>
    <row r="196" spans="1:13" x14ac:dyDescent="0.2">
      <c r="A196" s="7" t="str">
        <f t="shared" si="12"/>
        <v>1993/5末</v>
      </c>
      <c r="B196" s="7" t="str">
        <f t="shared" si="12"/>
        <v>平成5/5末</v>
      </c>
      <c r="C196" s="14">
        <v>194</v>
      </c>
      <c r="D196" s="14">
        <v>210</v>
      </c>
      <c r="E196" s="15" t="s">
        <v>480</v>
      </c>
      <c r="F196" s="14">
        <v>23</v>
      </c>
      <c r="G196" s="14"/>
      <c r="H196" s="14">
        <v>18</v>
      </c>
      <c r="I196" s="14"/>
      <c r="J196" s="14">
        <v>41</v>
      </c>
      <c r="K196" s="14"/>
      <c r="L196" s="14">
        <v>14</v>
      </c>
      <c r="M196" s="8" t="s">
        <v>313</v>
      </c>
    </row>
    <row r="197" spans="1:13" x14ac:dyDescent="0.2">
      <c r="A197" s="9" t="str">
        <f t="shared" ref="A197:B212" si="13">A196</f>
        <v>1993/5末</v>
      </c>
      <c r="B197" s="9" t="str">
        <f t="shared" si="13"/>
        <v>平成5/5末</v>
      </c>
      <c r="C197" s="16">
        <v>195</v>
      </c>
      <c r="D197" s="16">
        <v>211</v>
      </c>
      <c r="E197" s="17" t="s">
        <v>244</v>
      </c>
      <c r="F197" s="16">
        <v>12</v>
      </c>
      <c r="G197" s="16"/>
      <c r="H197" s="16">
        <v>19</v>
      </c>
      <c r="I197" s="16"/>
      <c r="J197" s="16">
        <v>31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1993/5末</v>
      </c>
      <c r="B198" s="7" t="str">
        <f t="shared" si="13"/>
        <v>平成5/5末</v>
      </c>
      <c r="C198" s="14">
        <v>196</v>
      </c>
      <c r="D198" s="14">
        <v>320</v>
      </c>
      <c r="E198" s="15" t="s">
        <v>245</v>
      </c>
      <c r="F198" s="14">
        <v>296</v>
      </c>
      <c r="G198" s="14"/>
      <c r="H198" s="14">
        <v>296</v>
      </c>
      <c r="I198" s="14"/>
      <c r="J198" s="14">
        <v>592</v>
      </c>
      <c r="K198" s="14"/>
      <c r="L198" s="14">
        <v>146</v>
      </c>
      <c r="M198" s="8" t="s">
        <v>314</v>
      </c>
    </row>
    <row r="199" spans="1:13" x14ac:dyDescent="0.2">
      <c r="A199" s="9" t="str">
        <f t="shared" si="13"/>
        <v>1993/5末</v>
      </c>
      <c r="B199" s="9" t="str">
        <f t="shared" si="13"/>
        <v>平成5/5末</v>
      </c>
      <c r="C199" s="16">
        <v>197</v>
      </c>
      <c r="D199" s="16">
        <v>322</v>
      </c>
      <c r="E199" s="17" t="s">
        <v>195</v>
      </c>
      <c r="F199" s="16">
        <v>42</v>
      </c>
      <c r="G199" s="16"/>
      <c r="H199" s="16">
        <v>49</v>
      </c>
      <c r="I199" s="16"/>
      <c r="J199" s="16">
        <v>91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1993/5末</v>
      </c>
      <c r="B200" s="7" t="str">
        <f t="shared" si="13"/>
        <v>平成5/5末</v>
      </c>
      <c r="C200" s="14">
        <v>198</v>
      </c>
      <c r="D200" s="14">
        <v>323</v>
      </c>
      <c r="E200" s="15" t="s">
        <v>246</v>
      </c>
      <c r="F200" s="14">
        <v>72</v>
      </c>
      <c r="G200" s="14"/>
      <c r="H200" s="14">
        <v>75</v>
      </c>
      <c r="I200" s="14"/>
      <c r="J200" s="14">
        <v>147</v>
      </c>
      <c r="K200" s="14"/>
      <c r="L200" s="14">
        <v>38</v>
      </c>
      <c r="M200" s="8" t="s">
        <v>314</v>
      </c>
    </row>
    <row r="201" spans="1:13" x14ac:dyDescent="0.2">
      <c r="A201" s="9" t="str">
        <f t="shared" si="13"/>
        <v>1993/5末</v>
      </c>
      <c r="B201" s="9" t="str">
        <f t="shared" si="13"/>
        <v>平成5/5末</v>
      </c>
      <c r="C201" s="16">
        <v>199</v>
      </c>
      <c r="D201" s="16">
        <v>324</v>
      </c>
      <c r="E201" s="17" t="s">
        <v>247</v>
      </c>
      <c r="F201" s="16">
        <v>70</v>
      </c>
      <c r="G201" s="16"/>
      <c r="H201" s="16">
        <v>82</v>
      </c>
      <c r="I201" s="16"/>
      <c r="J201" s="16">
        <v>152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1993/5末</v>
      </c>
      <c r="B202" s="7" t="str">
        <f t="shared" si="13"/>
        <v>平成5/5末</v>
      </c>
      <c r="C202" s="14">
        <v>200</v>
      </c>
      <c r="D202" s="14">
        <v>325</v>
      </c>
      <c r="E202" s="15" t="s">
        <v>248</v>
      </c>
      <c r="F202" s="14">
        <v>70</v>
      </c>
      <c r="G202" s="14"/>
      <c r="H202" s="14">
        <v>80</v>
      </c>
      <c r="I202" s="14"/>
      <c r="J202" s="14">
        <v>150</v>
      </c>
      <c r="K202" s="14"/>
      <c r="L202" s="14">
        <v>41</v>
      </c>
      <c r="M202" s="8" t="s">
        <v>314</v>
      </c>
    </row>
    <row r="203" spans="1:13" x14ac:dyDescent="0.2">
      <c r="A203" s="9" t="str">
        <f t="shared" si="13"/>
        <v>1993/5末</v>
      </c>
      <c r="B203" s="9" t="str">
        <f t="shared" si="13"/>
        <v>平成5/5末</v>
      </c>
      <c r="C203" s="16">
        <v>201</v>
      </c>
      <c r="D203" s="16">
        <v>327</v>
      </c>
      <c r="E203" s="17" t="s">
        <v>249</v>
      </c>
      <c r="F203" s="16">
        <v>233</v>
      </c>
      <c r="G203" s="16"/>
      <c r="H203" s="16">
        <v>228</v>
      </c>
      <c r="I203" s="16"/>
      <c r="J203" s="16">
        <v>461</v>
      </c>
      <c r="K203" s="16"/>
      <c r="L203" s="16">
        <v>120</v>
      </c>
      <c r="M203" s="6" t="s">
        <v>314</v>
      </c>
    </row>
    <row r="204" spans="1:13" x14ac:dyDescent="0.2">
      <c r="A204" s="7" t="str">
        <f t="shared" si="13"/>
        <v>1993/5末</v>
      </c>
      <c r="B204" s="7" t="str">
        <f t="shared" si="13"/>
        <v>平成5/5末</v>
      </c>
      <c r="C204" s="14">
        <v>202</v>
      </c>
      <c r="D204" s="14">
        <v>328</v>
      </c>
      <c r="E204" s="15" t="s">
        <v>250</v>
      </c>
      <c r="F204" s="14">
        <v>71</v>
      </c>
      <c r="G204" s="14"/>
      <c r="H204" s="14">
        <v>86</v>
      </c>
      <c r="I204" s="14"/>
      <c r="J204" s="14">
        <v>157</v>
      </c>
      <c r="K204" s="14"/>
      <c r="L204" s="14">
        <v>41</v>
      </c>
      <c r="M204" s="8" t="s">
        <v>314</v>
      </c>
    </row>
    <row r="205" spans="1:13" x14ac:dyDescent="0.2">
      <c r="A205" s="9" t="str">
        <f t="shared" si="13"/>
        <v>1993/5末</v>
      </c>
      <c r="B205" s="9" t="str">
        <f t="shared" si="13"/>
        <v>平成5/5末</v>
      </c>
      <c r="C205" s="16">
        <v>203</v>
      </c>
      <c r="D205" s="16">
        <v>329</v>
      </c>
      <c r="E205" s="17" t="s">
        <v>251</v>
      </c>
      <c r="F205" s="16">
        <v>63</v>
      </c>
      <c r="G205" s="16"/>
      <c r="H205" s="16">
        <v>71</v>
      </c>
      <c r="I205" s="16"/>
      <c r="J205" s="16">
        <v>134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1993/5末</v>
      </c>
      <c r="B206" s="7" t="str">
        <f t="shared" si="13"/>
        <v>平成5/5末</v>
      </c>
      <c r="C206" s="14">
        <v>204</v>
      </c>
      <c r="D206" s="14">
        <v>331</v>
      </c>
      <c r="E206" s="15" t="s">
        <v>252</v>
      </c>
      <c r="F206" s="14">
        <v>90</v>
      </c>
      <c r="G206" s="14"/>
      <c r="H206" s="14">
        <v>72</v>
      </c>
      <c r="I206" s="14"/>
      <c r="J206" s="14">
        <v>162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1993/5末</v>
      </c>
      <c r="B207" s="9" t="str">
        <f t="shared" si="13"/>
        <v>平成5/5末</v>
      </c>
      <c r="C207" s="16">
        <v>205</v>
      </c>
      <c r="D207" s="16">
        <v>332</v>
      </c>
      <c r="E207" s="17" t="s">
        <v>253</v>
      </c>
      <c r="F207" s="16">
        <v>138</v>
      </c>
      <c r="G207" s="16"/>
      <c r="H207" s="16">
        <v>152</v>
      </c>
      <c r="I207" s="16"/>
      <c r="J207" s="16">
        <v>290</v>
      </c>
      <c r="K207" s="16"/>
      <c r="L207" s="16">
        <v>77</v>
      </c>
      <c r="M207" s="6" t="s">
        <v>314</v>
      </c>
    </row>
    <row r="208" spans="1:13" x14ac:dyDescent="0.2">
      <c r="A208" s="7" t="str">
        <f t="shared" si="13"/>
        <v>1993/5末</v>
      </c>
      <c r="B208" s="7" t="str">
        <f t="shared" si="13"/>
        <v>平成5/5末</v>
      </c>
      <c r="C208" s="14">
        <v>206</v>
      </c>
      <c r="D208" s="14">
        <v>333</v>
      </c>
      <c r="E208" s="15" t="s">
        <v>254</v>
      </c>
      <c r="F208" s="14">
        <v>176</v>
      </c>
      <c r="G208" s="14"/>
      <c r="H208" s="14">
        <v>183</v>
      </c>
      <c r="I208" s="14"/>
      <c r="J208" s="14">
        <v>359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1993/5末</v>
      </c>
      <c r="B209" s="9" t="str">
        <f t="shared" si="13"/>
        <v>平成5/5末</v>
      </c>
      <c r="C209" s="16">
        <v>207</v>
      </c>
      <c r="D209" s="16">
        <v>334</v>
      </c>
      <c r="E209" s="17" t="s">
        <v>255</v>
      </c>
      <c r="F209" s="16">
        <v>148</v>
      </c>
      <c r="G209" s="16"/>
      <c r="H209" s="16">
        <v>157</v>
      </c>
      <c r="I209" s="16"/>
      <c r="J209" s="16">
        <v>305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13"/>
        <v>1993/5末</v>
      </c>
      <c r="B210" s="7" t="str">
        <f t="shared" si="13"/>
        <v>平成5/5末</v>
      </c>
      <c r="C210" s="14">
        <v>208</v>
      </c>
      <c r="D210" s="14">
        <v>335</v>
      </c>
      <c r="E210" s="15" t="s">
        <v>256</v>
      </c>
      <c r="F210" s="14">
        <v>199</v>
      </c>
      <c r="G210" s="14"/>
      <c r="H210" s="14">
        <v>212</v>
      </c>
      <c r="I210" s="14"/>
      <c r="J210" s="14">
        <v>411</v>
      </c>
      <c r="K210" s="14"/>
      <c r="L210" s="14">
        <v>104</v>
      </c>
      <c r="M210" s="8" t="s">
        <v>314</v>
      </c>
    </row>
    <row r="211" spans="1:13" x14ac:dyDescent="0.2">
      <c r="A211" s="9" t="str">
        <f t="shared" si="13"/>
        <v>1993/5末</v>
      </c>
      <c r="B211" s="9" t="str">
        <f t="shared" si="13"/>
        <v>平成5/5末</v>
      </c>
      <c r="C211" s="16">
        <v>209</v>
      </c>
      <c r="D211" s="16">
        <v>336</v>
      </c>
      <c r="E211" s="17" t="s">
        <v>257</v>
      </c>
      <c r="F211" s="16">
        <v>216</v>
      </c>
      <c r="G211" s="16"/>
      <c r="H211" s="16">
        <v>231</v>
      </c>
      <c r="I211" s="16"/>
      <c r="J211" s="16">
        <v>447</v>
      </c>
      <c r="K211" s="16"/>
      <c r="L211" s="16">
        <v>119</v>
      </c>
      <c r="M211" s="6" t="s">
        <v>314</v>
      </c>
    </row>
    <row r="212" spans="1:13" x14ac:dyDescent="0.2">
      <c r="A212" s="7" t="str">
        <f t="shared" si="13"/>
        <v>1993/5末</v>
      </c>
      <c r="B212" s="7" t="str">
        <f t="shared" si="13"/>
        <v>平成5/5末</v>
      </c>
      <c r="C212" s="14">
        <v>210</v>
      </c>
      <c r="D212" s="14">
        <v>338</v>
      </c>
      <c r="E212" s="15" t="s">
        <v>160</v>
      </c>
      <c r="F212" s="14">
        <v>48</v>
      </c>
      <c r="G212" s="14"/>
      <c r="H212" s="14">
        <v>58</v>
      </c>
      <c r="I212" s="14"/>
      <c r="J212" s="14">
        <v>106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1993/5末</v>
      </c>
      <c r="B213" s="9" t="str">
        <f t="shared" si="14"/>
        <v>平成5/5末</v>
      </c>
      <c r="C213" s="16">
        <v>211</v>
      </c>
      <c r="D213" s="16">
        <v>339</v>
      </c>
      <c r="E213" s="17" t="s">
        <v>258</v>
      </c>
      <c r="F213" s="16">
        <v>41</v>
      </c>
      <c r="G213" s="16"/>
      <c r="H213" s="16">
        <v>44</v>
      </c>
      <c r="I213" s="16"/>
      <c r="J213" s="16">
        <v>85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1993/5末</v>
      </c>
      <c r="B214" s="7" t="str">
        <f t="shared" si="14"/>
        <v>平成5/5末</v>
      </c>
      <c r="C214" s="14">
        <v>212</v>
      </c>
      <c r="D214" s="14">
        <v>340</v>
      </c>
      <c r="E214" s="15" t="s">
        <v>259</v>
      </c>
      <c r="F214" s="14">
        <v>133</v>
      </c>
      <c r="G214" s="14"/>
      <c r="H214" s="14">
        <v>136</v>
      </c>
      <c r="I214" s="14"/>
      <c r="J214" s="14">
        <v>269</v>
      </c>
      <c r="K214" s="14"/>
      <c r="L214" s="14">
        <v>62</v>
      </c>
      <c r="M214" s="8" t="s">
        <v>314</v>
      </c>
    </row>
    <row r="215" spans="1:13" x14ac:dyDescent="0.2">
      <c r="A215" s="9" t="str">
        <f t="shared" si="14"/>
        <v>1993/5末</v>
      </c>
      <c r="B215" s="9" t="str">
        <f t="shared" si="14"/>
        <v>平成5/5末</v>
      </c>
      <c r="C215" s="16">
        <v>213</v>
      </c>
      <c r="D215" s="16">
        <v>341</v>
      </c>
      <c r="E215" s="17" t="s">
        <v>260</v>
      </c>
      <c r="F215" s="16">
        <v>109</v>
      </c>
      <c r="G215" s="16"/>
      <c r="H215" s="16">
        <v>122</v>
      </c>
      <c r="I215" s="16"/>
      <c r="J215" s="16">
        <v>231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1993/5末</v>
      </c>
      <c r="B216" s="7" t="str">
        <f t="shared" si="14"/>
        <v>平成5/5末</v>
      </c>
      <c r="C216" s="14">
        <v>214</v>
      </c>
      <c r="D216" s="14">
        <v>343</v>
      </c>
      <c r="E216" s="15" t="s">
        <v>261</v>
      </c>
      <c r="F216" s="14">
        <v>62</v>
      </c>
      <c r="G216" s="14"/>
      <c r="H216" s="14">
        <v>71</v>
      </c>
      <c r="I216" s="14"/>
      <c r="J216" s="14">
        <v>133</v>
      </c>
      <c r="K216" s="14"/>
      <c r="L216" s="14">
        <v>36</v>
      </c>
      <c r="M216" s="8" t="s">
        <v>314</v>
      </c>
    </row>
    <row r="217" spans="1:13" x14ac:dyDescent="0.2">
      <c r="A217" s="9" t="str">
        <f t="shared" si="14"/>
        <v>1993/5末</v>
      </c>
      <c r="B217" s="9" t="str">
        <f t="shared" si="14"/>
        <v>平成5/5末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1993/5末</v>
      </c>
      <c r="B218" s="7" t="str">
        <f t="shared" si="14"/>
        <v>平成5/5末</v>
      </c>
      <c r="C218" s="14">
        <v>216</v>
      </c>
      <c r="D218" s="14">
        <v>345</v>
      </c>
      <c r="E218" s="15" t="s">
        <v>263</v>
      </c>
      <c r="F218" s="14">
        <v>5</v>
      </c>
      <c r="G218" s="14"/>
      <c r="H218" s="14">
        <v>4</v>
      </c>
      <c r="I218" s="14"/>
      <c r="J218" s="14">
        <v>9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1993/5末</v>
      </c>
      <c r="B219" s="9" t="str">
        <f t="shared" si="14"/>
        <v>平成5/5末</v>
      </c>
      <c r="C219" s="16">
        <v>217</v>
      </c>
      <c r="D219" s="16">
        <v>346</v>
      </c>
      <c r="E219" s="17" t="s">
        <v>264</v>
      </c>
      <c r="F219" s="16">
        <v>14</v>
      </c>
      <c r="G219" s="16"/>
      <c r="H219" s="16">
        <v>12</v>
      </c>
      <c r="I219" s="16"/>
      <c r="J219" s="16">
        <v>26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1993/5末</v>
      </c>
      <c r="B220" s="7" t="str">
        <f t="shared" si="14"/>
        <v>平成5/5末</v>
      </c>
      <c r="C220" s="14">
        <v>218</v>
      </c>
      <c r="D220" s="14">
        <v>347</v>
      </c>
      <c r="E220" s="15" t="s">
        <v>265</v>
      </c>
      <c r="F220" s="14">
        <v>5</v>
      </c>
      <c r="G220" s="14"/>
      <c r="H220" s="14">
        <v>10</v>
      </c>
      <c r="I220" s="14"/>
      <c r="J220" s="14">
        <v>15</v>
      </c>
      <c r="K220" s="14"/>
      <c r="L220" s="14">
        <v>5</v>
      </c>
      <c r="M220" s="8" t="s">
        <v>314</v>
      </c>
    </row>
    <row r="221" spans="1:13" x14ac:dyDescent="0.2">
      <c r="A221" s="9" t="str">
        <f t="shared" si="14"/>
        <v>1993/5末</v>
      </c>
      <c r="B221" s="9" t="str">
        <f t="shared" si="14"/>
        <v>平成5/5末</v>
      </c>
      <c r="C221" s="16">
        <v>219</v>
      </c>
      <c r="D221" s="16">
        <v>348</v>
      </c>
      <c r="E221" s="17" t="s">
        <v>266</v>
      </c>
      <c r="F221" s="16">
        <v>80</v>
      </c>
      <c r="G221" s="16"/>
      <c r="H221" s="16">
        <v>89</v>
      </c>
      <c r="I221" s="16"/>
      <c r="J221" s="16">
        <v>169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1993/5末</v>
      </c>
      <c r="B222" s="7" t="str">
        <f t="shared" si="14"/>
        <v>平成5/5末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1993/5末</v>
      </c>
      <c r="B223" s="9" t="str">
        <f t="shared" si="14"/>
        <v>平成5/5末</v>
      </c>
      <c r="C223" s="16">
        <v>221</v>
      </c>
      <c r="D223" s="16">
        <v>250</v>
      </c>
      <c r="E223" s="17" t="s">
        <v>268</v>
      </c>
      <c r="F223" s="16">
        <v>156</v>
      </c>
      <c r="G223" s="16"/>
      <c r="H223" s="16">
        <v>190</v>
      </c>
      <c r="I223" s="16"/>
      <c r="J223" s="16">
        <v>346</v>
      </c>
      <c r="K223" s="16"/>
      <c r="L223" s="16">
        <v>83</v>
      </c>
      <c r="M223" s="6" t="s">
        <v>315</v>
      </c>
    </row>
    <row r="224" spans="1:13" x14ac:dyDescent="0.2">
      <c r="A224" s="7" t="str">
        <f t="shared" si="14"/>
        <v>1993/5末</v>
      </c>
      <c r="B224" s="7" t="str">
        <f t="shared" si="14"/>
        <v>平成5/5末</v>
      </c>
      <c r="C224" s="14">
        <v>222</v>
      </c>
      <c r="D224" s="14">
        <v>251</v>
      </c>
      <c r="E224" s="15" t="s">
        <v>269</v>
      </c>
      <c r="F224" s="14">
        <v>79</v>
      </c>
      <c r="G224" s="14"/>
      <c r="H224" s="14">
        <v>102</v>
      </c>
      <c r="I224" s="14"/>
      <c r="J224" s="14">
        <v>181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1993/5末</v>
      </c>
      <c r="B225" s="9" t="str">
        <f t="shared" si="14"/>
        <v>平成5/5末</v>
      </c>
      <c r="C225" s="16">
        <v>223</v>
      </c>
      <c r="D225" s="16">
        <v>252</v>
      </c>
      <c r="E225" s="17" t="s">
        <v>270</v>
      </c>
      <c r="F225" s="16">
        <v>148</v>
      </c>
      <c r="G225" s="16"/>
      <c r="H225" s="16">
        <v>167</v>
      </c>
      <c r="I225" s="16"/>
      <c r="J225" s="16">
        <v>315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1993/5末</v>
      </c>
      <c r="B226" s="7" t="str">
        <f t="shared" si="14"/>
        <v>平成5/5末</v>
      </c>
      <c r="C226" s="14">
        <v>224</v>
      </c>
      <c r="D226" s="14">
        <v>253</v>
      </c>
      <c r="E226" s="15" t="s">
        <v>271</v>
      </c>
      <c r="F226" s="14">
        <v>178</v>
      </c>
      <c r="G226" s="14"/>
      <c r="H226" s="14">
        <v>201</v>
      </c>
      <c r="I226" s="14"/>
      <c r="J226" s="14">
        <v>379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1993/5末</v>
      </c>
      <c r="B227" s="9" t="str">
        <f t="shared" si="14"/>
        <v>平成5/5末</v>
      </c>
      <c r="C227" s="16">
        <v>225</v>
      </c>
      <c r="D227" s="16">
        <v>254</v>
      </c>
      <c r="E227" s="17" t="s">
        <v>272</v>
      </c>
      <c r="F227" s="16">
        <v>103</v>
      </c>
      <c r="G227" s="16"/>
      <c r="H227" s="16">
        <v>121</v>
      </c>
      <c r="I227" s="16"/>
      <c r="J227" s="16">
        <v>224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1993/5末</v>
      </c>
      <c r="B228" s="7" t="str">
        <f t="shared" si="14"/>
        <v>平成5/5末</v>
      </c>
      <c r="C228" s="14">
        <v>226</v>
      </c>
      <c r="D228" s="14">
        <v>255</v>
      </c>
      <c r="E228" s="15" t="s">
        <v>376</v>
      </c>
      <c r="F228" s="14">
        <v>47</v>
      </c>
      <c r="G228" s="14"/>
      <c r="H228" s="14">
        <v>55</v>
      </c>
      <c r="I228" s="14"/>
      <c r="J228" s="14">
        <v>102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1993/5末</v>
      </c>
      <c r="B229" s="9" t="str">
        <f t="shared" si="15"/>
        <v>平成5/5末</v>
      </c>
      <c r="C229" s="16">
        <v>227</v>
      </c>
      <c r="D229" s="16">
        <v>256</v>
      </c>
      <c r="E229" s="17" t="s">
        <v>273</v>
      </c>
      <c r="F229" s="16">
        <v>55</v>
      </c>
      <c r="G229" s="16"/>
      <c r="H229" s="16">
        <v>51</v>
      </c>
      <c r="I229" s="16"/>
      <c r="J229" s="16">
        <v>106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1993/5末</v>
      </c>
      <c r="B230" s="7" t="str">
        <f t="shared" si="15"/>
        <v>平成5/5末</v>
      </c>
      <c r="C230" s="14">
        <v>228</v>
      </c>
      <c r="D230" s="14">
        <v>257</v>
      </c>
      <c r="E230" s="15" t="s">
        <v>377</v>
      </c>
      <c r="F230" s="14">
        <v>102</v>
      </c>
      <c r="G230" s="14"/>
      <c r="H230" s="14">
        <v>103</v>
      </c>
      <c r="I230" s="14"/>
      <c r="J230" s="14">
        <v>205</v>
      </c>
      <c r="K230" s="14"/>
      <c r="L230" s="14">
        <v>50</v>
      </c>
      <c r="M230" s="8" t="s">
        <v>315</v>
      </c>
    </row>
    <row r="231" spans="1:13" x14ac:dyDescent="0.2">
      <c r="A231" s="9" t="str">
        <f t="shared" si="15"/>
        <v>1993/5末</v>
      </c>
      <c r="B231" s="9" t="str">
        <f t="shared" si="15"/>
        <v>平成5/5末</v>
      </c>
      <c r="C231" s="16">
        <v>229</v>
      </c>
      <c r="D231" s="16">
        <v>258</v>
      </c>
      <c r="E231" s="17" t="s">
        <v>274</v>
      </c>
      <c r="F231" s="16">
        <v>90</v>
      </c>
      <c r="G231" s="16"/>
      <c r="H231" s="16">
        <v>96</v>
      </c>
      <c r="I231" s="16"/>
      <c r="J231" s="16">
        <v>186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1993/5末</v>
      </c>
      <c r="B232" s="7" t="str">
        <f t="shared" si="15"/>
        <v>平成5/5末</v>
      </c>
      <c r="C232" s="14">
        <v>230</v>
      </c>
      <c r="D232" s="14">
        <v>259</v>
      </c>
      <c r="E232" s="15" t="s">
        <v>378</v>
      </c>
      <c r="F232" s="14">
        <v>95</v>
      </c>
      <c r="G232" s="14"/>
      <c r="H232" s="14">
        <v>109</v>
      </c>
      <c r="I232" s="14"/>
      <c r="J232" s="14">
        <v>204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1993/5末</v>
      </c>
      <c r="B233" s="9" t="str">
        <f t="shared" si="15"/>
        <v>平成5/5末</v>
      </c>
      <c r="C233" s="16">
        <v>231</v>
      </c>
      <c r="D233" s="16">
        <v>270</v>
      </c>
      <c r="E233" s="17" t="s">
        <v>275</v>
      </c>
      <c r="F233" s="16">
        <v>105</v>
      </c>
      <c r="G233" s="16"/>
      <c r="H233" s="16">
        <v>95</v>
      </c>
      <c r="I233" s="16"/>
      <c r="J233" s="16">
        <v>200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1993/5末</v>
      </c>
      <c r="B234" s="7" t="str">
        <f t="shared" si="15"/>
        <v>平成5/5末</v>
      </c>
      <c r="C234" s="14">
        <v>232</v>
      </c>
      <c r="D234" s="14">
        <v>271</v>
      </c>
      <c r="E234" s="15" t="s">
        <v>276</v>
      </c>
      <c r="F234" s="14">
        <v>62</v>
      </c>
      <c r="G234" s="14"/>
      <c r="H234" s="14">
        <v>69</v>
      </c>
      <c r="I234" s="14"/>
      <c r="J234" s="14">
        <v>131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1993/5末</v>
      </c>
      <c r="B235" s="9" t="str">
        <f t="shared" si="15"/>
        <v>平成5/5末</v>
      </c>
      <c r="C235" s="16">
        <v>233</v>
      </c>
      <c r="D235" s="16">
        <v>272</v>
      </c>
      <c r="E235" s="17" t="s">
        <v>277</v>
      </c>
      <c r="F235" s="16">
        <v>74</v>
      </c>
      <c r="G235" s="16"/>
      <c r="H235" s="16">
        <v>75</v>
      </c>
      <c r="I235" s="16"/>
      <c r="J235" s="16">
        <v>149</v>
      </c>
      <c r="K235" s="16"/>
      <c r="L235" s="16">
        <v>38</v>
      </c>
      <c r="M235" s="6" t="s">
        <v>316</v>
      </c>
    </row>
    <row r="236" spans="1:13" x14ac:dyDescent="0.2">
      <c r="A236" s="7" t="str">
        <f t="shared" si="15"/>
        <v>1993/5末</v>
      </c>
      <c r="B236" s="7" t="str">
        <f t="shared" si="15"/>
        <v>平成5/5末</v>
      </c>
      <c r="C236" s="14">
        <v>234</v>
      </c>
      <c r="D236" s="14">
        <v>273</v>
      </c>
      <c r="E236" s="15" t="s">
        <v>278</v>
      </c>
      <c r="F236" s="14">
        <v>106</v>
      </c>
      <c r="G236" s="14"/>
      <c r="H236" s="14">
        <v>109</v>
      </c>
      <c r="I236" s="14"/>
      <c r="J236" s="14">
        <v>215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1993/5末</v>
      </c>
      <c r="B237" s="9" t="str">
        <f t="shared" si="15"/>
        <v>平成5/5末</v>
      </c>
      <c r="C237" s="16">
        <v>235</v>
      </c>
      <c r="D237" s="16">
        <v>274</v>
      </c>
      <c r="E237" s="17" t="s">
        <v>279</v>
      </c>
      <c r="F237" s="16">
        <v>137</v>
      </c>
      <c r="G237" s="16"/>
      <c r="H237" s="16">
        <v>136</v>
      </c>
      <c r="I237" s="16"/>
      <c r="J237" s="16">
        <v>273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1993/5末</v>
      </c>
      <c r="B238" s="7" t="str">
        <f t="shared" si="15"/>
        <v>平成5/5末</v>
      </c>
      <c r="C238" s="14">
        <v>236</v>
      </c>
      <c r="D238" s="14">
        <v>275</v>
      </c>
      <c r="E238" s="15" t="s">
        <v>280</v>
      </c>
      <c r="F238" s="14">
        <v>82</v>
      </c>
      <c r="G238" s="14"/>
      <c r="H238" s="14">
        <v>92</v>
      </c>
      <c r="I238" s="14"/>
      <c r="J238" s="14">
        <v>174</v>
      </c>
      <c r="K238" s="14"/>
      <c r="L238" s="14">
        <v>57</v>
      </c>
      <c r="M238" s="8" t="s">
        <v>316</v>
      </c>
    </row>
    <row r="239" spans="1:13" x14ac:dyDescent="0.2">
      <c r="A239" s="9" t="str">
        <f t="shared" si="15"/>
        <v>1993/5末</v>
      </c>
      <c r="B239" s="9" t="str">
        <f t="shared" si="15"/>
        <v>平成5/5末</v>
      </c>
      <c r="C239" s="16">
        <v>237</v>
      </c>
      <c r="D239" s="16">
        <v>276</v>
      </c>
      <c r="E239" s="17" t="s">
        <v>281</v>
      </c>
      <c r="F239" s="16">
        <v>204</v>
      </c>
      <c r="G239" s="16"/>
      <c r="H239" s="16">
        <v>205</v>
      </c>
      <c r="I239" s="16"/>
      <c r="J239" s="16">
        <v>409</v>
      </c>
      <c r="K239" s="16"/>
      <c r="L239" s="16">
        <v>114</v>
      </c>
      <c r="M239" s="6" t="s">
        <v>316</v>
      </c>
    </row>
    <row r="240" spans="1:13" x14ac:dyDescent="0.2">
      <c r="A240" s="7" t="str">
        <f t="shared" si="15"/>
        <v>1993/5末</v>
      </c>
      <c r="B240" s="7" t="str">
        <f t="shared" si="15"/>
        <v>平成5/5末</v>
      </c>
      <c r="C240" s="14">
        <v>238</v>
      </c>
      <c r="D240" s="14">
        <v>277</v>
      </c>
      <c r="E240" s="15" t="s">
        <v>282</v>
      </c>
      <c r="F240" s="14">
        <v>141</v>
      </c>
      <c r="G240" s="14"/>
      <c r="H240" s="14">
        <v>175</v>
      </c>
      <c r="I240" s="14"/>
      <c r="J240" s="14">
        <v>316</v>
      </c>
      <c r="K240" s="14"/>
      <c r="L240" s="14">
        <v>88</v>
      </c>
      <c r="M240" s="8" t="s">
        <v>316</v>
      </c>
    </row>
    <row r="241" spans="1:13" x14ac:dyDescent="0.2">
      <c r="A241" s="9" t="str">
        <f t="shared" si="15"/>
        <v>1993/5末</v>
      </c>
      <c r="B241" s="9" t="str">
        <f t="shared" si="15"/>
        <v>平成5/5末</v>
      </c>
      <c r="C241" s="16">
        <v>239</v>
      </c>
      <c r="D241" s="16">
        <v>278</v>
      </c>
      <c r="E241" s="17" t="s">
        <v>283</v>
      </c>
      <c r="F241" s="16">
        <v>273</v>
      </c>
      <c r="G241" s="16"/>
      <c r="H241" s="16">
        <v>296</v>
      </c>
      <c r="I241" s="16"/>
      <c r="J241" s="16">
        <v>569</v>
      </c>
      <c r="K241" s="16"/>
      <c r="L241" s="16">
        <v>146</v>
      </c>
      <c r="M241" s="6" t="s">
        <v>316</v>
      </c>
    </row>
    <row r="242" spans="1:13" x14ac:dyDescent="0.2">
      <c r="A242" s="7" t="str">
        <f t="shared" si="15"/>
        <v>1993/5末</v>
      </c>
      <c r="B242" s="7" t="str">
        <f t="shared" si="15"/>
        <v>平成5/5末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216</v>
      </c>
      <c r="I242" s="14"/>
      <c r="J242" s="14">
        <v>406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1993/5末</v>
      </c>
      <c r="B243" s="9" t="str">
        <f t="shared" si="15"/>
        <v>平成5/5末</v>
      </c>
      <c r="C243" s="16">
        <v>241</v>
      </c>
      <c r="D243" s="16">
        <v>281</v>
      </c>
      <c r="E243" s="17" t="s">
        <v>380</v>
      </c>
      <c r="F243" s="16">
        <v>119</v>
      </c>
      <c r="G243" s="16"/>
      <c r="H243" s="16">
        <v>121</v>
      </c>
      <c r="I243" s="16"/>
      <c r="J243" s="16">
        <v>240</v>
      </c>
      <c r="K243" s="16"/>
      <c r="L243" s="16">
        <v>61</v>
      </c>
      <c r="M243" s="6" t="s">
        <v>317</v>
      </c>
    </row>
    <row r="244" spans="1:13" x14ac:dyDescent="0.2">
      <c r="A244" s="7" t="str">
        <f t="shared" si="15"/>
        <v>1993/5末</v>
      </c>
      <c r="B244" s="7" t="str">
        <f t="shared" si="15"/>
        <v>平成5/5末</v>
      </c>
      <c r="C244" s="14">
        <v>242</v>
      </c>
      <c r="D244" s="14">
        <v>282</v>
      </c>
      <c r="E244" s="15" t="s">
        <v>381</v>
      </c>
      <c r="F244" s="14">
        <v>53</v>
      </c>
      <c r="G244" s="14"/>
      <c r="H244" s="14">
        <v>60</v>
      </c>
      <c r="I244" s="14"/>
      <c r="J244" s="14">
        <v>113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1993/5末</v>
      </c>
      <c r="B245" s="9" t="str">
        <f t="shared" si="16"/>
        <v>平成5/5末</v>
      </c>
      <c r="C245" s="16">
        <v>243</v>
      </c>
      <c r="D245" s="16">
        <v>283</v>
      </c>
      <c r="E245" s="17" t="s">
        <v>424</v>
      </c>
      <c r="F245" s="16">
        <v>109</v>
      </c>
      <c r="G245" s="16"/>
      <c r="H245" s="16">
        <v>110</v>
      </c>
      <c r="I245" s="16"/>
      <c r="J245" s="16">
        <v>219</v>
      </c>
      <c r="K245" s="16"/>
      <c r="L245" s="16">
        <v>63</v>
      </c>
      <c r="M245" s="6" t="s">
        <v>317</v>
      </c>
    </row>
    <row r="246" spans="1:13" x14ac:dyDescent="0.2">
      <c r="A246" s="7" t="str">
        <f t="shared" si="16"/>
        <v>1993/5末</v>
      </c>
      <c r="B246" s="7" t="str">
        <f t="shared" si="16"/>
        <v>平成5/5末</v>
      </c>
      <c r="C246" s="14">
        <v>244</v>
      </c>
      <c r="D246" s="14">
        <v>284</v>
      </c>
      <c r="E246" s="15" t="s">
        <v>425</v>
      </c>
      <c r="F246" s="14">
        <v>54</v>
      </c>
      <c r="G246" s="14"/>
      <c r="H246" s="14">
        <v>59</v>
      </c>
      <c r="I246" s="14"/>
      <c r="J246" s="14">
        <v>113</v>
      </c>
      <c r="K246" s="14"/>
      <c r="L246" s="14">
        <v>30</v>
      </c>
      <c r="M246" s="8" t="s">
        <v>317</v>
      </c>
    </row>
    <row r="247" spans="1:13" x14ac:dyDescent="0.2">
      <c r="A247" s="9" t="str">
        <f t="shared" si="16"/>
        <v>1993/5末</v>
      </c>
      <c r="B247" s="9" t="str">
        <f t="shared" si="16"/>
        <v>平成5/5末</v>
      </c>
      <c r="C247" s="16">
        <v>245</v>
      </c>
      <c r="D247" s="16">
        <v>285</v>
      </c>
      <c r="E247" s="17" t="s">
        <v>426</v>
      </c>
      <c r="F247" s="16">
        <v>51</v>
      </c>
      <c r="G247" s="16"/>
      <c r="H247" s="16">
        <v>61</v>
      </c>
      <c r="I247" s="16"/>
      <c r="J247" s="16">
        <v>112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1993/5末</v>
      </c>
      <c r="B248" s="7" t="str">
        <f t="shared" si="16"/>
        <v>平成5/5末</v>
      </c>
      <c r="C248" s="14">
        <v>246</v>
      </c>
      <c r="D248" s="14">
        <v>286</v>
      </c>
      <c r="E248" s="15" t="s">
        <v>427</v>
      </c>
      <c r="F248" s="14">
        <v>57</v>
      </c>
      <c r="G248" s="14"/>
      <c r="H248" s="14">
        <v>48</v>
      </c>
      <c r="I248" s="14"/>
      <c r="J248" s="14">
        <v>105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1993/5末</v>
      </c>
      <c r="B249" s="9" t="str">
        <f t="shared" si="16"/>
        <v>平成5/5末</v>
      </c>
      <c r="C249" s="16">
        <v>247</v>
      </c>
      <c r="D249" s="16">
        <v>287</v>
      </c>
      <c r="E249" s="17" t="s">
        <v>428</v>
      </c>
      <c r="F249" s="16">
        <v>67</v>
      </c>
      <c r="G249" s="16"/>
      <c r="H249" s="16">
        <v>73</v>
      </c>
      <c r="I249" s="16"/>
      <c r="J249" s="16">
        <v>140</v>
      </c>
      <c r="K249" s="16"/>
      <c r="L249" s="16">
        <v>37</v>
      </c>
      <c r="M249" s="6" t="s">
        <v>317</v>
      </c>
    </row>
    <row r="250" spans="1:13" x14ac:dyDescent="0.2">
      <c r="A250" s="7" t="str">
        <f t="shared" si="16"/>
        <v>1993/5末</v>
      </c>
      <c r="B250" s="7" t="str">
        <f t="shared" si="16"/>
        <v>平成5/5末</v>
      </c>
      <c r="C250" s="14">
        <v>248</v>
      </c>
      <c r="D250" s="14">
        <v>288</v>
      </c>
      <c r="E250" s="15" t="s">
        <v>429</v>
      </c>
      <c r="F250" s="14">
        <v>64</v>
      </c>
      <c r="G250" s="14"/>
      <c r="H250" s="14">
        <v>73</v>
      </c>
      <c r="I250" s="14"/>
      <c r="J250" s="14">
        <v>137</v>
      </c>
      <c r="K250" s="14"/>
      <c r="L250" s="14">
        <v>40</v>
      </c>
      <c r="M250" s="8" t="s">
        <v>317</v>
      </c>
    </row>
    <row r="251" spans="1:13" x14ac:dyDescent="0.2">
      <c r="A251" s="9" t="str">
        <f t="shared" si="16"/>
        <v>1993/5末</v>
      </c>
      <c r="B251" s="9" t="str">
        <f t="shared" si="16"/>
        <v>平成5/5末</v>
      </c>
      <c r="C251" s="16">
        <v>249</v>
      </c>
      <c r="D251" s="16">
        <v>289</v>
      </c>
      <c r="E251" s="17" t="s">
        <v>430</v>
      </c>
      <c r="F251" s="16">
        <v>49</v>
      </c>
      <c r="G251" s="16"/>
      <c r="H251" s="16">
        <v>49</v>
      </c>
      <c r="I251" s="16"/>
      <c r="J251" s="16">
        <v>98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1993/5末</v>
      </c>
      <c r="B252" s="7" t="str">
        <f t="shared" si="16"/>
        <v>平成5/5末</v>
      </c>
      <c r="C252" s="14">
        <v>250</v>
      </c>
      <c r="D252" s="14">
        <v>290</v>
      </c>
      <c r="E252" s="15" t="s">
        <v>431</v>
      </c>
      <c r="F252" s="14">
        <v>79</v>
      </c>
      <c r="G252" s="14"/>
      <c r="H252" s="14">
        <v>95</v>
      </c>
      <c r="I252" s="14"/>
      <c r="J252" s="14">
        <v>174</v>
      </c>
      <c r="K252" s="14"/>
      <c r="L252" s="14">
        <v>44</v>
      </c>
      <c r="M252" s="8" t="s">
        <v>317</v>
      </c>
    </row>
    <row r="253" spans="1:13" x14ac:dyDescent="0.2">
      <c r="A253" s="9" t="str">
        <f t="shared" si="16"/>
        <v>1993/5末</v>
      </c>
      <c r="B253" s="9" t="str">
        <f t="shared" si="16"/>
        <v>平成5/5末</v>
      </c>
      <c r="C253" s="16">
        <v>251</v>
      </c>
      <c r="D253" s="16">
        <v>291</v>
      </c>
      <c r="E253" s="17" t="s">
        <v>432</v>
      </c>
      <c r="F253" s="16">
        <v>27</v>
      </c>
      <c r="G253" s="16"/>
      <c r="H253" s="16">
        <v>23</v>
      </c>
      <c r="I253" s="16"/>
      <c r="J253" s="16">
        <v>50</v>
      </c>
      <c r="K253" s="16"/>
      <c r="L253" s="16">
        <v>22</v>
      </c>
      <c r="M253" s="6" t="s">
        <v>317</v>
      </c>
    </row>
    <row r="254" spans="1:13" x14ac:dyDescent="0.2">
      <c r="A254" s="7" t="str">
        <f t="shared" si="16"/>
        <v>1993/5末</v>
      </c>
      <c r="B254" s="7" t="str">
        <f t="shared" si="16"/>
        <v>平成5/5末</v>
      </c>
      <c r="C254" s="14">
        <v>252</v>
      </c>
      <c r="D254" s="14">
        <v>292</v>
      </c>
      <c r="E254" s="15" t="s">
        <v>433</v>
      </c>
      <c r="F254" s="14">
        <v>20</v>
      </c>
      <c r="G254" s="14"/>
      <c r="H254" s="14">
        <v>17</v>
      </c>
      <c r="I254" s="14"/>
      <c r="J254" s="14">
        <v>37</v>
      </c>
      <c r="K254" s="14"/>
      <c r="L254" s="14">
        <v>17</v>
      </c>
      <c r="M254" s="8" t="s">
        <v>317</v>
      </c>
    </row>
    <row r="255" spans="1:13" x14ac:dyDescent="0.2">
      <c r="A255" s="9" t="str">
        <f t="shared" si="16"/>
        <v>1993/5末</v>
      </c>
      <c r="B255" s="9" t="str">
        <f t="shared" si="16"/>
        <v>平成5/5末</v>
      </c>
      <c r="C255" s="16">
        <v>253</v>
      </c>
      <c r="D255" s="16">
        <v>293</v>
      </c>
      <c r="E255" s="17" t="s">
        <v>434</v>
      </c>
      <c r="F255" s="16">
        <v>17</v>
      </c>
      <c r="G255" s="16"/>
      <c r="H255" s="16">
        <v>14</v>
      </c>
      <c r="I255" s="16"/>
      <c r="J255" s="16">
        <v>31</v>
      </c>
      <c r="K255" s="16"/>
      <c r="L255" s="16">
        <v>9</v>
      </c>
      <c r="M255" s="6" t="s">
        <v>317</v>
      </c>
    </row>
    <row r="256" spans="1:13" x14ac:dyDescent="0.2">
      <c r="A256" s="7" t="str">
        <f t="shared" si="16"/>
        <v>1993/5末</v>
      </c>
      <c r="B256" s="7" t="str">
        <f t="shared" si="16"/>
        <v>平成5/5末</v>
      </c>
      <c r="C256" s="14">
        <v>254</v>
      </c>
      <c r="D256" s="14">
        <v>294</v>
      </c>
      <c r="E256" s="15" t="s">
        <v>435</v>
      </c>
      <c r="F256" s="14">
        <v>28</v>
      </c>
      <c r="G256" s="14"/>
      <c r="H256" s="14">
        <v>37</v>
      </c>
      <c r="I256" s="14"/>
      <c r="J256" s="14">
        <v>65</v>
      </c>
      <c r="K256" s="14"/>
      <c r="L256" s="14">
        <v>21</v>
      </c>
      <c r="M256" s="8" t="s">
        <v>317</v>
      </c>
    </row>
    <row r="257" spans="1:13" x14ac:dyDescent="0.2">
      <c r="A257" s="9" t="str">
        <f t="shared" si="16"/>
        <v>1993/5末</v>
      </c>
      <c r="B257" s="9" t="str">
        <f t="shared" si="16"/>
        <v>平成5/5末</v>
      </c>
      <c r="C257" s="16">
        <v>255</v>
      </c>
      <c r="D257" s="16">
        <v>295</v>
      </c>
      <c r="E257" s="17" t="s">
        <v>436</v>
      </c>
      <c r="F257" s="16">
        <v>18</v>
      </c>
      <c r="G257" s="16"/>
      <c r="H257" s="16">
        <v>21</v>
      </c>
      <c r="I257" s="16"/>
      <c r="J257" s="16">
        <v>39</v>
      </c>
      <c r="K257" s="16"/>
      <c r="L257" s="16">
        <v>12</v>
      </c>
      <c r="M257" s="6" t="s">
        <v>317</v>
      </c>
    </row>
    <row r="258" spans="1:13" x14ac:dyDescent="0.2">
      <c r="A258" s="7" t="str">
        <f t="shared" si="16"/>
        <v>1993/5末</v>
      </c>
      <c r="B258" s="7" t="str">
        <f t="shared" si="16"/>
        <v>平成5/5末</v>
      </c>
      <c r="C258" s="14">
        <v>256</v>
      </c>
      <c r="D258" s="14">
        <v>296</v>
      </c>
      <c r="E258" s="15" t="s">
        <v>478</v>
      </c>
      <c r="F258" s="14">
        <v>10</v>
      </c>
      <c r="G258" s="14"/>
      <c r="H258" s="14">
        <v>9</v>
      </c>
      <c r="I258" s="14"/>
      <c r="J258" s="14">
        <v>19</v>
      </c>
      <c r="K258" s="14"/>
      <c r="L258" s="14">
        <v>6</v>
      </c>
      <c r="M258" s="8" t="s">
        <v>317</v>
      </c>
    </row>
    <row r="259" spans="1:13" x14ac:dyDescent="0.2">
      <c r="A259" s="9" t="str">
        <f t="shared" si="16"/>
        <v>1993/5末</v>
      </c>
      <c r="B259" s="9" t="str">
        <f t="shared" si="16"/>
        <v>平成5/5末</v>
      </c>
      <c r="C259" s="16">
        <v>257</v>
      </c>
      <c r="D259" s="16">
        <v>297</v>
      </c>
      <c r="E259" s="17" t="s">
        <v>437</v>
      </c>
      <c r="F259" s="16">
        <v>4</v>
      </c>
      <c r="G259" s="16"/>
      <c r="H259" s="16">
        <v>5</v>
      </c>
      <c r="I259" s="16"/>
      <c r="J259" s="16">
        <v>9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1993/5末</v>
      </c>
      <c r="B260" s="7" t="str">
        <f t="shared" si="16"/>
        <v>平成5/5末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1993/5末</v>
      </c>
      <c r="B261" s="9" t="str">
        <f t="shared" si="17"/>
        <v>平成5/5末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1993/5末</v>
      </c>
      <c r="B262" s="7" t="str">
        <f t="shared" si="17"/>
        <v>平成5/5末</v>
      </c>
      <c r="C262" s="14">
        <v>260</v>
      </c>
      <c r="D262" s="14">
        <v>300</v>
      </c>
      <c r="E262" s="15" t="s">
        <v>440</v>
      </c>
      <c r="F262" s="14">
        <v>0</v>
      </c>
      <c r="G262" s="14"/>
      <c r="H262" s="14">
        <v>0</v>
      </c>
      <c r="I262" s="14"/>
      <c r="J262" s="14">
        <v>0</v>
      </c>
      <c r="K262" s="14"/>
      <c r="L262" s="14">
        <v>0</v>
      </c>
      <c r="M262" s="8" t="s">
        <v>317</v>
      </c>
    </row>
    <row r="263" spans="1:13" x14ac:dyDescent="0.2">
      <c r="A263" s="9" t="str">
        <f t="shared" si="17"/>
        <v>1993/5末</v>
      </c>
      <c r="B263" s="9" t="str">
        <f t="shared" si="17"/>
        <v>平成5/5末</v>
      </c>
      <c r="C263" s="16">
        <v>261</v>
      </c>
      <c r="D263" s="16">
        <v>301</v>
      </c>
      <c r="E263" s="17" t="s">
        <v>441</v>
      </c>
      <c r="F263" s="16">
        <v>21</v>
      </c>
      <c r="G263" s="16"/>
      <c r="H263" s="16">
        <v>23</v>
      </c>
      <c r="I263" s="16"/>
      <c r="J263" s="16">
        <v>44</v>
      </c>
      <c r="K263" s="16"/>
      <c r="L263" s="16">
        <v>19</v>
      </c>
      <c r="M263" s="6" t="s">
        <v>317</v>
      </c>
    </row>
    <row r="264" spans="1:13" x14ac:dyDescent="0.2">
      <c r="A264" s="7" t="str">
        <f t="shared" si="17"/>
        <v>1993/5末</v>
      </c>
      <c r="B264" s="7" t="str">
        <f t="shared" si="17"/>
        <v>平成5/5末</v>
      </c>
      <c r="C264" s="14">
        <v>262</v>
      </c>
      <c r="D264" s="14">
        <v>302</v>
      </c>
      <c r="E264" s="15" t="s">
        <v>442</v>
      </c>
      <c r="F264" s="14">
        <v>21</v>
      </c>
      <c r="G264" s="14"/>
      <c r="H264" s="14">
        <v>26</v>
      </c>
      <c r="I264" s="14"/>
      <c r="J264" s="14">
        <v>47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1993/5末</v>
      </c>
      <c r="B265" s="9" t="str">
        <f t="shared" si="17"/>
        <v>平成5/5末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3SfwN3O3gvkjJEQAIiBdOSdU07WW+jNIqHIDVU1gR5+stf1X/MTJ60lIu+DAVxp6lxhC2/pkhVABExuL0qWdjw==" saltValue="p3HD/hXPNicWiTClFZSCq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458</v>
      </c>
      <c r="B2" s="20" t="s">
        <v>470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43280</v>
      </c>
      <c r="G2" s="22">
        <f t="shared" si="0"/>
        <v>0</v>
      </c>
      <c r="H2" s="22">
        <f t="shared" si="0"/>
        <v>45152</v>
      </c>
      <c r="I2" s="22">
        <f t="shared" si="0"/>
        <v>0</v>
      </c>
      <c r="J2" s="22">
        <f t="shared" si="0"/>
        <v>88432</v>
      </c>
      <c r="K2" s="22">
        <f t="shared" si="0"/>
        <v>0</v>
      </c>
      <c r="L2" s="22">
        <f t="shared" si="0"/>
        <v>27296</v>
      </c>
      <c r="M2" s="72" t="s">
        <v>284</v>
      </c>
    </row>
    <row r="3" spans="1:17" x14ac:dyDescent="0.2">
      <c r="A3" s="5" t="str">
        <f>A2</f>
        <v>1993/6末</v>
      </c>
      <c r="B3" s="5" t="str">
        <f>B2</f>
        <v>平成5/6末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47</v>
      </c>
      <c r="I3" s="12"/>
      <c r="J3" s="12">
        <v>90</v>
      </c>
      <c r="K3" s="12"/>
      <c r="L3" s="12">
        <v>31</v>
      </c>
      <c r="M3" s="10" t="s">
        <v>303</v>
      </c>
    </row>
    <row r="4" spans="1:17" x14ac:dyDescent="0.2">
      <c r="A4" s="7" t="str">
        <f>A3</f>
        <v>1993/6末</v>
      </c>
      <c r="B4" s="7" t="str">
        <f>B3</f>
        <v>平成5/6末</v>
      </c>
      <c r="C4" s="14">
        <v>2</v>
      </c>
      <c r="D4" s="14">
        <v>2</v>
      </c>
      <c r="E4" s="15" t="s">
        <v>39</v>
      </c>
      <c r="F4" s="14">
        <v>120</v>
      </c>
      <c r="G4" s="14"/>
      <c r="H4" s="14">
        <v>120</v>
      </c>
      <c r="I4" s="14"/>
      <c r="J4" s="14">
        <v>240</v>
      </c>
      <c r="K4" s="14"/>
      <c r="L4" s="14">
        <v>87</v>
      </c>
      <c r="M4" s="8" t="s">
        <v>303</v>
      </c>
      <c r="Q4" s="1"/>
    </row>
    <row r="5" spans="1:17" x14ac:dyDescent="0.2">
      <c r="A5" s="9" t="str">
        <f t="shared" ref="A5:B20" si="1">A4</f>
        <v>1993/6末</v>
      </c>
      <c r="B5" s="9" t="str">
        <f t="shared" si="1"/>
        <v>平成5/6末</v>
      </c>
      <c r="C5" s="16">
        <v>3</v>
      </c>
      <c r="D5" s="16">
        <v>3</v>
      </c>
      <c r="E5" s="17" t="s">
        <v>40</v>
      </c>
      <c r="F5" s="16">
        <v>261</v>
      </c>
      <c r="G5" s="16"/>
      <c r="H5" s="16">
        <v>276</v>
      </c>
      <c r="I5" s="16"/>
      <c r="J5" s="16">
        <v>537</v>
      </c>
      <c r="K5" s="16"/>
      <c r="L5" s="16">
        <v>181</v>
      </c>
      <c r="M5" s="6" t="s">
        <v>303</v>
      </c>
    </row>
    <row r="6" spans="1:17" x14ac:dyDescent="0.2">
      <c r="A6" s="7" t="str">
        <f t="shared" si="1"/>
        <v>1993/6末</v>
      </c>
      <c r="B6" s="7" t="str">
        <f t="shared" si="1"/>
        <v>平成5/6末</v>
      </c>
      <c r="C6" s="14">
        <v>4</v>
      </c>
      <c r="D6" s="14">
        <v>4</v>
      </c>
      <c r="E6" s="15" t="s">
        <v>41</v>
      </c>
      <c r="F6" s="14">
        <v>427</v>
      </c>
      <c r="G6" s="14"/>
      <c r="H6" s="14">
        <v>477</v>
      </c>
      <c r="I6" s="14"/>
      <c r="J6" s="14">
        <v>904</v>
      </c>
      <c r="K6" s="14"/>
      <c r="L6" s="14">
        <v>291</v>
      </c>
      <c r="M6" s="8" t="s">
        <v>303</v>
      </c>
    </row>
    <row r="7" spans="1:17" x14ac:dyDescent="0.2">
      <c r="A7" s="9" t="str">
        <f t="shared" si="1"/>
        <v>1993/6末</v>
      </c>
      <c r="B7" s="9" t="str">
        <f t="shared" si="1"/>
        <v>平成5/6末</v>
      </c>
      <c r="C7" s="16">
        <v>5</v>
      </c>
      <c r="D7" s="16">
        <v>5</v>
      </c>
      <c r="E7" s="17" t="s">
        <v>42</v>
      </c>
      <c r="F7" s="16">
        <v>279</v>
      </c>
      <c r="G7" s="16"/>
      <c r="H7" s="16">
        <v>295</v>
      </c>
      <c r="I7" s="16"/>
      <c r="J7" s="16">
        <v>574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1993/6末</v>
      </c>
      <c r="B8" s="7" t="str">
        <f t="shared" si="1"/>
        <v>平成5/6末</v>
      </c>
      <c r="C8" s="14">
        <v>6</v>
      </c>
      <c r="D8" s="14">
        <v>6</v>
      </c>
      <c r="E8" s="15" t="s">
        <v>43</v>
      </c>
      <c r="F8" s="14">
        <v>390</v>
      </c>
      <c r="G8" s="14"/>
      <c r="H8" s="14">
        <v>484</v>
      </c>
      <c r="I8" s="14"/>
      <c r="J8" s="14">
        <v>874</v>
      </c>
      <c r="K8" s="14"/>
      <c r="L8" s="14">
        <v>294</v>
      </c>
      <c r="M8" s="8" t="s">
        <v>303</v>
      </c>
    </row>
    <row r="9" spans="1:17" x14ac:dyDescent="0.2">
      <c r="A9" s="9" t="str">
        <f t="shared" si="1"/>
        <v>1993/6末</v>
      </c>
      <c r="B9" s="9" t="str">
        <f t="shared" si="1"/>
        <v>平成5/6末</v>
      </c>
      <c r="C9" s="16">
        <v>7</v>
      </c>
      <c r="D9" s="16">
        <v>7</v>
      </c>
      <c r="E9" s="17" t="s">
        <v>44</v>
      </c>
      <c r="F9" s="16">
        <v>284</v>
      </c>
      <c r="G9" s="16"/>
      <c r="H9" s="16">
        <v>317</v>
      </c>
      <c r="I9" s="16"/>
      <c r="J9" s="16">
        <v>601</v>
      </c>
      <c r="K9" s="16"/>
      <c r="L9" s="16">
        <v>203</v>
      </c>
      <c r="M9" s="6" t="s">
        <v>303</v>
      </c>
    </row>
    <row r="10" spans="1:17" x14ac:dyDescent="0.2">
      <c r="A10" s="7" t="str">
        <f t="shared" si="1"/>
        <v>1993/6末</v>
      </c>
      <c r="B10" s="7" t="str">
        <f t="shared" si="1"/>
        <v>平成5/6末</v>
      </c>
      <c r="C10" s="14">
        <v>8</v>
      </c>
      <c r="D10" s="14">
        <v>8</v>
      </c>
      <c r="E10" s="15" t="s">
        <v>45</v>
      </c>
      <c r="F10" s="14">
        <v>270</v>
      </c>
      <c r="G10" s="14"/>
      <c r="H10" s="14">
        <v>309</v>
      </c>
      <c r="I10" s="14"/>
      <c r="J10" s="14">
        <v>579</v>
      </c>
      <c r="K10" s="14"/>
      <c r="L10" s="14">
        <v>192</v>
      </c>
      <c r="M10" s="8" t="s">
        <v>303</v>
      </c>
    </row>
    <row r="11" spans="1:17" x14ac:dyDescent="0.2">
      <c r="A11" s="9" t="str">
        <f t="shared" si="1"/>
        <v>1993/6末</v>
      </c>
      <c r="B11" s="9" t="str">
        <f t="shared" si="1"/>
        <v>平成5/6末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1993/6末</v>
      </c>
      <c r="B12" s="7" t="str">
        <f t="shared" si="1"/>
        <v>平成5/6末</v>
      </c>
      <c r="C12" s="14">
        <v>10</v>
      </c>
      <c r="D12" s="14">
        <v>11</v>
      </c>
      <c r="E12" s="15" t="s">
        <v>47</v>
      </c>
      <c r="F12" s="14">
        <v>203</v>
      </c>
      <c r="G12" s="14"/>
      <c r="H12" s="14">
        <v>171</v>
      </c>
      <c r="I12" s="14"/>
      <c r="J12" s="14">
        <v>374</v>
      </c>
      <c r="K12" s="14"/>
      <c r="L12" s="14">
        <v>136</v>
      </c>
      <c r="M12" s="8" t="s">
        <v>303</v>
      </c>
    </row>
    <row r="13" spans="1:17" x14ac:dyDescent="0.2">
      <c r="A13" s="9" t="str">
        <f t="shared" si="1"/>
        <v>1993/6末</v>
      </c>
      <c r="B13" s="9" t="str">
        <f t="shared" si="1"/>
        <v>平成5/6末</v>
      </c>
      <c r="C13" s="16">
        <v>11</v>
      </c>
      <c r="D13" s="16">
        <v>12</v>
      </c>
      <c r="E13" s="17" t="s">
        <v>48</v>
      </c>
      <c r="F13" s="16">
        <v>102</v>
      </c>
      <c r="G13" s="16"/>
      <c r="H13" s="16">
        <v>121</v>
      </c>
      <c r="I13" s="16"/>
      <c r="J13" s="16">
        <v>223</v>
      </c>
      <c r="K13" s="16"/>
      <c r="L13" s="16">
        <v>106</v>
      </c>
      <c r="M13" s="6" t="s">
        <v>303</v>
      </c>
    </row>
    <row r="14" spans="1:17" x14ac:dyDescent="0.2">
      <c r="A14" s="7" t="str">
        <f t="shared" si="1"/>
        <v>1993/6末</v>
      </c>
      <c r="B14" s="7" t="str">
        <f t="shared" si="1"/>
        <v>平成5/6末</v>
      </c>
      <c r="C14" s="14">
        <v>12</v>
      </c>
      <c r="D14" s="14">
        <v>13</v>
      </c>
      <c r="E14" s="15" t="s">
        <v>49</v>
      </c>
      <c r="F14" s="14">
        <v>334</v>
      </c>
      <c r="G14" s="14"/>
      <c r="H14" s="14">
        <v>386</v>
      </c>
      <c r="I14" s="14"/>
      <c r="J14" s="14">
        <v>720</v>
      </c>
      <c r="K14" s="14"/>
      <c r="L14" s="14">
        <v>237</v>
      </c>
      <c r="M14" s="8" t="s">
        <v>303</v>
      </c>
    </row>
    <row r="15" spans="1:17" x14ac:dyDescent="0.2">
      <c r="A15" s="9" t="str">
        <f t="shared" si="1"/>
        <v>1993/6末</v>
      </c>
      <c r="B15" s="9" t="str">
        <f t="shared" si="1"/>
        <v>平成5/6末</v>
      </c>
      <c r="C15" s="16">
        <v>13</v>
      </c>
      <c r="D15" s="16">
        <v>14</v>
      </c>
      <c r="E15" s="17" t="s">
        <v>50</v>
      </c>
      <c r="F15" s="16">
        <v>157</v>
      </c>
      <c r="G15" s="16"/>
      <c r="H15" s="16">
        <v>181</v>
      </c>
      <c r="I15" s="16"/>
      <c r="J15" s="16">
        <v>338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1993/6末</v>
      </c>
      <c r="B16" s="7" t="str">
        <f t="shared" si="1"/>
        <v>平成5/6末</v>
      </c>
      <c r="C16" s="14">
        <v>14</v>
      </c>
      <c r="D16" s="14">
        <v>15</v>
      </c>
      <c r="E16" s="15" t="s">
        <v>51</v>
      </c>
      <c r="F16" s="14">
        <v>345</v>
      </c>
      <c r="G16" s="14"/>
      <c r="H16" s="14">
        <v>380</v>
      </c>
      <c r="I16" s="14"/>
      <c r="J16" s="14">
        <v>725</v>
      </c>
      <c r="K16" s="14"/>
      <c r="L16" s="14">
        <v>243</v>
      </c>
      <c r="M16" s="8" t="s">
        <v>303</v>
      </c>
    </row>
    <row r="17" spans="1:13" x14ac:dyDescent="0.2">
      <c r="A17" s="9" t="str">
        <f t="shared" si="1"/>
        <v>1993/6末</v>
      </c>
      <c r="B17" s="9" t="str">
        <f t="shared" si="1"/>
        <v>平成5/6末</v>
      </c>
      <c r="C17" s="16">
        <v>15</v>
      </c>
      <c r="D17" s="16">
        <v>16</v>
      </c>
      <c r="E17" s="17" t="s">
        <v>52</v>
      </c>
      <c r="F17" s="16">
        <v>105</v>
      </c>
      <c r="G17" s="16"/>
      <c r="H17" s="16">
        <v>120</v>
      </c>
      <c r="I17" s="16"/>
      <c r="J17" s="16">
        <v>225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1993/6末</v>
      </c>
      <c r="B18" s="7" t="str">
        <f t="shared" si="1"/>
        <v>平成5/6末</v>
      </c>
      <c r="C18" s="14">
        <v>16</v>
      </c>
      <c r="D18" s="14">
        <v>17</v>
      </c>
      <c r="E18" s="15" t="s">
        <v>53</v>
      </c>
      <c r="F18" s="14">
        <v>278</v>
      </c>
      <c r="G18" s="14"/>
      <c r="H18" s="14">
        <v>288</v>
      </c>
      <c r="I18" s="14"/>
      <c r="J18" s="14">
        <v>566</v>
      </c>
      <c r="K18" s="14"/>
      <c r="L18" s="14">
        <v>169</v>
      </c>
      <c r="M18" s="8" t="s">
        <v>303</v>
      </c>
    </row>
    <row r="19" spans="1:13" x14ac:dyDescent="0.2">
      <c r="A19" s="9" t="str">
        <f t="shared" si="1"/>
        <v>1993/6末</v>
      </c>
      <c r="B19" s="9" t="str">
        <f t="shared" si="1"/>
        <v>平成5/6末</v>
      </c>
      <c r="C19" s="16">
        <v>17</v>
      </c>
      <c r="D19" s="16">
        <v>18</v>
      </c>
      <c r="E19" s="17" t="s">
        <v>54</v>
      </c>
      <c r="F19" s="16">
        <v>347</v>
      </c>
      <c r="G19" s="16"/>
      <c r="H19" s="16">
        <v>339</v>
      </c>
      <c r="I19" s="16"/>
      <c r="J19" s="16">
        <v>686</v>
      </c>
      <c r="K19" s="16"/>
      <c r="L19" s="16">
        <v>206</v>
      </c>
      <c r="M19" s="6" t="s">
        <v>303</v>
      </c>
    </row>
    <row r="20" spans="1:13" x14ac:dyDescent="0.2">
      <c r="A20" s="7" t="str">
        <f t="shared" si="1"/>
        <v>1993/6末</v>
      </c>
      <c r="B20" s="7" t="str">
        <f t="shared" si="1"/>
        <v>平成5/6末</v>
      </c>
      <c r="C20" s="14">
        <v>18</v>
      </c>
      <c r="D20" s="14">
        <v>19</v>
      </c>
      <c r="E20" s="15" t="s">
        <v>55</v>
      </c>
      <c r="F20" s="14">
        <v>195</v>
      </c>
      <c r="G20" s="14"/>
      <c r="H20" s="14">
        <v>228</v>
      </c>
      <c r="I20" s="14"/>
      <c r="J20" s="14">
        <v>423</v>
      </c>
      <c r="K20" s="14"/>
      <c r="L20" s="14">
        <v>126</v>
      </c>
      <c r="M20" s="8" t="s">
        <v>303</v>
      </c>
    </row>
    <row r="21" spans="1:13" x14ac:dyDescent="0.2">
      <c r="A21" s="9" t="str">
        <f t="shared" ref="A21:B36" si="2">A20</f>
        <v>1993/6末</v>
      </c>
      <c r="B21" s="9" t="str">
        <f t="shared" si="2"/>
        <v>平成5/6末</v>
      </c>
      <c r="C21" s="16">
        <v>19</v>
      </c>
      <c r="D21" s="16">
        <v>20</v>
      </c>
      <c r="E21" s="17" t="s">
        <v>59</v>
      </c>
      <c r="F21" s="16">
        <v>57</v>
      </c>
      <c r="G21" s="16"/>
      <c r="H21" s="16">
        <v>54</v>
      </c>
      <c r="I21" s="16"/>
      <c r="J21" s="16">
        <v>111</v>
      </c>
      <c r="K21" s="16"/>
      <c r="L21" s="16">
        <v>38</v>
      </c>
      <c r="M21" s="6" t="s">
        <v>303</v>
      </c>
    </row>
    <row r="22" spans="1:13" x14ac:dyDescent="0.2">
      <c r="A22" s="7" t="str">
        <f t="shared" si="2"/>
        <v>1993/6末</v>
      </c>
      <c r="B22" s="7" t="str">
        <f t="shared" si="2"/>
        <v>平成5/6末</v>
      </c>
      <c r="C22" s="14">
        <v>20</v>
      </c>
      <c r="D22" s="14">
        <v>21</v>
      </c>
      <c r="E22" s="15" t="s">
        <v>60</v>
      </c>
      <c r="F22" s="14">
        <v>293</v>
      </c>
      <c r="G22" s="14"/>
      <c r="H22" s="14">
        <v>313</v>
      </c>
      <c r="I22" s="14"/>
      <c r="J22" s="14">
        <v>606</v>
      </c>
      <c r="K22" s="14"/>
      <c r="L22" s="14">
        <v>185</v>
      </c>
      <c r="M22" s="8" t="s">
        <v>303</v>
      </c>
    </row>
    <row r="23" spans="1:13" x14ac:dyDescent="0.2">
      <c r="A23" s="9" t="str">
        <f t="shared" si="2"/>
        <v>1993/6末</v>
      </c>
      <c r="B23" s="9" t="str">
        <f t="shared" si="2"/>
        <v>平成5/6末</v>
      </c>
      <c r="C23" s="16">
        <v>21</v>
      </c>
      <c r="D23" s="16">
        <v>22</v>
      </c>
      <c r="E23" s="17" t="s">
        <v>61</v>
      </c>
      <c r="F23" s="16">
        <v>430</v>
      </c>
      <c r="G23" s="16"/>
      <c r="H23" s="16">
        <v>488</v>
      </c>
      <c r="I23" s="16"/>
      <c r="J23" s="16">
        <v>918</v>
      </c>
      <c r="K23" s="16"/>
      <c r="L23" s="16">
        <v>300</v>
      </c>
      <c r="M23" s="6" t="s">
        <v>303</v>
      </c>
    </row>
    <row r="24" spans="1:13" x14ac:dyDescent="0.2">
      <c r="A24" s="7" t="str">
        <f t="shared" si="2"/>
        <v>1993/6末</v>
      </c>
      <c r="B24" s="7" t="str">
        <f t="shared" si="2"/>
        <v>平成5/6末</v>
      </c>
      <c r="C24" s="14">
        <v>22</v>
      </c>
      <c r="D24" s="14">
        <v>23</v>
      </c>
      <c r="E24" s="15" t="s">
        <v>62</v>
      </c>
      <c r="F24" s="14">
        <v>361</v>
      </c>
      <c r="G24" s="14"/>
      <c r="H24" s="14">
        <v>394</v>
      </c>
      <c r="I24" s="14"/>
      <c r="J24" s="14">
        <v>755</v>
      </c>
      <c r="K24" s="14"/>
      <c r="L24" s="14">
        <v>235</v>
      </c>
      <c r="M24" s="8" t="s">
        <v>303</v>
      </c>
    </row>
    <row r="25" spans="1:13" x14ac:dyDescent="0.2">
      <c r="A25" s="9" t="str">
        <f t="shared" si="2"/>
        <v>1993/6末</v>
      </c>
      <c r="B25" s="9" t="str">
        <f t="shared" si="2"/>
        <v>平成5/6末</v>
      </c>
      <c r="C25" s="16">
        <v>23</v>
      </c>
      <c r="D25" s="16">
        <v>24</v>
      </c>
      <c r="E25" s="17" t="s">
        <v>63</v>
      </c>
      <c r="F25" s="16">
        <v>407</v>
      </c>
      <c r="G25" s="16"/>
      <c r="H25" s="16">
        <v>480</v>
      </c>
      <c r="I25" s="16"/>
      <c r="J25" s="16">
        <v>887</v>
      </c>
      <c r="K25" s="16"/>
      <c r="L25" s="16">
        <v>300</v>
      </c>
      <c r="M25" s="6" t="s">
        <v>303</v>
      </c>
    </row>
    <row r="26" spans="1:13" x14ac:dyDescent="0.2">
      <c r="A26" s="7" t="str">
        <f t="shared" si="2"/>
        <v>1993/6末</v>
      </c>
      <c r="B26" s="7" t="str">
        <f t="shared" si="2"/>
        <v>平成5/6末</v>
      </c>
      <c r="C26" s="14">
        <v>24</v>
      </c>
      <c r="D26" s="14">
        <v>25</v>
      </c>
      <c r="E26" s="15" t="s">
        <v>64</v>
      </c>
      <c r="F26" s="14">
        <v>296</v>
      </c>
      <c r="G26" s="14"/>
      <c r="H26" s="14">
        <v>342</v>
      </c>
      <c r="I26" s="14"/>
      <c r="J26" s="14">
        <v>638</v>
      </c>
      <c r="K26" s="14"/>
      <c r="L26" s="14">
        <v>230</v>
      </c>
      <c r="M26" s="8" t="s">
        <v>303</v>
      </c>
    </row>
    <row r="27" spans="1:13" x14ac:dyDescent="0.2">
      <c r="A27" s="9" t="str">
        <f t="shared" si="2"/>
        <v>1993/6末</v>
      </c>
      <c r="B27" s="9" t="str">
        <f t="shared" si="2"/>
        <v>平成5/6末</v>
      </c>
      <c r="C27" s="16">
        <v>25</v>
      </c>
      <c r="D27" s="16">
        <v>26</v>
      </c>
      <c r="E27" s="17" t="s">
        <v>65</v>
      </c>
      <c r="F27" s="16">
        <v>309</v>
      </c>
      <c r="G27" s="16"/>
      <c r="H27" s="16">
        <v>300</v>
      </c>
      <c r="I27" s="16"/>
      <c r="J27" s="16">
        <v>609</v>
      </c>
      <c r="K27" s="16"/>
      <c r="L27" s="16">
        <v>217</v>
      </c>
      <c r="M27" s="6" t="s">
        <v>303</v>
      </c>
    </row>
    <row r="28" spans="1:13" x14ac:dyDescent="0.2">
      <c r="A28" s="7" t="str">
        <f t="shared" si="2"/>
        <v>1993/6末</v>
      </c>
      <c r="B28" s="7" t="str">
        <f t="shared" si="2"/>
        <v>平成5/6末</v>
      </c>
      <c r="C28" s="14">
        <v>26</v>
      </c>
      <c r="D28" s="14">
        <v>30</v>
      </c>
      <c r="E28" s="15" t="s">
        <v>68</v>
      </c>
      <c r="F28" s="14">
        <v>760</v>
      </c>
      <c r="G28" s="14"/>
      <c r="H28" s="14">
        <v>751</v>
      </c>
      <c r="I28" s="14"/>
      <c r="J28" s="14">
        <v>1511</v>
      </c>
      <c r="K28" s="14"/>
      <c r="L28" s="14">
        <v>517</v>
      </c>
      <c r="M28" s="8" t="s">
        <v>303</v>
      </c>
    </row>
    <row r="29" spans="1:13" x14ac:dyDescent="0.2">
      <c r="A29" s="9" t="str">
        <f t="shared" si="2"/>
        <v>1993/6末</v>
      </c>
      <c r="B29" s="9" t="str">
        <f t="shared" si="2"/>
        <v>平成5/6末</v>
      </c>
      <c r="C29" s="16">
        <v>27</v>
      </c>
      <c r="D29" s="16">
        <v>31</v>
      </c>
      <c r="E29" s="17" t="s">
        <v>69</v>
      </c>
      <c r="F29" s="16">
        <v>919</v>
      </c>
      <c r="G29" s="16"/>
      <c r="H29" s="16">
        <v>935</v>
      </c>
      <c r="I29" s="16"/>
      <c r="J29" s="16">
        <v>1854</v>
      </c>
      <c r="K29" s="16"/>
      <c r="L29" s="16">
        <v>670</v>
      </c>
      <c r="M29" s="6" t="s">
        <v>303</v>
      </c>
    </row>
    <row r="30" spans="1:13" x14ac:dyDescent="0.2">
      <c r="A30" s="7" t="str">
        <f t="shared" si="2"/>
        <v>1993/6末</v>
      </c>
      <c r="B30" s="7" t="str">
        <f t="shared" si="2"/>
        <v>平成5/6末</v>
      </c>
      <c r="C30" s="14">
        <v>28</v>
      </c>
      <c r="D30" s="14">
        <v>32</v>
      </c>
      <c r="E30" s="15" t="s">
        <v>70</v>
      </c>
      <c r="F30" s="14">
        <v>23</v>
      </c>
      <c r="G30" s="14"/>
      <c r="H30" s="14">
        <v>20</v>
      </c>
      <c r="I30" s="14"/>
      <c r="J30" s="14">
        <v>43</v>
      </c>
      <c r="K30" s="14"/>
      <c r="L30" s="14">
        <v>17</v>
      </c>
      <c r="M30" s="8" t="s">
        <v>303</v>
      </c>
    </row>
    <row r="31" spans="1:13" x14ac:dyDescent="0.2">
      <c r="A31" s="9" t="str">
        <f t="shared" si="2"/>
        <v>1993/6末</v>
      </c>
      <c r="B31" s="9" t="str">
        <f t="shared" si="2"/>
        <v>平成5/6末</v>
      </c>
      <c r="C31" s="16">
        <v>29</v>
      </c>
      <c r="D31" s="16">
        <v>33</v>
      </c>
      <c r="E31" s="17" t="s">
        <v>71</v>
      </c>
      <c r="F31" s="16">
        <v>162</v>
      </c>
      <c r="G31" s="16"/>
      <c r="H31" s="16">
        <v>170</v>
      </c>
      <c r="I31" s="16"/>
      <c r="J31" s="16">
        <v>332</v>
      </c>
      <c r="K31" s="16"/>
      <c r="L31" s="16">
        <v>87</v>
      </c>
      <c r="M31" s="6" t="s">
        <v>303</v>
      </c>
    </row>
    <row r="32" spans="1:13" x14ac:dyDescent="0.2">
      <c r="A32" s="7" t="str">
        <f t="shared" si="2"/>
        <v>1993/6末</v>
      </c>
      <c r="B32" s="7" t="str">
        <f t="shared" si="2"/>
        <v>平成5/6末</v>
      </c>
      <c r="C32" s="14">
        <v>30</v>
      </c>
      <c r="D32" s="14">
        <v>34</v>
      </c>
      <c r="E32" s="15" t="s">
        <v>72</v>
      </c>
      <c r="F32" s="14">
        <v>344</v>
      </c>
      <c r="G32" s="14"/>
      <c r="H32" s="14">
        <v>314</v>
      </c>
      <c r="I32" s="14"/>
      <c r="J32" s="14">
        <v>658</v>
      </c>
      <c r="K32" s="14"/>
      <c r="L32" s="14">
        <v>210</v>
      </c>
      <c r="M32" s="8" t="s">
        <v>303</v>
      </c>
    </row>
    <row r="33" spans="1:13" x14ac:dyDescent="0.2">
      <c r="A33" s="9" t="str">
        <f t="shared" si="2"/>
        <v>1993/6末</v>
      </c>
      <c r="B33" s="9" t="str">
        <f t="shared" si="2"/>
        <v>平成5/6末</v>
      </c>
      <c r="C33" s="16">
        <v>31</v>
      </c>
      <c r="D33" s="16">
        <v>35</v>
      </c>
      <c r="E33" s="17" t="s">
        <v>73</v>
      </c>
      <c r="F33" s="16">
        <v>277</v>
      </c>
      <c r="G33" s="16"/>
      <c r="H33" s="16">
        <v>271</v>
      </c>
      <c r="I33" s="16"/>
      <c r="J33" s="16">
        <v>548</v>
      </c>
      <c r="K33" s="16"/>
      <c r="L33" s="16">
        <v>168</v>
      </c>
      <c r="M33" s="6" t="s">
        <v>303</v>
      </c>
    </row>
    <row r="34" spans="1:13" x14ac:dyDescent="0.2">
      <c r="A34" s="7" t="str">
        <f t="shared" si="2"/>
        <v>1993/6末</v>
      </c>
      <c r="B34" s="7" t="str">
        <f t="shared" si="2"/>
        <v>平成5/6末</v>
      </c>
      <c r="C34" s="14">
        <v>32</v>
      </c>
      <c r="D34" s="14">
        <v>36</v>
      </c>
      <c r="E34" s="15" t="s">
        <v>74</v>
      </c>
      <c r="F34" s="14">
        <v>61</v>
      </c>
      <c r="G34" s="14"/>
      <c r="H34" s="14">
        <v>64</v>
      </c>
      <c r="I34" s="14"/>
      <c r="J34" s="14">
        <v>125</v>
      </c>
      <c r="K34" s="14"/>
      <c r="L34" s="14">
        <v>38</v>
      </c>
      <c r="M34" s="8" t="s">
        <v>303</v>
      </c>
    </row>
    <row r="35" spans="1:13" x14ac:dyDescent="0.2">
      <c r="A35" s="9" t="str">
        <f t="shared" si="2"/>
        <v>1993/6末</v>
      </c>
      <c r="B35" s="9" t="str">
        <f t="shared" si="2"/>
        <v>平成5/6末</v>
      </c>
      <c r="C35" s="16">
        <v>33</v>
      </c>
      <c r="D35" s="16">
        <v>37</v>
      </c>
      <c r="E35" s="17" t="s">
        <v>75</v>
      </c>
      <c r="F35" s="16">
        <v>239</v>
      </c>
      <c r="G35" s="16"/>
      <c r="H35" s="16">
        <v>216</v>
      </c>
      <c r="I35" s="16"/>
      <c r="J35" s="16">
        <v>455</v>
      </c>
      <c r="K35" s="16"/>
      <c r="L35" s="16">
        <v>122</v>
      </c>
      <c r="M35" s="6" t="s">
        <v>303</v>
      </c>
    </row>
    <row r="36" spans="1:13" x14ac:dyDescent="0.2">
      <c r="A36" s="7" t="str">
        <f t="shared" si="2"/>
        <v>1993/6末</v>
      </c>
      <c r="B36" s="7" t="str">
        <f t="shared" si="2"/>
        <v>平成5/6末</v>
      </c>
      <c r="C36" s="14">
        <v>34</v>
      </c>
      <c r="D36" s="14">
        <v>38</v>
      </c>
      <c r="E36" s="15" t="s">
        <v>76</v>
      </c>
      <c r="F36" s="14">
        <v>352</v>
      </c>
      <c r="G36" s="14"/>
      <c r="H36" s="14">
        <v>346</v>
      </c>
      <c r="I36" s="14"/>
      <c r="J36" s="14">
        <v>698</v>
      </c>
      <c r="K36" s="14"/>
      <c r="L36" s="14">
        <v>207</v>
      </c>
      <c r="M36" s="8" t="s">
        <v>303</v>
      </c>
    </row>
    <row r="37" spans="1:13" x14ac:dyDescent="0.2">
      <c r="A37" s="9" t="str">
        <f t="shared" ref="A37:B52" si="3">A36</f>
        <v>1993/6末</v>
      </c>
      <c r="B37" s="9" t="str">
        <f t="shared" si="3"/>
        <v>平成5/6末</v>
      </c>
      <c r="C37" s="16">
        <v>35</v>
      </c>
      <c r="D37" s="16">
        <v>39</v>
      </c>
      <c r="E37" s="17" t="s">
        <v>77</v>
      </c>
      <c r="F37" s="16">
        <v>81</v>
      </c>
      <c r="G37" s="16"/>
      <c r="H37" s="16">
        <v>98</v>
      </c>
      <c r="I37" s="16"/>
      <c r="J37" s="16">
        <v>179</v>
      </c>
      <c r="K37" s="16"/>
      <c r="L37" s="16">
        <v>60</v>
      </c>
      <c r="M37" s="6" t="s">
        <v>303</v>
      </c>
    </row>
    <row r="38" spans="1:13" x14ac:dyDescent="0.2">
      <c r="A38" s="7" t="str">
        <f t="shared" si="3"/>
        <v>1993/6末</v>
      </c>
      <c r="B38" s="7" t="str">
        <f t="shared" si="3"/>
        <v>平成5/6末</v>
      </c>
      <c r="C38" s="14">
        <v>36</v>
      </c>
      <c r="D38" s="14">
        <v>40</v>
      </c>
      <c r="E38" s="15" t="s">
        <v>415</v>
      </c>
      <c r="F38" s="14">
        <v>193</v>
      </c>
      <c r="G38" s="14"/>
      <c r="H38" s="14">
        <v>206</v>
      </c>
      <c r="I38" s="14"/>
      <c r="J38" s="14">
        <v>399</v>
      </c>
      <c r="K38" s="14"/>
      <c r="L38" s="14">
        <v>137</v>
      </c>
      <c r="M38" s="8" t="s">
        <v>303</v>
      </c>
    </row>
    <row r="39" spans="1:13" x14ac:dyDescent="0.2">
      <c r="A39" s="9" t="str">
        <f t="shared" si="3"/>
        <v>1993/6末</v>
      </c>
      <c r="B39" s="9" t="str">
        <f t="shared" si="3"/>
        <v>平成5/6末</v>
      </c>
      <c r="C39" s="16">
        <v>37</v>
      </c>
      <c r="D39" s="16">
        <v>41</v>
      </c>
      <c r="E39" s="17" t="s">
        <v>416</v>
      </c>
      <c r="F39" s="16">
        <v>187</v>
      </c>
      <c r="G39" s="16"/>
      <c r="H39" s="16">
        <v>211</v>
      </c>
      <c r="I39" s="16"/>
      <c r="J39" s="16">
        <v>398</v>
      </c>
      <c r="K39" s="16"/>
      <c r="L39" s="16">
        <v>134</v>
      </c>
      <c r="M39" s="6" t="s">
        <v>303</v>
      </c>
    </row>
    <row r="40" spans="1:13" x14ac:dyDescent="0.2">
      <c r="A40" s="7" t="str">
        <f t="shared" si="3"/>
        <v>1993/6末</v>
      </c>
      <c r="B40" s="7" t="str">
        <f t="shared" si="3"/>
        <v>平成5/6末</v>
      </c>
      <c r="C40" s="14">
        <v>38</v>
      </c>
      <c r="D40" s="14">
        <v>42</v>
      </c>
      <c r="E40" s="15" t="s">
        <v>78</v>
      </c>
      <c r="F40" s="14">
        <v>277</v>
      </c>
      <c r="G40" s="14"/>
      <c r="H40" s="14">
        <v>359</v>
      </c>
      <c r="I40" s="14"/>
      <c r="J40" s="14">
        <v>636</v>
      </c>
      <c r="K40" s="14"/>
      <c r="L40" s="14">
        <v>211</v>
      </c>
      <c r="M40" s="8" t="s">
        <v>303</v>
      </c>
    </row>
    <row r="41" spans="1:13" x14ac:dyDescent="0.2">
      <c r="A41" s="9" t="str">
        <f t="shared" si="3"/>
        <v>1993/6末</v>
      </c>
      <c r="B41" s="9" t="str">
        <f t="shared" si="3"/>
        <v>平成5/6末</v>
      </c>
      <c r="C41" s="16">
        <v>39</v>
      </c>
      <c r="D41" s="16">
        <v>43</v>
      </c>
      <c r="E41" s="17" t="s">
        <v>79</v>
      </c>
      <c r="F41" s="16">
        <v>392</v>
      </c>
      <c r="G41" s="16"/>
      <c r="H41" s="16">
        <v>425</v>
      </c>
      <c r="I41" s="16"/>
      <c r="J41" s="16">
        <v>817</v>
      </c>
      <c r="K41" s="16"/>
      <c r="L41" s="16">
        <v>255</v>
      </c>
      <c r="M41" s="6" t="s">
        <v>303</v>
      </c>
    </row>
    <row r="42" spans="1:13" x14ac:dyDescent="0.2">
      <c r="A42" s="7" t="str">
        <f t="shared" si="3"/>
        <v>1993/6末</v>
      </c>
      <c r="B42" s="7" t="str">
        <f t="shared" si="3"/>
        <v>平成5/6末</v>
      </c>
      <c r="C42" s="14">
        <v>40</v>
      </c>
      <c r="D42" s="14">
        <v>44</v>
      </c>
      <c r="E42" s="15" t="s">
        <v>80</v>
      </c>
      <c r="F42" s="14">
        <v>78</v>
      </c>
      <c r="G42" s="14"/>
      <c r="H42" s="14">
        <v>82</v>
      </c>
      <c r="I42" s="14"/>
      <c r="J42" s="14">
        <v>160</v>
      </c>
      <c r="K42" s="14"/>
      <c r="L42" s="14">
        <v>52</v>
      </c>
      <c r="M42" s="8" t="s">
        <v>303</v>
      </c>
    </row>
    <row r="43" spans="1:13" x14ac:dyDescent="0.2">
      <c r="A43" s="9" t="str">
        <f t="shared" si="3"/>
        <v>1993/6末</v>
      </c>
      <c r="B43" s="9" t="str">
        <f t="shared" si="3"/>
        <v>平成5/6末</v>
      </c>
      <c r="C43" s="16">
        <v>41</v>
      </c>
      <c r="D43" s="16">
        <v>45</v>
      </c>
      <c r="E43" s="17" t="s">
        <v>81</v>
      </c>
      <c r="F43" s="16">
        <v>256</v>
      </c>
      <c r="G43" s="16"/>
      <c r="H43" s="16">
        <v>284</v>
      </c>
      <c r="I43" s="16"/>
      <c r="J43" s="16">
        <v>540</v>
      </c>
      <c r="K43" s="16"/>
      <c r="L43" s="16">
        <v>174</v>
      </c>
      <c r="M43" s="6" t="s">
        <v>303</v>
      </c>
    </row>
    <row r="44" spans="1:13" x14ac:dyDescent="0.2">
      <c r="A44" s="7" t="str">
        <f t="shared" si="3"/>
        <v>1993/6末</v>
      </c>
      <c r="B44" s="7" t="str">
        <f t="shared" si="3"/>
        <v>平成5/6末</v>
      </c>
      <c r="C44" s="14">
        <v>42</v>
      </c>
      <c r="D44" s="14">
        <v>46</v>
      </c>
      <c r="E44" s="15" t="s">
        <v>82</v>
      </c>
      <c r="F44" s="14">
        <v>108</v>
      </c>
      <c r="G44" s="14"/>
      <c r="H44" s="14">
        <v>209</v>
      </c>
      <c r="I44" s="14"/>
      <c r="J44" s="14">
        <v>317</v>
      </c>
      <c r="K44" s="14"/>
      <c r="L44" s="14">
        <v>177</v>
      </c>
      <c r="M44" s="8" t="s">
        <v>303</v>
      </c>
    </row>
    <row r="45" spans="1:13" x14ac:dyDescent="0.2">
      <c r="A45" s="9" t="str">
        <f t="shared" si="3"/>
        <v>1993/6末</v>
      </c>
      <c r="B45" s="9" t="str">
        <f t="shared" si="3"/>
        <v>平成5/6末</v>
      </c>
      <c r="C45" s="16">
        <v>43</v>
      </c>
      <c r="D45" s="16">
        <v>47</v>
      </c>
      <c r="E45" s="17" t="s">
        <v>83</v>
      </c>
      <c r="F45" s="16">
        <v>231</v>
      </c>
      <c r="G45" s="16"/>
      <c r="H45" s="16">
        <v>251</v>
      </c>
      <c r="I45" s="16"/>
      <c r="J45" s="16">
        <v>482</v>
      </c>
      <c r="K45" s="16"/>
      <c r="L45" s="16">
        <v>130</v>
      </c>
      <c r="M45" s="6" t="s">
        <v>303</v>
      </c>
    </row>
    <row r="46" spans="1:13" x14ac:dyDescent="0.2">
      <c r="A46" s="7" t="str">
        <f t="shared" si="3"/>
        <v>1993/6末</v>
      </c>
      <c r="B46" s="7" t="str">
        <f t="shared" si="3"/>
        <v>平成5/6末</v>
      </c>
      <c r="C46" s="14">
        <v>44</v>
      </c>
      <c r="D46" s="14">
        <v>48</v>
      </c>
      <c r="E46" s="15" t="s">
        <v>84</v>
      </c>
      <c r="F46" s="14">
        <v>273</v>
      </c>
      <c r="G46" s="14"/>
      <c r="H46" s="14">
        <v>301</v>
      </c>
      <c r="I46" s="14"/>
      <c r="J46" s="14">
        <v>574</v>
      </c>
      <c r="K46" s="14"/>
      <c r="L46" s="14">
        <v>166</v>
      </c>
      <c r="M46" s="8" t="s">
        <v>303</v>
      </c>
    </row>
    <row r="47" spans="1:13" x14ac:dyDescent="0.2">
      <c r="A47" s="9" t="str">
        <f t="shared" si="3"/>
        <v>1993/6末</v>
      </c>
      <c r="B47" s="9" t="str">
        <f t="shared" si="3"/>
        <v>平成5/6末</v>
      </c>
      <c r="C47" s="16">
        <v>45</v>
      </c>
      <c r="D47" s="16">
        <v>49</v>
      </c>
      <c r="E47" s="17" t="s">
        <v>85</v>
      </c>
      <c r="F47" s="16">
        <v>136</v>
      </c>
      <c r="G47" s="16"/>
      <c r="H47" s="16">
        <v>131</v>
      </c>
      <c r="I47" s="16"/>
      <c r="J47" s="16">
        <v>267</v>
      </c>
      <c r="K47" s="16"/>
      <c r="L47" s="16">
        <v>91</v>
      </c>
      <c r="M47" s="6" t="s">
        <v>303</v>
      </c>
    </row>
    <row r="48" spans="1:13" x14ac:dyDescent="0.2">
      <c r="A48" s="7" t="str">
        <f t="shared" si="3"/>
        <v>1993/6末</v>
      </c>
      <c r="B48" s="7" t="str">
        <f t="shared" si="3"/>
        <v>平成5/6末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1993/6末</v>
      </c>
      <c r="B49" s="9" t="str">
        <f t="shared" si="3"/>
        <v>平成5/6末</v>
      </c>
      <c r="C49" s="16">
        <v>47</v>
      </c>
      <c r="D49" s="16">
        <v>51</v>
      </c>
      <c r="E49" s="17" t="s">
        <v>87</v>
      </c>
      <c r="F49" s="16">
        <v>145</v>
      </c>
      <c r="G49" s="16"/>
      <c r="H49" s="16">
        <v>160</v>
      </c>
      <c r="I49" s="16"/>
      <c r="J49" s="16">
        <v>305</v>
      </c>
      <c r="K49" s="16"/>
      <c r="L49" s="16">
        <v>90</v>
      </c>
      <c r="M49" s="6" t="s">
        <v>303</v>
      </c>
    </row>
    <row r="50" spans="1:13" x14ac:dyDescent="0.2">
      <c r="A50" s="7" t="str">
        <f t="shared" si="3"/>
        <v>1993/6末</v>
      </c>
      <c r="B50" s="7" t="str">
        <f t="shared" si="3"/>
        <v>平成5/6末</v>
      </c>
      <c r="C50" s="14">
        <v>48</v>
      </c>
      <c r="D50" s="14">
        <v>52</v>
      </c>
      <c r="E50" s="15" t="s">
        <v>88</v>
      </c>
      <c r="F50" s="14">
        <v>17</v>
      </c>
      <c r="G50" s="14"/>
      <c r="H50" s="14">
        <v>17</v>
      </c>
      <c r="I50" s="14"/>
      <c r="J50" s="14">
        <v>34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1993/6末</v>
      </c>
      <c r="B51" s="9" t="str">
        <f t="shared" si="3"/>
        <v>平成5/6末</v>
      </c>
      <c r="C51" s="16">
        <v>49</v>
      </c>
      <c r="D51" s="16">
        <v>53</v>
      </c>
      <c r="E51" s="17" t="s">
        <v>89</v>
      </c>
      <c r="F51" s="16">
        <v>100</v>
      </c>
      <c r="G51" s="16"/>
      <c r="H51" s="16">
        <v>90</v>
      </c>
      <c r="I51" s="16"/>
      <c r="J51" s="16">
        <v>190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1993/6末</v>
      </c>
      <c r="B52" s="7" t="str">
        <f t="shared" si="3"/>
        <v>平成5/6末</v>
      </c>
      <c r="C52" s="14">
        <v>50</v>
      </c>
      <c r="D52" s="14">
        <v>54</v>
      </c>
      <c r="E52" s="15" t="s">
        <v>90</v>
      </c>
      <c r="F52" s="14">
        <v>243</v>
      </c>
      <c r="G52" s="14"/>
      <c r="H52" s="14">
        <v>275</v>
      </c>
      <c r="I52" s="14"/>
      <c r="J52" s="14">
        <v>518</v>
      </c>
      <c r="K52" s="14"/>
      <c r="L52" s="14">
        <v>140</v>
      </c>
      <c r="M52" s="8" t="s">
        <v>303</v>
      </c>
    </row>
    <row r="53" spans="1:13" x14ac:dyDescent="0.2">
      <c r="A53" s="9" t="str">
        <f t="shared" ref="A53:B68" si="4">A52</f>
        <v>1993/6末</v>
      </c>
      <c r="B53" s="9" t="str">
        <f t="shared" si="4"/>
        <v>平成5/6末</v>
      </c>
      <c r="C53" s="16">
        <v>51</v>
      </c>
      <c r="D53" s="16">
        <v>55</v>
      </c>
      <c r="E53" s="17" t="s">
        <v>91</v>
      </c>
      <c r="F53" s="16">
        <v>346</v>
      </c>
      <c r="G53" s="16"/>
      <c r="H53" s="16">
        <v>346</v>
      </c>
      <c r="I53" s="16"/>
      <c r="J53" s="16">
        <v>692</v>
      </c>
      <c r="K53" s="16"/>
      <c r="L53" s="16">
        <v>228</v>
      </c>
      <c r="M53" s="6" t="s">
        <v>303</v>
      </c>
    </row>
    <row r="54" spans="1:13" x14ac:dyDescent="0.2">
      <c r="A54" s="7" t="str">
        <f t="shared" si="4"/>
        <v>1993/6末</v>
      </c>
      <c r="B54" s="7" t="str">
        <f t="shared" si="4"/>
        <v>平成5/6末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1993/6末</v>
      </c>
      <c r="B55" s="9" t="str">
        <f t="shared" si="4"/>
        <v>平成5/6末</v>
      </c>
      <c r="C55" s="16">
        <v>53</v>
      </c>
      <c r="D55" s="16">
        <v>57</v>
      </c>
      <c r="E55" s="17" t="s">
        <v>92</v>
      </c>
      <c r="F55" s="16">
        <v>205</v>
      </c>
      <c r="G55" s="16"/>
      <c r="H55" s="16">
        <v>217</v>
      </c>
      <c r="I55" s="16"/>
      <c r="J55" s="16">
        <v>422</v>
      </c>
      <c r="K55" s="16"/>
      <c r="L55" s="16">
        <v>124</v>
      </c>
      <c r="M55" s="6" t="s">
        <v>303</v>
      </c>
    </row>
    <row r="56" spans="1:13" x14ac:dyDescent="0.2">
      <c r="A56" s="7" t="str">
        <f t="shared" si="4"/>
        <v>1993/6末</v>
      </c>
      <c r="B56" s="7" t="str">
        <f t="shared" si="4"/>
        <v>平成5/6末</v>
      </c>
      <c r="C56" s="14">
        <v>54</v>
      </c>
      <c r="D56" s="14">
        <v>58</v>
      </c>
      <c r="E56" s="15" t="s">
        <v>93</v>
      </c>
      <c r="F56" s="14">
        <v>161</v>
      </c>
      <c r="G56" s="14"/>
      <c r="H56" s="14">
        <v>147</v>
      </c>
      <c r="I56" s="14"/>
      <c r="J56" s="14">
        <v>308</v>
      </c>
      <c r="K56" s="14"/>
      <c r="L56" s="14">
        <v>81</v>
      </c>
      <c r="M56" s="8" t="s">
        <v>303</v>
      </c>
    </row>
    <row r="57" spans="1:13" x14ac:dyDescent="0.2">
      <c r="A57" s="9" t="str">
        <f t="shared" si="4"/>
        <v>1993/6末</v>
      </c>
      <c r="B57" s="9" t="str">
        <f t="shared" si="4"/>
        <v>平成5/6末</v>
      </c>
      <c r="C57" s="16">
        <v>55</v>
      </c>
      <c r="D57" s="16">
        <v>59</v>
      </c>
      <c r="E57" s="17" t="s">
        <v>94</v>
      </c>
      <c r="F57" s="16">
        <v>154</v>
      </c>
      <c r="G57" s="16"/>
      <c r="H57" s="16">
        <v>167</v>
      </c>
      <c r="I57" s="16"/>
      <c r="J57" s="16">
        <v>321</v>
      </c>
      <c r="K57" s="16"/>
      <c r="L57" s="16">
        <v>84</v>
      </c>
      <c r="M57" s="6" t="s">
        <v>303</v>
      </c>
    </row>
    <row r="58" spans="1:13" x14ac:dyDescent="0.2">
      <c r="A58" s="7" t="str">
        <f t="shared" si="4"/>
        <v>1993/6末</v>
      </c>
      <c r="B58" s="7" t="str">
        <f t="shared" si="4"/>
        <v>平成5/6末</v>
      </c>
      <c r="C58" s="14">
        <v>56</v>
      </c>
      <c r="D58" s="14">
        <v>60</v>
      </c>
      <c r="E58" s="15" t="s">
        <v>95</v>
      </c>
      <c r="F58" s="14">
        <v>390</v>
      </c>
      <c r="G58" s="14"/>
      <c r="H58" s="14">
        <v>412</v>
      </c>
      <c r="I58" s="14"/>
      <c r="J58" s="14">
        <v>802</v>
      </c>
      <c r="K58" s="14"/>
      <c r="L58" s="14">
        <v>282</v>
      </c>
      <c r="M58" s="8" t="s">
        <v>303</v>
      </c>
    </row>
    <row r="59" spans="1:13" x14ac:dyDescent="0.2">
      <c r="A59" s="9" t="str">
        <f t="shared" si="4"/>
        <v>1993/6末</v>
      </c>
      <c r="B59" s="9" t="str">
        <f t="shared" si="4"/>
        <v>平成5/6末</v>
      </c>
      <c r="C59" s="16">
        <v>57</v>
      </c>
      <c r="D59" s="16">
        <v>61</v>
      </c>
      <c r="E59" s="17" t="s">
        <v>96</v>
      </c>
      <c r="F59" s="16">
        <v>301</v>
      </c>
      <c r="G59" s="16"/>
      <c r="H59" s="16">
        <v>302</v>
      </c>
      <c r="I59" s="16"/>
      <c r="J59" s="16">
        <v>603</v>
      </c>
      <c r="K59" s="16"/>
      <c r="L59" s="16">
        <v>210</v>
      </c>
      <c r="M59" s="6" t="s">
        <v>303</v>
      </c>
    </row>
    <row r="60" spans="1:13" x14ac:dyDescent="0.2">
      <c r="A60" s="7" t="str">
        <f t="shared" si="4"/>
        <v>1993/6末</v>
      </c>
      <c r="B60" s="7" t="str">
        <f t="shared" si="4"/>
        <v>平成5/6末</v>
      </c>
      <c r="C60" s="14">
        <v>58</v>
      </c>
      <c r="D60" s="14">
        <v>62</v>
      </c>
      <c r="E60" s="15" t="s">
        <v>97</v>
      </c>
      <c r="F60" s="14">
        <v>57</v>
      </c>
      <c r="G60" s="14"/>
      <c r="H60" s="14">
        <v>51</v>
      </c>
      <c r="I60" s="14"/>
      <c r="J60" s="14">
        <v>108</v>
      </c>
      <c r="K60" s="14"/>
      <c r="L60" s="14">
        <v>50</v>
      </c>
      <c r="M60" s="8" t="s">
        <v>303</v>
      </c>
    </row>
    <row r="61" spans="1:13" x14ac:dyDescent="0.2">
      <c r="A61" s="9" t="str">
        <f t="shared" si="4"/>
        <v>1993/6末</v>
      </c>
      <c r="B61" s="9" t="str">
        <f t="shared" si="4"/>
        <v>平成5/6末</v>
      </c>
      <c r="C61" s="16">
        <v>59</v>
      </c>
      <c r="D61" s="16">
        <v>63</v>
      </c>
      <c r="E61" s="17" t="s">
        <v>98</v>
      </c>
      <c r="F61" s="16">
        <v>540</v>
      </c>
      <c r="G61" s="16"/>
      <c r="H61" s="16">
        <v>478</v>
      </c>
      <c r="I61" s="16"/>
      <c r="J61" s="16">
        <v>1018</v>
      </c>
      <c r="K61" s="16"/>
      <c r="L61" s="16">
        <v>360</v>
      </c>
      <c r="M61" s="6" t="s">
        <v>303</v>
      </c>
    </row>
    <row r="62" spans="1:13" x14ac:dyDescent="0.2">
      <c r="A62" s="7" t="str">
        <f t="shared" si="4"/>
        <v>1993/6末</v>
      </c>
      <c r="B62" s="7" t="str">
        <f t="shared" si="4"/>
        <v>平成5/6末</v>
      </c>
      <c r="C62" s="14">
        <v>60</v>
      </c>
      <c r="D62" s="14">
        <v>64</v>
      </c>
      <c r="E62" s="15" t="s">
        <v>99</v>
      </c>
      <c r="F62" s="14">
        <v>427</v>
      </c>
      <c r="G62" s="14"/>
      <c r="H62" s="14">
        <v>415</v>
      </c>
      <c r="I62" s="14"/>
      <c r="J62" s="14">
        <v>842</v>
      </c>
      <c r="K62" s="14"/>
      <c r="L62" s="14">
        <v>264</v>
      </c>
      <c r="M62" s="8" t="s">
        <v>303</v>
      </c>
    </row>
    <row r="63" spans="1:13" x14ac:dyDescent="0.2">
      <c r="A63" s="9" t="str">
        <f t="shared" si="4"/>
        <v>1993/6末</v>
      </c>
      <c r="B63" s="9" t="str">
        <f t="shared" si="4"/>
        <v>平成5/6末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1993/6末</v>
      </c>
      <c r="B64" s="7" t="str">
        <f t="shared" si="4"/>
        <v>平成5/6末</v>
      </c>
      <c r="C64" s="14">
        <v>62</v>
      </c>
      <c r="D64" s="14">
        <v>66</v>
      </c>
      <c r="E64" s="15" t="s">
        <v>101</v>
      </c>
      <c r="F64" s="14">
        <v>161</v>
      </c>
      <c r="G64" s="14"/>
      <c r="H64" s="14">
        <v>187</v>
      </c>
      <c r="I64" s="14"/>
      <c r="J64" s="14">
        <v>348</v>
      </c>
      <c r="K64" s="14"/>
      <c r="L64" s="14">
        <v>97</v>
      </c>
      <c r="M64" s="8" t="s">
        <v>303</v>
      </c>
    </row>
    <row r="65" spans="1:13" x14ac:dyDescent="0.2">
      <c r="A65" s="9" t="str">
        <f t="shared" si="4"/>
        <v>1993/6末</v>
      </c>
      <c r="B65" s="9" t="str">
        <f t="shared" si="4"/>
        <v>平成5/6末</v>
      </c>
      <c r="C65" s="16">
        <v>63</v>
      </c>
      <c r="D65" s="16">
        <v>67</v>
      </c>
      <c r="E65" s="17" t="s">
        <v>102</v>
      </c>
      <c r="F65" s="16">
        <v>242</v>
      </c>
      <c r="G65" s="16"/>
      <c r="H65" s="16">
        <v>237</v>
      </c>
      <c r="I65" s="16"/>
      <c r="J65" s="16">
        <v>479</v>
      </c>
      <c r="K65" s="16"/>
      <c r="L65" s="16">
        <v>144</v>
      </c>
      <c r="M65" s="6" t="s">
        <v>303</v>
      </c>
    </row>
    <row r="66" spans="1:13" x14ac:dyDescent="0.2">
      <c r="A66" s="7" t="str">
        <f t="shared" si="4"/>
        <v>1993/6末</v>
      </c>
      <c r="B66" s="7" t="str">
        <f t="shared" si="4"/>
        <v>平成5/6末</v>
      </c>
      <c r="C66" s="14">
        <v>64</v>
      </c>
      <c r="D66" s="14">
        <v>68</v>
      </c>
      <c r="E66" s="15" t="s">
        <v>103</v>
      </c>
      <c r="F66" s="14">
        <v>427</v>
      </c>
      <c r="G66" s="14"/>
      <c r="H66" s="14">
        <v>420</v>
      </c>
      <c r="I66" s="14"/>
      <c r="J66" s="14">
        <v>847</v>
      </c>
      <c r="K66" s="14"/>
      <c r="L66" s="14">
        <v>297</v>
      </c>
      <c r="M66" s="8" t="s">
        <v>303</v>
      </c>
    </row>
    <row r="67" spans="1:13" x14ac:dyDescent="0.2">
      <c r="A67" s="9" t="str">
        <f t="shared" si="4"/>
        <v>1993/6末</v>
      </c>
      <c r="B67" s="9" t="str">
        <f t="shared" si="4"/>
        <v>平成5/6末</v>
      </c>
      <c r="C67" s="16">
        <v>65</v>
      </c>
      <c r="D67" s="16">
        <v>69</v>
      </c>
      <c r="E67" s="17" t="s">
        <v>104</v>
      </c>
      <c r="F67" s="16">
        <v>248</v>
      </c>
      <c r="G67" s="16"/>
      <c r="H67" s="16">
        <v>230</v>
      </c>
      <c r="I67" s="16"/>
      <c r="J67" s="16">
        <v>478</v>
      </c>
      <c r="K67" s="16"/>
      <c r="L67" s="16">
        <v>132</v>
      </c>
      <c r="M67" s="6" t="s">
        <v>303</v>
      </c>
    </row>
    <row r="68" spans="1:13" x14ac:dyDescent="0.2">
      <c r="A68" s="7" t="str">
        <f t="shared" si="4"/>
        <v>1993/6末</v>
      </c>
      <c r="B68" s="7" t="str">
        <f t="shared" si="4"/>
        <v>平成5/6末</v>
      </c>
      <c r="C68" s="14">
        <v>66</v>
      </c>
      <c r="D68" s="14">
        <v>70</v>
      </c>
      <c r="E68" s="15" t="s">
        <v>105</v>
      </c>
      <c r="F68" s="14">
        <v>117</v>
      </c>
      <c r="G68" s="14"/>
      <c r="H68" s="14">
        <v>125</v>
      </c>
      <c r="I68" s="14"/>
      <c r="J68" s="14">
        <v>242</v>
      </c>
      <c r="K68" s="14"/>
      <c r="L68" s="14">
        <v>81</v>
      </c>
      <c r="M68" s="8" t="s">
        <v>303</v>
      </c>
    </row>
    <row r="69" spans="1:13" x14ac:dyDescent="0.2">
      <c r="A69" s="9" t="str">
        <f t="shared" ref="A69:B84" si="5">A68</f>
        <v>1993/6末</v>
      </c>
      <c r="B69" s="9" t="str">
        <f t="shared" si="5"/>
        <v>平成5/6末</v>
      </c>
      <c r="C69" s="16">
        <v>67</v>
      </c>
      <c r="D69" s="16">
        <v>71</v>
      </c>
      <c r="E69" s="17" t="s">
        <v>106</v>
      </c>
      <c r="F69" s="16">
        <v>162</v>
      </c>
      <c r="G69" s="16"/>
      <c r="H69" s="16">
        <v>139</v>
      </c>
      <c r="I69" s="16"/>
      <c r="J69" s="16">
        <v>301</v>
      </c>
      <c r="K69" s="16"/>
      <c r="L69" s="16">
        <v>131</v>
      </c>
      <c r="M69" s="6" t="s">
        <v>303</v>
      </c>
    </row>
    <row r="70" spans="1:13" x14ac:dyDescent="0.2">
      <c r="A70" s="7" t="str">
        <f t="shared" si="5"/>
        <v>1993/6末</v>
      </c>
      <c r="B70" s="7" t="str">
        <f t="shared" si="5"/>
        <v>平成5/6末</v>
      </c>
      <c r="C70" s="14">
        <v>68</v>
      </c>
      <c r="D70" s="14">
        <v>72</v>
      </c>
      <c r="E70" s="15" t="s">
        <v>107</v>
      </c>
      <c r="F70" s="14">
        <v>283</v>
      </c>
      <c r="G70" s="14"/>
      <c r="H70" s="14">
        <v>304</v>
      </c>
      <c r="I70" s="14"/>
      <c r="J70" s="14">
        <v>587</v>
      </c>
      <c r="K70" s="14"/>
      <c r="L70" s="14">
        <v>199</v>
      </c>
      <c r="M70" s="8" t="s">
        <v>303</v>
      </c>
    </row>
    <row r="71" spans="1:13" x14ac:dyDescent="0.2">
      <c r="A71" s="9" t="str">
        <f t="shared" si="5"/>
        <v>1993/6末</v>
      </c>
      <c r="B71" s="9" t="str">
        <f t="shared" si="5"/>
        <v>平成5/6末</v>
      </c>
      <c r="C71" s="16">
        <v>69</v>
      </c>
      <c r="D71" s="16">
        <v>73</v>
      </c>
      <c r="E71" s="17" t="s">
        <v>108</v>
      </c>
      <c r="F71" s="16">
        <v>433</v>
      </c>
      <c r="G71" s="16"/>
      <c r="H71" s="16">
        <v>263</v>
      </c>
      <c r="I71" s="16"/>
      <c r="J71" s="16">
        <v>696</v>
      </c>
      <c r="K71" s="16"/>
      <c r="L71" s="16">
        <v>359</v>
      </c>
      <c r="M71" s="6" t="s">
        <v>303</v>
      </c>
    </row>
    <row r="72" spans="1:13" x14ac:dyDescent="0.2">
      <c r="A72" s="7" t="str">
        <f t="shared" si="5"/>
        <v>1993/6末</v>
      </c>
      <c r="B72" s="7" t="str">
        <f t="shared" si="5"/>
        <v>平成5/6末</v>
      </c>
      <c r="C72" s="14">
        <v>70</v>
      </c>
      <c r="D72" s="14">
        <v>74</v>
      </c>
      <c r="E72" s="15" t="s">
        <v>109</v>
      </c>
      <c r="F72" s="14">
        <v>323</v>
      </c>
      <c r="G72" s="14"/>
      <c r="H72" s="14">
        <v>327</v>
      </c>
      <c r="I72" s="14"/>
      <c r="J72" s="14">
        <v>650</v>
      </c>
      <c r="K72" s="14"/>
      <c r="L72" s="14">
        <v>197</v>
      </c>
      <c r="M72" s="8" t="s">
        <v>303</v>
      </c>
    </row>
    <row r="73" spans="1:13" x14ac:dyDescent="0.2">
      <c r="A73" s="9" t="str">
        <f t="shared" si="5"/>
        <v>1993/6末</v>
      </c>
      <c r="B73" s="9" t="str">
        <f t="shared" si="5"/>
        <v>平成5/6末</v>
      </c>
      <c r="C73" s="16">
        <v>71</v>
      </c>
      <c r="D73" s="16">
        <v>75</v>
      </c>
      <c r="E73" s="17" t="s">
        <v>110</v>
      </c>
      <c r="F73" s="16">
        <v>269</v>
      </c>
      <c r="G73" s="16"/>
      <c r="H73" s="16">
        <v>277</v>
      </c>
      <c r="I73" s="16"/>
      <c r="J73" s="16">
        <v>546</v>
      </c>
      <c r="K73" s="16"/>
      <c r="L73" s="16">
        <v>159</v>
      </c>
      <c r="M73" s="6" t="s">
        <v>303</v>
      </c>
    </row>
    <row r="74" spans="1:13" x14ac:dyDescent="0.2">
      <c r="A74" s="7" t="str">
        <f t="shared" si="5"/>
        <v>1993/6末</v>
      </c>
      <c r="B74" s="7" t="str">
        <f t="shared" si="5"/>
        <v>平成5/6末</v>
      </c>
      <c r="C74" s="14">
        <v>72</v>
      </c>
      <c r="D74" s="14">
        <v>76</v>
      </c>
      <c r="E74" s="15" t="s">
        <v>111</v>
      </c>
      <c r="F74" s="14">
        <v>153</v>
      </c>
      <c r="G74" s="14"/>
      <c r="H74" s="14">
        <v>166</v>
      </c>
      <c r="I74" s="14"/>
      <c r="J74" s="14">
        <v>319</v>
      </c>
      <c r="K74" s="14"/>
      <c r="L74" s="14">
        <v>91</v>
      </c>
      <c r="M74" s="8" t="s">
        <v>303</v>
      </c>
    </row>
    <row r="75" spans="1:13" x14ac:dyDescent="0.2">
      <c r="A75" s="9" t="str">
        <f t="shared" si="5"/>
        <v>1993/6末</v>
      </c>
      <c r="B75" s="9" t="str">
        <f t="shared" si="5"/>
        <v>平成5/6末</v>
      </c>
      <c r="C75" s="16">
        <v>73</v>
      </c>
      <c r="D75" s="16">
        <v>77</v>
      </c>
      <c r="E75" s="17" t="s">
        <v>487</v>
      </c>
      <c r="F75" s="16">
        <v>255</v>
      </c>
      <c r="G75" s="16"/>
      <c r="H75" s="16">
        <v>260</v>
      </c>
      <c r="I75" s="16"/>
      <c r="J75" s="16">
        <v>515</v>
      </c>
      <c r="K75" s="16"/>
      <c r="L75" s="16">
        <v>151</v>
      </c>
      <c r="M75" s="6" t="s">
        <v>303</v>
      </c>
    </row>
    <row r="76" spans="1:13" x14ac:dyDescent="0.2">
      <c r="A76" s="7" t="str">
        <f t="shared" si="5"/>
        <v>1993/6末</v>
      </c>
      <c r="B76" s="7" t="str">
        <f t="shared" si="5"/>
        <v>平成5/6末</v>
      </c>
      <c r="C76" s="14">
        <v>74</v>
      </c>
      <c r="D76" s="14">
        <v>80</v>
      </c>
      <c r="E76" s="15" t="s">
        <v>115</v>
      </c>
      <c r="F76" s="14">
        <v>200</v>
      </c>
      <c r="G76" s="14"/>
      <c r="H76" s="14">
        <v>216</v>
      </c>
      <c r="I76" s="14"/>
      <c r="J76" s="14">
        <v>416</v>
      </c>
      <c r="K76" s="14"/>
      <c r="L76" s="14">
        <v>148</v>
      </c>
      <c r="M76" s="8" t="s">
        <v>303</v>
      </c>
    </row>
    <row r="77" spans="1:13" x14ac:dyDescent="0.2">
      <c r="A77" s="9" t="str">
        <f t="shared" si="5"/>
        <v>1993/6末</v>
      </c>
      <c r="B77" s="9" t="str">
        <f t="shared" si="5"/>
        <v>平成5/6末</v>
      </c>
      <c r="C77" s="16">
        <v>75</v>
      </c>
      <c r="D77" s="16">
        <v>81</v>
      </c>
      <c r="E77" s="17" t="s">
        <v>116</v>
      </c>
      <c r="F77" s="16">
        <v>302</v>
      </c>
      <c r="G77" s="16"/>
      <c r="H77" s="16">
        <v>318</v>
      </c>
      <c r="I77" s="16"/>
      <c r="J77" s="16">
        <v>620</v>
      </c>
      <c r="K77" s="16"/>
      <c r="L77" s="16">
        <v>217</v>
      </c>
      <c r="M77" s="6" t="s">
        <v>303</v>
      </c>
    </row>
    <row r="78" spans="1:13" x14ac:dyDescent="0.2">
      <c r="A78" s="7" t="str">
        <f t="shared" si="5"/>
        <v>1993/6末</v>
      </c>
      <c r="B78" s="7" t="str">
        <f t="shared" si="5"/>
        <v>平成5/6末</v>
      </c>
      <c r="C78" s="14">
        <v>76</v>
      </c>
      <c r="D78" s="14">
        <v>82</v>
      </c>
      <c r="E78" s="15" t="s">
        <v>117</v>
      </c>
      <c r="F78" s="14">
        <v>261</v>
      </c>
      <c r="G78" s="14"/>
      <c r="H78" s="14">
        <v>260</v>
      </c>
      <c r="I78" s="14"/>
      <c r="J78" s="14">
        <v>521</v>
      </c>
      <c r="K78" s="14"/>
      <c r="L78" s="14">
        <v>170</v>
      </c>
      <c r="M78" s="8" t="s">
        <v>303</v>
      </c>
    </row>
    <row r="79" spans="1:13" x14ac:dyDescent="0.2">
      <c r="A79" s="9" t="str">
        <f t="shared" si="5"/>
        <v>1993/6末</v>
      </c>
      <c r="B79" s="9" t="str">
        <f t="shared" si="5"/>
        <v>平成5/6末</v>
      </c>
      <c r="C79" s="16">
        <v>77</v>
      </c>
      <c r="D79" s="16">
        <v>83</v>
      </c>
      <c r="E79" s="17" t="s">
        <v>118</v>
      </c>
      <c r="F79" s="16">
        <v>324</v>
      </c>
      <c r="G79" s="16"/>
      <c r="H79" s="16">
        <v>348</v>
      </c>
      <c r="I79" s="16"/>
      <c r="J79" s="16">
        <v>672</v>
      </c>
      <c r="K79" s="16"/>
      <c r="L79" s="16">
        <v>250</v>
      </c>
      <c r="M79" s="6" t="s">
        <v>303</v>
      </c>
    </row>
    <row r="80" spans="1:13" x14ac:dyDescent="0.2">
      <c r="A80" s="7" t="str">
        <f t="shared" si="5"/>
        <v>1993/6末</v>
      </c>
      <c r="B80" s="7" t="str">
        <f t="shared" si="5"/>
        <v>平成5/6末</v>
      </c>
      <c r="C80" s="14">
        <v>78</v>
      </c>
      <c r="D80" s="14">
        <v>84</v>
      </c>
      <c r="E80" s="15" t="s">
        <v>119</v>
      </c>
      <c r="F80" s="14">
        <v>247</v>
      </c>
      <c r="G80" s="14"/>
      <c r="H80" s="14">
        <v>242</v>
      </c>
      <c r="I80" s="14"/>
      <c r="J80" s="14">
        <v>489</v>
      </c>
      <c r="K80" s="14"/>
      <c r="L80" s="14">
        <v>171</v>
      </c>
      <c r="M80" s="8" t="s">
        <v>303</v>
      </c>
    </row>
    <row r="81" spans="1:13" x14ac:dyDescent="0.2">
      <c r="A81" s="9" t="str">
        <f t="shared" si="5"/>
        <v>1993/6末</v>
      </c>
      <c r="B81" s="9" t="str">
        <f t="shared" si="5"/>
        <v>平成5/6末</v>
      </c>
      <c r="C81" s="16">
        <v>79</v>
      </c>
      <c r="D81" s="16">
        <v>85</v>
      </c>
      <c r="E81" s="17" t="s">
        <v>120</v>
      </c>
      <c r="F81" s="16">
        <v>160</v>
      </c>
      <c r="G81" s="16"/>
      <c r="H81" s="16">
        <v>184</v>
      </c>
      <c r="I81" s="16"/>
      <c r="J81" s="16">
        <v>344</v>
      </c>
      <c r="K81" s="16"/>
      <c r="L81" s="16">
        <v>108</v>
      </c>
      <c r="M81" s="6" t="s">
        <v>303</v>
      </c>
    </row>
    <row r="82" spans="1:13" x14ac:dyDescent="0.2">
      <c r="A82" s="7" t="str">
        <f t="shared" si="5"/>
        <v>1993/6末</v>
      </c>
      <c r="B82" s="7" t="str">
        <f t="shared" si="5"/>
        <v>平成5/6末</v>
      </c>
      <c r="C82" s="14">
        <v>80</v>
      </c>
      <c r="D82" s="14">
        <v>86</v>
      </c>
      <c r="E82" s="15" t="s">
        <v>121</v>
      </c>
      <c r="F82" s="14">
        <v>285</v>
      </c>
      <c r="G82" s="14"/>
      <c r="H82" s="14">
        <v>306</v>
      </c>
      <c r="I82" s="14"/>
      <c r="J82" s="14">
        <v>591</v>
      </c>
      <c r="K82" s="14"/>
      <c r="L82" s="14">
        <v>175</v>
      </c>
      <c r="M82" s="8" t="s">
        <v>303</v>
      </c>
    </row>
    <row r="83" spans="1:13" x14ac:dyDescent="0.2">
      <c r="A83" s="9" t="str">
        <f t="shared" si="5"/>
        <v>1993/6末</v>
      </c>
      <c r="B83" s="9" t="str">
        <f t="shared" si="5"/>
        <v>平成5/6末</v>
      </c>
      <c r="C83" s="16">
        <v>81</v>
      </c>
      <c r="D83" s="16">
        <v>87</v>
      </c>
      <c r="E83" s="17" t="s">
        <v>122</v>
      </c>
      <c r="F83" s="16">
        <v>400</v>
      </c>
      <c r="G83" s="16"/>
      <c r="H83" s="16">
        <v>409</v>
      </c>
      <c r="I83" s="16"/>
      <c r="J83" s="16">
        <v>809</v>
      </c>
      <c r="K83" s="16"/>
      <c r="L83" s="16">
        <v>282</v>
      </c>
      <c r="M83" s="6" t="s">
        <v>303</v>
      </c>
    </row>
    <row r="84" spans="1:13" x14ac:dyDescent="0.2">
      <c r="A84" s="7" t="str">
        <f t="shared" si="5"/>
        <v>1993/6末</v>
      </c>
      <c r="B84" s="7" t="str">
        <f t="shared" si="5"/>
        <v>平成5/6末</v>
      </c>
      <c r="C84" s="14">
        <v>82</v>
      </c>
      <c r="D84" s="14">
        <v>88</v>
      </c>
      <c r="E84" s="15" t="s">
        <v>123</v>
      </c>
      <c r="F84" s="14">
        <v>326</v>
      </c>
      <c r="G84" s="14"/>
      <c r="H84" s="14">
        <v>329</v>
      </c>
      <c r="I84" s="14"/>
      <c r="J84" s="14">
        <v>655</v>
      </c>
      <c r="K84" s="14"/>
      <c r="L84" s="14">
        <v>215</v>
      </c>
      <c r="M84" s="8" t="s">
        <v>303</v>
      </c>
    </row>
    <row r="85" spans="1:13" x14ac:dyDescent="0.2">
      <c r="A85" s="9" t="str">
        <f t="shared" ref="A85:B100" si="6">A84</f>
        <v>1993/6末</v>
      </c>
      <c r="B85" s="9" t="str">
        <f t="shared" si="6"/>
        <v>平成5/6末</v>
      </c>
      <c r="C85" s="16">
        <v>83</v>
      </c>
      <c r="D85" s="16">
        <v>89</v>
      </c>
      <c r="E85" s="17" t="s">
        <v>124</v>
      </c>
      <c r="F85" s="16">
        <v>176</v>
      </c>
      <c r="G85" s="16"/>
      <c r="H85" s="16">
        <v>164</v>
      </c>
      <c r="I85" s="16"/>
      <c r="J85" s="16">
        <v>340</v>
      </c>
      <c r="K85" s="16"/>
      <c r="L85" s="16">
        <v>121</v>
      </c>
      <c r="M85" s="6" t="s">
        <v>303</v>
      </c>
    </row>
    <row r="86" spans="1:13" x14ac:dyDescent="0.2">
      <c r="A86" s="7" t="str">
        <f t="shared" si="6"/>
        <v>1993/6末</v>
      </c>
      <c r="B86" s="7" t="str">
        <f t="shared" si="6"/>
        <v>平成5/6末</v>
      </c>
      <c r="C86" s="14">
        <v>84</v>
      </c>
      <c r="D86" s="14">
        <v>90</v>
      </c>
      <c r="E86" s="15" t="s">
        <v>418</v>
      </c>
      <c r="F86" s="14">
        <v>456</v>
      </c>
      <c r="G86" s="14"/>
      <c r="H86" s="14">
        <v>447</v>
      </c>
      <c r="I86" s="14"/>
      <c r="J86" s="14">
        <v>903</v>
      </c>
      <c r="K86" s="14"/>
      <c r="L86" s="14">
        <v>299</v>
      </c>
      <c r="M86" s="8" t="s">
        <v>303</v>
      </c>
    </row>
    <row r="87" spans="1:13" x14ac:dyDescent="0.2">
      <c r="A87" s="9" t="str">
        <f t="shared" si="6"/>
        <v>1993/6末</v>
      </c>
      <c r="B87" s="9" t="str">
        <f t="shared" si="6"/>
        <v>平成5/6末</v>
      </c>
      <c r="C87" s="16">
        <v>85</v>
      </c>
      <c r="D87" s="16">
        <v>91</v>
      </c>
      <c r="E87" s="17" t="s">
        <v>126</v>
      </c>
      <c r="F87" s="16">
        <v>146</v>
      </c>
      <c r="G87" s="16"/>
      <c r="H87" s="16">
        <v>145</v>
      </c>
      <c r="I87" s="16"/>
      <c r="J87" s="16">
        <v>291</v>
      </c>
      <c r="K87" s="16"/>
      <c r="L87" s="16">
        <v>94</v>
      </c>
      <c r="M87" s="6" t="s">
        <v>303</v>
      </c>
    </row>
    <row r="88" spans="1:13" x14ac:dyDescent="0.2">
      <c r="A88" s="7" t="str">
        <f t="shared" si="6"/>
        <v>1993/6末</v>
      </c>
      <c r="B88" s="7" t="str">
        <f t="shared" si="6"/>
        <v>平成5/6末</v>
      </c>
      <c r="C88" s="14">
        <v>86</v>
      </c>
      <c r="D88" s="14">
        <v>92</v>
      </c>
      <c r="E88" s="15" t="s">
        <v>127</v>
      </c>
      <c r="F88" s="14">
        <v>74</v>
      </c>
      <c r="G88" s="14"/>
      <c r="H88" s="14">
        <v>60</v>
      </c>
      <c r="I88" s="14"/>
      <c r="J88" s="14">
        <v>134</v>
      </c>
      <c r="K88" s="14"/>
      <c r="L88" s="14">
        <v>62</v>
      </c>
      <c r="M88" s="8" t="s">
        <v>303</v>
      </c>
    </row>
    <row r="89" spans="1:13" x14ac:dyDescent="0.2">
      <c r="A89" s="9" t="str">
        <f t="shared" si="6"/>
        <v>1993/6末</v>
      </c>
      <c r="B89" s="9" t="str">
        <f t="shared" si="6"/>
        <v>平成5/6末</v>
      </c>
      <c r="C89" s="16">
        <v>87</v>
      </c>
      <c r="D89" s="16">
        <v>93</v>
      </c>
      <c r="E89" s="17" t="s">
        <v>128</v>
      </c>
      <c r="F89" s="16">
        <v>112</v>
      </c>
      <c r="G89" s="16"/>
      <c r="H89" s="16">
        <v>102</v>
      </c>
      <c r="I89" s="16"/>
      <c r="J89" s="16">
        <v>214</v>
      </c>
      <c r="K89" s="16"/>
      <c r="L89" s="16">
        <v>74</v>
      </c>
      <c r="M89" s="6" t="s">
        <v>303</v>
      </c>
    </row>
    <row r="90" spans="1:13" x14ac:dyDescent="0.2">
      <c r="A90" s="7" t="str">
        <f t="shared" si="6"/>
        <v>1993/6末</v>
      </c>
      <c r="B90" s="7" t="str">
        <f t="shared" si="6"/>
        <v>平成5/6末</v>
      </c>
      <c r="C90" s="14">
        <v>88</v>
      </c>
      <c r="D90" s="14">
        <v>95</v>
      </c>
      <c r="E90" s="15" t="s">
        <v>129</v>
      </c>
      <c r="F90" s="14">
        <v>125</v>
      </c>
      <c r="G90" s="14"/>
      <c r="H90" s="14">
        <v>139</v>
      </c>
      <c r="I90" s="14"/>
      <c r="J90" s="14">
        <v>264</v>
      </c>
      <c r="K90" s="14"/>
      <c r="L90" s="14">
        <v>79</v>
      </c>
      <c r="M90" s="8" t="s">
        <v>303</v>
      </c>
    </row>
    <row r="91" spans="1:13" x14ac:dyDescent="0.2">
      <c r="A91" s="9" t="str">
        <f t="shared" si="6"/>
        <v>1993/6末</v>
      </c>
      <c r="B91" s="9" t="str">
        <f t="shared" si="6"/>
        <v>平成5/6末</v>
      </c>
      <c r="C91" s="16">
        <v>89</v>
      </c>
      <c r="D91" s="16">
        <v>96</v>
      </c>
      <c r="E91" s="17" t="s">
        <v>130</v>
      </c>
      <c r="F91" s="16">
        <v>164</v>
      </c>
      <c r="G91" s="16"/>
      <c r="H91" s="16">
        <v>150</v>
      </c>
      <c r="I91" s="16"/>
      <c r="J91" s="16">
        <v>314</v>
      </c>
      <c r="K91" s="16"/>
      <c r="L91" s="16">
        <v>108</v>
      </c>
      <c r="M91" s="6" t="s">
        <v>303</v>
      </c>
    </row>
    <row r="92" spans="1:13" x14ac:dyDescent="0.2">
      <c r="A92" s="7" t="str">
        <f t="shared" si="6"/>
        <v>1993/6末</v>
      </c>
      <c r="B92" s="7" t="str">
        <f t="shared" si="6"/>
        <v>平成5/6末</v>
      </c>
      <c r="C92" s="14">
        <v>90</v>
      </c>
      <c r="D92" s="14">
        <v>97</v>
      </c>
      <c r="E92" s="15" t="s">
        <v>131</v>
      </c>
      <c r="F92" s="14">
        <v>189</v>
      </c>
      <c r="G92" s="14"/>
      <c r="H92" s="14">
        <v>179</v>
      </c>
      <c r="I92" s="14"/>
      <c r="J92" s="14">
        <v>368</v>
      </c>
      <c r="K92" s="14"/>
      <c r="L92" s="14">
        <v>116</v>
      </c>
      <c r="M92" s="8" t="s">
        <v>303</v>
      </c>
    </row>
    <row r="93" spans="1:13" x14ac:dyDescent="0.2">
      <c r="A93" s="9" t="str">
        <f t="shared" si="6"/>
        <v>1993/6末</v>
      </c>
      <c r="B93" s="9" t="str">
        <f t="shared" si="6"/>
        <v>平成5/6末</v>
      </c>
      <c r="C93" s="16">
        <v>91</v>
      </c>
      <c r="D93" s="16">
        <v>98</v>
      </c>
      <c r="E93" s="17" t="s">
        <v>132</v>
      </c>
      <c r="F93" s="16">
        <v>202</v>
      </c>
      <c r="G93" s="16"/>
      <c r="H93" s="16">
        <v>192</v>
      </c>
      <c r="I93" s="16"/>
      <c r="J93" s="16">
        <v>394</v>
      </c>
      <c r="K93" s="16"/>
      <c r="L93" s="16">
        <v>136</v>
      </c>
      <c r="M93" s="6" t="s">
        <v>303</v>
      </c>
    </row>
    <row r="94" spans="1:13" x14ac:dyDescent="0.2">
      <c r="A94" s="7" t="str">
        <f t="shared" si="6"/>
        <v>1993/6末</v>
      </c>
      <c r="B94" s="7" t="str">
        <f t="shared" si="6"/>
        <v>平成5/6末</v>
      </c>
      <c r="C94" s="14">
        <v>92</v>
      </c>
      <c r="D94" s="14">
        <v>99</v>
      </c>
      <c r="E94" s="15" t="s">
        <v>133</v>
      </c>
      <c r="F94" s="14">
        <v>102</v>
      </c>
      <c r="G94" s="14"/>
      <c r="H94" s="14">
        <v>128</v>
      </c>
      <c r="I94" s="14"/>
      <c r="J94" s="14">
        <v>230</v>
      </c>
      <c r="K94" s="14"/>
      <c r="L94" s="14">
        <v>68</v>
      </c>
      <c r="M94" s="8" t="s">
        <v>303</v>
      </c>
    </row>
    <row r="95" spans="1:13" x14ac:dyDescent="0.2">
      <c r="A95" s="9" t="str">
        <f t="shared" si="6"/>
        <v>1993/6末</v>
      </c>
      <c r="B95" s="9" t="str">
        <f t="shared" si="6"/>
        <v>平成5/6末</v>
      </c>
      <c r="C95" s="16">
        <v>93</v>
      </c>
      <c r="D95" s="16">
        <v>120</v>
      </c>
      <c r="E95" s="17" t="s">
        <v>140</v>
      </c>
      <c r="F95" s="16">
        <v>57</v>
      </c>
      <c r="G95" s="16"/>
      <c r="H95" s="16">
        <v>53</v>
      </c>
      <c r="I95" s="16"/>
      <c r="J95" s="16">
        <v>110</v>
      </c>
      <c r="K95" s="16"/>
      <c r="L95" s="16">
        <v>30</v>
      </c>
      <c r="M95" s="6" t="s">
        <v>304</v>
      </c>
    </row>
    <row r="96" spans="1:13" x14ac:dyDescent="0.2">
      <c r="A96" s="7" t="str">
        <f t="shared" si="6"/>
        <v>1993/6末</v>
      </c>
      <c r="B96" s="7" t="str">
        <f t="shared" si="6"/>
        <v>平成5/6末</v>
      </c>
      <c r="C96" s="14">
        <v>94</v>
      </c>
      <c r="D96" s="14">
        <v>140</v>
      </c>
      <c r="E96" s="15" t="s">
        <v>141</v>
      </c>
      <c r="F96" s="14">
        <v>585</v>
      </c>
      <c r="G96" s="14"/>
      <c r="H96" s="14">
        <v>645</v>
      </c>
      <c r="I96" s="14"/>
      <c r="J96" s="14">
        <v>1230</v>
      </c>
      <c r="K96" s="14"/>
      <c r="L96" s="14">
        <v>366</v>
      </c>
      <c r="M96" s="8" t="s">
        <v>304</v>
      </c>
    </row>
    <row r="97" spans="1:13" x14ac:dyDescent="0.2">
      <c r="A97" s="9" t="str">
        <f t="shared" si="6"/>
        <v>1993/6末</v>
      </c>
      <c r="B97" s="9" t="str">
        <f t="shared" si="6"/>
        <v>平成5/6末</v>
      </c>
      <c r="C97" s="16">
        <v>95</v>
      </c>
      <c r="D97" s="16">
        <v>141</v>
      </c>
      <c r="E97" s="17" t="s">
        <v>142</v>
      </c>
      <c r="F97" s="16">
        <v>444</v>
      </c>
      <c r="G97" s="16"/>
      <c r="H97" s="16">
        <v>428</v>
      </c>
      <c r="I97" s="16"/>
      <c r="J97" s="16">
        <v>872</v>
      </c>
      <c r="K97" s="16"/>
      <c r="L97" s="16">
        <v>274</v>
      </c>
      <c r="M97" s="6" t="s">
        <v>304</v>
      </c>
    </row>
    <row r="98" spans="1:13" x14ac:dyDescent="0.2">
      <c r="A98" s="7" t="str">
        <f t="shared" si="6"/>
        <v>1993/6末</v>
      </c>
      <c r="B98" s="7" t="str">
        <f t="shared" si="6"/>
        <v>平成5/6末</v>
      </c>
      <c r="C98" s="14">
        <v>96</v>
      </c>
      <c r="D98" s="14">
        <v>142</v>
      </c>
      <c r="E98" s="15" t="s">
        <v>143</v>
      </c>
      <c r="F98" s="14">
        <v>543</v>
      </c>
      <c r="G98" s="14"/>
      <c r="H98" s="14">
        <v>559</v>
      </c>
      <c r="I98" s="14"/>
      <c r="J98" s="14">
        <v>1102</v>
      </c>
      <c r="K98" s="14"/>
      <c r="L98" s="14">
        <v>381</v>
      </c>
      <c r="M98" s="8" t="s">
        <v>304</v>
      </c>
    </row>
    <row r="99" spans="1:13" x14ac:dyDescent="0.2">
      <c r="A99" s="9" t="str">
        <f t="shared" si="6"/>
        <v>1993/6末</v>
      </c>
      <c r="B99" s="9" t="str">
        <f t="shared" si="6"/>
        <v>平成5/6末</v>
      </c>
      <c r="C99" s="16">
        <v>97</v>
      </c>
      <c r="D99" s="16">
        <v>143</v>
      </c>
      <c r="E99" s="17" t="s">
        <v>144</v>
      </c>
      <c r="F99" s="16">
        <v>301</v>
      </c>
      <c r="G99" s="16"/>
      <c r="H99" s="16">
        <v>296</v>
      </c>
      <c r="I99" s="16"/>
      <c r="J99" s="16">
        <v>597</v>
      </c>
      <c r="K99" s="16"/>
      <c r="L99" s="16">
        <v>271</v>
      </c>
      <c r="M99" s="6" t="s">
        <v>304</v>
      </c>
    </row>
    <row r="100" spans="1:13" x14ac:dyDescent="0.2">
      <c r="A100" s="7" t="str">
        <f t="shared" si="6"/>
        <v>1993/6末</v>
      </c>
      <c r="B100" s="7" t="str">
        <f t="shared" si="6"/>
        <v>平成5/6末</v>
      </c>
      <c r="C100" s="14">
        <v>98</v>
      </c>
      <c r="D100" s="14">
        <v>144</v>
      </c>
      <c r="E100" s="15" t="s">
        <v>145</v>
      </c>
      <c r="F100" s="14">
        <v>114</v>
      </c>
      <c r="G100" s="14"/>
      <c r="H100" s="14">
        <v>42</v>
      </c>
      <c r="I100" s="14"/>
      <c r="J100" s="14">
        <v>156</v>
      </c>
      <c r="K100" s="14"/>
      <c r="L100" s="14">
        <v>101</v>
      </c>
      <c r="M100" s="8" t="s">
        <v>304</v>
      </c>
    </row>
    <row r="101" spans="1:13" x14ac:dyDescent="0.2">
      <c r="A101" s="9" t="str">
        <f t="shared" ref="A101:B116" si="7">A100</f>
        <v>1993/6末</v>
      </c>
      <c r="B101" s="9" t="str">
        <f t="shared" si="7"/>
        <v>平成5/6末</v>
      </c>
      <c r="C101" s="16">
        <v>99</v>
      </c>
      <c r="D101" s="16">
        <v>145</v>
      </c>
      <c r="E101" s="17" t="s">
        <v>146</v>
      </c>
      <c r="F101" s="16">
        <v>263</v>
      </c>
      <c r="G101" s="16"/>
      <c r="H101" s="16">
        <v>259</v>
      </c>
      <c r="I101" s="16"/>
      <c r="J101" s="16">
        <v>522</v>
      </c>
      <c r="K101" s="16"/>
      <c r="L101" s="16">
        <v>165</v>
      </c>
      <c r="M101" s="6" t="s">
        <v>304</v>
      </c>
    </row>
    <row r="102" spans="1:13" x14ac:dyDescent="0.2">
      <c r="A102" s="7" t="str">
        <f t="shared" si="7"/>
        <v>1993/6末</v>
      </c>
      <c r="B102" s="7" t="str">
        <f t="shared" si="7"/>
        <v>平成5/6末</v>
      </c>
      <c r="C102" s="14">
        <v>100</v>
      </c>
      <c r="D102" s="14">
        <v>146</v>
      </c>
      <c r="E102" s="15" t="s">
        <v>147</v>
      </c>
      <c r="F102" s="14">
        <v>228</v>
      </c>
      <c r="G102" s="14"/>
      <c r="H102" s="14">
        <v>267</v>
      </c>
      <c r="I102" s="14"/>
      <c r="J102" s="14">
        <v>495</v>
      </c>
      <c r="K102" s="14"/>
      <c r="L102" s="14">
        <v>147</v>
      </c>
      <c r="M102" s="8" t="s">
        <v>304</v>
      </c>
    </row>
    <row r="103" spans="1:13" x14ac:dyDescent="0.2">
      <c r="A103" s="9" t="str">
        <f t="shared" si="7"/>
        <v>1993/6末</v>
      </c>
      <c r="B103" s="9" t="str">
        <f t="shared" si="7"/>
        <v>平成5/6末</v>
      </c>
      <c r="C103" s="16">
        <v>101</v>
      </c>
      <c r="D103" s="16">
        <v>147</v>
      </c>
      <c r="E103" s="17" t="s">
        <v>148</v>
      </c>
      <c r="F103" s="16">
        <v>154</v>
      </c>
      <c r="G103" s="16"/>
      <c r="H103" s="16">
        <v>158</v>
      </c>
      <c r="I103" s="16"/>
      <c r="J103" s="16">
        <v>312</v>
      </c>
      <c r="K103" s="16"/>
      <c r="L103" s="16">
        <v>90</v>
      </c>
      <c r="M103" s="6" t="s">
        <v>304</v>
      </c>
    </row>
    <row r="104" spans="1:13" x14ac:dyDescent="0.2">
      <c r="A104" s="7" t="str">
        <f t="shared" si="7"/>
        <v>1993/6末</v>
      </c>
      <c r="B104" s="7" t="str">
        <f t="shared" si="7"/>
        <v>平成5/6末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1993/6末</v>
      </c>
      <c r="B105" s="9" t="str">
        <f t="shared" si="7"/>
        <v>平成5/6末</v>
      </c>
      <c r="C105" s="16">
        <v>103</v>
      </c>
      <c r="D105" s="16">
        <v>110</v>
      </c>
      <c r="E105" s="17" t="s">
        <v>150</v>
      </c>
      <c r="F105" s="16">
        <v>291</v>
      </c>
      <c r="G105" s="16"/>
      <c r="H105" s="16">
        <v>315</v>
      </c>
      <c r="I105" s="16"/>
      <c r="J105" s="16">
        <v>606</v>
      </c>
      <c r="K105" s="16"/>
      <c r="L105" s="16">
        <v>187</v>
      </c>
      <c r="M105" s="6" t="s">
        <v>305</v>
      </c>
    </row>
    <row r="106" spans="1:13" x14ac:dyDescent="0.2">
      <c r="A106" s="7" t="str">
        <f t="shared" si="7"/>
        <v>1993/6末</v>
      </c>
      <c r="B106" s="7" t="str">
        <f t="shared" si="7"/>
        <v>平成5/6末</v>
      </c>
      <c r="C106" s="14">
        <v>104</v>
      </c>
      <c r="D106" s="14">
        <v>111</v>
      </c>
      <c r="E106" s="15" t="s">
        <v>151</v>
      </c>
      <c r="F106" s="14">
        <v>219</v>
      </c>
      <c r="G106" s="14"/>
      <c r="H106" s="14">
        <v>225</v>
      </c>
      <c r="I106" s="14"/>
      <c r="J106" s="14">
        <v>444</v>
      </c>
      <c r="K106" s="14"/>
      <c r="L106" s="14">
        <v>125</v>
      </c>
      <c r="M106" s="8" t="s">
        <v>305</v>
      </c>
    </row>
    <row r="107" spans="1:13" x14ac:dyDescent="0.2">
      <c r="A107" s="9" t="str">
        <f t="shared" si="7"/>
        <v>1993/6末</v>
      </c>
      <c r="B107" s="9" t="str">
        <f t="shared" si="7"/>
        <v>平成5/6末</v>
      </c>
      <c r="C107" s="16">
        <v>105</v>
      </c>
      <c r="D107" s="16">
        <v>112</v>
      </c>
      <c r="E107" s="17" t="s">
        <v>152</v>
      </c>
      <c r="F107" s="16">
        <v>114</v>
      </c>
      <c r="G107" s="16"/>
      <c r="H107" s="16">
        <v>117</v>
      </c>
      <c r="I107" s="16"/>
      <c r="J107" s="16">
        <v>231</v>
      </c>
      <c r="K107" s="16"/>
      <c r="L107" s="16">
        <v>57</v>
      </c>
      <c r="M107" s="6" t="s">
        <v>305</v>
      </c>
    </row>
    <row r="108" spans="1:13" x14ac:dyDescent="0.2">
      <c r="A108" s="7" t="str">
        <f t="shared" si="7"/>
        <v>1993/6末</v>
      </c>
      <c r="B108" s="7" t="str">
        <f t="shared" si="7"/>
        <v>平成5/6末</v>
      </c>
      <c r="C108" s="14">
        <v>106</v>
      </c>
      <c r="D108" s="14">
        <v>113</v>
      </c>
      <c r="E108" s="15" t="s">
        <v>419</v>
      </c>
      <c r="F108" s="14">
        <v>77</v>
      </c>
      <c r="G108" s="14"/>
      <c r="H108" s="14">
        <v>90</v>
      </c>
      <c r="I108" s="14"/>
      <c r="J108" s="14">
        <v>167</v>
      </c>
      <c r="K108" s="14"/>
      <c r="L108" s="14">
        <v>45</v>
      </c>
      <c r="M108" s="8" t="s">
        <v>305</v>
      </c>
    </row>
    <row r="109" spans="1:13" x14ac:dyDescent="0.2">
      <c r="A109" s="9" t="str">
        <f t="shared" si="7"/>
        <v>1993/6末</v>
      </c>
      <c r="B109" s="9" t="str">
        <f t="shared" si="7"/>
        <v>平成5/6末</v>
      </c>
      <c r="C109" s="16">
        <v>107</v>
      </c>
      <c r="D109" s="16">
        <v>114</v>
      </c>
      <c r="E109" s="17" t="s">
        <v>153</v>
      </c>
      <c r="F109" s="16">
        <v>237</v>
      </c>
      <c r="G109" s="16"/>
      <c r="H109" s="16">
        <v>239</v>
      </c>
      <c r="I109" s="16"/>
      <c r="J109" s="16">
        <v>476</v>
      </c>
      <c r="K109" s="16"/>
      <c r="L109" s="16">
        <v>138</v>
      </c>
      <c r="M109" s="6" t="s">
        <v>305</v>
      </c>
    </row>
    <row r="110" spans="1:13" x14ac:dyDescent="0.2">
      <c r="A110" s="7" t="str">
        <f t="shared" si="7"/>
        <v>1993/6末</v>
      </c>
      <c r="B110" s="7" t="str">
        <f t="shared" si="7"/>
        <v>平成5/6末</v>
      </c>
      <c r="C110" s="14">
        <v>108</v>
      </c>
      <c r="D110" s="14">
        <v>115</v>
      </c>
      <c r="E110" s="15" t="s">
        <v>154</v>
      </c>
      <c r="F110" s="14">
        <v>278</v>
      </c>
      <c r="G110" s="14"/>
      <c r="H110" s="14">
        <v>241</v>
      </c>
      <c r="I110" s="14"/>
      <c r="J110" s="14">
        <v>519</v>
      </c>
      <c r="K110" s="14"/>
      <c r="L110" s="14">
        <v>181</v>
      </c>
      <c r="M110" s="8" t="s">
        <v>305</v>
      </c>
    </row>
    <row r="111" spans="1:13" x14ac:dyDescent="0.2">
      <c r="A111" s="9" t="str">
        <f t="shared" si="7"/>
        <v>1993/6末</v>
      </c>
      <c r="B111" s="9" t="str">
        <f t="shared" si="7"/>
        <v>平成5/6末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1993/6末</v>
      </c>
      <c r="B112" s="7" t="str">
        <f t="shared" si="7"/>
        <v>平成5/6末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1993/6末</v>
      </c>
      <c r="B113" s="9" t="str">
        <f t="shared" si="7"/>
        <v>平成5/6末</v>
      </c>
      <c r="C113" s="16">
        <v>111</v>
      </c>
      <c r="D113" s="16">
        <v>118</v>
      </c>
      <c r="E113" s="17" t="s">
        <v>157</v>
      </c>
      <c r="F113" s="16">
        <v>198</v>
      </c>
      <c r="G113" s="16"/>
      <c r="H113" s="16">
        <v>186</v>
      </c>
      <c r="I113" s="16"/>
      <c r="J113" s="16">
        <v>384</v>
      </c>
      <c r="K113" s="16"/>
      <c r="L113" s="16">
        <v>106</v>
      </c>
      <c r="M113" s="6" t="s">
        <v>305</v>
      </c>
    </row>
    <row r="114" spans="1:13" x14ac:dyDescent="0.2">
      <c r="A114" s="7" t="str">
        <f t="shared" si="7"/>
        <v>1993/6末</v>
      </c>
      <c r="B114" s="7" t="str">
        <f t="shared" si="7"/>
        <v>平成5/6末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1993/6末</v>
      </c>
      <c r="B115" s="9" t="str">
        <f t="shared" si="7"/>
        <v>平成5/6末</v>
      </c>
      <c r="C115" s="16">
        <v>113</v>
      </c>
      <c r="D115" s="16">
        <v>122</v>
      </c>
      <c r="E115" s="17" t="s">
        <v>159</v>
      </c>
      <c r="F115" s="16">
        <v>60</v>
      </c>
      <c r="G115" s="16"/>
      <c r="H115" s="16">
        <v>78</v>
      </c>
      <c r="I115" s="16"/>
      <c r="J115" s="16">
        <v>138</v>
      </c>
      <c r="K115" s="16"/>
      <c r="L115" s="16">
        <v>36</v>
      </c>
      <c r="M115" s="6" t="s">
        <v>305</v>
      </c>
    </row>
    <row r="116" spans="1:13" x14ac:dyDescent="0.2">
      <c r="A116" s="7" t="str">
        <f t="shared" si="7"/>
        <v>1993/6末</v>
      </c>
      <c r="B116" s="7" t="str">
        <f t="shared" si="7"/>
        <v>平成5/6末</v>
      </c>
      <c r="C116" s="14">
        <v>114</v>
      </c>
      <c r="D116" s="14">
        <v>123</v>
      </c>
      <c r="E116" s="15" t="s">
        <v>160</v>
      </c>
      <c r="F116" s="14">
        <v>317</v>
      </c>
      <c r="G116" s="14"/>
      <c r="H116" s="14">
        <v>341</v>
      </c>
      <c r="I116" s="14"/>
      <c r="J116" s="14">
        <v>658</v>
      </c>
      <c r="K116" s="14"/>
      <c r="L116" s="14">
        <v>187</v>
      </c>
      <c r="M116" s="8" t="s">
        <v>305</v>
      </c>
    </row>
    <row r="117" spans="1:13" x14ac:dyDescent="0.2">
      <c r="A117" s="9" t="str">
        <f t="shared" ref="A117:B132" si="8">A116</f>
        <v>1993/6末</v>
      </c>
      <c r="B117" s="9" t="str">
        <f t="shared" si="8"/>
        <v>平成5/6末</v>
      </c>
      <c r="C117" s="16">
        <v>115</v>
      </c>
      <c r="D117" s="16">
        <v>124</v>
      </c>
      <c r="E117" s="17" t="s">
        <v>161</v>
      </c>
      <c r="F117" s="16">
        <v>153</v>
      </c>
      <c r="G117" s="16"/>
      <c r="H117" s="16">
        <v>163</v>
      </c>
      <c r="I117" s="16"/>
      <c r="J117" s="16">
        <v>316</v>
      </c>
      <c r="K117" s="16"/>
      <c r="L117" s="16">
        <v>86</v>
      </c>
      <c r="M117" s="6" t="s">
        <v>305</v>
      </c>
    </row>
    <row r="118" spans="1:13" x14ac:dyDescent="0.2">
      <c r="A118" s="7" t="str">
        <f t="shared" si="8"/>
        <v>1993/6末</v>
      </c>
      <c r="B118" s="7" t="str">
        <f t="shared" si="8"/>
        <v>平成5/6末</v>
      </c>
      <c r="C118" s="14">
        <v>116</v>
      </c>
      <c r="D118" s="14">
        <v>125</v>
      </c>
      <c r="E118" s="15" t="s">
        <v>162</v>
      </c>
      <c r="F118" s="14">
        <v>250</v>
      </c>
      <c r="G118" s="14"/>
      <c r="H118" s="14">
        <v>238</v>
      </c>
      <c r="I118" s="14"/>
      <c r="J118" s="14">
        <v>488</v>
      </c>
      <c r="K118" s="14"/>
      <c r="L118" s="14">
        <v>143</v>
      </c>
      <c r="M118" s="8" t="s">
        <v>305</v>
      </c>
    </row>
    <row r="119" spans="1:13" x14ac:dyDescent="0.2">
      <c r="A119" s="9" t="str">
        <f t="shared" si="8"/>
        <v>1993/6末</v>
      </c>
      <c r="B119" s="9" t="str">
        <f t="shared" si="8"/>
        <v>平成5/6末</v>
      </c>
      <c r="C119" s="16">
        <v>117</v>
      </c>
      <c r="D119" s="16">
        <v>126</v>
      </c>
      <c r="E119" s="17" t="s">
        <v>163</v>
      </c>
      <c r="F119" s="16">
        <v>136</v>
      </c>
      <c r="G119" s="16"/>
      <c r="H119" s="16">
        <v>153</v>
      </c>
      <c r="I119" s="16"/>
      <c r="J119" s="16">
        <v>289</v>
      </c>
      <c r="K119" s="16"/>
      <c r="L119" s="16">
        <v>61</v>
      </c>
      <c r="M119" s="6" t="s">
        <v>305</v>
      </c>
    </row>
    <row r="120" spans="1:13" x14ac:dyDescent="0.2">
      <c r="A120" s="7" t="str">
        <f t="shared" si="8"/>
        <v>1993/6末</v>
      </c>
      <c r="B120" s="7" t="str">
        <f t="shared" si="8"/>
        <v>平成5/6末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38</v>
      </c>
      <c r="I120" s="14"/>
      <c r="J120" s="14">
        <v>77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1993/6末</v>
      </c>
      <c r="B121" s="9" t="str">
        <f t="shared" si="8"/>
        <v>平成5/6末</v>
      </c>
      <c r="C121" s="16">
        <v>119</v>
      </c>
      <c r="D121" s="16">
        <v>128</v>
      </c>
      <c r="E121" s="17" t="s">
        <v>165</v>
      </c>
      <c r="F121" s="16">
        <v>137</v>
      </c>
      <c r="G121" s="16"/>
      <c r="H121" s="16">
        <v>133</v>
      </c>
      <c r="I121" s="16"/>
      <c r="J121" s="16">
        <v>270</v>
      </c>
      <c r="K121" s="16"/>
      <c r="L121" s="16">
        <v>61</v>
      </c>
      <c r="M121" s="6" t="s">
        <v>305</v>
      </c>
    </row>
    <row r="122" spans="1:13" x14ac:dyDescent="0.2">
      <c r="A122" s="7" t="str">
        <f t="shared" si="8"/>
        <v>1993/6末</v>
      </c>
      <c r="B122" s="7" t="str">
        <f t="shared" si="8"/>
        <v>平成5/6末</v>
      </c>
      <c r="C122" s="14">
        <v>120</v>
      </c>
      <c r="D122" s="14">
        <v>129</v>
      </c>
      <c r="E122" s="15" t="s">
        <v>166</v>
      </c>
      <c r="F122" s="14">
        <v>101</v>
      </c>
      <c r="G122" s="14"/>
      <c r="H122" s="14">
        <v>104</v>
      </c>
      <c r="I122" s="14"/>
      <c r="J122" s="14">
        <v>205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8"/>
        <v>1993/6末</v>
      </c>
      <c r="B123" s="9" t="str">
        <f t="shared" si="8"/>
        <v>平成5/6末</v>
      </c>
      <c r="C123" s="16">
        <v>121</v>
      </c>
      <c r="D123" s="16">
        <v>150</v>
      </c>
      <c r="E123" s="17" t="s">
        <v>169</v>
      </c>
      <c r="F123" s="16">
        <v>195</v>
      </c>
      <c r="G123" s="16"/>
      <c r="H123" s="16">
        <v>206</v>
      </c>
      <c r="I123" s="16"/>
      <c r="J123" s="16">
        <v>401</v>
      </c>
      <c r="K123" s="16"/>
      <c r="L123" s="16">
        <v>89</v>
      </c>
      <c r="M123" s="6" t="s">
        <v>306</v>
      </c>
    </row>
    <row r="124" spans="1:13" x14ac:dyDescent="0.2">
      <c r="A124" s="7" t="str">
        <f t="shared" si="8"/>
        <v>1993/6末</v>
      </c>
      <c r="B124" s="7" t="str">
        <f t="shared" si="8"/>
        <v>平成5/6末</v>
      </c>
      <c r="C124" s="14">
        <v>122</v>
      </c>
      <c r="D124" s="14">
        <v>151</v>
      </c>
      <c r="E124" s="15" t="s">
        <v>170</v>
      </c>
      <c r="F124" s="14">
        <v>312</v>
      </c>
      <c r="G124" s="14"/>
      <c r="H124" s="14">
        <v>314</v>
      </c>
      <c r="I124" s="14"/>
      <c r="J124" s="14">
        <v>626</v>
      </c>
      <c r="K124" s="14"/>
      <c r="L124" s="14">
        <v>165</v>
      </c>
      <c r="M124" s="8" t="s">
        <v>306</v>
      </c>
    </row>
    <row r="125" spans="1:13" x14ac:dyDescent="0.2">
      <c r="A125" s="9" t="str">
        <f t="shared" si="8"/>
        <v>1993/6末</v>
      </c>
      <c r="B125" s="9" t="str">
        <f t="shared" si="8"/>
        <v>平成5/6末</v>
      </c>
      <c r="C125" s="16">
        <v>123</v>
      </c>
      <c r="D125" s="16">
        <v>152</v>
      </c>
      <c r="E125" s="17" t="s">
        <v>171</v>
      </c>
      <c r="F125" s="16">
        <v>415</v>
      </c>
      <c r="G125" s="16"/>
      <c r="H125" s="16">
        <v>421</v>
      </c>
      <c r="I125" s="16"/>
      <c r="J125" s="16">
        <v>836</v>
      </c>
      <c r="K125" s="16"/>
      <c r="L125" s="16">
        <v>214</v>
      </c>
      <c r="M125" s="6" t="s">
        <v>306</v>
      </c>
    </row>
    <row r="126" spans="1:13" x14ac:dyDescent="0.2">
      <c r="A126" s="7" t="str">
        <f t="shared" si="8"/>
        <v>1993/6末</v>
      </c>
      <c r="B126" s="7" t="str">
        <f t="shared" si="8"/>
        <v>平成5/6末</v>
      </c>
      <c r="C126" s="14">
        <v>124</v>
      </c>
      <c r="D126" s="14">
        <v>153</v>
      </c>
      <c r="E126" s="15" t="s">
        <v>172</v>
      </c>
      <c r="F126" s="14">
        <v>190</v>
      </c>
      <c r="G126" s="14"/>
      <c r="H126" s="14">
        <v>211</v>
      </c>
      <c r="I126" s="14"/>
      <c r="J126" s="14">
        <v>401</v>
      </c>
      <c r="K126" s="14"/>
      <c r="L126" s="14">
        <v>101</v>
      </c>
      <c r="M126" s="8" t="s">
        <v>306</v>
      </c>
    </row>
    <row r="127" spans="1:13" x14ac:dyDescent="0.2">
      <c r="A127" s="9" t="str">
        <f t="shared" si="8"/>
        <v>1993/6末</v>
      </c>
      <c r="B127" s="9" t="str">
        <f t="shared" si="8"/>
        <v>平成5/6末</v>
      </c>
      <c r="C127" s="16">
        <v>125</v>
      </c>
      <c r="D127" s="16">
        <v>154</v>
      </c>
      <c r="E127" s="17" t="s">
        <v>173</v>
      </c>
      <c r="F127" s="16">
        <v>182</v>
      </c>
      <c r="G127" s="16"/>
      <c r="H127" s="16">
        <v>196</v>
      </c>
      <c r="I127" s="16"/>
      <c r="J127" s="16">
        <v>378</v>
      </c>
      <c r="K127" s="16"/>
      <c r="L127" s="16">
        <v>84</v>
      </c>
      <c r="M127" s="6" t="s">
        <v>306</v>
      </c>
    </row>
    <row r="128" spans="1:13" x14ac:dyDescent="0.2">
      <c r="A128" s="7" t="str">
        <f t="shared" si="8"/>
        <v>1993/6末</v>
      </c>
      <c r="B128" s="7" t="str">
        <f t="shared" si="8"/>
        <v>平成5/6末</v>
      </c>
      <c r="C128" s="14">
        <v>126</v>
      </c>
      <c r="D128" s="14">
        <v>155</v>
      </c>
      <c r="E128" s="15" t="s">
        <v>174</v>
      </c>
      <c r="F128" s="14">
        <v>110</v>
      </c>
      <c r="G128" s="14"/>
      <c r="H128" s="14">
        <v>119</v>
      </c>
      <c r="I128" s="14"/>
      <c r="J128" s="14">
        <v>229</v>
      </c>
      <c r="K128" s="14"/>
      <c r="L128" s="14">
        <v>68</v>
      </c>
      <c r="M128" s="8" t="s">
        <v>306</v>
      </c>
    </row>
    <row r="129" spans="1:13" x14ac:dyDescent="0.2">
      <c r="A129" s="9" t="str">
        <f t="shared" si="8"/>
        <v>1993/6末</v>
      </c>
      <c r="B129" s="9" t="str">
        <f t="shared" si="8"/>
        <v>平成5/6末</v>
      </c>
      <c r="C129" s="16">
        <v>127</v>
      </c>
      <c r="D129" s="16">
        <v>157</v>
      </c>
      <c r="E129" s="17" t="s">
        <v>175</v>
      </c>
      <c r="F129" s="16">
        <v>98</v>
      </c>
      <c r="G129" s="16"/>
      <c r="H129" s="16">
        <v>99</v>
      </c>
      <c r="I129" s="16"/>
      <c r="J129" s="16">
        <v>197</v>
      </c>
      <c r="K129" s="16"/>
      <c r="L129" s="16">
        <v>188</v>
      </c>
      <c r="M129" s="6" t="s">
        <v>306</v>
      </c>
    </row>
    <row r="130" spans="1:13" x14ac:dyDescent="0.2">
      <c r="A130" s="7" t="str">
        <f t="shared" si="8"/>
        <v>1993/6末</v>
      </c>
      <c r="B130" s="7" t="str">
        <f t="shared" si="8"/>
        <v>平成5/6末</v>
      </c>
      <c r="C130" s="14">
        <v>128</v>
      </c>
      <c r="D130" s="14">
        <v>158</v>
      </c>
      <c r="E130" s="15" t="s">
        <v>176</v>
      </c>
      <c r="F130" s="14">
        <v>26</v>
      </c>
      <c r="G130" s="14"/>
      <c r="H130" s="14">
        <v>74</v>
      </c>
      <c r="I130" s="14"/>
      <c r="J130" s="14">
        <v>100</v>
      </c>
      <c r="K130" s="14"/>
      <c r="L130" s="14">
        <v>98</v>
      </c>
      <c r="M130" s="8" t="s">
        <v>306</v>
      </c>
    </row>
    <row r="131" spans="1:13" x14ac:dyDescent="0.2">
      <c r="A131" s="9" t="str">
        <f t="shared" si="8"/>
        <v>1993/6末</v>
      </c>
      <c r="B131" s="9" t="str">
        <f t="shared" si="8"/>
        <v>平成5/6末</v>
      </c>
      <c r="C131" s="16">
        <v>129</v>
      </c>
      <c r="D131" s="16">
        <v>159</v>
      </c>
      <c r="E131" s="17" t="s">
        <v>177</v>
      </c>
      <c r="F131" s="16">
        <v>23</v>
      </c>
      <c r="G131" s="16"/>
      <c r="H131" s="16">
        <v>57</v>
      </c>
      <c r="I131" s="16"/>
      <c r="J131" s="16">
        <v>80</v>
      </c>
      <c r="K131" s="16"/>
      <c r="L131" s="16">
        <v>79</v>
      </c>
      <c r="M131" s="6" t="s">
        <v>307</v>
      </c>
    </row>
    <row r="132" spans="1:13" x14ac:dyDescent="0.2">
      <c r="A132" s="7" t="str">
        <f t="shared" si="8"/>
        <v>1993/6末</v>
      </c>
      <c r="B132" s="7" t="str">
        <f t="shared" si="8"/>
        <v>平成5/6末</v>
      </c>
      <c r="C132" s="14">
        <v>130</v>
      </c>
      <c r="D132" s="14">
        <v>160</v>
      </c>
      <c r="E132" s="15" t="s">
        <v>420</v>
      </c>
      <c r="F132" s="14">
        <v>117</v>
      </c>
      <c r="G132" s="14"/>
      <c r="H132" s="14">
        <v>102</v>
      </c>
      <c r="I132" s="14"/>
      <c r="J132" s="14">
        <v>219</v>
      </c>
      <c r="K132" s="14"/>
      <c r="L132" s="14">
        <v>94</v>
      </c>
      <c r="M132" s="8" t="s">
        <v>307</v>
      </c>
    </row>
    <row r="133" spans="1:13" x14ac:dyDescent="0.2">
      <c r="A133" s="9" t="str">
        <f t="shared" ref="A133:B148" si="9">A132</f>
        <v>1993/6末</v>
      </c>
      <c r="B133" s="9" t="str">
        <f t="shared" si="9"/>
        <v>平成5/6末</v>
      </c>
      <c r="C133" s="16">
        <v>131</v>
      </c>
      <c r="D133" s="16">
        <v>161</v>
      </c>
      <c r="E133" s="17" t="s">
        <v>178</v>
      </c>
      <c r="F133" s="16">
        <v>151</v>
      </c>
      <c r="G133" s="16"/>
      <c r="H133" s="16">
        <v>130</v>
      </c>
      <c r="I133" s="16"/>
      <c r="J133" s="16">
        <v>281</v>
      </c>
      <c r="K133" s="16"/>
      <c r="L133" s="16">
        <v>93</v>
      </c>
      <c r="M133" s="6" t="s">
        <v>307</v>
      </c>
    </row>
    <row r="134" spans="1:13" x14ac:dyDescent="0.2">
      <c r="A134" s="7" t="str">
        <f t="shared" si="9"/>
        <v>1993/6末</v>
      </c>
      <c r="B134" s="7" t="str">
        <f t="shared" si="9"/>
        <v>平成5/6末</v>
      </c>
      <c r="C134" s="14">
        <v>132</v>
      </c>
      <c r="D134" s="14">
        <v>162</v>
      </c>
      <c r="E134" s="15" t="s">
        <v>179</v>
      </c>
      <c r="F134" s="14">
        <v>91</v>
      </c>
      <c r="G134" s="14"/>
      <c r="H134" s="14">
        <v>106</v>
      </c>
      <c r="I134" s="14"/>
      <c r="J134" s="14">
        <v>197</v>
      </c>
      <c r="K134" s="14"/>
      <c r="L134" s="14">
        <v>47</v>
      </c>
      <c r="M134" s="8" t="s">
        <v>307</v>
      </c>
    </row>
    <row r="135" spans="1:13" x14ac:dyDescent="0.2">
      <c r="A135" s="9" t="str">
        <f t="shared" si="9"/>
        <v>1993/6末</v>
      </c>
      <c r="B135" s="9" t="str">
        <f t="shared" si="9"/>
        <v>平成5/6末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74</v>
      </c>
      <c r="I135" s="16"/>
      <c r="J135" s="16">
        <v>146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1993/6末</v>
      </c>
      <c r="B136" s="7" t="str">
        <f t="shared" si="9"/>
        <v>平成5/6末</v>
      </c>
      <c r="C136" s="14">
        <v>134</v>
      </c>
      <c r="D136" s="14">
        <v>164</v>
      </c>
      <c r="E136" s="15" t="s">
        <v>181</v>
      </c>
      <c r="F136" s="14">
        <v>96</v>
      </c>
      <c r="G136" s="14"/>
      <c r="H136" s="14">
        <v>99</v>
      </c>
      <c r="I136" s="14"/>
      <c r="J136" s="14">
        <v>195</v>
      </c>
      <c r="K136" s="14"/>
      <c r="L136" s="14">
        <v>54</v>
      </c>
      <c r="M136" s="8" t="s">
        <v>307</v>
      </c>
    </row>
    <row r="137" spans="1:13" x14ac:dyDescent="0.2">
      <c r="A137" s="9" t="str">
        <f t="shared" si="9"/>
        <v>1993/6末</v>
      </c>
      <c r="B137" s="9" t="str">
        <f t="shared" si="9"/>
        <v>平成5/6末</v>
      </c>
      <c r="C137" s="16">
        <v>135</v>
      </c>
      <c r="D137" s="16">
        <v>165</v>
      </c>
      <c r="E137" s="17" t="s">
        <v>182</v>
      </c>
      <c r="F137" s="16">
        <v>76</v>
      </c>
      <c r="G137" s="16"/>
      <c r="H137" s="16">
        <v>82</v>
      </c>
      <c r="I137" s="16"/>
      <c r="J137" s="16">
        <v>158</v>
      </c>
      <c r="K137" s="16"/>
      <c r="L137" s="16">
        <v>43</v>
      </c>
      <c r="M137" s="6" t="s">
        <v>307</v>
      </c>
    </row>
    <row r="138" spans="1:13" x14ac:dyDescent="0.2">
      <c r="A138" s="7" t="str">
        <f t="shared" si="9"/>
        <v>1993/6末</v>
      </c>
      <c r="B138" s="7" t="str">
        <f t="shared" si="9"/>
        <v>平成5/6末</v>
      </c>
      <c r="C138" s="14">
        <v>136</v>
      </c>
      <c r="D138" s="14">
        <v>166</v>
      </c>
      <c r="E138" s="15" t="s">
        <v>183</v>
      </c>
      <c r="F138" s="14">
        <v>187</v>
      </c>
      <c r="G138" s="14"/>
      <c r="H138" s="14">
        <v>205</v>
      </c>
      <c r="I138" s="14"/>
      <c r="J138" s="14">
        <v>392</v>
      </c>
      <c r="K138" s="14"/>
      <c r="L138" s="14">
        <v>107</v>
      </c>
      <c r="M138" s="8" t="s">
        <v>307</v>
      </c>
    </row>
    <row r="139" spans="1:13" x14ac:dyDescent="0.2">
      <c r="A139" s="9" t="str">
        <f t="shared" si="9"/>
        <v>1993/6末</v>
      </c>
      <c r="B139" s="9" t="str">
        <f t="shared" si="9"/>
        <v>平成5/6末</v>
      </c>
      <c r="C139" s="16">
        <v>137</v>
      </c>
      <c r="D139" s="16">
        <v>167</v>
      </c>
      <c r="E139" s="17" t="s">
        <v>184</v>
      </c>
      <c r="F139" s="16">
        <v>204</v>
      </c>
      <c r="G139" s="16"/>
      <c r="H139" s="16">
        <v>209</v>
      </c>
      <c r="I139" s="16"/>
      <c r="J139" s="16">
        <v>413</v>
      </c>
      <c r="K139" s="16"/>
      <c r="L139" s="16">
        <v>122</v>
      </c>
      <c r="M139" s="6" t="s">
        <v>307</v>
      </c>
    </row>
    <row r="140" spans="1:13" x14ac:dyDescent="0.2">
      <c r="A140" s="7" t="str">
        <f t="shared" si="9"/>
        <v>1993/6末</v>
      </c>
      <c r="B140" s="7" t="str">
        <f t="shared" si="9"/>
        <v>平成5/6末</v>
      </c>
      <c r="C140" s="14">
        <v>138</v>
      </c>
      <c r="D140" s="14">
        <v>168</v>
      </c>
      <c r="E140" s="15" t="s">
        <v>185</v>
      </c>
      <c r="F140" s="14">
        <v>305</v>
      </c>
      <c r="G140" s="14"/>
      <c r="H140" s="14">
        <v>275</v>
      </c>
      <c r="I140" s="14"/>
      <c r="J140" s="14">
        <v>580</v>
      </c>
      <c r="K140" s="14"/>
      <c r="L140" s="14">
        <v>174</v>
      </c>
      <c r="M140" s="8" t="s">
        <v>307</v>
      </c>
    </row>
    <row r="141" spans="1:13" x14ac:dyDescent="0.2">
      <c r="A141" s="9" t="str">
        <f t="shared" si="9"/>
        <v>1993/6末</v>
      </c>
      <c r="B141" s="9" t="str">
        <f t="shared" si="9"/>
        <v>平成5/6末</v>
      </c>
      <c r="C141" s="16">
        <v>139</v>
      </c>
      <c r="D141" s="16">
        <v>169</v>
      </c>
      <c r="E141" s="17" t="s">
        <v>186</v>
      </c>
      <c r="F141" s="16">
        <v>171</v>
      </c>
      <c r="G141" s="16"/>
      <c r="H141" s="16">
        <v>185</v>
      </c>
      <c r="I141" s="16"/>
      <c r="J141" s="16">
        <v>356</v>
      </c>
      <c r="K141" s="16"/>
      <c r="L141" s="16">
        <v>108</v>
      </c>
      <c r="M141" s="6" t="s">
        <v>307</v>
      </c>
    </row>
    <row r="142" spans="1:13" x14ac:dyDescent="0.2">
      <c r="A142" s="7" t="str">
        <f t="shared" si="9"/>
        <v>1993/6末</v>
      </c>
      <c r="B142" s="7" t="str">
        <f t="shared" si="9"/>
        <v>平成5/6末</v>
      </c>
      <c r="C142" s="14">
        <v>140</v>
      </c>
      <c r="D142" s="14">
        <v>170</v>
      </c>
      <c r="E142" s="15" t="s">
        <v>187</v>
      </c>
      <c r="F142" s="14">
        <v>557</v>
      </c>
      <c r="G142" s="14"/>
      <c r="H142" s="14">
        <v>567</v>
      </c>
      <c r="I142" s="14"/>
      <c r="J142" s="14">
        <v>1124</v>
      </c>
      <c r="K142" s="14"/>
      <c r="L142" s="14">
        <v>296</v>
      </c>
      <c r="M142" s="8" t="s">
        <v>307</v>
      </c>
    </row>
    <row r="143" spans="1:13" x14ac:dyDescent="0.2">
      <c r="A143" s="9" t="str">
        <f t="shared" si="9"/>
        <v>1993/6末</v>
      </c>
      <c r="B143" s="9" t="str">
        <f t="shared" si="9"/>
        <v>平成5/6末</v>
      </c>
      <c r="C143" s="16">
        <v>141</v>
      </c>
      <c r="D143" s="16">
        <v>171</v>
      </c>
      <c r="E143" s="17" t="s">
        <v>188</v>
      </c>
      <c r="F143" s="16">
        <v>350</v>
      </c>
      <c r="G143" s="16"/>
      <c r="H143" s="16">
        <v>345</v>
      </c>
      <c r="I143" s="16"/>
      <c r="J143" s="16">
        <v>695</v>
      </c>
      <c r="K143" s="16"/>
      <c r="L143" s="16">
        <v>172</v>
      </c>
      <c r="M143" s="6" t="s">
        <v>307</v>
      </c>
    </row>
    <row r="144" spans="1:13" x14ac:dyDescent="0.2">
      <c r="A144" s="7" t="str">
        <f t="shared" si="9"/>
        <v>1993/6末</v>
      </c>
      <c r="B144" s="7" t="str">
        <f t="shared" si="9"/>
        <v>平成5/6末</v>
      </c>
      <c r="C144" s="14">
        <v>142</v>
      </c>
      <c r="D144" s="14">
        <v>172</v>
      </c>
      <c r="E144" s="15" t="s">
        <v>189</v>
      </c>
      <c r="F144" s="14">
        <v>267</v>
      </c>
      <c r="G144" s="14"/>
      <c r="H144" s="14">
        <v>243</v>
      </c>
      <c r="I144" s="14"/>
      <c r="J144" s="14">
        <v>510</v>
      </c>
      <c r="K144" s="14"/>
      <c r="L144" s="14">
        <v>151</v>
      </c>
      <c r="M144" s="8" t="s">
        <v>307</v>
      </c>
    </row>
    <row r="145" spans="1:13" x14ac:dyDescent="0.2">
      <c r="A145" s="9" t="str">
        <f t="shared" si="9"/>
        <v>1993/6末</v>
      </c>
      <c r="B145" s="9" t="str">
        <f t="shared" si="9"/>
        <v>平成5/6末</v>
      </c>
      <c r="C145" s="16">
        <v>143</v>
      </c>
      <c r="D145" s="16">
        <v>173</v>
      </c>
      <c r="E145" s="17" t="s">
        <v>190</v>
      </c>
      <c r="F145" s="16">
        <v>180</v>
      </c>
      <c r="G145" s="16"/>
      <c r="H145" s="16">
        <v>180</v>
      </c>
      <c r="I145" s="16"/>
      <c r="J145" s="16">
        <v>360</v>
      </c>
      <c r="K145" s="16"/>
      <c r="L145" s="16">
        <v>99</v>
      </c>
      <c r="M145" s="6" t="s">
        <v>307</v>
      </c>
    </row>
    <row r="146" spans="1:13" x14ac:dyDescent="0.2">
      <c r="A146" s="7" t="str">
        <f t="shared" si="9"/>
        <v>1993/6末</v>
      </c>
      <c r="B146" s="7" t="str">
        <f t="shared" si="9"/>
        <v>平成5/6末</v>
      </c>
      <c r="C146" s="14">
        <v>144</v>
      </c>
      <c r="D146" s="14">
        <v>174</v>
      </c>
      <c r="E146" s="15" t="s">
        <v>421</v>
      </c>
      <c r="F146" s="14">
        <v>3</v>
      </c>
      <c r="G146" s="14"/>
      <c r="H146" s="14">
        <v>5</v>
      </c>
      <c r="I146" s="14"/>
      <c r="J146" s="14">
        <v>8</v>
      </c>
      <c r="K146" s="14"/>
      <c r="L146" s="14">
        <v>2</v>
      </c>
      <c r="M146" s="8" t="s">
        <v>307</v>
      </c>
    </row>
    <row r="147" spans="1:13" x14ac:dyDescent="0.2">
      <c r="A147" s="9" t="str">
        <f t="shared" si="9"/>
        <v>1993/6末</v>
      </c>
      <c r="B147" s="9" t="str">
        <f t="shared" si="9"/>
        <v>平成5/6末</v>
      </c>
      <c r="C147" s="16">
        <v>145</v>
      </c>
      <c r="D147" s="16">
        <v>175</v>
      </c>
      <c r="E147" s="17" t="s">
        <v>422</v>
      </c>
      <c r="F147" s="16">
        <v>204</v>
      </c>
      <c r="G147" s="16"/>
      <c r="H147" s="16">
        <v>198</v>
      </c>
      <c r="I147" s="16"/>
      <c r="J147" s="16">
        <v>402</v>
      </c>
      <c r="K147" s="16"/>
      <c r="L147" s="16">
        <v>115</v>
      </c>
      <c r="M147" s="6" t="s">
        <v>307</v>
      </c>
    </row>
    <row r="148" spans="1:13" x14ac:dyDescent="0.2">
      <c r="A148" s="7" t="str">
        <f t="shared" si="9"/>
        <v>1993/6末</v>
      </c>
      <c r="B148" s="7" t="str">
        <f t="shared" si="9"/>
        <v>平成5/6末</v>
      </c>
      <c r="C148" s="14">
        <v>146</v>
      </c>
      <c r="D148" s="14">
        <v>176</v>
      </c>
      <c r="E148" s="15" t="s">
        <v>423</v>
      </c>
      <c r="F148" s="14">
        <v>150</v>
      </c>
      <c r="G148" s="14"/>
      <c r="H148" s="14">
        <v>168</v>
      </c>
      <c r="I148" s="14"/>
      <c r="J148" s="14">
        <v>318</v>
      </c>
      <c r="K148" s="14"/>
      <c r="L148" s="14">
        <v>92</v>
      </c>
      <c r="M148" s="8" t="s">
        <v>307</v>
      </c>
    </row>
    <row r="149" spans="1:13" x14ac:dyDescent="0.2">
      <c r="A149" s="9" t="str">
        <f t="shared" ref="A149:B164" si="10">A148</f>
        <v>1993/6末</v>
      </c>
      <c r="B149" s="9" t="str">
        <f t="shared" si="10"/>
        <v>平成5/6末</v>
      </c>
      <c r="C149" s="16">
        <v>147</v>
      </c>
      <c r="D149" s="16">
        <v>177</v>
      </c>
      <c r="E149" s="17" t="s">
        <v>191</v>
      </c>
      <c r="F149" s="16">
        <v>55</v>
      </c>
      <c r="G149" s="16"/>
      <c r="H149" s="16">
        <v>56</v>
      </c>
      <c r="I149" s="16"/>
      <c r="J149" s="16">
        <v>111</v>
      </c>
      <c r="K149" s="16"/>
      <c r="L149" s="16">
        <v>32</v>
      </c>
      <c r="M149" s="6" t="s">
        <v>307</v>
      </c>
    </row>
    <row r="150" spans="1:13" x14ac:dyDescent="0.2">
      <c r="A150" s="7" t="str">
        <f t="shared" si="10"/>
        <v>1993/6末</v>
      </c>
      <c r="B150" s="7" t="str">
        <f t="shared" si="10"/>
        <v>平成5/6末</v>
      </c>
      <c r="C150" s="14">
        <v>148</v>
      </c>
      <c r="D150" s="14">
        <v>178</v>
      </c>
      <c r="E150" s="15" t="s">
        <v>192</v>
      </c>
      <c r="F150" s="14">
        <v>66</v>
      </c>
      <c r="G150" s="14"/>
      <c r="H150" s="14">
        <v>72</v>
      </c>
      <c r="I150" s="14"/>
      <c r="J150" s="14">
        <v>138</v>
      </c>
      <c r="K150" s="14"/>
      <c r="L150" s="14">
        <v>39</v>
      </c>
      <c r="M150" s="8" t="s">
        <v>307</v>
      </c>
    </row>
    <row r="151" spans="1:13" x14ac:dyDescent="0.2">
      <c r="A151" s="9" t="str">
        <f t="shared" si="10"/>
        <v>1993/6末</v>
      </c>
      <c r="B151" s="9" t="str">
        <f t="shared" si="10"/>
        <v>平成5/6末</v>
      </c>
      <c r="C151" s="16">
        <v>149</v>
      </c>
      <c r="D151" s="16">
        <v>179</v>
      </c>
      <c r="E151" s="17" t="s">
        <v>193</v>
      </c>
      <c r="F151" s="16">
        <v>204</v>
      </c>
      <c r="G151" s="16"/>
      <c r="H151" s="16">
        <v>197</v>
      </c>
      <c r="I151" s="16"/>
      <c r="J151" s="16">
        <v>401</v>
      </c>
      <c r="K151" s="16"/>
      <c r="L151" s="16">
        <v>133</v>
      </c>
      <c r="M151" s="6" t="s">
        <v>307</v>
      </c>
    </row>
    <row r="152" spans="1:13" x14ac:dyDescent="0.2">
      <c r="A152" s="7" t="str">
        <f t="shared" si="10"/>
        <v>1993/6末</v>
      </c>
      <c r="B152" s="7" t="str">
        <f t="shared" si="10"/>
        <v>平成5/6末</v>
      </c>
      <c r="C152" s="14">
        <v>150</v>
      </c>
      <c r="D152" s="14">
        <v>180</v>
      </c>
      <c r="E152" s="15" t="s">
        <v>196</v>
      </c>
      <c r="F152" s="14">
        <v>136</v>
      </c>
      <c r="G152" s="14"/>
      <c r="H152" s="14">
        <v>167</v>
      </c>
      <c r="I152" s="14"/>
      <c r="J152" s="14">
        <v>303</v>
      </c>
      <c r="K152" s="14"/>
      <c r="L152" s="14">
        <v>67</v>
      </c>
      <c r="M152" s="8" t="s">
        <v>308</v>
      </c>
    </row>
    <row r="153" spans="1:13" x14ac:dyDescent="0.2">
      <c r="A153" s="9" t="str">
        <f t="shared" si="10"/>
        <v>1993/6末</v>
      </c>
      <c r="B153" s="9" t="str">
        <f t="shared" si="10"/>
        <v>平成5/6末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1993/6末</v>
      </c>
      <c r="B154" s="7" t="str">
        <f t="shared" si="10"/>
        <v>平成5/6末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1993/6末</v>
      </c>
      <c r="B155" s="9" t="str">
        <f t="shared" si="10"/>
        <v>平成5/6末</v>
      </c>
      <c r="C155" s="16">
        <v>153</v>
      </c>
      <c r="D155" s="16">
        <v>183</v>
      </c>
      <c r="E155" s="17" t="s">
        <v>199</v>
      </c>
      <c r="F155" s="16">
        <v>524</v>
      </c>
      <c r="G155" s="16"/>
      <c r="H155" s="16">
        <v>553</v>
      </c>
      <c r="I155" s="16"/>
      <c r="J155" s="16">
        <v>1077</v>
      </c>
      <c r="K155" s="16"/>
      <c r="L155" s="16">
        <v>262</v>
      </c>
      <c r="M155" s="6" t="s">
        <v>308</v>
      </c>
    </row>
    <row r="156" spans="1:13" x14ac:dyDescent="0.2">
      <c r="A156" s="7" t="str">
        <f t="shared" si="10"/>
        <v>1993/6末</v>
      </c>
      <c r="B156" s="7" t="str">
        <f t="shared" si="10"/>
        <v>平成5/6末</v>
      </c>
      <c r="C156" s="14">
        <v>154</v>
      </c>
      <c r="D156" s="14">
        <v>184</v>
      </c>
      <c r="E156" s="15" t="s">
        <v>200</v>
      </c>
      <c r="F156" s="14">
        <v>176</v>
      </c>
      <c r="G156" s="14"/>
      <c r="H156" s="14">
        <v>171</v>
      </c>
      <c r="I156" s="14"/>
      <c r="J156" s="14">
        <v>347</v>
      </c>
      <c r="K156" s="14"/>
      <c r="L156" s="14">
        <v>82</v>
      </c>
      <c r="M156" s="8" t="s">
        <v>308</v>
      </c>
    </row>
    <row r="157" spans="1:13" x14ac:dyDescent="0.2">
      <c r="A157" s="9" t="str">
        <f t="shared" si="10"/>
        <v>1993/6末</v>
      </c>
      <c r="B157" s="9" t="str">
        <f t="shared" si="10"/>
        <v>平成5/6末</v>
      </c>
      <c r="C157" s="16">
        <v>155</v>
      </c>
      <c r="D157" s="16">
        <v>185</v>
      </c>
      <c r="E157" s="17" t="s">
        <v>201</v>
      </c>
      <c r="F157" s="16">
        <v>130</v>
      </c>
      <c r="G157" s="16"/>
      <c r="H157" s="16">
        <v>145</v>
      </c>
      <c r="I157" s="16"/>
      <c r="J157" s="16">
        <v>275</v>
      </c>
      <c r="K157" s="16"/>
      <c r="L157" s="16">
        <v>72</v>
      </c>
      <c r="M157" s="6" t="s">
        <v>308</v>
      </c>
    </row>
    <row r="158" spans="1:13" x14ac:dyDescent="0.2">
      <c r="A158" s="7" t="str">
        <f t="shared" si="10"/>
        <v>1993/6末</v>
      </c>
      <c r="B158" s="7" t="str">
        <f t="shared" si="10"/>
        <v>平成5/6末</v>
      </c>
      <c r="C158" s="14">
        <v>156</v>
      </c>
      <c r="D158" s="14">
        <v>186</v>
      </c>
      <c r="E158" s="15" t="s">
        <v>202</v>
      </c>
      <c r="F158" s="14">
        <v>243</v>
      </c>
      <c r="G158" s="14"/>
      <c r="H158" s="14">
        <v>237</v>
      </c>
      <c r="I158" s="14"/>
      <c r="J158" s="14">
        <v>480</v>
      </c>
      <c r="K158" s="14"/>
      <c r="L158" s="14">
        <v>145</v>
      </c>
      <c r="M158" s="8" t="s">
        <v>308</v>
      </c>
    </row>
    <row r="159" spans="1:13" x14ac:dyDescent="0.2">
      <c r="A159" s="9" t="str">
        <f t="shared" si="10"/>
        <v>1993/6末</v>
      </c>
      <c r="B159" s="9" t="str">
        <f t="shared" si="10"/>
        <v>平成5/6末</v>
      </c>
      <c r="C159" s="16">
        <v>157</v>
      </c>
      <c r="D159" s="16">
        <v>187</v>
      </c>
      <c r="E159" s="17" t="s">
        <v>203</v>
      </c>
      <c r="F159" s="16">
        <v>140</v>
      </c>
      <c r="G159" s="16"/>
      <c r="H159" s="16">
        <v>158</v>
      </c>
      <c r="I159" s="16"/>
      <c r="J159" s="16">
        <v>298</v>
      </c>
      <c r="K159" s="16"/>
      <c r="L159" s="16">
        <v>72</v>
      </c>
      <c r="M159" s="6" t="s">
        <v>308</v>
      </c>
    </row>
    <row r="160" spans="1:13" x14ac:dyDescent="0.2">
      <c r="A160" s="7" t="str">
        <f t="shared" si="10"/>
        <v>1993/6末</v>
      </c>
      <c r="B160" s="7" t="str">
        <f t="shared" si="10"/>
        <v>平成5/6末</v>
      </c>
      <c r="C160" s="14">
        <v>158</v>
      </c>
      <c r="D160" s="14">
        <v>188</v>
      </c>
      <c r="E160" s="15" t="s">
        <v>204</v>
      </c>
      <c r="F160" s="14">
        <v>199</v>
      </c>
      <c r="G160" s="14"/>
      <c r="H160" s="14">
        <v>187</v>
      </c>
      <c r="I160" s="14"/>
      <c r="J160" s="14">
        <v>386</v>
      </c>
      <c r="K160" s="14"/>
      <c r="L160" s="14">
        <v>106</v>
      </c>
      <c r="M160" s="8" t="s">
        <v>308</v>
      </c>
    </row>
    <row r="161" spans="1:13" x14ac:dyDescent="0.2">
      <c r="A161" s="9" t="str">
        <f t="shared" si="10"/>
        <v>1993/6末</v>
      </c>
      <c r="B161" s="9" t="str">
        <f t="shared" si="10"/>
        <v>平成5/6末</v>
      </c>
      <c r="C161" s="16">
        <v>159</v>
      </c>
      <c r="D161" s="16">
        <v>189</v>
      </c>
      <c r="E161" s="17" t="s">
        <v>205</v>
      </c>
      <c r="F161" s="16">
        <v>93</v>
      </c>
      <c r="G161" s="16"/>
      <c r="H161" s="16">
        <v>97</v>
      </c>
      <c r="I161" s="16"/>
      <c r="J161" s="16">
        <v>190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10"/>
        <v>1993/6末</v>
      </c>
      <c r="B162" s="7" t="str">
        <f t="shared" si="10"/>
        <v>平成5/6末</v>
      </c>
      <c r="C162" s="14">
        <v>160</v>
      </c>
      <c r="D162" s="14">
        <v>190</v>
      </c>
      <c r="E162" s="15" t="s">
        <v>206</v>
      </c>
      <c r="F162" s="14">
        <v>165</v>
      </c>
      <c r="G162" s="14"/>
      <c r="H162" s="14">
        <v>162</v>
      </c>
      <c r="I162" s="14"/>
      <c r="J162" s="14">
        <v>327</v>
      </c>
      <c r="K162" s="14"/>
      <c r="L162" s="14">
        <v>94</v>
      </c>
      <c r="M162" s="8" t="s">
        <v>308</v>
      </c>
    </row>
    <row r="163" spans="1:13" x14ac:dyDescent="0.2">
      <c r="A163" s="9" t="str">
        <f t="shared" si="10"/>
        <v>1993/6末</v>
      </c>
      <c r="B163" s="9" t="str">
        <f t="shared" si="10"/>
        <v>平成5/6末</v>
      </c>
      <c r="C163" s="16">
        <v>161</v>
      </c>
      <c r="D163" s="16">
        <v>191</v>
      </c>
      <c r="E163" s="17" t="s">
        <v>208</v>
      </c>
      <c r="F163" s="16">
        <v>339</v>
      </c>
      <c r="G163" s="16"/>
      <c r="H163" s="16">
        <v>364</v>
      </c>
      <c r="I163" s="16"/>
      <c r="J163" s="16">
        <v>703</v>
      </c>
      <c r="K163" s="16"/>
      <c r="L163" s="16">
        <v>223</v>
      </c>
      <c r="M163" s="6" t="s">
        <v>308</v>
      </c>
    </row>
    <row r="164" spans="1:13" x14ac:dyDescent="0.2">
      <c r="A164" s="7" t="str">
        <f t="shared" si="10"/>
        <v>1993/6末</v>
      </c>
      <c r="B164" s="7" t="str">
        <f t="shared" si="10"/>
        <v>平成5/6末</v>
      </c>
      <c r="C164" s="14">
        <v>162</v>
      </c>
      <c r="D164" s="14">
        <v>240</v>
      </c>
      <c r="E164" s="15" t="s">
        <v>209</v>
      </c>
      <c r="F164" s="14">
        <v>106</v>
      </c>
      <c r="G164" s="14"/>
      <c r="H164" s="14">
        <v>128</v>
      </c>
      <c r="I164" s="14"/>
      <c r="J164" s="14">
        <v>234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1993/6末</v>
      </c>
      <c r="B165" s="9" t="str">
        <f t="shared" si="11"/>
        <v>平成5/6末</v>
      </c>
      <c r="C165" s="16">
        <v>163</v>
      </c>
      <c r="D165" s="16">
        <v>241</v>
      </c>
      <c r="E165" s="17" t="s">
        <v>210</v>
      </c>
      <c r="F165" s="16">
        <v>224</v>
      </c>
      <c r="G165" s="16"/>
      <c r="H165" s="16">
        <v>215</v>
      </c>
      <c r="I165" s="16"/>
      <c r="J165" s="16">
        <v>439</v>
      </c>
      <c r="K165" s="16"/>
      <c r="L165" s="16">
        <v>114</v>
      </c>
      <c r="M165" s="6" t="s">
        <v>309</v>
      </c>
    </row>
    <row r="166" spans="1:13" x14ac:dyDescent="0.2">
      <c r="A166" s="7" t="str">
        <f t="shared" si="11"/>
        <v>1993/6末</v>
      </c>
      <c r="B166" s="7" t="str">
        <f t="shared" si="11"/>
        <v>平成5/6末</v>
      </c>
      <c r="C166" s="14">
        <v>164</v>
      </c>
      <c r="D166" s="14">
        <v>242</v>
      </c>
      <c r="E166" s="15" t="s">
        <v>211</v>
      </c>
      <c r="F166" s="14">
        <v>93</v>
      </c>
      <c r="G166" s="14"/>
      <c r="H166" s="14">
        <v>95</v>
      </c>
      <c r="I166" s="14"/>
      <c r="J166" s="14">
        <v>188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1993/6末</v>
      </c>
      <c r="B167" s="9" t="str">
        <f t="shared" si="11"/>
        <v>平成5/6末</v>
      </c>
      <c r="C167" s="16">
        <v>165</v>
      </c>
      <c r="D167" s="16">
        <v>243</v>
      </c>
      <c r="E167" s="17" t="s">
        <v>212</v>
      </c>
      <c r="F167" s="16">
        <v>90</v>
      </c>
      <c r="G167" s="16"/>
      <c r="H167" s="16">
        <v>101</v>
      </c>
      <c r="I167" s="16"/>
      <c r="J167" s="16">
        <v>191</v>
      </c>
      <c r="K167" s="16"/>
      <c r="L167" s="16">
        <v>46</v>
      </c>
      <c r="M167" s="6" t="s">
        <v>309</v>
      </c>
    </row>
    <row r="168" spans="1:13" x14ac:dyDescent="0.2">
      <c r="A168" s="7" t="str">
        <f t="shared" si="11"/>
        <v>1993/6末</v>
      </c>
      <c r="B168" s="7" t="str">
        <f t="shared" si="11"/>
        <v>平成5/6末</v>
      </c>
      <c r="C168" s="14">
        <v>166</v>
      </c>
      <c r="D168" s="14">
        <v>244</v>
      </c>
      <c r="E168" s="15" t="s">
        <v>213</v>
      </c>
      <c r="F168" s="14">
        <v>53</v>
      </c>
      <c r="G168" s="14"/>
      <c r="H168" s="14">
        <v>48</v>
      </c>
      <c r="I168" s="14"/>
      <c r="J168" s="14">
        <v>101</v>
      </c>
      <c r="K168" s="14"/>
      <c r="L168" s="14">
        <v>25</v>
      </c>
      <c r="M168" s="8" t="s">
        <v>309</v>
      </c>
    </row>
    <row r="169" spans="1:13" x14ac:dyDescent="0.2">
      <c r="A169" s="9" t="str">
        <f t="shared" si="11"/>
        <v>1993/6末</v>
      </c>
      <c r="B169" s="9" t="str">
        <f t="shared" si="11"/>
        <v>平成5/6末</v>
      </c>
      <c r="C169" s="16">
        <v>167</v>
      </c>
      <c r="D169" s="16">
        <v>245</v>
      </c>
      <c r="E169" s="17" t="s">
        <v>214</v>
      </c>
      <c r="F169" s="16">
        <v>38</v>
      </c>
      <c r="G169" s="16"/>
      <c r="H169" s="16">
        <v>45</v>
      </c>
      <c r="I169" s="16"/>
      <c r="J169" s="16">
        <v>83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1993/6末</v>
      </c>
      <c r="B170" s="7" t="str">
        <f t="shared" si="11"/>
        <v>平成5/6末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1993/6末</v>
      </c>
      <c r="B171" s="9" t="str">
        <f t="shared" si="11"/>
        <v>平成5/6末</v>
      </c>
      <c r="C171" s="16">
        <v>169</v>
      </c>
      <c r="D171" s="16">
        <v>100</v>
      </c>
      <c r="E171" s="17" t="s">
        <v>217</v>
      </c>
      <c r="F171" s="16">
        <v>190</v>
      </c>
      <c r="G171" s="16"/>
      <c r="H171" s="16">
        <v>210</v>
      </c>
      <c r="I171" s="16"/>
      <c r="J171" s="16">
        <v>400</v>
      </c>
      <c r="K171" s="16"/>
      <c r="L171" s="16">
        <v>101</v>
      </c>
      <c r="M171" s="6" t="s">
        <v>310</v>
      </c>
    </row>
    <row r="172" spans="1:13" x14ac:dyDescent="0.2">
      <c r="A172" s="7" t="str">
        <f t="shared" si="11"/>
        <v>1993/6末</v>
      </c>
      <c r="B172" s="7" t="str">
        <f t="shared" si="11"/>
        <v>平成5/6末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6</v>
      </c>
      <c r="I172" s="14"/>
      <c r="J172" s="14">
        <v>10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1993/6末</v>
      </c>
      <c r="B173" s="9" t="str">
        <f t="shared" si="11"/>
        <v>平成5/6末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1993/6末</v>
      </c>
      <c r="B174" s="7" t="str">
        <f t="shared" si="11"/>
        <v>平成5/6末</v>
      </c>
      <c r="C174" s="14">
        <v>172</v>
      </c>
      <c r="D174" s="14">
        <v>220</v>
      </c>
      <c r="E174" s="15" t="s">
        <v>221</v>
      </c>
      <c r="F174" s="14">
        <v>106</v>
      </c>
      <c r="G174" s="14"/>
      <c r="H174" s="14">
        <v>118</v>
      </c>
      <c r="I174" s="14"/>
      <c r="J174" s="14">
        <v>224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1993/6末</v>
      </c>
      <c r="B175" s="9" t="str">
        <f t="shared" si="11"/>
        <v>平成5/6末</v>
      </c>
      <c r="C175" s="16">
        <v>173</v>
      </c>
      <c r="D175" s="16">
        <v>221</v>
      </c>
      <c r="E175" s="17" t="s">
        <v>222</v>
      </c>
      <c r="F175" s="16">
        <v>193</v>
      </c>
      <c r="G175" s="16"/>
      <c r="H175" s="16">
        <v>247</v>
      </c>
      <c r="I175" s="16"/>
      <c r="J175" s="16">
        <v>440</v>
      </c>
      <c r="K175" s="16"/>
      <c r="L175" s="16">
        <v>114</v>
      </c>
      <c r="M175" s="6" t="s">
        <v>311</v>
      </c>
    </row>
    <row r="176" spans="1:13" x14ac:dyDescent="0.2">
      <c r="A176" s="7" t="str">
        <f t="shared" si="11"/>
        <v>1993/6末</v>
      </c>
      <c r="B176" s="7" t="str">
        <f t="shared" si="11"/>
        <v>平成5/6末</v>
      </c>
      <c r="C176" s="14">
        <v>174</v>
      </c>
      <c r="D176" s="14">
        <v>222</v>
      </c>
      <c r="E176" s="15" t="s">
        <v>223</v>
      </c>
      <c r="F176" s="14">
        <v>54</v>
      </c>
      <c r="G176" s="14"/>
      <c r="H176" s="14">
        <v>56</v>
      </c>
      <c r="I176" s="14"/>
      <c r="J176" s="14">
        <v>110</v>
      </c>
      <c r="K176" s="14"/>
      <c r="L176" s="14">
        <v>30</v>
      </c>
      <c r="M176" s="8" t="s">
        <v>311</v>
      </c>
    </row>
    <row r="177" spans="1:13" x14ac:dyDescent="0.2">
      <c r="A177" s="9" t="str">
        <f t="shared" si="11"/>
        <v>1993/6末</v>
      </c>
      <c r="B177" s="9" t="str">
        <f t="shared" si="11"/>
        <v>平成5/6末</v>
      </c>
      <c r="C177" s="16">
        <v>175</v>
      </c>
      <c r="D177" s="16">
        <v>223</v>
      </c>
      <c r="E177" s="17" t="s">
        <v>224</v>
      </c>
      <c r="F177" s="16">
        <v>295</v>
      </c>
      <c r="G177" s="16"/>
      <c r="H177" s="16">
        <v>351</v>
      </c>
      <c r="I177" s="16"/>
      <c r="J177" s="16">
        <v>646</v>
      </c>
      <c r="K177" s="16"/>
      <c r="L177" s="16">
        <v>178</v>
      </c>
      <c r="M177" s="6" t="s">
        <v>311</v>
      </c>
    </row>
    <row r="178" spans="1:13" x14ac:dyDescent="0.2">
      <c r="A178" s="7" t="str">
        <f t="shared" si="11"/>
        <v>1993/6末</v>
      </c>
      <c r="B178" s="7" t="str">
        <f t="shared" si="11"/>
        <v>平成5/6末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21</v>
      </c>
      <c r="I178" s="14"/>
      <c r="J178" s="14">
        <v>35</v>
      </c>
      <c r="K178" s="14"/>
      <c r="L178" s="14">
        <v>10</v>
      </c>
      <c r="M178" s="8" t="s">
        <v>311</v>
      </c>
    </row>
    <row r="179" spans="1:13" x14ac:dyDescent="0.2">
      <c r="A179" s="9" t="str">
        <f t="shared" si="11"/>
        <v>1993/6末</v>
      </c>
      <c r="B179" s="9" t="str">
        <f t="shared" si="11"/>
        <v>平成5/6末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1993/6末</v>
      </c>
      <c r="B180" s="7" t="str">
        <f t="shared" si="11"/>
        <v>平成5/6末</v>
      </c>
      <c r="C180" s="14">
        <v>178</v>
      </c>
      <c r="D180" s="14">
        <v>226</v>
      </c>
      <c r="E180" s="15" t="s">
        <v>227</v>
      </c>
      <c r="F180" s="14">
        <v>50</v>
      </c>
      <c r="G180" s="14"/>
      <c r="H180" s="14">
        <v>54</v>
      </c>
      <c r="I180" s="14"/>
      <c r="J180" s="14">
        <v>104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1993/6末</v>
      </c>
      <c r="B181" s="9" t="str">
        <f t="shared" si="12"/>
        <v>平成5/6末</v>
      </c>
      <c r="C181" s="16">
        <v>179</v>
      </c>
      <c r="D181" s="16">
        <v>227</v>
      </c>
      <c r="E181" s="17" t="s">
        <v>228</v>
      </c>
      <c r="F181" s="16">
        <v>12</v>
      </c>
      <c r="G181" s="16"/>
      <c r="H181" s="16">
        <v>10</v>
      </c>
      <c r="I181" s="16"/>
      <c r="J181" s="16">
        <v>22</v>
      </c>
      <c r="K181" s="16"/>
      <c r="L181" s="16">
        <v>7</v>
      </c>
      <c r="M181" s="6" t="s">
        <v>311</v>
      </c>
    </row>
    <row r="182" spans="1:13" x14ac:dyDescent="0.2">
      <c r="A182" s="7" t="str">
        <f t="shared" si="12"/>
        <v>1993/6末</v>
      </c>
      <c r="B182" s="7" t="str">
        <f t="shared" si="12"/>
        <v>平成5/6末</v>
      </c>
      <c r="C182" s="14">
        <v>180</v>
      </c>
      <c r="D182" s="14">
        <v>228</v>
      </c>
      <c r="E182" s="15" t="s">
        <v>229</v>
      </c>
      <c r="F182" s="14">
        <v>0</v>
      </c>
      <c r="G182" s="14"/>
      <c r="H182" s="14">
        <v>2</v>
      </c>
      <c r="I182" s="14"/>
      <c r="J182" s="14">
        <v>2</v>
      </c>
      <c r="K182" s="14"/>
      <c r="L182" s="14">
        <v>2</v>
      </c>
      <c r="M182" s="8" t="s">
        <v>311</v>
      </c>
    </row>
    <row r="183" spans="1:13" x14ac:dyDescent="0.2">
      <c r="A183" s="9" t="str">
        <f t="shared" si="12"/>
        <v>1993/6末</v>
      </c>
      <c r="B183" s="9" t="str">
        <f t="shared" si="12"/>
        <v>平成5/6末</v>
      </c>
      <c r="C183" s="16">
        <v>181</v>
      </c>
      <c r="D183" s="16">
        <v>230</v>
      </c>
      <c r="E183" s="17" t="s">
        <v>230</v>
      </c>
      <c r="F183" s="16">
        <v>36</v>
      </c>
      <c r="G183" s="16"/>
      <c r="H183" s="16">
        <v>39</v>
      </c>
      <c r="I183" s="16"/>
      <c r="J183" s="16">
        <v>75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1993/6末</v>
      </c>
      <c r="B184" s="7" t="str">
        <f t="shared" si="12"/>
        <v>平成5/6末</v>
      </c>
      <c r="C184" s="14">
        <v>182</v>
      </c>
      <c r="D184" s="14">
        <v>231</v>
      </c>
      <c r="E184" s="15" t="s">
        <v>231</v>
      </c>
      <c r="F184" s="14">
        <v>275</v>
      </c>
      <c r="G184" s="14"/>
      <c r="H184" s="14">
        <v>316</v>
      </c>
      <c r="I184" s="14"/>
      <c r="J184" s="14">
        <v>591</v>
      </c>
      <c r="K184" s="14"/>
      <c r="L184" s="14">
        <v>176</v>
      </c>
      <c r="M184" s="8" t="s">
        <v>312</v>
      </c>
    </row>
    <row r="185" spans="1:13" x14ac:dyDescent="0.2">
      <c r="A185" s="9" t="str">
        <f t="shared" si="12"/>
        <v>1993/6末</v>
      </c>
      <c r="B185" s="9" t="str">
        <f t="shared" si="12"/>
        <v>平成5/6末</v>
      </c>
      <c r="C185" s="16">
        <v>183</v>
      </c>
      <c r="D185" s="16">
        <v>232</v>
      </c>
      <c r="E185" s="17" t="s">
        <v>232</v>
      </c>
      <c r="F185" s="16">
        <v>129</v>
      </c>
      <c r="G185" s="16"/>
      <c r="H185" s="16">
        <v>169</v>
      </c>
      <c r="I185" s="16"/>
      <c r="J185" s="16">
        <v>298</v>
      </c>
      <c r="K185" s="16"/>
      <c r="L185" s="16">
        <v>107</v>
      </c>
      <c r="M185" s="6" t="s">
        <v>312</v>
      </c>
    </row>
    <row r="186" spans="1:13" x14ac:dyDescent="0.2">
      <c r="A186" s="7" t="str">
        <f t="shared" si="12"/>
        <v>1993/6末</v>
      </c>
      <c r="B186" s="7" t="str">
        <f t="shared" si="12"/>
        <v>平成5/6末</v>
      </c>
      <c r="C186" s="14">
        <v>184</v>
      </c>
      <c r="D186" s="14">
        <v>200</v>
      </c>
      <c r="E186" s="15" t="s">
        <v>488</v>
      </c>
      <c r="F186" s="14">
        <v>42</v>
      </c>
      <c r="G186" s="14"/>
      <c r="H186" s="14">
        <v>42</v>
      </c>
      <c r="I186" s="14"/>
      <c r="J186" s="14">
        <v>84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1993/6末</v>
      </c>
      <c r="B187" s="9" t="str">
        <f t="shared" si="12"/>
        <v>平成5/6末</v>
      </c>
      <c r="C187" s="16">
        <v>185</v>
      </c>
      <c r="D187" s="16">
        <v>201</v>
      </c>
      <c r="E187" s="17" t="s">
        <v>234</v>
      </c>
      <c r="F187" s="16">
        <v>86</v>
      </c>
      <c r="G187" s="16"/>
      <c r="H187" s="16">
        <v>105</v>
      </c>
      <c r="I187" s="16"/>
      <c r="J187" s="16">
        <v>191</v>
      </c>
      <c r="K187" s="16"/>
      <c r="L187" s="16">
        <v>42</v>
      </c>
      <c r="M187" s="6" t="s">
        <v>313</v>
      </c>
    </row>
    <row r="188" spans="1:13" x14ac:dyDescent="0.2">
      <c r="A188" s="7" t="str">
        <f t="shared" si="12"/>
        <v>1993/6末</v>
      </c>
      <c r="B188" s="7" t="str">
        <f t="shared" si="12"/>
        <v>平成5/6末</v>
      </c>
      <c r="C188" s="14">
        <v>186</v>
      </c>
      <c r="D188" s="14">
        <v>202</v>
      </c>
      <c r="E188" s="15" t="s">
        <v>235</v>
      </c>
      <c r="F188" s="14">
        <v>67</v>
      </c>
      <c r="G188" s="14"/>
      <c r="H188" s="14">
        <v>68</v>
      </c>
      <c r="I188" s="14"/>
      <c r="J188" s="14">
        <v>135</v>
      </c>
      <c r="K188" s="14"/>
      <c r="L188" s="14">
        <v>36</v>
      </c>
      <c r="M188" s="8" t="s">
        <v>313</v>
      </c>
    </row>
    <row r="189" spans="1:13" x14ac:dyDescent="0.2">
      <c r="A189" s="9" t="str">
        <f t="shared" si="12"/>
        <v>1993/6末</v>
      </c>
      <c r="B189" s="9" t="str">
        <f t="shared" si="12"/>
        <v>平成5/6末</v>
      </c>
      <c r="C189" s="16">
        <v>187</v>
      </c>
      <c r="D189" s="16">
        <v>203</v>
      </c>
      <c r="E189" s="17" t="s">
        <v>489</v>
      </c>
      <c r="F189" s="16">
        <v>288</v>
      </c>
      <c r="G189" s="16"/>
      <c r="H189" s="16">
        <v>280</v>
      </c>
      <c r="I189" s="16"/>
      <c r="J189" s="16">
        <v>568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12"/>
        <v>1993/6末</v>
      </c>
      <c r="B190" s="7" t="str">
        <f t="shared" si="12"/>
        <v>平成5/6末</v>
      </c>
      <c r="C190" s="14">
        <v>188</v>
      </c>
      <c r="D190" s="14">
        <v>204</v>
      </c>
      <c r="E190" s="15" t="s">
        <v>237</v>
      </c>
      <c r="F190" s="14">
        <v>313</v>
      </c>
      <c r="G190" s="14"/>
      <c r="H190" s="14">
        <v>335</v>
      </c>
      <c r="I190" s="14"/>
      <c r="J190" s="14">
        <v>648</v>
      </c>
      <c r="K190" s="14"/>
      <c r="L190" s="14">
        <v>157</v>
      </c>
      <c r="M190" s="8" t="s">
        <v>313</v>
      </c>
    </row>
    <row r="191" spans="1:13" x14ac:dyDescent="0.2">
      <c r="A191" s="9" t="str">
        <f t="shared" si="12"/>
        <v>1993/6末</v>
      </c>
      <c r="B191" s="9" t="str">
        <f t="shared" si="12"/>
        <v>平成5/6末</v>
      </c>
      <c r="C191" s="16">
        <v>189</v>
      </c>
      <c r="D191" s="16">
        <v>205</v>
      </c>
      <c r="E191" s="17" t="s">
        <v>238</v>
      </c>
      <c r="F191" s="16">
        <v>157</v>
      </c>
      <c r="G191" s="16"/>
      <c r="H191" s="16">
        <v>156</v>
      </c>
      <c r="I191" s="16"/>
      <c r="J191" s="16">
        <v>313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1993/6末</v>
      </c>
      <c r="B192" s="7" t="str">
        <f t="shared" si="12"/>
        <v>平成5/6末</v>
      </c>
      <c r="C192" s="14">
        <v>190</v>
      </c>
      <c r="D192" s="14">
        <v>206</v>
      </c>
      <c r="E192" s="15" t="s">
        <v>239</v>
      </c>
      <c r="F192" s="14">
        <v>21</v>
      </c>
      <c r="G192" s="14"/>
      <c r="H192" s="14">
        <v>23</v>
      </c>
      <c r="I192" s="14"/>
      <c r="J192" s="14">
        <v>44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1993/6末</v>
      </c>
      <c r="B193" s="9" t="str">
        <f t="shared" si="12"/>
        <v>平成5/6末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1993/6末</v>
      </c>
      <c r="B194" s="7" t="str">
        <f t="shared" si="12"/>
        <v>平成5/6末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1993/6末</v>
      </c>
      <c r="B195" s="9" t="str">
        <f t="shared" si="12"/>
        <v>平成5/6末</v>
      </c>
      <c r="C195" s="16">
        <v>193</v>
      </c>
      <c r="D195" s="16">
        <v>209</v>
      </c>
      <c r="E195" s="17" t="s">
        <v>242</v>
      </c>
      <c r="F195" s="16">
        <v>29</v>
      </c>
      <c r="G195" s="16"/>
      <c r="H195" s="16">
        <v>29</v>
      </c>
      <c r="I195" s="16"/>
      <c r="J195" s="16">
        <v>58</v>
      </c>
      <c r="K195" s="16"/>
      <c r="L195" s="16">
        <v>16</v>
      </c>
      <c r="M195" s="6" t="s">
        <v>313</v>
      </c>
    </row>
    <row r="196" spans="1:13" x14ac:dyDescent="0.2">
      <c r="A196" s="7" t="str">
        <f t="shared" si="12"/>
        <v>1993/6末</v>
      </c>
      <c r="B196" s="7" t="str">
        <f t="shared" si="12"/>
        <v>平成5/6末</v>
      </c>
      <c r="C196" s="14">
        <v>194</v>
      </c>
      <c r="D196" s="14">
        <v>210</v>
      </c>
      <c r="E196" s="15" t="s">
        <v>480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1993/6末</v>
      </c>
      <c r="B197" s="9" t="str">
        <f t="shared" si="13"/>
        <v>平成5/6末</v>
      </c>
      <c r="C197" s="16">
        <v>195</v>
      </c>
      <c r="D197" s="16">
        <v>211</v>
      </c>
      <c r="E197" s="17" t="s">
        <v>244</v>
      </c>
      <c r="F197" s="16">
        <v>12</v>
      </c>
      <c r="G197" s="16"/>
      <c r="H197" s="16">
        <v>18</v>
      </c>
      <c r="I197" s="16"/>
      <c r="J197" s="16">
        <v>30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1993/6末</v>
      </c>
      <c r="B198" s="7" t="str">
        <f t="shared" si="13"/>
        <v>平成5/6末</v>
      </c>
      <c r="C198" s="14">
        <v>196</v>
      </c>
      <c r="D198" s="14">
        <v>320</v>
      </c>
      <c r="E198" s="15" t="s">
        <v>245</v>
      </c>
      <c r="F198" s="14">
        <v>297</v>
      </c>
      <c r="G198" s="14"/>
      <c r="H198" s="14">
        <v>294</v>
      </c>
      <c r="I198" s="14"/>
      <c r="J198" s="14">
        <v>591</v>
      </c>
      <c r="K198" s="14"/>
      <c r="L198" s="14">
        <v>146</v>
      </c>
      <c r="M198" s="8" t="s">
        <v>314</v>
      </c>
    </row>
    <row r="199" spans="1:13" x14ac:dyDescent="0.2">
      <c r="A199" s="9" t="str">
        <f t="shared" si="13"/>
        <v>1993/6末</v>
      </c>
      <c r="B199" s="9" t="str">
        <f t="shared" si="13"/>
        <v>平成5/6末</v>
      </c>
      <c r="C199" s="16">
        <v>197</v>
      </c>
      <c r="D199" s="16">
        <v>322</v>
      </c>
      <c r="E199" s="17" t="s">
        <v>195</v>
      </c>
      <c r="F199" s="16">
        <v>42</v>
      </c>
      <c r="G199" s="16"/>
      <c r="H199" s="16">
        <v>49</v>
      </c>
      <c r="I199" s="16"/>
      <c r="J199" s="16">
        <v>91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1993/6末</v>
      </c>
      <c r="B200" s="7" t="str">
        <f t="shared" si="13"/>
        <v>平成5/6末</v>
      </c>
      <c r="C200" s="14">
        <v>198</v>
      </c>
      <c r="D200" s="14">
        <v>323</v>
      </c>
      <c r="E200" s="15" t="s">
        <v>246</v>
      </c>
      <c r="F200" s="14">
        <v>72</v>
      </c>
      <c r="G200" s="14"/>
      <c r="H200" s="14">
        <v>75</v>
      </c>
      <c r="I200" s="14"/>
      <c r="J200" s="14">
        <v>147</v>
      </c>
      <c r="K200" s="14"/>
      <c r="L200" s="14">
        <v>38</v>
      </c>
      <c r="M200" s="8" t="s">
        <v>314</v>
      </c>
    </row>
    <row r="201" spans="1:13" x14ac:dyDescent="0.2">
      <c r="A201" s="9" t="str">
        <f t="shared" si="13"/>
        <v>1993/6末</v>
      </c>
      <c r="B201" s="9" t="str">
        <f t="shared" si="13"/>
        <v>平成5/6末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82</v>
      </c>
      <c r="I201" s="16"/>
      <c r="J201" s="16">
        <v>153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1993/6末</v>
      </c>
      <c r="B202" s="7" t="str">
        <f t="shared" si="13"/>
        <v>平成5/6末</v>
      </c>
      <c r="C202" s="14">
        <v>200</v>
      </c>
      <c r="D202" s="14">
        <v>325</v>
      </c>
      <c r="E202" s="15" t="s">
        <v>248</v>
      </c>
      <c r="F202" s="14">
        <v>70</v>
      </c>
      <c r="G202" s="14"/>
      <c r="H202" s="14">
        <v>79</v>
      </c>
      <c r="I202" s="14"/>
      <c r="J202" s="14">
        <v>149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1993/6末</v>
      </c>
      <c r="B203" s="9" t="str">
        <f t="shared" si="13"/>
        <v>平成5/6末</v>
      </c>
      <c r="C203" s="16">
        <v>201</v>
      </c>
      <c r="D203" s="16">
        <v>327</v>
      </c>
      <c r="E203" s="17" t="s">
        <v>249</v>
      </c>
      <c r="F203" s="16">
        <v>232</v>
      </c>
      <c r="G203" s="16"/>
      <c r="H203" s="16">
        <v>228</v>
      </c>
      <c r="I203" s="16"/>
      <c r="J203" s="16">
        <v>460</v>
      </c>
      <c r="K203" s="16"/>
      <c r="L203" s="16">
        <v>120</v>
      </c>
      <c r="M203" s="6" t="s">
        <v>314</v>
      </c>
    </row>
    <row r="204" spans="1:13" x14ac:dyDescent="0.2">
      <c r="A204" s="7" t="str">
        <f t="shared" si="13"/>
        <v>1993/6末</v>
      </c>
      <c r="B204" s="7" t="str">
        <f t="shared" si="13"/>
        <v>平成5/6末</v>
      </c>
      <c r="C204" s="14">
        <v>202</v>
      </c>
      <c r="D204" s="14">
        <v>328</v>
      </c>
      <c r="E204" s="15" t="s">
        <v>250</v>
      </c>
      <c r="F204" s="14">
        <v>71</v>
      </c>
      <c r="G204" s="14"/>
      <c r="H204" s="14">
        <v>84</v>
      </c>
      <c r="I204" s="14"/>
      <c r="J204" s="14">
        <v>155</v>
      </c>
      <c r="K204" s="14"/>
      <c r="L204" s="14">
        <v>41</v>
      </c>
      <c r="M204" s="8" t="s">
        <v>314</v>
      </c>
    </row>
    <row r="205" spans="1:13" x14ac:dyDescent="0.2">
      <c r="A205" s="9" t="str">
        <f t="shared" si="13"/>
        <v>1993/6末</v>
      </c>
      <c r="B205" s="9" t="str">
        <f t="shared" si="13"/>
        <v>平成5/6末</v>
      </c>
      <c r="C205" s="16">
        <v>203</v>
      </c>
      <c r="D205" s="16">
        <v>329</v>
      </c>
      <c r="E205" s="17" t="s">
        <v>251</v>
      </c>
      <c r="F205" s="16">
        <v>63</v>
      </c>
      <c r="G205" s="16"/>
      <c r="H205" s="16">
        <v>72</v>
      </c>
      <c r="I205" s="16"/>
      <c r="J205" s="16">
        <v>135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1993/6末</v>
      </c>
      <c r="B206" s="7" t="str">
        <f t="shared" si="13"/>
        <v>平成5/6末</v>
      </c>
      <c r="C206" s="14">
        <v>204</v>
      </c>
      <c r="D206" s="14">
        <v>331</v>
      </c>
      <c r="E206" s="15" t="s">
        <v>252</v>
      </c>
      <c r="F206" s="14">
        <v>90</v>
      </c>
      <c r="G206" s="14"/>
      <c r="H206" s="14">
        <v>72</v>
      </c>
      <c r="I206" s="14"/>
      <c r="J206" s="14">
        <v>162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1993/6末</v>
      </c>
      <c r="B207" s="9" t="str">
        <f t="shared" si="13"/>
        <v>平成5/6末</v>
      </c>
      <c r="C207" s="16">
        <v>205</v>
      </c>
      <c r="D207" s="16">
        <v>332</v>
      </c>
      <c r="E207" s="17" t="s">
        <v>253</v>
      </c>
      <c r="F207" s="16">
        <v>137</v>
      </c>
      <c r="G207" s="16"/>
      <c r="H207" s="16">
        <v>152</v>
      </c>
      <c r="I207" s="16"/>
      <c r="J207" s="16">
        <v>289</v>
      </c>
      <c r="K207" s="16"/>
      <c r="L207" s="16">
        <v>77</v>
      </c>
      <c r="M207" s="6" t="s">
        <v>314</v>
      </c>
    </row>
    <row r="208" spans="1:13" x14ac:dyDescent="0.2">
      <c r="A208" s="7" t="str">
        <f t="shared" si="13"/>
        <v>1993/6末</v>
      </c>
      <c r="B208" s="7" t="str">
        <f t="shared" si="13"/>
        <v>平成5/6末</v>
      </c>
      <c r="C208" s="14">
        <v>206</v>
      </c>
      <c r="D208" s="14">
        <v>333</v>
      </c>
      <c r="E208" s="15" t="s">
        <v>254</v>
      </c>
      <c r="F208" s="14">
        <v>176</v>
      </c>
      <c r="G208" s="14"/>
      <c r="H208" s="14">
        <v>183</v>
      </c>
      <c r="I208" s="14"/>
      <c r="J208" s="14">
        <v>359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1993/6末</v>
      </c>
      <c r="B209" s="9" t="str">
        <f t="shared" si="13"/>
        <v>平成5/6末</v>
      </c>
      <c r="C209" s="16">
        <v>207</v>
      </c>
      <c r="D209" s="16">
        <v>334</v>
      </c>
      <c r="E209" s="17" t="s">
        <v>255</v>
      </c>
      <c r="F209" s="16">
        <v>149</v>
      </c>
      <c r="G209" s="16"/>
      <c r="H209" s="16">
        <v>157</v>
      </c>
      <c r="I209" s="16"/>
      <c r="J209" s="16">
        <v>306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13"/>
        <v>1993/6末</v>
      </c>
      <c r="B210" s="7" t="str">
        <f t="shared" si="13"/>
        <v>平成5/6末</v>
      </c>
      <c r="C210" s="14">
        <v>208</v>
      </c>
      <c r="D210" s="14">
        <v>335</v>
      </c>
      <c r="E210" s="15" t="s">
        <v>256</v>
      </c>
      <c r="F210" s="14">
        <v>199</v>
      </c>
      <c r="G210" s="14"/>
      <c r="H210" s="14">
        <v>211</v>
      </c>
      <c r="I210" s="14"/>
      <c r="J210" s="14">
        <v>410</v>
      </c>
      <c r="K210" s="14"/>
      <c r="L210" s="14">
        <v>104</v>
      </c>
      <c r="M210" s="8" t="s">
        <v>314</v>
      </c>
    </row>
    <row r="211" spans="1:13" x14ac:dyDescent="0.2">
      <c r="A211" s="9" t="str">
        <f t="shared" si="13"/>
        <v>1993/6末</v>
      </c>
      <c r="B211" s="9" t="str">
        <f t="shared" si="13"/>
        <v>平成5/6末</v>
      </c>
      <c r="C211" s="16">
        <v>209</v>
      </c>
      <c r="D211" s="16">
        <v>336</v>
      </c>
      <c r="E211" s="17" t="s">
        <v>257</v>
      </c>
      <c r="F211" s="16">
        <v>214</v>
      </c>
      <c r="G211" s="16"/>
      <c r="H211" s="16">
        <v>231</v>
      </c>
      <c r="I211" s="16"/>
      <c r="J211" s="16">
        <v>445</v>
      </c>
      <c r="K211" s="16"/>
      <c r="L211" s="16">
        <v>119</v>
      </c>
      <c r="M211" s="6" t="s">
        <v>314</v>
      </c>
    </row>
    <row r="212" spans="1:13" x14ac:dyDescent="0.2">
      <c r="A212" s="7" t="str">
        <f t="shared" si="13"/>
        <v>1993/6末</v>
      </c>
      <c r="B212" s="7" t="str">
        <f t="shared" si="13"/>
        <v>平成5/6末</v>
      </c>
      <c r="C212" s="14">
        <v>210</v>
      </c>
      <c r="D212" s="14">
        <v>338</v>
      </c>
      <c r="E212" s="15" t="s">
        <v>160</v>
      </c>
      <c r="F212" s="14">
        <v>48</v>
      </c>
      <c r="G212" s="14"/>
      <c r="H212" s="14">
        <v>58</v>
      </c>
      <c r="I212" s="14"/>
      <c r="J212" s="14">
        <v>106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1993/6末</v>
      </c>
      <c r="B213" s="9" t="str">
        <f t="shared" si="14"/>
        <v>平成5/6末</v>
      </c>
      <c r="C213" s="16">
        <v>211</v>
      </c>
      <c r="D213" s="16">
        <v>339</v>
      </c>
      <c r="E213" s="17" t="s">
        <v>258</v>
      </c>
      <c r="F213" s="16">
        <v>41</v>
      </c>
      <c r="G213" s="16"/>
      <c r="H213" s="16">
        <v>44</v>
      </c>
      <c r="I213" s="16"/>
      <c r="J213" s="16">
        <v>85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1993/6末</v>
      </c>
      <c r="B214" s="7" t="str">
        <f t="shared" si="14"/>
        <v>平成5/6末</v>
      </c>
      <c r="C214" s="14">
        <v>212</v>
      </c>
      <c r="D214" s="14">
        <v>340</v>
      </c>
      <c r="E214" s="15" t="s">
        <v>259</v>
      </c>
      <c r="F214" s="14">
        <v>133</v>
      </c>
      <c r="G214" s="14"/>
      <c r="H214" s="14">
        <v>136</v>
      </c>
      <c r="I214" s="14"/>
      <c r="J214" s="14">
        <v>269</v>
      </c>
      <c r="K214" s="14"/>
      <c r="L214" s="14">
        <v>62</v>
      </c>
      <c r="M214" s="8" t="s">
        <v>314</v>
      </c>
    </row>
    <row r="215" spans="1:13" x14ac:dyDescent="0.2">
      <c r="A215" s="9" t="str">
        <f t="shared" si="14"/>
        <v>1993/6末</v>
      </c>
      <c r="B215" s="9" t="str">
        <f t="shared" si="14"/>
        <v>平成5/6末</v>
      </c>
      <c r="C215" s="16">
        <v>213</v>
      </c>
      <c r="D215" s="16">
        <v>341</v>
      </c>
      <c r="E215" s="17" t="s">
        <v>260</v>
      </c>
      <c r="F215" s="16">
        <v>109</v>
      </c>
      <c r="G215" s="16"/>
      <c r="H215" s="16">
        <v>122</v>
      </c>
      <c r="I215" s="16"/>
      <c r="J215" s="16">
        <v>231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1993/6末</v>
      </c>
      <c r="B216" s="7" t="str">
        <f t="shared" si="14"/>
        <v>平成5/6末</v>
      </c>
      <c r="C216" s="14">
        <v>214</v>
      </c>
      <c r="D216" s="14">
        <v>343</v>
      </c>
      <c r="E216" s="15" t="s">
        <v>261</v>
      </c>
      <c r="F216" s="14">
        <v>62</v>
      </c>
      <c r="G216" s="14"/>
      <c r="H216" s="14">
        <v>71</v>
      </c>
      <c r="I216" s="14"/>
      <c r="J216" s="14">
        <v>133</v>
      </c>
      <c r="K216" s="14"/>
      <c r="L216" s="14">
        <v>36</v>
      </c>
      <c r="M216" s="8" t="s">
        <v>314</v>
      </c>
    </row>
    <row r="217" spans="1:13" x14ac:dyDescent="0.2">
      <c r="A217" s="9" t="str">
        <f t="shared" si="14"/>
        <v>1993/6末</v>
      </c>
      <c r="B217" s="9" t="str">
        <f t="shared" si="14"/>
        <v>平成5/6末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1993/6末</v>
      </c>
      <c r="B218" s="7" t="str">
        <f t="shared" si="14"/>
        <v>平成5/6末</v>
      </c>
      <c r="C218" s="14">
        <v>216</v>
      </c>
      <c r="D218" s="14">
        <v>345</v>
      </c>
      <c r="E218" s="15" t="s">
        <v>263</v>
      </c>
      <c r="F218" s="14">
        <v>5</v>
      </c>
      <c r="G218" s="14"/>
      <c r="H218" s="14">
        <v>4</v>
      </c>
      <c r="I218" s="14"/>
      <c r="J218" s="14">
        <v>9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1993/6末</v>
      </c>
      <c r="B219" s="9" t="str">
        <f t="shared" si="14"/>
        <v>平成5/6末</v>
      </c>
      <c r="C219" s="16">
        <v>217</v>
      </c>
      <c r="D219" s="16">
        <v>346</v>
      </c>
      <c r="E219" s="17" t="s">
        <v>264</v>
      </c>
      <c r="F219" s="16">
        <v>14</v>
      </c>
      <c r="G219" s="16"/>
      <c r="H219" s="16">
        <v>12</v>
      </c>
      <c r="I219" s="16"/>
      <c r="J219" s="16">
        <v>26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1993/6末</v>
      </c>
      <c r="B220" s="7" t="str">
        <f t="shared" si="14"/>
        <v>平成5/6末</v>
      </c>
      <c r="C220" s="14">
        <v>218</v>
      </c>
      <c r="D220" s="14">
        <v>347</v>
      </c>
      <c r="E220" s="15" t="s">
        <v>265</v>
      </c>
      <c r="F220" s="14">
        <v>5</v>
      </c>
      <c r="G220" s="14"/>
      <c r="H220" s="14">
        <v>10</v>
      </c>
      <c r="I220" s="14"/>
      <c r="J220" s="14">
        <v>15</v>
      </c>
      <c r="K220" s="14"/>
      <c r="L220" s="14">
        <v>5</v>
      </c>
      <c r="M220" s="8" t="s">
        <v>314</v>
      </c>
    </row>
    <row r="221" spans="1:13" x14ac:dyDescent="0.2">
      <c r="A221" s="9" t="str">
        <f t="shared" si="14"/>
        <v>1993/6末</v>
      </c>
      <c r="B221" s="9" t="str">
        <f t="shared" si="14"/>
        <v>平成5/6末</v>
      </c>
      <c r="C221" s="16">
        <v>219</v>
      </c>
      <c r="D221" s="16">
        <v>348</v>
      </c>
      <c r="E221" s="17" t="s">
        <v>266</v>
      </c>
      <c r="F221" s="16">
        <v>81</v>
      </c>
      <c r="G221" s="16"/>
      <c r="H221" s="16">
        <v>88</v>
      </c>
      <c r="I221" s="16"/>
      <c r="J221" s="16">
        <v>169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1993/6末</v>
      </c>
      <c r="B222" s="7" t="str">
        <f t="shared" si="14"/>
        <v>平成5/6末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1993/6末</v>
      </c>
      <c r="B223" s="9" t="str">
        <f t="shared" si="14"/>
        <v>平成5/6末</v>
      </c>
      <c r="C223" s="16">
        <v>221</v>
      </c>
      <c r="D223" s="16">
        <v>250</v>
      </c>
      <c r="E223" s="17" t="s">
        <v>268</v>
      </c>
      <c r="F223" s="16">
        <v>156</v>
      </c>
      <c r="G223" s="16"/>
      <c r="H223" s="16">
        <v>190</v>
      </c>
      <c r="I223" s="16"/>
      <c r="J223" s="16">
        <v>346</v>
      </c>
      <c r="K223" s="16"/>
      <c r="L223" s="16">
        <v>83</v>
      </c>
      <c r="M223" s="6" t="s">
        <v>315</v>
      </c>
    </row>
    <row r="224" spans="1:13" x14ac:dyDescent="0.2">
      <c r="A224" s="7" t="str">
        <f t="shared" si="14"/>
        <v>1993/6末</v>
      </c>
      <c r="B224" s="7" t="str">
        <f t="shared" si="14"/>
        <v>平成5/6末</v>
      </c>
      <c r="C224" s="14">
        <v>222</v>
      </c>
      <c r="D224" s="14">
        <v>251</v>
      </c>
      <c r="E224" s="15" t="s">
        <v>269</v>
      </c>
      <c r="F224" s="14">
        <v>79</v>
      </c>
      <c r="G224" s="14"/>
      <c r="H224" s="14">
        <v>102</v>
      </c>
      <c r="I224" s="14"/>
      <c r="J224" s="14">
        <v>181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1993/6末</v>
      </c>
      <c r="B225" s="9" t="str">
        <f t="shared" si="14"/>
        <v>平成5/6末</v>
      </c>
      <c r="C225" s="16">
        <v>223</v>
      </c>
      <c r="D225" s="16">
        <v>252</v>
      </c>
      <c r="E225" s="17" t="s">
        <v>270</v>
      </c>
      <c r="F225" s="16">
        <v>149</v>
      </c>
      <c r="G225" s="16"/>
      <c r="H225" s="16">
        <v>167</v>
      </c>
      <c r="I225" s="16"/>
      <c r="J225" s="16">
        <v>316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1993/6末</v>
      </c>
      <c r="B226" s="7" t="str">
        <f t="shared" si="14"/>
        <v>平成5/6末</v>
      </c>
      <c r="C226" s="14">
        <v>224</v>
      </c>
      <c r="D226" s="14">
        <v>253</v>
      </c>
      <c r="E226" s="15" t="s">
        <v>271</v>
      </c>
      <c r="F226" s="14">
        <v>178</v>
      </c>
      <c r="G226" s="14"/>
      <c r="H226" s="14">
        <v>200</v>
      </c>
      <c r="I226" s="14"/>
      <c r="J226" s="14">
        <v>378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1993/6末</v>
      </c>
      <c r="B227" s="9" t="str">
        <f t="shared" si="14"/>
        <v>平成5/6末</v>
      </c>
      <c r="C227" s="16">
        <v>225</v>
      </c>
      <c r="D227" s="16">
        <v>254</v>
      </c>
      <c r="E227" s="17" t="s">
        <v>272</v>
      </c>
      <c r="F227" s="16">
        <v>102</v>
      </c>
      <c r="G227" s="16"/>
      <c r="H227" s="16">
        <v>121</v>
      </c>
      <c r="I227" s="16"/>
      <c r="J227" s="16">
        <v>223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1993/6末</v>
      </c>
      <c r="B228" s="7" t="str">
        <f t="shared" si="14"/>
        <v>平成5/6末</v>
      </c>
      <c r="C228" s="14">
        <v>226</v>
      </c>
      <c r="D228" s="14">
        <v>255</v>
      </c>
      <c r="E228" s="15" t="s">
        <v>376</v>
      </c>
      <c r="F228" s="14">
        <v>47</v>
      </c>
      <c r="G228" s="14"/>
      <c r="H228" s="14">
        <v>55</v>
      </c>
      <c r="I228" s="14"/>
      <c r="J228" s="14">
        <v>102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1993/6末</v>
      </c>
      <c r="B229" s="9" t="str">
        <f t="shared" si="15"/>
        <v>平成5/6末</v>
      </c>
      <c r="C229" s="16">
        <v>227</v>
      </c>
      <c r="D229" s="16">
        <v>256</v>
      </c>
      <c r="E229" s="17" t="s">
        <v>273</v>
      </c>
      <c r="F229" s="16">
        <v>54</v>
      </c>
      <c r="G229" s="16"/>
      <c r="H229" s="16">
        <v>50</v>
      </c>
      <c r="I229" s="16"/>
      <c r="J229" s="16">
        <v>104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1993/6末</v>
      </c>
      <c r="B230" s="7" t="str">
        <f t="shared" si="15"/>
        <v>平成5/6末</v>
      </c>
      <c r="C230" s="14">
        <v>228</v>
      </c>
      <c r="D230" s="14">
        <v>257</v>
      </c>
      <c r="E230" s="15" t="s">
        <v>377</v>
      </c>
      <c r="F230" s="14">
        <v>102</v>
      </c>
      <c r="G230" s="14"/>
      <c r="H230" s="14">
        <v>103</v>
      </c>
      <c r="I230" s="14"/>
      <c r="J230" s="14">
        <v>205</v>
      </c>
      <c r="K230" s="14"/>
      <c r="L230" s="14">
        <v>50</v>
      </c>
      <c r="M230" s="8" t="s">
        <v>315</v>
      </c>
    </row>
    <row r="231" spans="1:13" x14ac:dyDescent="0.2">
      <c r="A231" s="9" t="str">
        <f t="shared" si="15"/>
        <v>1993/6末</v>
      </c>
      <c r="B231" s="9" t="str">
        <f t="shared" si="15"/>
        <v>平成5/6末</v>
      </c>
      <c r="C231" s="16">
        <v>229</v>
      </c>
      <c r="D231" s="16">
        <v>258</v>
      </c>
      <c r="E231" s="17" t="s">
        <v>274</v>
      </c>
      <c r="F231" s="16">
        <v>90</v>
      </c>
      <c r="G231" s="16"/>
      <c r="H231" s="16">
        <v>98</v>
      </c>
      <c r="I231" s="16"/>
      <c r="J231" s="16">
        <v>188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1993/6末</v>
      </c>
      <c r="B232" s="7" t="str">
        <f t="shared" si="15"/>
        <v>平成5/6末</v>
      </c>
      <c r="C232" s="14">
        <v>230</v>
      </c>
      <c r="D232" s="14">
        <v>259</v>
      </c>
      <c r="E232" s="15" t="s">
        <v>378</v>
      </c>
      <c r="F232" s="14">
        <v>95</v>
      </c>
      <c r="G232" s="14"/>
      <c r="H232" s="14">
        <v>108</v>
      </c>
      <c r="I232" s="14"/>
      <c r="J232" s="14">
        <v>203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1993/6末</v>
      </c>
      <c r="B233" s="9" t="str">
        <f t="shared" si="15"/>
        <v>平成5/6末</v>
      </c>
      <c r="C233" s="16">
        <v>231</v>
      </c>
      <c r="D233" s="16">
        <v>270</v>
      </c>
      <c r="E233" s="17" t="s">
        <v>275</v>
      </c>
      <c r="F233" s="16">
        <v>104</v>
      </c>
      <c r="G233" s="16"/>
      <c r="H233" s="16">
        <v>94</v>
      </c>
      <c r="I233" s="16"/>
      <c r="J233" s="16">
        <v>198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1993/6末</v>
      </c>
      <c r="B234" s="7" t="str">
        <f t="shared" si="15"/>
        <v>平成5/6末</v>
      </c>
      <c r="C234" s="14">
        <v>232</v>
      </c>
      <c r="D234" s="14">
        <v>271</v>
      </c>
      <c r="E234" s="15" t="s">
        <v>276</v>
      </c>
      <c r="F234" s="14">
        <v>62</v>
      </c>
      <c r="G234" s="14"/>
      <c r="H234" s="14">
        <v>67</v>
      </c>
      <c r="I234" s="14"/>
      <c r="J234" s="14">
        <v>129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1993/6末</v>
      </c>
      <c r="B235" s="9" t="str">
        <f t="shared" si="15"/>
        <v>平成5/6末</v>
      </c>
      <c r="C235" s="16">
        <v>233</v>
      </c>
      <c r="D235" s="16">
        <v>272</v>
      </c>
      <c r="E235" s="17" t="s">
        <v>277</v>
      </c>
      <c r="F235" s="16">
        <v>74</v>
      </c>
      <c r="G235" s="16"/>
      <c r="H235" s="16">
        <v>75</v>
      </c>
      <c r="I235" s="16"/>
      <c r="J235" s="16">
        <v>149</v>
      </c>
      <c r="K235" s="16"/>
      <c r="L235" s="16">
        <v>38</v>
      </c>
      <c r="M235" s="6" t="s">
        <v>316</v>
      </c>
    </row>
    <row r="236" spans="1:13" x14ac:dyDescent="0.2">
      <c r="A236" s="7" t="str">
        <f t="shared" si="15"/>
        <v>1993/6末</v>
      </c>
      <c r="B236" s="7" t="str">
        <f t="shared" si="15"/>
        <v>平成5/6末</v>
      </c>
      <c r="C236" s="14">
        <v>234</v>
      </c>
      <c r="D236" s="14">
        <v>273</v>
      </c>
      <c r="E236" s="15" t="s">
        <v>278</v>
      </c>
      <c r="F236" s="14">
        <v>105</v>
      </c>
      <c r="G236" s="14"/>
      <c r="H236" s="14">
        <v>109</v>
      </c>
      <c r="I236" s="14"/>
      <c r="J236" s="14">
        <v>214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1993/6末</v>
      </c>
      <c r="B237" s="9" t="str">
        <f t="shared" si="15"/>
        <v>平成5/6末</v>
      </c>
      <c r="C237" s="16">
        <v>235</v>
      </c>
      <c r="D237" s="16">
        <v>274</v>
      </c>
      <c r="E237" s="17" t="s">
        <v>279</v>
      </c>
      <c r="F237" s="16">
        <v>137</v>
      </c>
      <c r="G237" s="16"/>
      <c r="H237" s="16">
        <v>138</v>
      </c>
      <c r="I237" s="16"/>
      <c r="J237" s="16">
        <v>275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1993/6末</v>
      </c>
      <c r="B238" s="7" t="str">
        <f t="shared" si="15"/>
        <v>平成5/6末</v>
      </c>
      <c r="C238" s="14">
        <v>236</v>
      </c>
      <c r="D238" s="14">
        <v>275</v>
      </c>
      <c r="E238" s="15" t="s">
        <v>280</v>
      </c>
      <c r="F238" s="14">
        <v>82</v>
      </c>
      <c r="G238" s="14"/>
      <c r="H238" s="14">
        <v>92</v>
      </c>
      <c r="I238" s="14"/>
      <c r="J238" s="14">
        <v>174</v>
      </c>
      <c r="K238" s="14"/>
      <c r="L238" s="14">
        <v>57</v>
      </c>
      <c r="M238" s="8" t="s">
        <v>316</v>
      </c>
    </row>
    <row r="239" spans="1:13" x14ac:dyDescent="0.2">
      <c r="A239" s="9" t="str">
        <f t="shared" si="15"/>
        <v>1993/6末</v>
      </c>
      <c r="B239" s="9" t="str">
        <f t="shared" si="15"/>
        <v>平成5/6末</v>
      </c>
      <c r="C239" s="16">
        <v>237</v>
      </c>
      <c r="D239" s="16">
        <v>276</v>
      </c>
      <c r="E239" s="17" t="s">
        <v>281</v>
      </c>
      <c r="F239" s="16">
        <v>203</v>
      </c>
      <c r="G239" s="16"/>
      <c r="H239" s="16">
        <v>205</v>
      </c>
      <c r="I239" s="16"/>
      <c r="J239" s="16">
        <v>408</v>
      </c>
      <c r="K239" s="16"/>
      <c r="L239" s="16">
        <v>114</v>
      </c>
      <c r="M239" s="6" t="s">
        <v>316</v>
      </c>
    </row>
    <row r="240" spans="1:13" x14ac:dyDescent="0.2">
      <c r="A240" s="7" t="str">
        <f t="shared" si="15"/>
        <v>1993/6末</v>
      </c>
      <c r="B240" s="7" t="str">
        <f t="shared" si="15"/>
        <v>平成5/6末</v>
      </c>
      <c r="C240" s="14">
        <v>238</v>
      </c>
      <c r="D240" s="14">
        <v>277</v>
      </c>
      <c r="E240" s="15" t="s">
        <v>282</v>
      </c>
      <c r="F240" s="14">
        <v>142</v>
      </c>
      <c r="G240" s="14"/>
      <c r="H240" s="14">
        <v>174</v>
      </c>
      <c r="I240" s="14"/>
      <c r="J240" s="14">
        <v>316</v>
      </c>
      <c r="K240" s="14"/>
      <c r="L240" s="14">
        <v>88</v>
      </c>
      <c r="M240" s="8" t="s">
        <v>316</v>
      </c>
    </row>
    <row r="241" spans="1:13" x14ac:dyDescent="0.2">
      <c r="A241" s="9" t="str">
        <f t="shared" si="15"/>
        <v>1993/6末</v>
      </c>
      <c r="B241" s="9" t="str">
        <f t="shared" si="15"/>
        <v>平成5/6末</v>
      </c>
      <c r="C241" s="16">
        <v>239</v>
      </c>
      <c r="D241" s="16">
        <v>278</v>
      </c>
      <c r="E241" s="17" t="s">
        <v>283</v>
      </c>
      <c r="F241" s="16">
        <v>271</v>
      </c>
      <c r="G241" s="16"/>
      <c r="H241" s="16">
        <v>295</v>
      </c>
      <c r="I241" s="16"/>
      <c r="J241" s="16">
        <v>566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15"/>
        <v>1993/6末</v>
      </c>
      <c r="B242" s="7" t="str">
        <f t="shared" si="15"/>
        <v>平成5/6末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216</v>
      </c>
      <c r="I242" s="14"/>
      <c r="J242" s="14">
        <v>406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1993/6末</v>
      </c>
      <c r="B243" s="9" t="str">
        <f t="shared" si="15"/>
        <v>平成5/6末</v>
      </c>
      <c r="C243" s="16">
        <v>241</v>
      </c>
      <c r="D243" s="16">
        <v>281</v>
      </c>
      <c r="E243" s="17" t="s">
        <v>380</v>
      </c>
      <c r="F243" s="16">
        <v>119</v>
      </c>
      <c r="G243" s="16"/>
      <c r="H243" s="16">
        <v>121</v>
      </c>
      <c r="I243" s="16"/>
      <c r="J243" s="16">
        <v>240</v>
      </c>
      <c r="K243" s="16"/>
      <c r="L243" s="16">
        <v>61</v>
      </c>
      <c r="M243" s="6" t="s">
        <v>317</v>
      </c>
    </row>
    <row r="244" spans="1:13" x14ac:dyDescent="0.2">
      <c r="A244" s="7" t="str">
        <f t="shared" si="15"/>
        <v>1993/6末</v>
      </c>
      <c r="B244" s="7" t="str">
        <f t="shared" si="15"/>
        <v>平成5/6末</v>
      </c>
      <c r="C244" s="14">
        <v>242</v>
      </c>
      <c r="D244" s="14">
        <v>282</v>
      </c>
      <c r="E244" s="15" t="s">
        <v>381</v>
      </c>
      <c r="F244" s="14">
        <v>53</v>
      </c>
      <c r="G244" s="14"/>
      <c r="H244" s="14">
        <v>61</v>
      </c>
      <c r="I244" s="14"/>
      <c r="J244" s="14">
        <v>114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1993/6末</v>
      </c>
      <c r="B245" s="9" t="str">
        <f t="shared" si="16"/>
        <v>平成5/6末</v>
      </c>
      <c r="C245" s="16">
        <v>243</v>
      </c>
      <c r="D245" s="16">
        <v>283</v>
      </c>
      <c r="E245" s="17" t="s">
        <v>424</v>
      </c>
      <c r="F245" s="16">
        <v>109</v>
      </c>
      <c r="G245" s="16"/>
      <c r="H245" s="16">
        <v>110</v>
      </c>
      <c r="I245" s="16"/>
      <c r="J245" s="16">
        <v>219</v>
      </c>
      <c r="K245" s="16"/>
      <c r="L245" s="16">
        <v>63</v>
      </c>
      <c r="M245" s="6" t="s">
        <v>317</v>
      </c>
    </row>
    <row r="246" spans="1:13" x14ac:dyDescent="0.2">
      <c r="A246" s="7" t="str">
        <f t="shared" si="16"/>
        <v>1993/6末</v>
      </c>
      <c r="B246" s="7" t="str">
        <f t="shared" si="16"/>
        <v>平成5/6末</v>
      </c>
      <c r="C246" s="14">
        <v>244</v>
      </c>
      <c r="D246" s="14">
        <v>284</v>
      </c>
      <c r="E246" s="15" t="s">
        <v>425</v>
      </c>
      <c r="F246" s="14">
        <v>54</v>
      </c>
      <c r="G246" s="14"/>
      <c r="H246" s="14">
        <v>59</v>
      </c>
      <c r="I246" s="14"/>
      <c r="J246" s="14">
        <v>113</v>
      </c>
      <c r="K246" s="14"/>
      <c r="L246" s="14">
        <v>30</v>
      </c>
      <c r="M246" s="8" t="s">
        <v>317</v>
      </c>
    </row>
    <row r="247" spans="1:13" x14ac:dyDescent="0.2">
      <c r="A247" s="9" t="str">
        <f t="shared" si="16"/>
        <v>1993/6末</v>
      </c>
      <c r="B247" s="9" t="str">
        <f t="shared" si="16"/>
        <v>平成5/6末</v>
      </c>
      <c r="C247" s="16">
        <v>245</v>
      </c>
      <c r="D247" s="16">
        <v>285</v>
      </c>
      <c r="E247" s="17" t="s">
        <v>426</v>
      </c>
      <c r="F247" s="16">
        <v>51</v>
      </c>
      <c r="G247" s="16"/>
      <c r="H247" s="16">
        <v>61</v>
      </c>
      <c r="I247" s="16"/>
      <c r="J247" s="16">
        <v>112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1993/6末</v>
      </c>
      <c r="B248" s="7" t="str">
        <f t="shared" si="16"/>
        <v>平成5/6末</v>
      </c>
      <c r="C248" s="14">
        <v>246</v>
      </c>
      <c r="D248" s="14">
        <v>286</v>
      </c>
      <c r="E248" s="15" t="s">
        <v>427</v>
      </c>
      <c r="F248" s="14">
        <v>57</v>
      </c>
      <c r="G248" s="14"/>
      <c r="H248" s="14">
        <v>48</v>
      </c>
      <c r="I248" s="14"/>
      <c r="J248" s="14">
        <v>105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1993/6末</v>
      </c>
      <c r="B249" s="9" t="str">
        <f t="shared" si="16"/>
        <v>平成5/6末</v>
      </c>
      <c r="C249" s="16">
        <v>247</v>
      </c>
      <c r="D249" s="16">
        <v>287</v>
      </c>
      <c r="E249" s="17" t="s">
        <v>428</v>
      </c>
      <c r="F249" s="16">
        <v>67</v>
      </c>
      <c r="G249" s="16"/>
      <c r="H249" s="16">
        <v>73</v>
      </c>
      <c r="I249" s="16"/>
      <c r="J249" s="16">
        <v>140</v>
      </c>
      <c r="K249" s="16"/>
      <c r="L249" s="16">
        <v>37</v>
      </c>
      <c r="M249" s="6" t="s">
        <v>317</v>
      </c>
    </row>
    <row r="250" spans="1:13" x14ac:dyDescent="0.2">
      <c r="A250" s="7" t="str">
        <f t="shared" si="16"/>
        <v>1993/6末</v>
      </c>
      <c r="B250" s="7" t="str">
        <f t="shared" si="16"/>
        <v>平成5/6末</v>
      </c>
      <c r="C250" s="14">
        <v>248</v>
      </c>
      <c r="D250" s="14">
        <v>288</v>
      </c>
      <c r="E250" s="15" t="s">
        <v>429</v>
      </c>
      <c r="F250" s="14">
        <v>64</v>
      </c>
      <c r="G250" s="14"/>
      <c r="H250" s="14">
        <v>73</v>
      </c>
      <c r="I250" s="14"/>
      <c r="J250" s="14">
        <v>137</v>
      </c>
      <c r="K250" s="14"/>
      <c r="L250" s="14">
        <v>40</v>
      </c>
      <c r="M250" s="8" t="s">
        <v>317</v>
      </c>
    </row>
    <row r="251" spans="1:13" x14ac:dyDescent="0.2">
      <c r="A251" s="9" t="str">
        <f t="shared" si="16"/>
        <v>1993/6末</v>
      </c>
      <c r="B251" s="9" t="str">
        <f t="shared" si="16"/>
        <v>平成5/6末</v>
      </c>
      <c r="C251" s="16">
        <v>249</v>
      </c>
      <c r="D251" s="16">
        <v>289</v>
      </c>
      <c r="E251" s="17" t="s">
        <v>430</v>
      </c>
      <c r="F251" s="16">
        <v>49</v>
      </c>
      <c r="G251" s="16"/>
      <c r="H251" s="16">
        <v>49</v>
      </c>
      <c r="I251" s="16"/>
      <c r="J251" s="16">
        <v>98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1993/6末</v>
      </c>
      <c r="B252" s="7" t="str">
        <f t="shared" si="16"/>
        <v>平成5/6末</v>
      </c>
      <c r="C252" s="14">
        <v>250</v>
      </c>
      <c r="D252" s="14">
        <v>290</v>
      </c>
      <c r="E252" s="15" t="s">
        <v>431</v>
      </c>
      <c r="F252" s="14">
        <v>76</v>
      </c>
      <c r="G252" s="14"/>
      <c r="H252" s="14">
        <v>87</v>
      </c>
      <c r="I252" s="14"/>
      <c r="J252" s="14">
        <v>163</v>
      </c>
      <c r="K252" s="14"/>
      <c r="L252" s="14">
        <v>43</v>
      </c>
      <c r="M252" s="8" t="s">
        <v>317</v>
      </c>
    </row>
    <row r="253" spans="1:13" x14ac:dyDescent="0.2">
      <c r="A253" s="9" t="str">
        <f t="shared" si="16"/>
        <v>1993/6末</v>
      </c>
      <c r="B253" s="9" t="str">
        <f t="shared" si="16"/>
        <v>平成5/6末</v>
      </c>
      <c r="C253" s="16">
        <v>251</v>
      </c>
      <c r="D253" s="16">
        <v>291</v>
      </c>
      <c r="E253" s="17" t="s">
        <v>432</v>
      </c>
      <c r="F253" s="16">
        <v>27</v>
      </c>
      <c r="G253" s="16"/>
      <c r="H253" s="16">
        <v>23</v>
      </c>
      <c r="I253" s="16"/>
      <c r="J253" s="16">
        <v>50</v>
      </c>
      <c r="K253" s="16"/>
      <c r="L253" s="16">
        <v>22</v>
      </c>
      <c r="M253" s="6" t="s">
        <v>317</v>
      </c>
    </row>
    <row r="254" spans="1:13" x14ac:dyDescent="0.2">
      <c r="A254" s="7" t="str">
        <f t="shared" si="16"/>
        <v>1993/6末</v>
      </c>
      <c r="B254" s="7" t="str">
        <f t="shared" si="16"/>
        <v>平成5/6末</v>
      </c>
      <c r="C254" s="14">
        <v>252</v>
      </c>
      <c r="D254" s="14">
        <v>292</v>
      </c>
      <c r="E254" s="15" t="s">
        <v>433</v>
      </c>
      <c r="F254" s="14">
        <v>20</v>
      </c>
      <c r="G254" s="14"/>
      <c r="H254" s="14">
        <v>17</v>
      </c>
      <c r="I254" s="14"/>
      <c r="J254" s="14">
        <v>37</v>
      </c>
      <c r="K254" s="14"/>
      <c r="L254" s="14">
        <v>17</v>
      </c>
      <c r="M254" s="8" t="s">
        <v>317</v>
      </c>
    </row>
    <row r="255" spans="1:13" x14ac:dyDescent="0.2">
      <c r="A255" s="9" t="str">
        <f t="shared" si="16"/>
        <v>1993/6末</v>
      </c>
      <c r="B255" s="9" t="str">
        <f t="shared" si="16"/>
        <v>平成5/6末</v>
      </c>
      <c r="C255" s="16">
        <v>253</v>
      </c>
      <c r="D255" s="16">
        <v>293</v>
      </c>
      <c r="E255" s="17" t="s">
        <v>434</v>
      </c>
      <c r="F255" s="16">
        <v>17</v>
      </c>
      <c r="G255" s="16"/>
      <c r="H255" s="16">
        <v>14</v>
      </c>
      <c r="I255" s="16"/>
      <c r="J255" s="16">
        <v>31</v>
      </c>
      <c r="K255" s="16"/>
      <c r="L255" s="16">
        <v>9</v>
      </c>
      <c r="M255" s="6" t="s">
        <v>317</v>
      </c>
    </row>
    <row r="256" spans="1:13" x14ac:dyDescent="0.2">
      <c r="A256" s="7" t="str">
        <f t="shared" si="16"/>
        <v>1993/6末</v>
      </c>
      <c r="B256" s="7" t="str">
        <f t="shared" si="16"/>
        <v>平成5/6末</v>
      </c>
      <c r="C256" s="14">
        <v>254</v>
      </c>
      <c r="D256" s="14">
        <v>294</v>
      </c>
      <c r="E256" s="15" t="s">
        <v>435</v>
      </c>
      <c r="F256" s="14">
        <v>27</v>
      </c>
      <c r="G256" s="14"/>
      <c r="H256" s="14">
        <v>37</v>
      </c>
      <c r="I256" s="14"/>
      <c r="J256" s="14">
        <v>64</v>
      </c>
      <c r="K256" s="14"/>
      <c r="L256" s="14">
        <v>21</v>
      </c>
      <c r="M256" s="8" t="s">
        <v>317</v>
      </c>
    </row>
    <row r="257" spans="1:13" x14ac:dyDescent="0.2">
      <c r="A257" s="9" t="str">
        <f t="shared" si="16"/>
        <v>1993/6末</v>
      </c>
      <c r="B257" s="9" t="str">
        <f t="shared" si="16"/>
        <v>平成5/6末</v>
      </c>
      <c r="C257" s="16">
        <v>255</v>
      </c>
      <c r="D257" s="16">
        <v>295</v>
      </c>
      <c r="E257" s="17" t="s">
        <v>436</v>
      </c>
      <c r="F257" s="16">
        <v>18</v>
      </c>
      <c r="G257" s="16"/>
      <c r="H257" s="16">
        <v>21</v>
      </c>
      <c r="I257" s="16"/>
      <c r="J257" s="16">
        <v>39</v>
      </c>
      <c r="K257" s="16"/>
      <c r="L257" s="16">
        <v>12</v>
      </c>
      <c r="M257" s="6" t="s">
        <v>317</v>
      </c>
    </row>
    <row r="258" spans="1:13" x14ac:dyDescent="0.2">
      <c r="A258" s="7" t="str">
        <f t="shared" si="16"/>
        <v>1993/6末</v>
      </c>
      <c r="B258" s="7" t="str">
        <f t="shared" si="16"/>
        <v>平成5/6末</v>
      </c>
      <c r="C258" s="14">
        <v>256</v>
      </c>
      <c r="D258" s="14">
        <v>296</v>
      </c>
      <c r="E258" s="15" t="s">
        <v>478</v>
      </c>
      <c r="F258" s="14">
        <v>10</v>
      </c>
      <c r="G258" s="14"/>
      <c r="H258" s="14">
        <v>8</v>
      </c>
      <c r="I258" s="14"/>
      <c r="J258" s="14">
        <v>18</v>
      </c>
      <c r="K258" s="14"/>
      <c r="L258" s="14">
        <v>6</v>
      </c>
      <c r="M258" s="8" t="s">
        <v>317</v>
      </c>
    </row>
    <row r="259" spans="1:13" x14ac:dyDescent="0.2">
      <c r="A259" s="9" t="str">
        <f t="shared" si="16"/>
        <v>1993/6末</v>
      </c>
      <c r="B259" s="9" t="str">
        <f t="shared" si="16"/>
        <v>平成5/6末</v>
      </c>
      <c r="C259" s="16">
        <v>257</v>
      </c>
      <c r="D259" s="16">
        <v>297</v>
      </c>
      <c r="E259" s="17" t="s">
        <v>437</v>
      </c>
      <c r="F259" s="16">
        <v>4</v>
      </c>
      <c r="G259" s="16"/>
      <c r="H259" s="16">
        <v>5</v>
      </c>
      <c r="I259" s="16"/>
      <c r="J259" s="16">
        <v>9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1993/6末</v>
      </c>
      <c r="B260" s="7" t="str">
        <f t="shared" si="16"/>
        <v>平成5/6末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1993/6末</v>
      </c>
      <c r="B261" s="9" t="str">
        <f t="shared" si="17"/>
        <v>平成5/6末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1993/6末</v>
      </c>
      <c r="B262" s="7" t="str">
        <f t="shared" si="17"/>
        <v>平成5/6末</v>
      </c>
      <c r="C262" s="14">
        <v>260</v>
      </c>
      <c r="D262" s="14">
        <v>300</v>
      </c>
      <c r="E262" s="15" t="s">
        <v>440</v>
      </c>
      <c r="F262" s="14">
        <v>0</v>
      </c>
      <c r="G262" s="14"/>
      <c r="H262" s="14">
        <v>0</v>
      </c>
      <c r="I262" s="14"/>
      <c r="J262" s="14">
        <v>0</v>
      </c>
      <c r="K262" s="14"/>
      <c r="L262" s="14">
        <v>0</v>
      </c>
      <c r="M262" s="8" t="s">
        <v>317</v>
      </c>
    </row>
    <row r="263" spans="1:13" x14ac:dyDescent="0.2">
      <c r="A263" s="9" t="str">
        <f t="shared" si="17"/>
        <v>1993/6末</v>
      </c>
      <c r="B263" s="9" t="str">
        <f t="shared" si="17"/>
        <v>平成5/6末</v>
      </c>
      <c r="C263" s="16">
        <v>261</v>
      </c>
      <c r="D263" s="16">
        <v>301</v>
      </c>
      <c r="E263" s="17" t="s">
        <v>441</v>
      </c>
      <c r="F263" s="16">
        <v>21</v>
      </c>
      <c r="G263" s="16"/>
      <c r="H263" s="16">
        <v>23</v>
      </c>
      <c r="I263" s="16"/>
      <c r="J263" s="16">
        <v>44</v>
      </c>
      <c r="K263" s="16"/>
      <c r="L263" s="16">
        <v>19</v>
      </c>
      <c r="M263" s="6" t="s">
        <v>317</v>
      </c>
    </row>
    <row r="264" spans="1:13" x14ac:dyDescent="0.2">
      <c r="A264" s="7" t="str">
        <f t="shared" si="17"/>
        <v>1993/6末</v>
      </c>
      <c r="B264" s="7" t="str">
        <f t="shared" si="17"/>
        <v>平成5/6末</v>
      </c>
      <c r="C264" s="14">
        <v>262</v>
      </c>
      <c r="D264" s="14">
        <v>302</v>
      </c>
      <c r="E264" s="15" t="s">
        <v>442</v>
      </c>
      <c r="F264" s="14">
        <v>21</v>
      </c>
      <c r="G264" s="14"/>
      <c r="H264" s="14">
        <v>26</v>
      </c>
      <c r="I264" s="14"/>
      <c r="J264" s="14">
        <v>47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1993/6末</v>
      </c>
      <c r="B265" s="9" t="str">
        <f t="shared" si="17"/>
        <v>平成5/6末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kNf7OMPOR8FQbSxT8uU1PMp26RmWxp7vrY7wdYJu0Q+O05+m7SvyVbGws/t+Je1xEWh0+/4yH36Xuvp5fuBz3g==" saltValue="ezorbON4iowS/YlIXYWwg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6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459</v>
      </c>
      <c r="B2" s="20" t="s">
        <v>469</v>
      </c>
      <c r="C2" s="21" t="s">
        <v>287</v>
      </c>
      <c r="D2" s="21" t="s">
        <v>287</v>
      </c>
      <c r="E2" s="21" t="s">
        <v>287</v>
      </c>
      <c r="F2" s="22">
        <f t="shared" ref="F2:L2" si="0">SUM(F3:F265)</f>
        <v>43308</v>
      </c>
      <c r="G2" s="22">
        <f t="shared" si="0"/>
        <v>0</v>
      </c>
      <c r="H2" s="22">
        <f t="shared" si="0"/>
        <v>45145</v>
      </c>
      <c r="I2" s="22">
        <f t="shared" si="0"/>
        <v>0</v>
      </c>
      <c r="J2" s="22">
        <f t="shared" si="0"/>
        <v>88453</v>
      </c>
      <c r="K2" s="22">
        <f t="shared" si="0"/>
        <v>0</v>
      </c>
      <c r="L2" s="22">
        <f t="shared" si="0"/>
        <v>27293</v>
      </c>
      <c r="M2" s="72" t="s">
        <v>284</v>
      </c>
    </row>
    <row r="3" spans="1:17" x14ac:dyDescent="0.2">
      <c r="A3" s="5" t="str">
        <f>A2</f>
        <v>1993/7末</v>
      </c>
      <c r="B3" s="5" t="str">
        <f>B2</f>
        <v>平成5/7末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47</v>
      </c>
      <c r="I3" s="12"/>
      <c r="J3" s="12">
        <v>90</v>
      </c>
      <c r="K3" s="12"/>
      <c r="L3" s="12">
        <v>31</v>
      </c>
      <c r="M3" s="10" t="s">
        <v>303</v>
      </c>
    </row>
    <row r="4" spans="1:17" x14ac:dyDescent="0.2">
      <c r="A4" s="7" t="str">
        <f>A3</f>
        <v>1993/7末</v>
      </c>
      <c r="B4" s="7" t="str">
        <f>B3</f>
        <v>平成5/7末</v>
      </c>
      <c r="C4" s="14">
        <v>2</v>
      </c>
      <c r="D4" s="14">
        <v>2</v>
      </c>
      <c r="E4" s="15" t="s">
        <v>39</v>
      </c>
      <c r="F4" s="14">
        <v>119</v>
      </c>
      <c r="G4" s="14"/>
      <c r="H4" s="14">
        <v>119</v>
      </c>
      <c r="I4" s="14"/>
      <c r="J4" s="14">
        <v>238</v>
      </c>
      <c r="K4" s="14"/>
      <c r="L4" s="14">
        <v>86</v>
      </c>
      <c r="M4" s="8" t="s">
        <v>303</v>
      </c>
      <c r="Q4" s="1"/>
    </row>
    <row r="5" spans="1:17" x14ac:dyDescent="0.2">
      <c r="A5" s="9" t="str">
        <f t="shared" ref="A5:B20" si="1">A4</f>
        <v>1993/7末</v>
      </c>
      <c r="B5" s="9" t="str">
        <f t="shared" si="1"/>
        <v>平成5/7末</v>
      </c>
      <c r="C5" s="16">
        <v>3</v>
      </c>
      <c r="D5" s="16">
        <v>3</v>
      </c>
      <c r="E5" s="17" t="s">
        <v>40</v>
      </c>
      <c r="F5" s="16">
        <v>260</v>
      </c>
      <c r="G5" s="16"/>
      <c r="H5" s="16">
        <v>277</v>
      </c>
      <c r="I5" s="16"/>
      <c r="J5" s="16">
        <v>537</v>
      </c>
      <c r="K5" s="16"/>
      <c r="L5" s="16">
        <v>180</v>
      </c>
      <c r="M5" s="6" t="s">
        <v>303</v>
      </c>
    </row>
    <row r="6" spans="1:17" x14ac:dyDescent="0.2">
      <c r="A6" s="7" t="str">
        <f t="shared" si="1"/>
        <v>1993/7末</v>
      </c>
      <c r="B6" s="7" t="str">
        <f t="shared" si="1"/>
        <v>平成5/7末</v>
      </c>
      <c r="C6" s="14">
        <v>4</v>
      </c>
      <c r="D6" s="14">
        <v>4</v>
      </c>
      <c r="E6" s="15" t="s">
        <v>41</v>
      </c>
      <c r="F6" s="14">
        <v>426</v>
      </c>
      <c r="G6" s="14"/>
      <c r="H6" s="14">
        <v>469</v>
      </c>
      <c r="I6" s="14"/>
      <c r="J6" s="14">
        <v>895</v>
      </c>
      <c r="K6" s="14"/>
      <c r="L6" s="14">
        <v>290</v>
      </c>
      <c r="M6" s="8" t="s">
        <v>303</v>
      </c>
    </row>
    <row r="7" spans="1:17" x14ac:dyDescent="0.2">
      <c r="A7" s="9" t="str">
        <f t="shared" si="1"/>
        <v>1993/7末</v>
      </c>
      <c r="B7" s="9" t="str">
        <f t="shared" si="1"/>
        <v>平成5/7末</v>
      </c>
      <c r="C7" s="16">
        <v>5</v>
      </c>
      <c r="D7" s="16">
        <v>5</v>
      </c>
      <c r="E7" s="17" t="s">
        <v>42</v>
      </c>
      <c r="F7" s="16">
        <v>276</v>
      </c>
      <c r="G7" s="16"/>
      <c r="H7" s="16">
        <v>290</v>
      </c>
      <c r="I7" s="16"/>
      <c r="J7" s="16">
        <v>566</v>
      </c>
      <c r="K7" s="16"/>
      <c r="L7" s="16">
        <v>189</v>
      </c>
      <c r="M7" s="6" t="s">
        <v>303</v>
      </c>
    </row>
    <row r="8" spans="1:17" x14ac:dyDescent="0.2">
      <c r="A8" s="7" t="str">
        <f t="shared" si="1"/>
        <v>1993/7末</v>
      </c>
      <c r="B8" s="7" t="str">
        <f t="shared" si="1"/>
        <v>平成5/7末</v>
      </c>
      <c r="C8" s="14">
        <v>6</v>
      </c>
      <c r="D8" s="14">
        <v>6</v>
      </c>
      <c r="E8" s="15" t="s">
        <v>43</v>
      </c>
      <c r="F8" s="14">
        <v>392</v>
      </c>
      <c r="G8" s="14"/>
      <c r="H8" s="14">
        <v>485</v>
      </c>
      <c r="I8" s="14"/>
      <c r="J8" s="14">
        <v>877</v>
      </c>
      <c r="K8" s="14"/>
      <c r="L8" s="14">
        <v>296</v>
      </c>
      <c r="M8" s="8" t="s">
        <v>303</v>
      </c>
    </row>
    <row r="9" spans="1:17" x14ac:dyDescent="0.2">
      <c r="A9" s="9" t="str">
        <f t="shared" si="1"/>
        <v>1993/7末</v>
      </c>
      <c r="B9" s="9" t="str">
        <f t="shared" si="1"/>
        <v>平成5/7末</v>
      </c>
      <c r="C9" s="16">
        <v>7</v>
      </c>
      <c r="D9" s="16">
        <v>7</v>
      </c>
      <c r="E9" s="17" t="s">
        <v>44</v>
      </c>
      <c r="F9" s="16">
        <v>282</v>
      </c>
      <c r="G9" s="16"/>
      <c r="H9" s="16">
        <v>315</v>
      </c>
      <c r="I9" s="16"/>
      <c r="J9" s="16">
        <v>597</v>
      </c>
      <c r="K9" s="16"/>
      <c r="L9" s="16">
        <v>202</v>
      </c>
      <c r="M9" s="6" t="s">
        <v>303</v>
      </c>
    </row>
    <row r="10" spans="1:17" x14ac:dyDescent="0.2">
      <c r="A10" s="7" t="str">
        <f t="shared" si="1"/>
        <v>1993/7末</v>
      </c>
      <c r="B10" s="7" t="str">
        <f t="shared" si="1"/>
        <v>平成5/7末</v>
      </c>
      <c r="C10" s="14">
        <v>8</v>
      </c>
      <c r="D10" s="14">
        <v>8</v>
      </c>
      <c r="E10" s="15" t="s">
        <v>45</v>
      </c>
      <c r="F10" s="14">
        <v>273</v>
      </c>
      <c r="G10" s="14"/>
      <c r="H10" s="14">
        <v>312</v>
      </c>
      <c r="I10" s="14"/>
      <c r="J10" s="14">
        <v>585</v>
      </c>
      <c r="K10" s="14"/>
      <c r="L10" s="14">
        <v>193</v>
      </c>
      <c r="M10" s="8" t="s">
        <v>303</v>
      </c>
    </row>
    <row r="11" spans="1:17" x14ac:dyDescent="0.2">
      <c r="A11" s="9" t="str">
        <f t="shared" si="1"/>
        <v>1993/7末</v>
      </c>
      <c r="B11" s="9" t="str">
        <f t="shared" si="1"/>
        <v>平成5/7末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1993/7末</v>
      </c>
      <c r="B12" s="7" t="str">
        <f t="shared" si="1"/>
        <v>平成5/7末</v>
      </c>
      <c r="C12" s="14">
        <v>10</v>
      </c>
      <c r="D12" s="14">
        <v>11</v>
      </c>
      <c r="E12" s="15" t="s">
        <v>47</v>
      </c>
      <c r="F12" s="14">
        <v>200</v>
      </c>
      <c r="G12" s="14"/>
      <c r="H12" s="14">
        <v>167</v>
      </c>
      <c r="I12" s="14"/>
      <c r="J12" s="14">
        <v>367</v>
      </c>
      <c r="K12" s="14"/>
      <c r="L12" s="14">
        <v>134</v>
      </c>
      <c r="M12" s="8" t="s">
        <v>303</v>
      </c>
    </row>
    <row r="13" spans="1:17" x14ac:dyDescent="0.2">
      <c r="A13" s="9" t="str">
        <f t="shared" si="1"/>
        <v>1993/7末</v>
      </c>
      <c r="B13" s="9" t="str">
        <f t="shared" si="1"/>
        <v>平成5/7末</v>
      </c>
      <c r="C13" s="16">
        <v>11</v>
      </c>
      <c r="D13" s="16">
        <v>12</v>
      </c>
      <c r="E13" s="17" t="s">
        <v>48</v>
      </c>
      <c r="F13" s="16">
        <v>105</v>
      </c>
      <c r="G13" s="16"/>
      <c r="H13" s="16">
        <v>125</v>
      </c>
      <c r="I13" s="16"/>
      <c r="J13" s="16">
        <v>230</v>
      </c>
      <c r="K13" s="16"/>
      <c r="L13" s="16">
        <v>107</v>
      </c>
      <c r="M13" s="6" t="s">
        <v>303</v>
      </c>
    </row>
    <row r="14" spans="1:17" x14ac:dyDescent="0.2">
      <c r="A14" s="7" t="str">
        <f t="shared" si="1"/>
        <v>1993/7末</v>
      </c>
      <c r="B14" s="7" t="str">
        <f t="shared" si="1"/>
        <v>平成5/7末</v>
      </c>
      <c r="C14" s="14">
        <v>12</v>
      </c>
      <c r="D14" s="14">
        <v>13</v>
      </c>
      <c r="E14" s="15" t="s">
        <v>49</v>
      </c>
      <c r="F14" s="14">
        <v>335</v>
      </c>
      <c r="G14" s="14"/>
      <c r="H14" s="14">
        <v>385</v>
      </c>
      <c r="I14" s="14"/>
      <c r="J14" s="14">
        <v>720</v>
      </c>
      <c r="K14" s="14"/>
      <c r="L14" s="14">
        <v>238</v>
      </c>
      <c r="M14" s="8" t="s">
        <v>303</v>
      </c>
    </row>
    <row r="15" spans="1:17" x14ac:dyDescent="0.2">
      <c r="A15" s="9" t="str">
        <f t="shared" si="1"/>
        <v>1993/7末</v>
      </c>
      <c r="B15" s="9" t="str">
        <f t="shared" si="1"/>
        <v>平成5/7末</v>
      </c>
      <c r="C15" s="16">
        <v>13</v>
      </c>
      <c r="D15" s="16">
        <v>14</v>
      </c>
      <c r="E15" s="17" t="s">
        <v>50</v>
      </c>
      <c r="F15" s="16">
        <v>157</v>
      </c>
      <c r="G15" s="16"/>
      <c r="H15" s="16">
        <v>181</v>
      </c>
      <c r="I15" s="16"/>
      <c r="J15" s="16">
        <v>338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1993/7末</v>
      </c>
      <c r="B16" s="7" t="str">
        <f t="shared" si="1"/>
        <v>平成5/7末</v>
      </c>
      <c r="C16" s="14">
        <v>14</v>
      </c>
      <c r="D16" s="14">
        <v>15</v>
      </c>
      <c r="E16" s="15" t="s">
        <v>51</v>
      </c>
      <c r="F16" s="14">
        <v>344</v>
      </c>
      <c r="G16" s="14"/>
      <c r="H16" s="14">
        <v>375</v>
      </c>
      <c r="I16" s="14"/>
      <c r="J16" s="14">
        <v>719</v>
      </c>
      <c r="K16" s="14"/>
      <c r="L16" s="14">
        <v>242</v>
      </c>
      <c r="M16" s="8" t="s">
        <v>303</v>
      </c>
    </row>
    <row r="17" spans="1:13" x14ac:dyDescent="0.2">
      <c r="A17" s="9" t="str">
        <f t="shared" si="1"/>
        <v>1993/7末</v>
      </c>
      <c r="B17" s="9" t="str">
        <f t="shared" si="1"/>
        <v>平成5/7末</v>
      </c>
      <c r="C17" s="16">
        <v>15</v>
      </c>
      <c r="D17" s="16">
        <v>16</v>
      </c>
      <c r="E17" s="17" t="s">
        <v>52</v>
      </c>
      <c r="F17" s="16">
        <v>105</v>
      </c>
      <c r="G17" s="16"/>
      <c r="H17" s="16">
        <v>119</v>
      </c>
      <c r="I17" s="16"/>
      <c r="J17" s="16">
        <v>224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1993/7末</v>
      </c>
      <c r="B18" s="7" t="str">
        <f t="shared" si="1"/>
        <v>平成5/7末</v>
      </c>
      <c r="C18" s="14">
        <v>16</v>
      </c>
      <c r="D18" s="14">
        <v>17</v>
      </c>
      <c r="E18" s="15" t="s">
        <v>53</v>
      </c>
      <c r="F18" s="14">
        <v>277</v>
      </c>
      <c r="G18" s="14"/>
      <c r="H18" s="14">
        <v>286</v>
      </c>
      <c r="I18" s="14"/>
      <c r="J18" s="14">
        <v>563</v>
      </c>
      <c r="K18" s="14"/>
      <c r="L18" s="14">
        <v>168</v>
      </c>
      <c r="M18" s="8" t="s">
        <v>303</v>
      </c>
    </row>
    <row r="19" spans="1:13" x14ac:dyDescent="0.2">
      <c r="A19" s="9" t="str">
        <f t="shared" si="1"/>
        <v>1993/7末</v>
      </c>
      <c r="B19" s="9" t="str">
        <f t="shared" si="1"/>
        <v>平成5/7末</v>
      </c>
      <c r="C19" s="16">
        <v>17</v>
      </c>
      <c r="D19" s="16">
        <v>18</v>
      </c>
      <c r="E19" s="17" t="s">
        <v>54</v>
      </c>
      <c r="F19" s="16">
        <v>345</v>
      </c>
      <c r="G19" s="16"/>
      <c r="H19" s="16">
        <v>335</v>
      </c>
      <c r="I19" s="16"/>
      <c r="J19" s="16">
        <v>680</v>
      </c>
      <c r="K19" s="16"/>
      <c r="L19" s="16">
        <v>205</v>
      </c>
      <c r="M19" s="6" t="s">
        <v>303</v>
      </c>
    </row>
    <row r="20" spans="1:13" x14ac:dyDescent="0.2">
      <c r="A20" s="7" t="str">
        <f t="shared" si="1"/>
        <v>1993/7末</v>
      </c>
      <c r="B20" s="7" t="str">
        <f t="shared" si="1"/>
        <v>平成5/7末</v>
      </c>
      <c r="C20" s="14">
        <v>18</v>
      </c>
      <c r="D20" s="14">
        <v>19</v>
      </c>
      <c r="E20" s="15" t="s">
        <v>55</v>
      </c>
      <c r="F20" s="14">
        <v>195</v>
      </c>
      <c r="G20" s="14"/>
      <c r="H20" s="14">
        <v>229</v>
      </c>
      <c r="I20" s="14"/>
      <c r="J20" s="14">
        <v>424</v>
      </c>
      <c r="K20" s="14"/>
      <c r="L20" s="14">
        <v>126</v>
      </c>
      <c r="M20" s="8" t="s">
        <v>303</v>
      </c>
    </row>
    <row r="21" spans="1:13" x14ac:dyDescent="0.2">
      <c r="A21" s="9" t="str">
        <f t="shared" ref="A21:B36" si="2">A20</f>
        <v>1993/7末</v>
      </c>
      <c r="B21" s="9" t="str">
        <f t="shared" si="2"/>
        <v>平成5/7末</v>
      </c>
      <c r="C21" s="16">
        <v>19</v>
      </c>
      <c r="D21" s="16">
        <v>20</v>
      </c>
      <c r="E21" s="17" t="s">
        <v>59</v>
      </c>
      <c r="F21" s="16">
        <v>57</v>
      </c>
      <c r="G21" s="16"/>
      <c r="H21" s="16">
        <v>54</v>
      </c>
      <c r="I21" s="16"/>
      <c r="J21" s="16">
        <v>111</v>
      </c>
      <c r="K21" s="16"/>
      <c r="L21" s="16">
        <v>38</v>
      </c>
      <c r="M21" s="6" t="s">
        <v>303</v>
      </c>
    </row>
    <row r="22" spans="1:13" x14ac:dyDescent="0.2">
      <c r="A22" s="7" t="str">
        <f t="shared" si="2"/>
        <v>1993/7末</v>
      </c>
      <c r="B22" s="7" t="str">
        <f t="shared" si="2"/>
        <v>平成5/7末</v>
      </c>
      <c r="C22" s="14">
        <v>20</v>
      </c>
      <c r="D22" s="14">
        <v>21</v>
      </c>
      <c r="E22" s="15" t="s">
        <v>60</v>
      </c>
      <c r="F22" s="14">
        <v>294</v>
      </c>
      <c r="G22" s="14"/>
      <c r="H22" s="14">
        <v>315</v>
      </c>
      <c r="I22" s="14"/>
      <c r="J22" s="14">
        <v>609</v>
      </c>
      <c r="K22" s="14"/>
      <c r="L22" s="14">
        <v>186</v>
      </c>
      <c r="M22" s="8" t="s">
        <v>303</v>
      </c>
    </row>
    <row r="23" spans="1:13" x14ac:dyDescent="0.2">
      <c r="A23" s="9" t="str">
        <f t="shared" si="2"/>
        <v>1993/7末</v>
      </c>
      <c r="B23" s="9" t="str">
        <f t="shared" si="2"/>
        <v>平成5/7末</v>
      </c>
      <c r="C23" s="16">
        <v>21</v>
      </c>
      <c r="D23" s="16">
        <v>22</v>
      </c>
      <c r="E23" s="17" t="s">
        <v>61</v>
      </c>
      <c r="F23" s="16">
        <v>426</v>
      </c>
      <c r="G23" s="16"/>
      <c r="H23" s="16">
        <v>485</v>
      </c>
      <c r="I23" s="16"/>
      <c r="J23" s="16">
        <v>911</v>
      </c>
      <c r="K23" s="16"/>
      <c r="L23" s="16">
        <v>296</v>
      </c>
      <c r="M23" s="6" t="s">
        <v>303</v>
      </c>
    </row>
    <row r="24" spans="1:13" x14ac:dyDescent="0.2">
      <c r="A24" s="7" t="str">
        <f t="shared" si="2"/>
        <v>1993/7末</v>
      </c>
      <c r="B24" s="7" t="str">
        <f t="shared" si="2"/>
        <v>平成5/7末</v>
      </c>
      <c r="C24" s="14">
        <v>22</v>
      </c>
      <c r="D24" s="14">
        <v>23</v>
      </c>
      <c r="E24" s="15" t="s">
        <v>62</v>
      </c>
      <c r="F24" s="14">
        <v>361</v>
      </c>
      <c r="G24" s="14"/>
      <c r="H24" s="14">
        <v>391</v>
      </c>
      <c r="I24" s="14"/>
      <c r="J24" s="14">
        <v>752</v>
      </c>
      <c r="K24" s="14"/>
      <c r="L24" s="14">
        <v>234</v>
      </c>
      <c r="M24" s="8" t="s">
        <v>303</v>
      </c>
    </row>
    <row r="25" spans="1:13" x14ac:dyDescent="0.2">
      <c r="A25" s="9" t="str">
        <f t="shared" si="2"/>
        <v>1993/7末</v>
      </c>
      <c r="B25" s="9" t="str">
        <f t="shared" si="2"/>
        <v>平成5/7末</v>
      </c>
      <c r="C25" s="16">
        <v>23</v>
      </c>
      <c r="D25" s="16">
        <v>24</v>
      </c>
      <c r="E25" s="17" t="s">
        <v>63</v>
      </c>
      <c r="F25" s="16">
        <v>408</v>
      </c>
      <c r="G25" s="16"/>
      <c r="H25" s="16">
        <v>482</v>
      </c>
      <c r="I25" s="16"/>
      <c r="J25" s="16">
        <v>890</v>
      </c>
      <c r="K25" s="16"/>
      <c r="L25" s="16">
        <v>301</v>
      </c>
      <c r="M25" s="6" t="s">
        <v>303</v>
      </c>
    </row>
    <row r="26" spans="1:13" x14ac:dyDescent="0.2">
      <c r="A26" s="7" t="str">
        <f t="shared" si="2"/>
        <v>1993/7末</v>
      </c>
      <c r="B26" s="7" t="str">
        <f t="shared" si="2"/>
        <v>平成5/7末</v>
      </c>
      <c r="C26" s="14">
        <v>24</v>
      </c>
      <c r="D26" s="14">
        <v>25</v>
      </c>
      <c r="E26" s="15" t="s">
        <v>64</v>
      </c>
      <c r="F26" s="14">
        <v>291</v>
      </c>
      <c r="G26" s="14"/>
      <c r="H26" s="14">
        <v>340</v>
      </c>
      <c r="I26" s="14"/>
      <c r="J26" s="14">
        <v>631</v>
      </c>
      <c r="K26" s="14"/>
      <c r="L26" s="14">
        <v>229</v>
      </c>
      <c r="M26" s="8" t="s">
        <v>303</v>
      </c>
    </row>
    <row r="27" spans="1:13" x14ac:dyDescent="0.2">
      <c r="A27" s="9" t="str">
        <f t="shared" si="2"/>
        <v>1993/7末</v>
      </c>
      <c r="B27" s="9" t="str">
        <f t="shared" si="2"/>
        <v>平成5/7末</v>
      </c>
      <c r="C27" s="16">
        <v>25</v>
      </c>
      <c r="D27" s="16">
        <v>26</v>
      </c>
      <c r="E27" s="17" t="s">
        <v>65</v>
      </c>
      <c r="F27" s="16">
        <v>305</v>
      </c>
      <c r="G27" s="16"/>
      <c r="H27" s="16">
        <v>300</v>
      </c>
      <c r="I27" s="16"/>
      <c r="J27" s="16">
        <v>605</v>
      </c>
      <c r="K27" s="16"/>
      <c r="L27" s="16">
        <v>215</v>
      </c>
      <c r="M27" s="6" t="s">
        <v>303</v>
      </c>
    </row>
    <row r="28" spans="1:13" x14ac:dyDescent="0.2">
      <c r="A28" s="7" t="str">
        <f t="shared" si="2"/>
        <v>1993/7末</v>
      </c>
      <c r="B28" s="7" t="str">
        <f t="shared" si="2"/>
        <v>平成5/7末</v>
      </c>
      <c r="C28" s="14">
        <v>26</v>
      </c>
      <c r="D28" s="14">
        <v>30</v>
      </c>
      <c r="E28" s="15" t="s">
        <v>68</v>
      </c>
      <c r="F28" s="14">
        <v>777</v>
      </c>
      <c r="G28" s="14"/>
      <c r="H28" s="14">
        <v>758</v>
      </c>
      <c r="I28" s="14"/>
      <c r="J28" s="14">
        <v>1535</v>
      </c>
      <c r="K28" s="14"/>
      <c r="L28" s="14">
        <v>530</v>
      </c>
      <c r="M28" s="8" t="s">
        <v>303</v>
      </c>
    </row>
    <row r="29" spans="1:13" x14ac:dyDescent="0.2">
      <c r="A29" s="9" t="str">
        <f t="shared" si="2"/>
        <v>1993/7末</v>
      </c>
      <c r="B29" s="9" t="str">
        <f t="shared" si="2"/>
        <v>平成5/7末</v>
      </c>
      <c r="C29" s="16">
        <v>27</v>
      </c>
      <c r="D29" s="16">
        <v>31</v>
      </c>
      <c r="E29" s="17" t="s">
        <v>69</v>
      </c>
      <c r="F29" s="16">
        <v>917</v>
      </c>
      <c r="G29" s="16"/>
      <c r="H29" s="16">
        <v>934</v>
      </c>
      <c r="I29" s="16"/>
      <c r="J29" s="16">
        <v>1851</v>
      </c>
      <c r="K29" s="16"/>
      <c r="L29" s="16">
        <v>672</v>
      </c>
      <c r="M29" s="6" t="s">
        <v>303</v>
      </c>
    </row>
    <row r="30" spans="1:13" x14ac:dyDescent="0.2">
      <c r="A30" s="7" t="str">
        <f t="shared" si="2"/>
        <v>1993/7末</v>
      </c>
      <c r="B30" s="7" t="str">
        <f t="shared" si="2"/>
        <v>平成5/7末</v>
      </c>
      <c r="C30" s="14">
        <v>28</v>
      </c>
      <c r="D30" s="14">
        <v>32</v>
      </c>
      <c r="E30" s="15" t="s">
        <v>70</v>
      </c>
      <c r="F30" s="14">
        <v>23</v>
      </c>
      <c r="G30" s="14"/>
      <c r="H30" s="14">
        <v>20</v>
      </c>
      <c r="I30" s="14"/>
      <c r="J30" s="14">
        <v>43</v>
      </c>
      <c r="K30" s="14"/>
      <c r="L30" s="14">
        <v>17</v>
      </c>
      <c r="M30" s="8" t="s">
        <v>303</v>
      </c>
    </row>
    <row r="31" spans="1:13" x14ac:dyDescent="0.2">
      <c r="A31" s="9" t="str">
        <f t="shared" si="2"/>
        <v>1993/7末</v>
      </c>
      <c r="B31" s="9" t="str">
        <f t="shared" si="2"/>
        <v>平成5/7末</v>
      </c>
      <c r="C31" s="16">
        <v>29</v>
      </c>
      <c r="D31" s="16">
        <v>33</v>
      </c>
      <c r="E31" s="17" t="s">
        <v>71</v>
      </c>
      <c r="F31" s="16">
        <v>164</v>
      </c>
      <c r="G31" s="16"/>
      <c r="H31" s="16">
        <v>173</v>
      </c>
      <c r="I31" s="16"/>
      <c r="J31" s="16">
        <v>337</v>
      </c>
      <c r="K31" s="16"/>
      <c r="L31" s="16">
        <v>88</v>
      </c>
      <c r="M31" s="6" t="s">
        <v>303</v>
      </c>
    </row>
    <row r="32" spans="1:13" x14ac:dyDescent="0.2">
      <c r="A32" s="7" t="str">
        <f t="shared" si="2"/>
        <v>1993/7末</v>
      </c>
      <c r="B32" s="7" t="str">
        <f t="shared" si="2"/>
        <v>平成5/7末</v>
      </c>
      <c r="C32" s="14">
        <v>30</v>
      </c>
      <c r="D32" s="14">
        <v>34</v>
      </c>
      <c r="E32" s="15" t="s">
        <v>72</v>
      </c>
      <c r="F32" s="14">
        <v>343</v>
      </c>
      <c r="G32" s="14"/>
      <c r="H32" s="14">
        <v>313</v>
      </c>
      <c r="I32" s="14"/>
      <c r="J32" s="14">
        <v>656</v>
      </c>
      <c r="K32" s="14"/>
      <c r="L32" s="14">
        <v>209</v>
      </c>
      <c r="M32" s="8" t="s">
        <v>303</v>
      </c>
    </row>
    <row r="33" spans="1:13" x14ac:dyDescent="0.2">
      <c r="A33" s="9" t="str">
        <f t="shared" si="2"/>
        <v>1993/7末</v>
      </c>
      <c r="B33" s="9" t="str">
        <f t="shared" si="2"/>
        <v>平成5/7末</v>
      </c>
      <c r="C33" s="16">
        <v>31</v>
      </c>
      <c r="D33" s="16">
        <v>35</v>
      </c>
      <c r="E33" s="17" t="s">
        <v>73</v>
      </c>
      <c r="F33" s="16">
        <v>277</v>
      </c>
      <c r="G33" s="16"/>
      <c r="H33" s="16">
        <v>271</v>
      </c>
      <c r="I33" s="16"/>
      <c r="J33" s="16">
        <v>548</v>
      </c>
      <c r="K33" s="16"/>
      <c r="L33" s="16">
        <v>169</v>
      </c>
      <c r="M33" s="6" t="s">
        <v>303</v>
      </c>
    </row>
    <row r="34" spans="1:13" x14ac:dyDescent="0.2">
      <c r="A34" s="7" t="str">
        <f t="shared" si="2"/>
        <v>1993/7末</v>
      </c>
      <c r="B34" s="7" t="str">
        <f t="shared" si="2"/>
        <v>平成5/7末</v>
      </c>
      <c r="C34" s="14">
        <v>32</v>
      </c>
      <c r="D34" s="14">
        <v>36</v>
      </c>
      <c r="E34" s="15" t="s">
        <v>74</v>
      </c>
      <c r="F34" s="14">
        <v>61</v>
      </c>
      <c r="G34" s="14"/>
      <c r="H34" s="14">
        <v>64</v>
      </c>
      <c r="I34" s="14"/>
      <c r="J34" s="14">
        <v>125</v>
      </c>
      <c r="K34" s="14"/>
      <c r="L34" s="14">
        <v>38</v>
      </c>
      <c r="M34" s="8" t="s">
        <v>303</v>
      </c>
    </row>
    <row r="35" spans="1:13" x14ac:dyDescent="0.2">
      <c r="A35" s="9" t="str">
        <f t="shared" si="2"/>
        <v>1993/7末</v>
      </c>
      <c r="B35" s="9" t="str">
        <f t="shared" si="2"/>
        <v>平成5/7末</v>
      </c>
      <c r="C35" s="16">
        <v>33</v>
      </c>
      <c r="D35" s="16">
        <v>37</v>
      </c>
      <c r="E35" s="17" t="s">
        <v>75</v>
      </c>
      <c r="F35" s="16">
        <v>240</v>
      </c>
      <c r="G35" s="16"/>
      <c r="H35" s="16">
        <v>217</v>
      </c>
      <c r="I35" s="16"/>
      <c r="J35" s="16">
        <v>457</v>
      </c>
      <c r="K35" s="16"/>
      <c r="L35" s="16">
        <v>123</v>
      </c>
      <c r="M35" s="6" t="s">
        <v>303</v>
      </c>
    </row>
    <row r="36" spans="1:13" x14ac:dyDescent="0.2">
      <c r="A36" s="7" t="str">
        <f t="shared" si="2"/>
        <v>1993/7末</v>
      </c>
      <c r="B36" s="7" t="str">
        <f t="shared" si="2"/>
        <v>平成5/7末</v>
      </c>
      <c r="C36" s="14">
        <v>34</v>
      </c>
      <c r="D36" s="14">
        <v>38</v>
      </c>
      <c r="E36" s="15" t="s">
        <v>76</v>
      </c>
      <c r="F36" s="14">
        <v>352</v>
      </c>
      <c r="G36" s="14"/>
      <c r="H36" s="14">
        <v>346</v>
      </c>
      <c r="I36" s="14"/>
      <c r="J36" s="14">
        <v>698</v>
      </c>
      <c r="K36" s="14"/>
      <c r="L36" s="14">
        <v>206</v>
      </c>
      <c r="M36" s="8" t="s">
        <v>303</v>
      </c>
    </row>
    <row r="37" spans="1:13" x14ac:dyDescent="0.2">
      <c r="A37" s="9" t="str">
        <f t="shared" ref="A37:B52" si="3">A36</f>
        <v>1993/7末</v>
      </c>
      <c r="B37" s="9" t="str">
        <f t="shared" si="3"/>
        <v>平成5/7末</v>
      </c>
      <c r="C37" s="16">
        <v>35</v>
      </c>
      <c r="D37" s="16">
        <v>39</v>
      </c>
      <c r="E37" s="17" t="s">
        <v>77</v>
      </c>
      <c r="F37" s="16">
        <v>81</v>
      </c>
      <c r="G37" s="16"/>
      <c r="H37" s="16">
        <v>98</v>
      </c>
      <c r="I37" s="16"/>
      <c r="J37" s="16">
        <v>179</v>
      </c>
      <c r="K37" s="16"/>
      <c r="L37" s="16">
        <v>60</v>
      </c>
      <c r="M37" s="6" t="s">
        <v>303</v>
      </c>
    </row>
    <row r="38" spans="1:13" x14ac:dyDescent="0.2">
      <c r="A38" s="7" t="str">
        <f t="shared" si="3"/>
        <v>1993/7末</v>
      </c>
      <c r="B38" s="7" t="str">
        <f t="shared" si="3"/>
        <v>平成5/7末</v>
      </c>
      <c r="C38" s="14">
        <v>36</v>
      </c>
      <c r="D38" s="14">
        <v>40</v>
      </c>
      <c r="E38" s="15" t="s">
        <v>415</v>
      </c>
      <c r="F38" s="14">
        <v>194</v>
      </c>
      <c r="G38" s="14"/>
      <c r="H38" s="14">
        <v>206</v>
      </c>
      <c r="I38" s="14"/>
      <c r="J38" s="14">
        <v>400</v>
      </c>
      <c r="K38" s="14"/>
      <c r="L38" s="14">
        <v>136</v>
      </c>
      <c r="M38" s="8" t="s">
        <v>303</v>
      </c>
    </row>
    <row r="39" spans="1:13" x14ac:dyDescent="0.2">
      <c r="A39" s="9" t="str">
        <f t="shared" si="3"/>
        <v>1993/7末</v>
      </c>
      <c r="B39" s="9" t="str">
        <f t="shared" si="3"/>
        <v>平成5/7末</v>
      </c>
      <c r="C39" s="16">
        <v>37</v>
      </c>
      <c r="D39" s="16">
        <v>41</v>
      </c>
      <c r="E39" s="17" t="s">
        <v>416</v>
      </c>
      <c r="F39" s="16">
        <v>184</v>
      </c>
      <c r="G39" s="16"/>
      <c r="H39" s="16">
        <v>210</v>
      </c>
      <c r="I39" s="16"/>
      <c r="J39" s="16">
        <v>394</v>
      </c>
      <c r="K39" s="16"/>
      <c r="L39" s="16">
        <v>132</v>
      </c>
      <c r="M39" s="6" t="s">
        <v>303</v>
      </c>
    </row>
    <row r="40" spans="1:13" x14ac:dyDescent="0.2">
      <c r="A40" s="7" t="str">
        <f t="shared" si="3"/>
        <v>1993/7末</v>
      </c>
      <c r="B40" s="7" t="str">
        <f t="shared" si="3"/>
        <v>平成5/7末</v>
      </c>
      <c r="C40" s="14">
        <v>38</v>
      </c>
      <c r="D40" s="14">
        <v>42</v>
      </c>
      <c r="E40" s="15" t="s">
        <v>78</v>
      </c>
      <c r="F40" s="14">
        <v>278</v>
      </c>
      <c r="G40" s="14"/>
      <c r="H40" s="14">
        <v>360</v>
      </c>
      <c r="I40" s="14"/>
      <c r="J40" s="14">
        <v>638</v>
      </c>
      <c r="K40" s="14"/>
      <c r="L40" s="14">
        <v>210</v>
      </c>
      <c r="M40" s="8" t="s">
        <v>303</v>
      </c>
    </row>
    <row r="41" spans="1:13" x14ac:dyDescent="0.2">
      <c r="A41" s="9" t="str">
        <f t="shared" si="3"/>
        <v>1993/7末</v>
      </c>
      <c r="B41" s="9" t="str">
        <f t="shared" si="3"/>
        <v>平成5/7末</v>
      </c>
      <c r="C41" s="16">
        <v>39</v>
      </c>
      <c r="D41" s="16">
        <v>43</v>
      </c>
      <c r="E41" s="17" t="s">
        <v>79</v>
      </c>
      <c r="F41" s="16">
        <v>392</v>
      </c>
      <c r="G41" s="16"/>
      <c r="H41" s="16">
        <v>425</v>
      </c>
      <c r="I41" s="16"/>
      <c r="J41" s="16">
        <v>817</v>
      </c>
      <c r="K41" s="16"/>
      <c r="L41" s="16">
        <v>255</v>
      </c>
      <c r="M41" s="6" t="s">
        <v>303</v>
      </c>
    </row>
    <row r="42" spans="1:13" x14ac:dyDescent="0.2">
      <c r="A42" s="7" t="str">
        <f t="shared" si="3"/>
        <v>1993/7末</v>
      </c>
      <c r="B42" s="7" t="str">
        <f t="shared" si="3"/>
        <v>平成5/7末</v>
      </c>
      <c r="C42" s="14">
        <v>40</v>
      </c>
      <c r="D42" s="14">
        <v>44</v>
      </c>
      <c r="E42" s="15" t="s">
        <v>80</v>
      </c>
      <c r="F42" s="14">
        <v>78</v>
      </c>
      <c r="G42" s="14"/>
      <c r="H42" s="14">
        <v>82</v>
      </c>
      <c r="I42" s="14"/>
      <c r="J42" s="14">
        <v>160</v>
      </c>
      <c r="K42" s="14"/>
      <c r="L42" s="14">
        <v>52</v>
      </c>
      <c r="M42" s="8" t="s">
        <v>303</v>
      </c>
    </row>
    <row r="43" spans="1:13" x14ac:dyDescent="0.2">
      <c r="A43" s="9" t="str">
        <f t="shared" si="3"/>
        <v>1993/7末</v>
      </c>
      <c r="B43" s="9" t="str">
        <f t="shared" si="3"/>
        <v>平成5/7末</v>
      </c>
      <c r="C43" s="16">
        <v>41</v>
      </c>
      <c r="D43" s="16">
        <v>45</v>
      </c>
      <c r="E43" s="17" t="s">
        <v>81</v>
      </c>
      <c r="F43" s="16">
        <v>257</v>
      </c>
      <c r="G43" s="16"/>
      <c r="H43" s="16">
        <v>289</v>
      </c>
      <c r="I43" s="16"/>
      <c r="J43" s="16">
        <v>546</v>
      </c>
      <c r="K43" s="16"/>
      <c r="L43" s="16">
        <v>176</v>
      </c>
      <c r="M43" s="6" t="s">
        <v>303</v>
      </c>
    </row>
    <row r="44" spans="1:13" x14ac:dyDescent="0.2">
      <c r="A44" s="7" t="str">
        <f t="shared" si="3"/>
        <v>1993/7末</v>
      </c>
      <c r="B44" s="7" t="str">
        <f t="shared" si="3"/>
        <v>平成5/7末</v>
      </c>
      <c r="C44" s="14">
        <v>42</v>
      </c>
      <c r="D44" s="14">
        <v>46</v>
      </c>
      <c r="E44" s="15" t="s">
        <v>82</v>
      </c>
      <c r="F44" s="14">
        <v>106</v>
      </c>
      <c r="G44" s="14"/>
      <c r="H44" s="14">
        <v>203</v>
      </c>
      <c r="I44" s="14"/>
      <c r="J44" s="14">
        <v>309</v>
      </c>
      <c r="K44" s="14"/>
      <c r="L44" s="14">
        <v>175</v>
      </c>
      <c r="M44" s="8" t="s">
        <v>303</v>
      </c>
    </row>
    <row r="45" spans="1:13" x14ac:dyDescent="0.2">
      <c r="A45" s="9" t="str">
        <f t="shared" si="3"/>
        <v>1993/7末</v>
      </c>
      <c r="B45" s="9" t="str">
        <f t="shared" si="3"/>
        <v>平成5/7末</v>
      </c>
      <c r="C45" s="16">
        <v>43</v>
      </c>
      <c r="D45" s="16">
        <v>47</v>
      </c>
      <c r="E45" s="17" t="s">
        <v>83</v>
      </c>
      <c r="F45" s="16">
        <v>229</v>
      </c>
      <c r="G45" s="16"/>
      <c r="H45" s="16">
        <v>248</v>
      </c>
      <c r="I45" s="16"/>
      <c r="J45" s="16">
        <v>477</v>
      </c>
      <c r="K45" s="16"/>
      <c r="L45" s="16">
        <v>129</v>
      </c>
      <c r="M45" s="6" t="s">
        <v>303</v>
      </c>
    </row>
    <row r="46" spans="1:13" x14ac:dyDescent="0.2">
      <c r="A46" s="7" t="str">
        <f t="shared" si="3"/>
        <v>1993/7末</v>
      </c>
      <c r="B46" s="7" t="str">
        <f t="shared" si="3"/>
        <v>平成5/7末</v>
      </c>
      <c r="C46" s="14">
        <v>44</v>
      </c>
      <c r="D46" s="14">
        <v>48</v>
      </c>
      <c r="E46" s="15" t="s">
        <v>84</v>
      </c>
      <c r="F46" s="14">
        <v>275</v>
      </c>
      <c r="G46" s="14"/>
      <c r="H46" s="14">
        <v>303</v>
      </c>
      <c r="I46" s="14"/>
      <c r="J46" s="14">
        <v>578</v>
      </c>
      <c r="K46" s="14"/>
      <c r="L46" s="14">
        <v>166</v>
      </c>
      <c r="M46" s="8" t="s">
        <v>303</v>
      </c>
    </row>
    <row r="47" spans="1:13" x14ac:dyDescent="0.2">
      <c r="A47" s="9" t="str">
        <f t="shared" si="3"/>
        <v>1993/7末</v>
      </c>
      <c r="B47" s="9" t="str">
        <f t="shared" si="3"/>
        <v>平成5/7末</v>
      </c>
      <c r="C47" s="16">
        <v>45</v>
      </c>
      <c r="D47" s="16">
        <v>49</v>
      </c>
      <c r="E47" s="17" t="s">
        <v>85</v>
      </c>
      <c r="F47" s="16">
        <v>136</v>
      </c>
      <c r="G47" s="16"/>
      <c r="H47" s="16">
        <v>133</v>
      </c>
      <c r="I47" s="16"/>
      <c r="J47" s="16">
        <v>269</v>
      </c>
      <c r="K47" s="16"/>
      <c r="L47" s="16">
        <v>92</v>
      </c>
      <c r="M47" s="6" t="s">
        <v>303</v>
      </c>
    </row>
    <row r="48" spans="1:13" x14ac:dyDescent="0.2">
      <c r="A48" s="7" t="str">
        <f t="shared" si="3"/>
        <v>1993/7末</v>
      </c>
      <c r="B48" s="7" t="str">
        <f t="shared" si="3"/>
        <v>平成5/7末</v>
      </c>
      <c r="C48" s="14">
        <v>46</v>
      </c>
      <c r="D48" s="14">
        <v>50</v>
      </c>
      <c r="E48" s="15" t="s">
        <v>86</v>
      </c>
      <c r="F48" s="14">
        <v>0</v>
      </c>
      <c r="G48" s="14"/>
      <c r="H48" s="14">
        <v>0</v>
      </c>
      <c r="I48" s="14"/>
      <c r="J48" s="14">
        <v>0</v>
      </c>
      <c r="K48" s="14"/>
      <c r="L48" s="14">
        <v>0</v>
      </c>
      <c r="M48" s="8" t="s">
        <v>303</v>
      </c>
    </row>
    <row r="49" spans="1:13" x14ac:dyDescent="0.2">
      <c r="A49" s="9" t="str">
        <f t="shared" si="3"/>
        <v>1993/7末</v>
      </c>
      <c r="B49" s="9" t="str">
        <f t="shared" si="3"/>
        <v>平成5/7末</v>
      </c>
      <c r="C49" s="16">
        <v>47</v>
      </c>
      <c r="D49" s="16">
        <v>51</v>
      </c>
      <c r="E49" s="17" t="s">
        <v>87</v>
      </c>
      <c r="F49" s="16">
        <v>145</v>
      </c>
      <c r="G49" s="16"/>
      <c r="H49" s="16">
        <v>160</v>
      </c>
      <c r="I49" s="16"/>
      <c r="J49" s="16">
        <v>305</v>
      </c>
      <c r="K49" s="16"/>
      <c r="L49" s="16">
        <v>90</v>
      </c>
      <c r="M49" s="6" t="s">
        <v>303</v>
      </c>
    </row>
    <row r="50" spans="1:13" x14ac:dyDescent="0.2">
      <c r="A50" s="7" t="str">
        <f t="shared" si="3"/>
        <v>1993/7末</v>
      </c>
      <c r="B50" s="7" t="str">
        <f t="shared" si="3"/>
        <v>平成5/7末</v>
      </c>
      <c r="C50" s="14">
        <v>48</v>
      </c>
      <c r="D50" s="14">
        <v>52</v>
      </c>
      <c r="E50" s="15" t="s">
        <v>88</v>
      </c>
      <c r="F50" s="14">
        <v>17</v>
      </c>
      <c r="G50" s="14"/>
      <c r="H50" s="14">
        <v>17</v>
      </c>
      <c r="I50" s="14"/>
      <c r="J50" s="14">
        <v>34</v>
      </c>
      <c r="K50" s="14"/>
      <c r="L50" s="14">
        <v>8</v>
      </c>
      <c r="M50" s="8" t="s">
        <v>303</v>
      </c>
    </row>
    <row r="51" spans="1:13" x14ac:dyDescent="0.2">
      <c r="A51" s="9" t="str">
        <f t="shared" si="3"/>
        <v>1993/7末</v>
      </c>
      <c r="B51" s="9" t="str">
        <f t="shared" si="3"/>
        <v>平成5/7末</v>
      </c>
      <c r="C51" s="16">
        <v>49</v>
      </c>
      <c r="D51" s="16">
        <v>53</v>
      </c>
      <c r="E51" s="17" t="s">
        <v>89</v>
      </c>
      <c r="F51" s="16">
        <v>101</v>
      </c>
      <c r="G51" s="16"/>
      <c r="H51" s="16">
        <v>90</v>
      </c>
      <c r="I51" s="16"/>
      <c r="J51" s="16">
        <v>191</v>
      </c>
      <c r="K51" s="16"/>
      <c r="L51" s="16">
        <v>52</v>
      </c>
      <c r="M51" s="6" t="s">
        <v>303</v>
      </c>
    </row>
    <row r="52" spans="1:13" x14ac:dyDescent="0.2">
      <c r="A52" s="7" t="str">
        <f t="shared" si="3"/>
        <v>1993/7末</v>
      </c>
      <c r="B52" s="7" t="str">
        <f t="shared" si="3"/>
        <v>平成5/7末</v>
      </c>
      <c r="C52" s="14">
        <v>50</v>
      </c>
      <c r="D52" s="14">
        <v>54</v>
      </c>
      <c r="E52" s="15" t="s">
        <v>90</v>
      </c>
      <c r="F52" s="14">
        <v>244</v>
      </c>
      <c r="G52" s="14"/>
      <c r="H52" s="14">
        <v>276</v>
      </c>
      <c r="I52" s="14"/>
      <c r="J52" s="14">
        <v>520</v>
      </c>
      <c r="K52" s="14"/>
      <c r="L52" s="14">
        <v>140</v>
      </c>
      <c r="M52" s="8" t="s">
        <v>303</v>
      </c>
    </row>
    <row r="53" spans="1:13" x14ac:dyDescent="0.2">
      <c r="A53" s="9" t="str">
        <f t="shared" ref="A53:B68" si="4">A52</f>
        <v>1993/7末</v>
      </c>
      <c r="B53" s="9" t="str">
        <f t="shared" si="4"/>
        <v>平成5/7末</v>
      </c>
      <c r="C53" s="16">
        <v>51</v>
      </c>
      <c r="D53" s="16">
        <v>55</v>
      </c>
      <c r="E53" s="17" t="s">
        <v>91</v>
      </c>
      <c r="F53" s="16">
        <v>346</v>
      </c>
      <c r="G53" s="16"/>
      <c r="H53" s="16">
        <v>344</v>
      </c>
      <c r="I53" s="16"/>
      <c r="J53" s="16">
        <v>690</v>
      </c>
      <c r="K53" s="16"/>
      <c r="L53" s="16">
        <v>228</v>
      </c>
      <c r="M53" s="6" t="s">
        <v>303</v>
      </c>
    </row>
    <row r="54" spans="1:13" x14ac:dyDescent="0.2">
      <c r="A54" s="7" t="str">
        <f t="shared" si="4"/>
        <v>1993/7末</v>
      </c>
      <c r="B54" s="7" t="str">
        <f t="shared" si="4"/>
        <v>平成5/7末</v>
      </c>
      <c r="C54" s="14">
        <v>52</v>
      </c>
      <c r="D54" s="14">
        <v>56</v>
      </c>
      <c r="E54" s="15" t="s">
        <v>417</v>
      </c>
      <c r="F54" s="14">
        <v>9</v>
      </c>
      <c r="G54" s="14"/>
      <c r="H54" s="14">
        <v>13</v>
      </c>
      <c r="I54" s="14"/>
      <c r="J54" s="14">
        <v>22</v>
      </c>
      <c r="K54" s="14"/>
      <c r="L54" s="14">
        <v>6</v>
      </c>
      <c r="M54" s="8" t="s">
        <v>303</v>
      </c>
    </row>
    <row r="55" spans="1:13" x14ac:dyDescent="0.2">
      <c r="A55" s="9" t="str">
        <f t="shared" si="4"/>
        <v>1993/7末</v>
      </c>
      <c r="B55" s="9" t="str">
        <f t="shared" si="4"/>
        <v>平成5/7末</v>
      </c>
      <c r="C55" s="16">
        <v>53</v>
      </c>
      <c r="D55" s="16">
        <v>57</v>
      </c>
      <c r="E55" s="17" t="s">
        <v>92</v>
      </c>
      <c r="F55" s="16">
        <v>209</v>
      </c>
      <c r="G55" s="16"/>
      <c r="H55" s="16">
        <v>219</v>
      </c>
      <c r="I55" s="16"/>
      <c r="J55" s="16">
        <v>428</v>
      </c>
      <c r="K55" s="16"/>
      <c r="L55" s="16">
        <v>126</v>
      </c>
      <c r="M55" s="6" t="s">
        <v>303</v>
      </c>
    </row>
    <row r="56" spans="1:13" x14ac:dyDescent="0.2">
      <c r="A56" s="7" t="str">
        <f t="shared" si="4"/>
        <v>1993/7末</v>
      </c>
      <c r="B56" s="7" t="str">
        <f t="shared" si="4"/>
        <v>平成5/7末</v>
      </c>
      <c r="C56" s="14">
        <v>54</v>
      </c>
      <c r="D56" s="14">
        <v>58</v>
      </c>
      <c r="E56" s="15" t="s">
        <v>93</v>
      </c>
      <c r="F56" s="14">
        <v>162</v>
      </c>
      <c r="G56" s="14"/>
      <c r="H56" s="14">
        <v>147</v>
      </c>
      <c r="I56" s="14"/>
      <c r="J56" s="14">
        <v>309</v>
      </c>
      <c r="K56" s="14"/>
      <c r="L56" s="14">
        <v>81</v>
      </c>
      <c r="M56" s="8" t="s">
        <v>303</v>
      </c>
    </row>
    <row r="57" spans="1:13" x14ac:dyDescent="0.2">
      <c r="A57" s="9" t="str">
        <f t="shared" si="4"/>
        <v>1993/7末</v>
      </c>
      <c r="B57" s="9" t="str">
        <f t="shared" si="4"/>
        <v>平成5/7末</v>
      </c>
      <c r="C57" s="16">
        <v>55</v>
      </c>
      <c r="D57" s="16">
        <v>59</v>
      </c>
      <c r="E57" s="17" t="s">
        <v>94</v>
      </c>
      <c r="F57" s="16">
        <v>155</v>
      </c>
      <c r="G57" s="16"/>
      <c r="H57" s="16">
        <v>169</v>
      </c>
      <c r="I57" s="16"/>
      <c r="J57" s="16">
        <v>324</v>
      </c>
      <c r="K57" s="16"/>
      <c r="L57" s="16">
        <v>86</v>
      </c>
      <c r="M57" s="6" t="s">
        <v>303</v>
      </c>
    </row>
    <row r="58" spans="1:13" x14ac:dyDescent="0.2">
      <c r="A58" s="7" t="str">
        <f t="shared" si="4"/>
        <v>1993/7末</v>
      </c>
      <c r="B58" s="7" t="str">
        <f t="shared" si="4"/>
        <v>平成5/7末</v>
      </c>
      <c r="C58" s="14">
        <v>56</v>
      </c>
      <c r="D58" s="14">
        <v>60</v>
      </c>
      <c r="E58" s="15" t="s">
        <v>95</v>
      </c>
      <c r="F58" s="14">
        <v>390</v>
      </c>
      <c r="G58" s="14"/>
      <c r="H58" s="14">
        <v>413</v>
      </c>
      <c r="I58" s="14"/>
      <c r="J58" s="14">
        <v>803</v>
      </c>
      <c r="K58" s="14"/>
      <c r="L58" s="14">
        <v>282</v>
      </c>
      <c r="M58" s="8" t="s">
        <v>303</v>
      </c>
    </row>
    <row r="59" spans="1:13" x14ac:dyDescent="0.2">
      <c r="A59" s="9" t="str">
        <f t="shared" si="4"/>
        <v>1993/7末</v>
      </c>
      <c r="B59" s="9" t="str">
        <f t="shared" si="4"/>
        <v>平成5/7末</v>
      </c>
      <c r="C59" s="16">
        <v>57</v>
      </c>
      <c r="D59" s="16">
        <v>61</v>
      </c>
      <c r="E59" s="17" t="s">
        <v>96</v>
      </c>
      <c r="F59" s="16">
        <v>300</v>
      </c>
      <c r="G59" s="16"/>
      <c r="H59" s="16">
        <v>300</v>
      </c>
      <c r="I59" s="16"/>
      <c r="J59" s="16">
        <v>600</v>
      </c>
      <c r="K59" s="16"/>
      <c r="L59" s="16">
        <v>209</v>
      </c>
      <c r="M59" s="6" t="s">
        <v>303</v>
      </c>
    </row>
    <row r="60" spans="1:13" x14ac:dyDescent="0.2">
      <c r="A60" s="7" t="str">
        <f t="shared" si="4"/>
        <v>1993/7末</v>
      </c>
      <c r="B60" s="7" t="str">
        <f t="shared" si="4"/>
        <v>平成5/7末</v>
      </c>
      <c r="C60" s="14">
        <v>58</v>
      </c>
      <c r="D60" s="14">
        <v>62</v>
      </c>
      <c r="E60" s="15" t="s">
        <v>97</v>
      </c>
      <c r="F60" s="14">
        <v>59</v>
      </c>
      <c r="G60" s="14"/>
      <c r="H60" s="14">
        <v>49</v>
      </c>
      <c r="I60" s="14"/>
      <c r="J60" s="14">
        <v>108</v>
      </c>
      <c r="K60" s="14"/>
      <c r="L60" s="14">
        <v>50</v>
      </c>
      <c r="M60" s="8" t="s">
        <v>303</v>
      </c>
    </row>
    <row r="61" spans="1:13" x14ac:dyDescent="0.2">
      <c r="A61" s="9" t="str">
        <f t="shared" si="4"/>
        <v>1993/7末</v>
      </c>
      <c r="B61" s="9" t="str">
        <f t="shared" si="4"/>
        <v>平成5/7末</v>
      </c>
      <c r="C61" s="16">
        <v>59</v>
      </c>
      <c r="D61" s="16">
        <v>63</v>
      </c>
      <c r="E61" s="17" t="s">
        <v>98</v>
      </c>
      <c r="F61" s="16">
        <v>537</v>
      </c>
      <c r="G61" s="16"/>
      <c r="H61" s="16">
        <v>481</v>
      </c>
      <c r="I61" s="16"/>
      <c r="J61" s="16">
        <v>1018</v>
      </c>
      <c r="K61" s="16"/>
      <c r="L61" s="16">
        <v>359</v>
      </c>
      <c r="M61" s="6" t="s">
        <v>303</v>
      </c>
    </row>
    <row r="62" spans="1:13" x14ac:dyDescent="0.2">
      <c r="A62" s="7" t="str">
        <f t="shared" si="4"/>
        <v>1993/7末</v>
      </c>
      <c r="B62" s="7" t="str">
        <f t="shared" si="4"/>
        <v>平成5/7末</v>
      </c>
      <c r="C62" s="14">
        <v>60</v>
      </c>
      <c r="D62" s="14">
        <v>64</v>
      </c>
      <c r="E62" s="15" t="s">
        <v>99</v>
      </c>
      <c r="F62" s="14">
        <v>419</v>
      </c>
      <c r="G62" s="14"/>
      <c r="H62" s="14">
        <v>413</v>
      </c>
      <c r="I62" s="14"/>
      <c r="J62" s="14">
        <v>832</v>
      </c>
      <c r="K62" s="14"/>
      <c r="L62" s="14">
        <v>260</v>
      </c>
      <c r="M62" s="8" t="s">
        <v>303</v>
      </c>
    </row>
    <row r="63" spans="1:13" x14ac:dyDescent="0.2">
      <c r="A63" s="9" t="str">
        <f t="shared" si="4"/>
        <v>1993/7末</v>
      </c>
      <c r="B63" s="9" t="str">
        <f t="shared" si="4"/>
        <v>平成5/7末</v>
      </c>
      <c r="C63" s="16">
        <v>61</v>
      </c>
      <c r="D63" s="16">
        <v>65</v>
      </c>
      <c r="E63" s="17" t="s">
        <v>100</v>
      </c>
      <c r="F63" s="16">
        <v>0</v>
      </c>
      <c r="G63" s="16"/>
      <c r="H63" s="16">
        <v>0</v>
      </c>
      <c r="I63" s="16"/>
      <c r="J63" s="16">
        <v>0</v>
      </c>
      <c r="K63" s="16"/>
      <c r="L63" s="16">
        <v>0</v>
      </c>
      <c r="M63" s="6" t="s">
        <v>303</v>
      </c>
    </row>
    <row r="64" spans="1:13" x14ac:dyDescent="0.2">
      <c r="A64" s="7" t="str">
        <f t="shared" si="4"/>
        <v>1993/7末</v>
      </c>
      <c r="B64" s="7" t="str">
        <f t="shared" si="4"/>
        <v>平成5/7末</v>
      </c>
      <c r="C64" s="14">
        <v>62</v>
      </c>
      <c r="D64" s="14">
        <v>66</v>
      </c>
      <c r="E64" s="15" t="s">
        <v>101</v>
      </c>
      <c r="F64" s="14">
        <v>161</v>
      </c>
      <c r="G64" s="14"/>
      <c r="H64" s="14">
        <v>187</v>
      </c>
      <c r="I64" s="14"/>
      <c r="J64" s="14">
        <v>348</v>
      </c>
      <c r="K64" s="14"/>
      <c r="L64" s="14">
        <v>97</v>
      </c>
      <c r="M64" s="8" t="s">
        <v>303</v>
      </c>
    </row>
    <row r="65" spans="1:13" x14ac:dyDescent="0.2">
      <c r="A65" s="9" t="str">
        <f t="shared" si="4"/>
        <v>1993/7末</v>
      </c>
      <c r="B65" s="9" t="str">
        <f t="shared" si="4"/>
        <v>平成5/7末</v>
      </c>
      <c r="C65" s="16">
        <v>63</v>
      </c>
      <c r="D65" s="16">
        <v>67</v>
      </c>
      <c r="E65" s="17" t="s">
        <v>102</v>
      </c>
      <c r="F65" s="16">
        <v>245</v>
      </c>
      <c r="G65" s="16"/>
      <c r="H65" s="16">
        <v>238</v>
      </c>
      <c r="I65" s="16"/>
      <c r="J65" s="16">
        <v>483</v>
      </c>
      <c r="K65" s="16"/>
      <c r="L65" s="16">
        <v>144</v>
      </c>
      <c r="M65" s="6" t="s">
        <v>303</v>
      </c>
    </row>
    <row r="66" spans="1:13" x14ac:dyDescent="0.2">
      <c r="A66" s="7" t="str">
        <f t="shared" si="4"/>
        <v>1993/7末</v>
      </c>
      <c r="B66" s="7" t="str">
        <f t="shared" si="4"/>
        <v>平成5/7末</v>
      </c>
      <c r="C66" s="14">
        <v>64</v>
      </c>
      <c r="D66" s="14">
        <v>68</v>
      </c>
      <c r="E66" s="15" t="s">
        <v>103</v>
      </c>
      <c r="F66" s="14">
        <v>432</v>
      </c>
      <c r="G66" s="14"/>
      <c r="H66" s="14">
        <v>423</v>
      </c>
      <c r="I66" s="14"/>
      <c r="J66" s="14">
        <v>855</v>
      </c>
      <c r="K66" s="14"/>
      <c r="L66" s="14">
        <v>298</v>
      </c>
      <c r="M66" s="8" t="s">
        <v>303</v>
      </c>
    </row>
    <row r="67" spans="1:13" x14ac:dyDescent="0.2">
      <c r="A67" s="9" t="str">
        <f t="shared" si="4"/>
        <v>1993/7末</v>
      </c>
      <c r="B67" s="9" t="str">
        <f t="shared" si="4"/>
        <v>平成5/7末</v>
      </c>
      <c r="C67" s="16">
        <v>65</v>
      </c>
      <c r="D67" s="16">
        <v>69</v>
      </c>
      <c r="E67" s="17" t="s">
        <v>104</v>
      </c>
      <c r="F67" s="16">
        <v>249</v>
      </c>
      <c r="G67" s="16"/>
      <c r="H67" s="16">
        <v>232</v>
      </c>
      <c r="I67" s="16"/>
      <c r="J67" s="16">
        <v>481</v>
      </c>
      <c r="K67" s="16"/>
      <c r="L67" s="16">
        <v>133</v>
      </c>
      <c r="M67" s="6" t="s">
        <v>303</v>
      </c>
    </row>
    <row r="68" spans="1:13" x14ac:dyDescent="0.2">
      <c r="A68" s="7" t="str">
        <f t="shared" si="4"/>
        <v>1993/7末</v>
      </c>
      <c r="B68" s="7" t="str">
        <f t="shared" si="4"/>
        <v>平成5/7末</v>
      </c>
      <c r="C68" s="14">
        <v>66</v>
      </c>
      <c r="D68" s="14">
        <v>70</v>
      </c>
      <c r="E68" s="15" t="s">
        <v>105</v>
      </c>
      <c r="F68" s="14">
        <v>120</v>
      </c>
      <c r="G68" s="14"/>
      <c r="H68" s="14">
        <v>128</v>
      </c>
      <c r="I68" s="14"/>
      <c r="J68" s="14">
        <v>248</v>
      </c>
      <c r="K68" s="14"/>
      <c r="L68" s="14">
        <v>82</v>
      </c>
      <c r="M68" s="8" t="s">
        <v>303</v>
      </c>
    </row>
    <row r="69" spans="1:13" x14ac:dyDescent="0.2">
      <c r="A69" s="9" t="str">
        <f t="shared" ref="A69:B84" si="5">A68</f>
        <v>1993/7末</v>
      </c>
      <c r="B69" s="9" t="str">
        <f t="shared" si="5"/>
        <v>平成5/7末</v>
      </c>
      <c r="C69" s="16">
        <v>67</v>
      </c>
      <c r="D69" s="16">
        <v>71</v>
      </c>
      <c r="E69" s="17" t="s">
        <v>106</v>
      </c>
      <c r="F69" s="16">
        <v>163</v>
      </c>
      <c r="G69" s="16"/>
      <c r="H69" s="16">
        <v>139</v>
      </c>
      <c r="I69" s="16"/>
      <c r="J69" s="16">
        <v>302</v>
      </c>
      <c r="K69" s="16"/>
      <c r="L69" s="16">
        <v>131</v>
      </c>
      <c r="M69" s="6" t="s">
        <v>303</v>
      </c>
    </row>
    <row r="70" spans="1:13" x14ac:dyDescent="0.2">
      <c r="A70" s="7" t="str">
        <f t="shared" si="5"/>
        <v>1993/7末</v>
      </c>
      <c r="B70" s="7" t="str">
        <f t="shared" si="5"/>
        <v>平成5/7末</v>
      </c>
      <c r="C70" s="14">
        <v>68</v>
      </c>
      <c r="D70" s="14">
        <v>72</v>
      </c>
      <c r="E70" s="15" t="s">
        <v>107</v>
      </c>
      <c r="F70" s="14">
        <v>281</v>
      </c>
      <c r="G70" s="14"/>
      <c r="H70" s="14">
        <v>298</v>
      </c>
      <c r="I70" s="14"/>
      <c r="J70" s="14">
        <v>579</v>
      </c>
      <c r="K70" s="14"/>
      <c r="L70" s="14">
        <v>197</v>
      </c>
      <c r="M70" s="8" t="s">
        <v>303</v>
      </c>
    </row>
    <row r="71" spans="1:13" x14ac:dyDescent="0.2">
      <c r="A71" s="9" t="str">
        <f t="shared" si="5"/>
        <v>1993/7末</v>
      </c>
      <c r="B71" s="9" t="str">
        <f t="shared" si="5"/>
        <v>平成5/7末</v>
      </c>
      <c r="C71" s="16">
        <v>69</v>
      </c>
      <c r="D71" s="16">
        <v>73</v>
      </c>
      <c r="E71" s="17" t="s">
        <v>108</v>
      </c>
      <c r="F71" s="16">
        <v>431</v>
      </c>
      <c r="G71" s="16"/>
      <c r="H71" s="16">
        <v>261</v>
      </c>
      <c r="I71" s="16"/>
      <c r="J71" s="16">
        <v>692</v>
      </c>
      <c r="K71" s="16"/>
      <c r="L71" s="16">
        <v>354</v>
      </c>
      <c r="M71" s="6" t="s">
        <v>303</v>
      </c>
    </row>
    <row r="72" spans="1:13" x14ac:dyDescent="0.2">
      <c r="A72" s="7" t="str">
        <f t="shared" si="5"/>
        <v>1993/7末</v>
      </c>
      <c r="B72" s="7" t="str">
        <f t="shared" si="5"/>
        <v>平成5/7末</v>
      </c>
      <c r="C72" s="14">
        <v>70</v>
      </c>
      <c r="D72" s="14">
        <v>74</v>
      </c>
      <c r="E72" s="15" t="s">
        <v>109</v>
      </c>
      <c r="F72" s="14">
        <v>324</v>
      </c>
      <c r="G72" s="14"/>
      <c r="H72" s="14">
        <v>327</v>
      </c>
      <c r="I72" s="14"/>
      <c r="J72" s="14">
        <v>651</v>
      </c>
      <c r="K72" s="14"/>
      <c r="L72" s="14">
        <v>198</v>
      </c>
      <c r="M72" s="8" t="s">
        <v>303</v>
      </c>
    </row>
    <row r="73" spans="1:13" x14ac:dyDescent="0.2">
      <c r="A73" s="9" t="str">
        <f t="shared" si="5"/>
        <v>1993/7末</v>
      </c>
      <c r="B73" s="9" t="str">
        <f t="shared" si="5"/>
        <v>平成5/7末</v>
      </c>
      <c r="C73" s="16">
        <v>71</v>
      </c>
      <c r="D73" s="16">
        <v>75</v>
      </c>
      <c r="E73" s="17" t="s">
        <v>110</v>
      </c>
      <c r="F73" s="16">
        <v>270</v>
      </c>
      <c r="G73" s="16"/>
      <c r="H73" s="16">
        <v>278</v>
      </c>
      <c r="I73" s="16"/>
      <c r="J73" s="16">
        <v>548</v>
      </c>
      <c r="K73" s="16"/>
      <c r="L73" s="16">
        <v>159</v>
      </c>
      <c r="M73" s="6" t="s">
        <v>303</v>
      </c>
    </row>
    <row r="74" spans="1:13" x14ac:dyDescent="0.2">
      <c r="A74" s="7" t="str">
        <f t="shared" si="5"/>
        <v>1993/7末</v>
      </c>
      <c r="B74" s="7" t="str">
        <f t="shared" si="5"/>
        <v>平成5/7末</v>
      </c>
      <c r="C74" s="14">
        <v>72</v>
      </c>
      <c r="D74" s="14">
        <v>76</v>
      </c>
      <c r="E74" s="15" t="s">
        <v>111</v>
      </c>
      <c r="F74" s="14">
        <v>154</v>
      </c>
      <c r="G74" s="14"/>
      <c r="H74" s="14">
        <v>167</v>
      </c>
      <c r="I74" s="14"/>
      <c r="J74" s="14">
        <v>321</v>
      </c>
      <c r="K74" s="14"/>
      <c r="L74" s="14">
        <v>91</v>
      </c>
      <c r="M74" s="8" t="s">
        <v>303</v>
      </c>
    </row>
    <row r="75" spans="1:13" x14ac:dyDescent="0.2">
      <c r="A75" s="9" t="str">
        <f t="shared" si="5"/>
        <v>1993/7末</v>
      </c>
      <c r="B75" s="9" t="str">
        <f t="shared" si="5"/>
        <v>平成5/7末</v>
      </c>
      <c r="C75" s="16">
        <v>73</v>
      </c>
      <c r="D75" s="16">
        <v>77</v>
      </c>
      <c r="E75" s="17" t="s">
        <v>490</v>
      </c>
      <c r="F75" s="16">
        <v>253</v>
      </c>
      <c r="G75" s="16"/>
      <c r="H75" s="16">
        <v>261</v>
      </c>
      <c r="I75" s="16"/>
      <c r="J75" s="16">
        <v>514</v>
      </c>
      <c r="K75" s="16"/>
      <c r="L75" s="16">
        <v>150</v>
      </c>
      <c r="M75" s="6" t="s">
        <v>303</v>
      </c>
    </row>
    <row r="76" spans="1:13" x14ac:dyDescent="0.2">
      <c r="A76" s="7" t="str">
        <f t="shared" si="5"/>
        <v>1993/7末</v>
      </c>
      <c r="B76" s="7" t="str">
        <f t="shared" si="5"/>
        <v>平成5/7末</v>
      </c>
      <c r="C76" s="14">
        <v>74</v>
      </c>
      <c r="D76" s="14">
        <v>80</v>
      </c>
      <c r="E76" s="15" t="s">
        <v>115</v>
      </c>
      <c r="F76" s="14">
        <v>202</v>
      </c>
      <c r="G76" s="14"/>
      <c r="H76" s="14">
        <v>216</v>
      </c>
      <c r="I76" s="14"/>
      <c r="J76" s="14">
        <v>418</v>
      </c>
      <c r="K76" s="14"/>
      <c r="L76" s="14">
        <v>147</v>
      </c>
      <c r="M76" s="8" t="s">
        <v>303</v>
      </c>
    </row>
    <row r="77" spans="1:13" x14ac:dyDescent="0.2">
      <c r="A77" s="9" t="str">
        <f t="shared" si="5"/>
        <v>1993/7末</v>
      </c>
      <c r="B77" s="9" t="str">
        <f t="shared" si="5"/>
        <v>平成5/7末</v>
      </c>
      <c r="C77" s="16">
        <v>75</v>
      </c>
      <c r="D77" s="16">
        <v>81</v>
      </c>
      <c r="E77" s="17" t="s">
        <v>116</v>
      </c>
      <c r="F77" s="16">
        <v>303</v>
      </c>
      <c r="G77" s="16"/>
      <c r="H77" s="16">
        <v>319</v>
      </c>
      <c r="I77" s="16"/>
      <c r="J77" s="16">
        <v>622</v>
      </c>
      <c r="K77" s="16"/>
      <c r="L77" s="16">
        <v>217</v>
      </c>
      <c r="M77" s="6" t="s">
        <v>303</v>
      </c>
    </row>
    <row r="78" spans="1:13" x14ac:dyDescent="0.2">
      <c r="A78" s="7" t="str">
        <f t="shared" si="5"/>
        <v>1993/7末</v>
      </c>
      <c r="B78" s="7" t="str">
        <f t="shared" si="5"/>
        <v>平成5/7末</v>
      </c>
      <c r="C78" s="14">
        <v>76</v>
      </c>
      <c r="D78" s="14">
        <v>82</v>
      </c>
      <c r="E78" s="15" t="s">
        <v>117</v>
      </c>
      <c r="F78" s="14">
        <v>263</v>
      </c>
      <c r="G78" s="14"/>
      <c r="H78" s="14">
        <v>261</v>
      </c>
      <c r="I78" s="14"/>
      <c r="J78" s="14">
        <v>524</v>
      </c>
      <c r="K78" s="14"/>
      <c r="L78" s="14">
        <v>168</v>
      </c>
      <c r="M78" s="8" t="s">
        <v>303</v>
      </c>
    </row>
    <row r="79" spans="1:13" x14ac:dyDescent="0.2">
      <c r="A79" s="9" t="str">
        <f t="shared" si="5"/>
        <v>1993/7末</v>
      </c>
      <c r="B79" s="9" t="str">
        <f t="shared" si="5"/>
        <v>平成5/7末</v>
      </c>
      <c r="C79" s="16">
        <v>77</v>
      </c>
      <c r="D79" s="16">
        <v>83</v>
      </c>
      <c r="E79" s="17" t="s">
        <v>118</v>
      </c>
      <c r="F79" s="16">
        <v>325</v>
      </c>
      <c r="G79" s="16"/>
      <c r="H79" s="16">
        <v>349</v>
      </c>
      <c r="I79" s="16"/>
      <c r="J79" s="16">
        <v>674</v>
      </c>
      <c r="K79" s="16"/>
      <c r="L79" s="16">
        <v>249</v>
      </c>
      <c r="M79" s="6" t="s">
        <v>303</v>
      </c>
    </row>
    <row r="80" spans="1:13" x14ac:dyDescent="0.2">
      <c r="A80" s="7" t="str">
        <f t="shared" si="5"/>
        <v>1993/7末</v>
      </c>
      <c r="B80" s="7" t="str">
        <f t="shared" si="5"/>
        <v>平成5/7末</v>
      </c>
      <c r="C80" s="14">
        <v>78</v>
      </c>
      <c r="D80" s="14">
        <v>84</v>
      </c>
      <c r="E80" s="15" t="s">
        <v>119</v>
      </c>
      <c r="F80" s="14">
        <v>247</v>
      </c>
      <c r="G80" s="14"/>
      <c r="H80" s="14">
        <v>243</v>
      </c>
      <c r="I80" s="14"/>
      <c r="J80" s="14">
        <v>490</v>
      </c>
      <c r="K80" s="14"/>
      <c r="L80" s="14">
        <v>170</v>
      </c>
      <c r="M80" s="8" t="s">
        <v>303</v>
      </c>
    </row>
    <row r="81" spans="1:13" x14ac:dyDescent="0.2">
      <c r="A81" s="9" t="str">
        <f t="shared" si="5"/>
        <v>1993/7末</v>
      </c>
      <c r="B81" s="9" t="str">
        <f t="shared" si="5"/>
        <v>平成5/7末</v>
      </c>
      <c r="C81" s="16">
        <v>79</v>
      </c>
      <c r="D81" s="16">
        <v>85</v>
      </c>
      <c r="E81" s="17" t="s">
        <v>120</v>
      </c>
      <c r="F81" s="16">
        <v>160</v>
      </c>
      <c r="G81" s="16"/>
      <c r="H81" s="16">
        <v>184</v>
      </c>
      <c r="I81" s="16"/>
      <c r="J81" s="16">
        <v>344</v>
      </c>
      <c r="K81" s="16"/>
      <c r="L81" s="16">
        <v>108</v>
      </c>
      <c r="M81" s="6" t="s">
        <v>303</v>
      </c>
    </row>
    <row r="82" spans="1:13" x14ac:dyDescent="0.2">
      <c r="A82" s="7" t="str">
        <f t="shared" si="5"/>
        <v>1993/7末</v>
      </c>
      <c r="B82" s="7" t="str">
        <f t="shared" si="5"/>
        <v>平成5/7末</v>
      </c>
      <c r="C82" s="14">
        <v>80</v>
      </c>
      <c r="D82" s="14">
        <v>86</v>
      </c>
      <c r="E82" s="15" t="s">
        <v>121</v>
      </c>
      <c r="F82" s="14">
        <v>285</v>
      </c>
      <c r="G82" s="14"/>
      <c r="H82" s="14">
        <v>306</v>
      </c>
      <c r="I82" s="14"/>
      <c r="J82" s="14">
        <v>591</v>
      </c>
      <c r="K82" s="14"/>
      <c r="L82" s="14">
        <v>174</v>
      </c>
      <c r="M82" s="8" t="s">
        <v>303</v>
      </c>
    </row>
    <row r="83" spans="1:13" x14ac:dyDescent="0.2">
      <c r="A83" s="9" t="str">
        <f t="shared" si="5"/>
        <v>1993/7末</v>
      </c>
      <c r="B83" s="9" t="str">
        <f t="shared" si="5"/>
        <v>平成5/7末</v>
      </c>
      <c r="C83" s="16">
        <v>81</v>
      </c>
      <c r="D83" s="16">
        <v>87</v>
      </c>
      <c r="E83" s="17" t="s">
        <v>122</v>
      </c>
      <c r="F83" s="16">
        <v>397</v>
      </c>
      <c r="G83" s="16"/>
      <c r="H83" s="16">
        <v>406</v>
      </c>
      <c r="I83" s="16"/>
      <c r="J83" s="16">
        <v>803</v>
      </c>
      <c r="K83" s="16"/>
      <c r="L83" s="16">
        <v>279</v>
      </c>
      <c r="M83" s="6" t="s">
        <v>303</v>
      </c>
    </row>
    <row r="84" spans="1:13" x14ac:dyDescent="0.2">
      <c r="A84" s="7" t="str">
        <f t="shared" si="5"/>
        <v>1993/7末</v>
      </c>
      <c r="B84" s="7" t="str">
        <f t="shared" si="5"/>
        <v>平成5/7末</v>
      </c>
      <c r="C84" s="14">
        <v>82</v>
      </c>
      <c r="D84" s="14">
        <v>88</v>
      </c>
      <c r="E84" s="15" t="s">
        <v>123</v>
      </c>
      <c r="F84" s="14">
        <v>325</v>
      </c>
      <c r="G84" s="14"/>
      <c r="H84" s="14">
        <v>329</v>
      </c>
      <c r="I84" s="14"/>
      <c r="J84" s="14">
        <v>654</v>
      </c>
      <c r="K84" s="14"/>
      <c r="L84" s="14">
        <v>215</v>
      </c>
      <c r="M84" s="8" t="s">
        <v>303</v>
      </c>
    </row>
    <row r="85" spans="1:13" x14ac:dyDescent="0.2">
      <c r="A85" s="9" t="str">
        <f t="shared" ref="A85:B100" si="6">A84</f>
        <v>1993/7末</v>
      </c>
      <c r="B85" s="9" t="str">
        <f t="shared" si="6"/>
        <v>平成5/7末</v>
      </c>
      <c r="C85" s="16">
        <v>83</v>
      </c>
      <c r="D85" s="16">
        <v>89</v>
      </c>
      <c r="E85" s="17" t="s">
        <v>124</v>
      </c>
      <c r="F85" s="16">
        <v>174</v>
      </c>
      <c r="G85" s="16"/>
      <c r="H85" s="16">
        <v>162</v>
      </c>
      <c r="I85" s="16"/>
      <c r="J85" s="16">
        <v>336</v>
      </c>
      <c r="K85" s="16"/>
      <c r="L85" s="16">
        <v>120</v>
      </c>
      <c r="M85" s="6" t="s">
        <v>303</v>
      </c>
    </row>
    <row r="86" spans="1:13" x14ac:dyDescent="0.2">
      <c r="A86" s="7" t="str">
        <f t="shared" si="6"/>
        <v>1993/7末</v>
      </c>
      <c r="B86" s="7" t="str">
        <f t="shared" si="6"/>
        <v>平成5/7末</v>
      </c>
      <c r="C86" s="14">
        <v>84</v>
      </c>
      <c r="D86" s="14">
        <v>90</v>
      </c>
      <c r="E86" s="15" t="s">
        <v>418</v>
      </c>
      <c r="F86" s="14">
        <v>461</v>
      </c>
      <c r="G86" s="14"/>
      <c r="H86" s="14">
        <v>452</v>
      </c>
      <c r="I86" s="14"/>
      <c r="J86" s="14">
        <v>913</v>
      </c>
      <c r="K86" s="14"/>
      <c r="L86" s="14">
        <v>302</v>
      </c>
      <c r="M86" s="8" t="s">
        <v>303</v>
      </c>
    </row>
    <row r="87" spans="1:13" x14ac:dyDescent="0.2">
      <c r="A87" s="9" t="str">
        <f t="shared" si="6"/>
        <v>1993/7末</v>
      </c>
      <c r="B87" s="9" t="str">
        <f t="shared" si="6"/>
        <v>平成5/7末</v>
      </c>
      <c r="C87" s="16">
        <v>85</v>
      </c>
      <c r="D87" s="16">
        <v>91</v>
      </c>
      <c r="E87" s="17" t="s">
        <v>126</v>
      </c>
      <c r="F87" s="16">
        <v>149</v>
      </c>
      <c r="G87" s="16"/>
      <c r="H87" s="16">
        <v>146</v>
      </c>
      <c r="I87" s="16"/>
      <c r="J87" s="16">
        <v>295</v>
      </c>
      <c r="K87" s="16"/>
      <c r="L87" s="16">
        <v>96</v>
      </c>
      <c r="M87" s="6" t="s">
        <v>303</v>
      </c>
    </row>
    <row r="88" spans="1:13" x14ac:dyDescent="0.2">
      <c r="A88" s="7" t="str">
        <f t="shared" si="6"/>
        <v>1993/7末</v>
      </c>
      <c r="B88" s="7" t="str">
        <f t="shared" si="6"/>
        <v>平成5/7末</v>
      </c>
      <c r="C88" s="14">
        <v>86</v>
      </c>
      <c r="D88" s="14">
        <v>92</v>
      </c>
      <c r="E88" s="15" t="s">
        <v>127</v>
      </c>
      <c r="F88" s="14">
        <v>76</v>
      </c>
      <c r="G88" s="14"/>
      <c r="H88" s="14">
        <v>61</v>
      </c>
      <c r="I88" s="14"/>
      <c r="J88" s="14">
        <v>137</v>
      </c>
      <c r="K88" s="14"/>
      <c r="L88" s="14">
        <v>64</v>
      </c>
      <c r="M88" s="8" t="s">
        <v>303</v>
      </c>
    </row>
    <row r="89" spans="1:13" x14ac:dyDescent="0.2">
      <c r="A89" s="9" t="str">
        <f t="shared" si="6"/>
        <v>1993/7末</v>
      </c>
      <c r="B89" s="9" t="str">
        <f t="shared" si="6"/>
        <v>平成5/7末</v>
      </c>
      <c r="C89" s="16">
        <v>87</v>
      </c>
      <c r="D89" s="16">
        <v>93</v>
      </c>
      <c r="E89" s="17" t="s">
        <v>128</v>
      </c>
      <c r="F89" s="16">
        <v>114</v>
      </c>
      <c r="G89" s="16"/>
      <c r="H89" s="16">
        <v>103</v>
      </c>
      <c r="I89" s="16"/>
      <c r="J89" s="16">
        <v>217</v>
      </c>
      <c r="K89" s="16"/>
      <c r="L89" s="16">
        <v>73</v>
      </c>
      <c r="M89" s="6" t="s">
        <v>303</v>
      </c>
    </row>
    <row r="90" spans="1:13" x14ac:dyDescent="0.2">
      <c r="A90" s="7" t="str">
        <f t="shared" si="6"/>
        <v>1993/7末</v>
      </c>
      <c r="B90" s="7" t="str">
        <f t="shared" si="6"/>
        <v>平成5/7末</v>
      </c>
      <c r="C90" s="14">
        <v>88</v>
      </c>
      <c r="D90" s="14">
        <v>95</v>
      </c>
      <c r="E90" s="15" t="s">
        <v>129</v>
      </c>
      <c r="F90" s="14">
        <v>124</v>
      </c>
      <c r="G90" s="14"/>
      <c r="H90" s="14">
        <v>137</v>
      </c>
      <c r="I90" s="14"/>
      <c r="J90" s="14">
        <v>261</v>
      </c>
      <c r="K90" s="14"/>
      <c r="L90" s="14">
        <v>78</v>
      </c>
      <c r="M90" s="8" t="s">
        <v>303</v>
      </c>
    </row>
    <row r="91" spans="1:13" x14ac:dyDescent="0.2">
      <c r="A91" s="9" t="str">
        <f t="shared" si="6"/>
        <v>1993/7末</v>
      </c>
      <c r="B91" s="9" t="str">
        <f t="shared" si="6"/>
        <v>平成5/7末</v>
      </c>
      <c r="C91" s="16">
        <v>89</v>
      </c>
      <c r="D91" s="16">
        <v>96</v>
      </c>
      <c r="E91" s="17" t="s">
        <v>130</v>
      </c>
      <c r="F91" s="16">
        <v>164</v>
      </c>
      <c r="G91" s="16"/>
      <c r="H91" s="16">
        <v>148</v>
      </c>
      <c r="I91" s="16"/>
      <c r="J91" s="16">
        <v>312</v>
      </c>
      <c r="K91" s="16"/>
      <c r="L91" s="16">
        <v>108</v>
      </c>
      <c r="M91" s="6" t="s">
        <v>303</v>
      </c>
    </row>
    <row r="92" spans="1:13" x14ac:dyDescent="0.2">
      <c r="A92" s="7" t="str">
        <f t="shared" si="6"/>
        <v>1993/7末</v>
      </c>
      <c r="B92" s="7" t="str">
        <f t="shared" si="6"/>
        <v>平成5/7末</v>
      </c>
      <c r="C92" s="14">
        <v>90</v>
      </c>
      <c r="D92" s="14">
        <v>97</v>
      </c>
      <c r="E92" s="15" t="s">
        <v>131</v>
      </c>
      <c r="F92" s="14">
        <v>186</v>
      </c>
      <c r="G92" s="14"/>
      <c r="H92" s="14">
        <v>175</v>
      </c>
      <c r="I92" s="14"/>
      <c r="J92" s="14">
        <v>361</v>
      </c>
      <c r="K92" s="14"/>
      <c r="L92" s="14">
        <v>113</v>
      </c>
      <c r="M92" s="8" t="s">
        <v>303</v>
      </c>
    </row>
    <row r="93" spans="1:13" x14ac:dyDescent="0.2">
      <c r="A93" s="9" t="str">
        <f t="shared" si="6"/>
        <v>1993/7末</v>
      </c>
      <c r="B93" s="9" t="str">
        <f t="shared" si="6"/>
        <v>平成5/7末</v>
      </c>
      <c r="C93" s="16">
        <v>91</v>
      </c>
      <c r="D93" s="16">
        <v>98</v>
      </c>
      <c r="E93" s="17" t="s">
        <v>132</v>
      </c>
      <c r="F93" s="16">
        <v>198</v>
      </c>
      <c r="G93" s="16"/>
      <c r="H93" s="16">
        <v>188</v>
      </c>
      <c r="I93" s="16"/>
      <c r="J93" s="16">
        <v>386</v>
      </c>
      <c r="K93" s="16"/>
      <c r="L93" s="16">
        <v>133</v>
      </c>
      <c r="M93" s="6" t="s">
        <v>303</v>
      </c>
    </row>
    <row r="94" spans="1:13" x14ac:dyDescent="0.2">
      <c r="A94" s="7" t="str">
        <f t="shared" si="6"/>
        <v>1993/7末</v>
      </c>
      <c r="B94" s="7" t="str">
        <f t="shared" si="6"/>
        <v>平成5/7末</v>
      </c>
      <c r="C94" s="14">
        <v>92</v>
      </c>
      <c r="D94" s="14">
        <v>99</v>
      </c>
      <c r="E94" s="15" t="s">
        <v>133</v>
      </c>
      <c r="F94" s="14">
        <v>102</v>
      </c>
      <c r="G94" s="14"/>
      <c r="H94" s="14">
        <v>124</v>
      </c>
      <c r="I94" s="14"/>
      <c r="J94" s="14">
        <v>226</v>
      </c>
      <c r="K94" s="14"/>
      <c r="L94" s="14">
        <v>67</v>
      </c>
      <c r="M94" s="8" t="s">
        <v>303</v>
      </c>
    </row>
    <row r="95" spans="1:13" x14ac:dyDescent="0.2">
      <c r="A95" s="9" t="str">
        <f t="shared" si="6"/>
        <v>1993/7末</v>
      </c>
      <c r="B95" s="9" t="str">
        <f t="shared" si="6"/>
        <v>平成5/7末</v>
      </c>
      <c r="C95" s="16">
        <v>93</v>
      </c>
      <c r="D95" s="16">
        <v>120</v>
      </c>
      <c r="E95" s="17" t="s">
        <v>140</v>
      </c>
      <c r="F95" s="16">
        <v>57</v>
      </c>
      <c r="G95" s="16"/>
      <c r="H95" s="16">
        <v>53</v>
      </c>
      <c r="I95" s="16"/>
      <c r="J95" s="16">
        <v>110</v>
      </c>
      <c r="K95" s="16"/>
      <c r="L95" s="16">
        <v>30</v>
      </c>
      <c r="M95" s="6" t="s">
        <v>304</v>
      </c>
    </row>
    <row r="96" spans="1:13" x14ac:dyDescent="0.2">
      <c r="A96" s="7" t="str">
        <f t="shared" si="6"/>
        <v>1993/7末</v>
      </c>
      <c r="B96" s="7" t="str">
        <f t="shared" si="6"/>
        <v>平成5/7末</v>
      </c>
      <c r="C96" s="14">
        <v>94</v>
      </c>
      <c r="D96" s="14">
        <v>140</v>
      </c>
      <c r="E96" s="15" t="s">
        <v>141</v>
      </c>
      <c r="F96" s="14">
        <v>585</v>
      </c>
      <c r="G96" s="14"/>
      <c r="H96" s="14">
        <v>643</v>
      </c>
      <c r="I96" s="14"/>
      <c r="J96" s="14">
        <v>1228</v>
      </c>
      <c r="K96" s="14"/>
      <c r="L96" s="14">
        <v>366</v>
      </c>
      <c r="M96" s="8" t="s">
        <v>304</v>
      </c>
    </row>
    <row r="97" spans="1:13" x14ac:dyDescent="0.2">
      <c r="A97" s="9" t="str">
        <f t="shared" si="6"/>
        <v>1993/7末</v>
      </c>
      <c r="B97" s="9" t="str">
        <f t="shared" si="6"/>
        <v>平成5/7末</v>
      </c>
      <c r="C97" s="16">
        <v>95</v>
      </c>
      <c r="D97" s="16">
        <v>141</v>
      </c>
      <c r="E97" s="17" t="s">
        <v>142</v>
      </c>
      <c r="F97" s="16">
        <v>443</v>
      </c>
      <c r="G97" s="16"/>
      <c r="H97" s="16">
        <v>427</v>
      </c>
      <c r="I97" s="16"/>
      <c r="J97" s="16">
        <v>870</v>
      </c>
      <c r="K97" s="16"/>
      <c r="L97" s="16">
        <v>273</v>
      </c>
      <c r="M97" s="6" t="s">
        <v>304</v>
      </c>
    </row>
    <row r="98" spans="1:13" x14ac:dyDescent="0.2">
      <c r="A98" s="7" t="str">
        <f t="shared" si="6"/>
        <v>1993/7末</v>
      </c>
      <c r="B98" s="7" t="str">
        <f t="shared" si="6"/>
        <v>平成5/7末</v>
      </c>
      <c r="C98" s="14">
        <v>96</v>
      </c>
      <c r="D98" s="14">
        <v>142</v>
      </c>
      <c r="E98" s="15" t="s">
        <v>143</v>
      </c>
      <c r="F98" s="14">
        <v>537</v>
      </c>
      <c r="G98" s="14"/>
      <c r="H98" s="14">
        <v>551</v>
      </c>
      <c r="I98" s="14"/>
      <c r="J98" s="14">
        <v>1088</v>
      </c>
      <c r="K98" s="14"/>
      <c r="L98" s="14">
        <v>376</v>
      </c>
      <c r="M98" s="8" t="s">
        <v>304</v>
      </c>
    </row>
    <row r="99" spans="1:13" x14ac:dyDescent="0.2">
      <c r="A99" s="9" t="str">
        <f t="shared" si="6"/>
        <v>1993/7末</v>
      </c>
      <c r="B99" s="9" t="str">
        <f t="shared" si="6"/>
        <v>平成5/7末</v>
      </c>
      <c r="C99" s="16">
        <v>97</v>
      </c>
      <c r="D99" s="16">
        <v>143</v>
      </c>
      <c r="E99" s="17" t="s">
        <v>144</v>
      </c>
      <c r="F99" s="16">
        <v>300</v>
      </c>
      <c r="G99" s="16"/>
      <c r="H99" s="16">
        <v>296</v>
      </c>
      <c r="I99" s="16"/>
      <c r="J99" s="16">
        <v>596</v>
      </c>
      <c r="K99" s="16"/>
      <c r="L99" s="16">
        <v>270</v>
      </c>
      <c r="M99" s="6" t="s">
        <v>304</v>
      </c>
    </row>
    <row r="100" spans="1:13" x14ac:dyDescent="0.2">
      <c r="A100" s="7" t="str">
        <f t="shared" si="6"/>
        <v>1993/7末</v>
      </c>
      <c r="B100" s="7" t="str">
        <f t="shared" si="6"/>
        <v>平成5/7末</v>
      </c>
      <c r="C100" s="14">
        <v>98</v>
      </c>
      <c r="D100" s="14">
        <v>144</v>
      </c>
      <c r="E100" s="15" t="s">
        <v>145</v>
      </c>
      <c r="F100" s="14">
        <v>113</v>
      </c>
      <c r="G100" s="14"/>
      <c r="H100" s="14">
        <v>46</v>
      </c>
      <c r="I100" s="14"/>
      <c r="J100" s="14">
        <v>159</v>
      </c>
      <c r="K100" s="14"/>
      <c r="L100" s="14">
        <v>100</v>
      </c>
      <c r="M100" s="8" t="s">
        <v>304</v>
      </c>
    </row>
    <row r="101" spans="1:13" x14ac:dyDescent="0.2">
      <c r="A101" s="9" t="str">
        <f t="shared" ref="A101:B116" si="7">A100</f>
        <v>1993/7末</v>
      </c>
      <c r="B101" s="9" t="str">
        <f t="shared" si="7"/>
        <v>平成5/7末</v>
      </c>
      <c r="C101" s="16">
        <v>99</v>
      </c>
      <c r="D101" s="16">
        <v>145</v>
      </c>
      <c r="E101" s="17" t="s">
        <v>146</v>
      </c>
      <c r="F101" s="16">
        <v>264</v>
      </c>
      <c r="G101" s="16"/>
      <c r="H101" s="16">
        <v>259</v>
      </c>
      <c r="I101" s="16"/>
      <c r="J101" s="16">
        <v>523</v>
      </c>
      <c r="K101" s="16"/>
      <c r="L101" s="16">
        <v>166</v>
      </c>
      <c r="M101" s="6" t="s">
        <v>304</v>
      </c>
    </row>
    <row r="102" spans="1:13" x14ac:dyDescent="0.2">
      <c r="A102" s="7" t="str">
        <f t="shared" si="7"/>
        <v>1993/7末</v>
      </c>
      <c r="B102" s="7" t="str">
        <f t="shared" si="7"/>
        <v>平成5/7末</v>
      </c>
      <c r="C102" s="14">
        <v>100</v>
      </c>
      <c r="D102" s="14">
        <v>146</v>
      </c>
      <c r="E102" s="15" t="s">
        <v>147</v>
      </c>
      <c r="F102" s="14">
        <v>229</v>
      </c>
      <c r="G102" s="14"/>
      <c r="H102" s="14">
        <v>267</v>
      </c>
      <c r="I102" s="14"/>
      <c r="J102" s="14">
        <v>496</v>
      </c>
      <c r="K102" s="14"/>
      <c r="L102" s="14">
        <v>148</v>
      </c>
      <c r="M102" s="8" t="s">
        <v>304</v>
      </c>
    </row>
    <row r="103" spans="1:13" x14ac:dyDescent="0.2">
      <c r="A103" s="9" t="str">
        <f t="shared" si="7"/>
        <v>1993/7末</v>
      </c>
      <c r="B103" s="9" t="str">
        <f t="shared" si="7"/>
        <v>平成5/7末</v>
      </c>
      <c r="C103" s="16">
        <v>101</v>
      </c>
      <c r="D103" s="16">
        <v>147</v>
      </c>
      <c r="E103" s="17" t="s">
        <v>148</v>
      </c>
      <c r="F103" s="16">
        <v>153</v>
      </c>
      <c r="G103" s="16"/>
      <c r="H103" s="16">
        <v>158</v>
      </c>
      <c r="I103" s="16"/>
      <c r="J103" s="16">
        <v>311</v>
      </c>
      <c r="K103" s="16"/>
      <c r="L103" s="16">
        <v>89</v>
      </c>
      <c r="M103" s="6" t="s">
        <v>304</v>
      </c>
    </row>
    <row r="104" spans="1:13" x14ac:dyDescent="0.2">
      <c r="A104" s="7" t="str">
        <f t="shared" si="7"/>
        <v>1993/7末</v>
      </c>
      <c r="B104" s="7" t="str">
        <f t="shared" si="7"/>
        <v>平成5/7末</v>
      </c>
      <c r="C104" s="14">
        <v>102</v>
      </c>
      <c r="D104" s="14">
        <v>148</v>
      </c>
      <c r="E104" s="15" t="s">
        <v>149</v>
      </c>
      <c r="F104" s="14">
        <v>0</v>
      </c>
      <c r="G104" s="14"/>
      <c r="H104" s="14">
        <v>0</v>
      </c>
      <c r="I104" s="14"/>
      <c r="J104" s="14">
        <v>0</v>
      </c>
      <c r="K104" s="14"/>
      <c r="L104" s="14">
        <v>0</v>
      </c>
      <c r="M104" s="8" t="s">
        <v>304</v>
      </c>
    </row>
    <row r="105" spans="1:13" x14ac:dyDescent="0.2">
      <c r="A105" s="9" t="str">
        <f t="shared" si="7"/>
        <v>1993/7末</v>
      </c>
      <c r="B105" s="9" t="str">
        <f t="shared" si="7"/>
        <v>平成5/7末</v>
      </c>
      <c r="C105" s="16">
        <v>103</v>
      </c>
      <c r="D105" s="16">
        <v>110</v>
      </c>
      <c r="E105" s="17" t="s">
        <v>150</v>
      </c>
      <c r="F105" s="16">
        <v>291</v>
      </c>
      <c r="G105" s="16"/>
      <c r="H105" s="16">
        <v>314</v>
      </c>
      <c r="I105" s="16"/>
      <c r="J105" s="16">
        <v>605</v>
      </c>
      <c r="K105" s="16"/>
      <c r="L105" s="16">
        <v>185</v>
      </c>
      <c r="M105" s="6" t="s">
        <v>305</v>
      </c>
    </row>
    <row r="106" spans="1:13" x14ac:dyDescent="0.2">
      <c r="A106" s="7" t="str">
        <f t="shared" si="7"/>
        <v>1993/7末</v>
      </c>
      <c r="B106" s="7" t="str">
        <f t="shared" si="7"/>
        <v>平成5/7末</v>
      </c>
      <c r="C106" s="14">
        <v>104</v>
      </c>
      <c r="D106" s="14">
        <v>111</v>
      </c>
      <c r="E106" s="15" t="s">
        <v>151</v>
      </c>
      <c r="F106" s="14">
        <v>218</v>
      </c>
      <c r="G106" s="14"/>
      <c r="H106" s="14">
        <v>225</v>
      </c>
      <c r="I106" s="14"/>
      <c r="J106" s="14">
        <v>443</v>
      </c>
      <c r="K106" s="14"/>
      <c r="L106" s="14">
        <v>125</v>
      </c>
      <c r="M106" s="8" t="s">
        <v>305</v>
      </c>
    </row>
    <row r="107" spans="1:13" x14ac:dyDescent="0.2">
      <c r="A107" s="9" t="str">
        <f t="shared" si="7"/>
        <v>1993/7末</v>
      </c>
      <c r="B107" s="9" t="str">
        <f t="shared" si="7"/>
        <v>平成5/7末</v>
      </c>
      <c r="C107" s="16">
        <v>105</v>
      </c>
      <c r="D107" s="16">
        <v>112</v>
      </c>
      <c r="E107" s="17" t="s">
        <v>152</v>
      </c>
      <c r="F107" s="16">
        <v>114</v>
      </c>
      <c r="G107" s="16"/>
      <c r="H107" s="16">
        <v>117</v>
      </c>
      <c r="I107" s="16"/>
      <c r="J107" s="16">
        <v>231</v>
      </c>
      <c r="K107" s="16"/>
      <c r="L107" s="16">
        <v>57</v>
      </c>
      <c r="M107" s="6" t="s">
        <v>305</v>
      </c>
    </row>
    <row r="108" spans="1:13" x14ac:dyDescent="0.2">
      <c r="A108" s="7" t="str">
        <f t="shared" si="7"/>
        <v>1993/7末</v>
      </c>
      <c r="B108" s="7" t="str">
        <f t="shared" si="7"/>
        <v>平成5/7末</v>
      </c>
      <c r="C108" s="14">
        <v>106</v>
      </c>
      <c r="D108" s="14">
        <v>113</v>
      </c>
      <c r="E108" s="15" t="s">
        <v>419</v>
      </c>
      <c r="F108" s="14">
        <v>76</v>
      </c>
      <c r="G108" s="14"/>
      <c r="H108" s="14">
        <v>90</v>
      </c>
      <c r="I108" s="14"/>
      <c r="J108" s="14">
        <v>166</v>
      </c>
      <c r="K108" s="14"/>
      <c r="L108" s="14">
        <v>45</v>
      </c>
      <c r="M108" s="8" t="s">
        <v>305</v>
      </c>
    </row>
    <row r="109" spans="1:13" x14ac:dyDescent="0.2">
      <c r="A109" s="9" t="str">
        <f t="shared" si="7"/>
        <v>1993/7末</v>
      </c>
      <c r="B109" s="9" t="str">
        <f t="shared" si="7"/>
        <v>平成5/7末</v>
      </c>
      <c r="C109" s="16">
        <v>107</v>
      </c>
      <c r="D109" s="16">
        <v>114</v>
      </c>
      <c r="E109" s="17" t="s">
        <v>153</v>
      </c>
      <c r="F109" s="16">
        <v>239</v>
      </c>
      <c r="G109" s="16"/>
      <c r="H109" s="16">
        <v>238</v>
      </c>
      <c r="I109" s="16"/>
      <c r="J109" s="16">
        <v>477</v>
      </c>
      <c r="K109" s="16"/>
      <c r="L109" s="16">
        <v>138</v>
      </c>
      <c r="M109" s="6" t="s">
        <v>305</v>
      </c>
    </row>
    <row r="110" spans="1:13" x14ac:dyDescent="0.2">
      <c r="A110" s="7" t="str">
        <f t="shared" si="7"/>
        <v>1993/7末</v>
      </c>
      <c r="B110" s="7" t="str">
        <f t="shared" si="7"/>
        <v>平成5/7末</v>
      </c>
      <c r="C110" s="14">
        <v>108</v>
      </c>
      <c r="D110" s="14">
        <v>115</v>
      </c>
      <c r="E110" s="15" t="s">
        <v>154</v>
      </c>
      <c r="F110" s="14">
        <v>281</v>
      </c>
      <c r="G110" s="14"/>
      <c r="H110" s="14">
        <v>253</v>
      </c>
      <c r="I110" s="14"/>
      <c r="J110" s="14">
        <v>534</v>
      </c>
      <c r="K110" s="14"/>
      <c r="L110" s="14">
        <v>186</v>
      </c>
      <c r="M110" s="8" t="s">
        <v>305</v>
      </c>
    </row>
    <row r="111" spans="1:13" x14ac:dyDescent="0.2">
      <c r="A111" s="9" t="str">
        <f t="shared" si="7"/>
        <v>1993/7末</v>
      </c>
      <c r="B111" s="9" t="str">
        <f t="shared" si="7"/>
        <v>平成5/7末</v>
      </c>
      <c r="C111" s="16">
        <v>109</v>
      </c>
      <c r="D111" s="16">
        <v>116</v>
      </c>
      <c r="E111" s="17" t="s">
        <v>155</v>
      </c>
      <c r="F111" s="16">
        <v>1</v>
      </c>
      <c r="G111" s="16"/>
      <c r="H111" s="16">
        <v>1</v>
      </c>
      <c r="I111" s="16"/>
      <c r="J111" s="16">
        <v>2</v>
      </c>
      <c r="K111" s="16"/>
      <c r="L111" s="16">
        <v>1</v>
      </c>
      <c r="M111" s="6" t="s">
        <v>305</v>
      </c>
    </row>
    <row r="112" spans="1:13" x14ac:dyDescent="0.2">
      <c r="A112" s="7" t="str">
        <f t="shared" si="7"/>
        <v>1993/7末</v>
      </c>
      <c r="B112" s="7" t="str">
        <f t="shared" si="7"/>
        <v>平成5/7末</v>
      </c>
      <c r="C112" s="14">
        <v>110</v>
      </c>
      <c r="D112" s="14">
        <v>117</v>
      </c>
      <c r="E112" s="15" t="s">
        <v>156</v>
      </c>
      <c r="F112" s="14">
        <v>0</v>
      </c>
      <c r="G112" s="14"/>
      <c r="H112" s="14">
        <v>0</v>
      </c>
      <c r="I112" s="14"/>
      <c r="J112" s="14">
        <v>0</v>
      </c>
      <c r="K112" s="14"/>
      <c r="L112" s="14">
        <v>0</v>
      </c>
      <c r="M112" s="8" t="s">
        <v>305</v>
      </c>
    </row>
    <row r="113" spans="1:13" x14ac:dyDescent="0.2">
      <c r="A113" s="9" t="str">
        <f t="shared" si="7"/>
        <v>1993/7末</v>
      </c>
      <c r="B113" s="9" t="str">
        <f t="shared" si="7"/>
        <v>平成5/7末</v>
      </c>
      <c r="C113" s="16">
        <v>111</v>
      </c>
      <c r="D113" s="16">
        <v>118</v>
      </c>
      <c r="E113" s="17" t="s">
        <v>157</v>
      </c>
      <c r="F113" s="16">
        <v>198</v>
      </c>
      <c r="G113" s="16"/>
      <c r="H113" s="16">
        <v>186</v>
      </c>
      <c r="I113" s="16"/>
      <c r="J113" s="16">
        <v>384</v>
      </c>
      <c r="K113" s="16"/>
      <c r="L113" s="16">
        <v>106</v>
      </c>
      <c r="M113" s="6" t="s">
        <v>305</v>
      </c>
    </row>
    <row r="114" spans="1:13" x14ac:dyDescent="0.2">
      <c r="A114" s="7" t="str">
        <f t="shared" si="7"/>
        <v>1993/7末</v>
      </c>
      <c r="B114" s="7" t="str">
        <f t="shared" si="7"/>
        <v>平成5/7末</v>
      </c>
      <c r="C114" s="14">
        <v>112</v>
      </c>
      <c r="D114" s="14">
        <v>119</v>
      </c>
      <c r="E114" s="15" t="s">
        <v>158</v>
      </c>
      <c r="F114" s="14">
        <v>1</v>
      </c>
      <c r="G114" s="14"/>
      <c r="H114" s="14">
        <v>1</v>
      </c>
      <c r="I114" s="14"/>
      <c r="J114" s="14">
        <v>2</v>
      </c>
      <c r="K114" s="14"/>
      <c r="L114" s="14">
        <v>1</v>
      </c>
      <c r="M114" s="8" t="s">
        <v>305</v>
      </c>
    </row>
    <row r="115" spans="1:13" x14ac:dyDescent="0.2">
      <c r="A115" s="9" t="str">
        <f t="shared" si="7"/>
        <v>1993/7末</v>
      </c>
      <c r="B115" s="9" t="str">
        <f t="shared" si="7"/>
        <v>平成5/7末</v>
      </c>
      <c r="C115" s="16">
        <v>113</v>
      </c>
      <c r="D115" s="16">
        <v>122</v>
      </c>
      <c r="E115" s="17" t="s">
        <v>159</v>
      </c>
      <c r="F115" s="16">
        <v>60</v>
      </c>
      <c r="G115" s="16"/>
      <c r="H115" s="16">
        <v>78</v>
      </c>
      <c r="I115" s="16"/>
      <c r="J115" s="16">
        <v>138</v>
      </c>
      <c r="K115" s="16"/>
      <c r="L115" s="16">
        <v>36</v>
      </c>
      <c r="M115" s="6" t="s">
        <v>305</v>
      </c>
    </row>
    <row r="116" spans="1:13" x14ac:dyDescent="0.2">
      <c r="A116" s="7" t="str">
        <f t="shared" si="7"/>
        <v>1993/7末</v>
      </c>
      <c r="B116" s="7" t="str">
        <f t="shared" si="7"/>
        <v>平成5/7末</v>
      </c>
      <c r="C116" s="14">
        <v>114</v>
      </c>
      <c r="D116" s="14">
        <v>123</v>
      </c>
      <c r="E116" s="15" t="s">
        <v>160</v>
      </c>
      <c r="F116" s="14">
        <v>317</v>
      </c>
      <c r="G116" s="14"/>
      <c r="H116" s="14">
        <v>342</v>
      </c>
      <c r="I116" s="14"/>
      <c r="J116" s="14">
        <v>659</v>
      </c>
      <c r="K116" s="14"/>
      <c r="L116" s="14">
        <v>187</v>
      </c>
      <c r="M116" s="8" t="s">
        <v>305</v>
      </c>
    </row>
    <row r="117" spans="1:13" x14ac:dyDescent="0.2">
      <c r="A117" s="9" t="str">
        <f t="shared" ref="A117:B132" si="8">A116</f>
        <v>1993/7末</v>
      </c>
      <c r="B117" s="9" t="str">
        <f t="shared" si="8"/>
        <v>平成5/7末</v>
      </c>
      <c r="C117" s="16">
        <v>115</v>
      </c>
      <c r="D117" s="16">
        <v>124</v>
      </c>
      <c r="E117" s="17" t="s">
        <v>161</v>
      </c>
      <c r="F117" s="16">
        <v>155</v>
      </c>
      <c r="G117" s="16"/>
      <c r="H117" s="16">
        <v>164</v>
      </c>
      <c r="I117" s="16"/>
      <c r="J117" s="16">
        <v>319</v>
      </c>
      <c r="K117" s="16"/>
      <c r="L117" s="16">
        <v>87</v>
      </c>
      <c r="M117" s="6" t="s">
        <v>305</v>
      </c>
    </row>
    <row r="118" spans="1:13" x14ac:dyDescent="0.2">
      <c r="A118" s="7" t="str">
        <f t="shared" si="8"/>
        <v>1993/7末</v>
      </c>
      <c r="B118" s="7" t="str">
        <f t="shared" si="8"/>
        <v>平成5/7末</v>
      </c>
      <c r="C118" s="14">
        <v>116</v>
      </c>
      <c r="D118" s="14">
        <v>125</v>
      </c>
      <c r="E118" s="15" t="s">
        <v>162</v>
      </c>
      <c r="F118" s="14">
        <v>249</v>
      </c>
      <c r="G118" s="14"/>
      <c r="H118" s="14">
        <v>237</v>
      </c>
      <c r="I118" s="14"/>
      <c r="J118" s="14">
        <v>486</v>
      </c>
      <c r="K118" s="14"/>
      <c r="L118" s="14">
        <v>144</v>
      </c>
      <c r="M118" s="8" t="s">
        <v>305</v>
      </c>
    </row>
    <row r="119" spans="1:13" x14ac:dyDescent="0.2">
      <c r="A119" s="9" t="str">
        <f t="shared" si="8"/>
        <v>1993/7末</v>
      </c>
      <c r="B119" s="9" t="str">
        <f t="shared" si="8"/>
        <v>平成5/7末</v>
      </c>
      <c r="C119" s="16">
        <v>117</v>
      </c>
      <c r="D119" s="16">
        <v>126</v>
      </c>
      <c r="E119" s="17" t="s">
        <v>163</v>
      </c>
      <c r="F119" s="16">
        <v>136</v>
      </c>
      <c r="G119" s="16"/>
      <c r="H119" s="16">
        <v>152</v>
      </c>
      <c r="I119" s="16"/>
      <c r="J119" s="16">
        <v>288</v>
      </c>
      <c r="K119" s="16"/>
      <c r="L119" s="16">
        <v>61</v>
      </c>
      <c r="M119" s="6" t="s">
        <v>305</v>
      </c>
    </row>
    <row r="120" spans="1:13" x14ac:dyDescent="0.2">
      <c r="A120" s="7" t="str">
        <f t="shared" si="8"/>
        <v>1993/7末</v>
      </c>
      <c r="B120" s="7" t="str">
        <f t="shared" si="8"/>
        <v>平成5/7末</v>
      </c>
      <c r="C120" s="14">
        <v>118</v>
      </c>
      <c r="D120" s="14">
        <v>127</v>
      </c>
      <c r="E120" s="15" t="s">
        <v>164</v>
      </c>
      <c r="F120" s="14">
        <v>39</v>
      </c>
      <c r="G120" s="14"/>
      <c r="H120" s="14">
        <v>38</v>
      </c>
      <c r="I120" s="14"/>
      <c r="J120" s="14">
        <v>77</v>
      </c>
      <c r="K120" s="14"/>
      <c r="L120" s="14">
        <v>18</v>
      </c>
      <c r="M120" s="8" t="s">
        <v>305</v>
      </c>
    </row>
    <row r="121" spans="1:13" x14ac:dyDescent="0.2">
      <c r="A121" s="9" t="str">
        <f t="shared" si="8"/>
        <v>1993/7末</v>
      </c>
      <c r="B121" s="9" t="str">
        <f t="shared" si="8"/>
        <v>平成5/7末</v>
      </c>
      <c r="C121" s="16">
        <v>119</v>
      </c>
      <c r="D121" s="16">
        <v>128</v>
      </c>
      <c r="E121" s="17" t="s">
        <v>165</v>
      </c>
      <c r="F121" s="16">
        <v>138</v>
      </c>
      <c r="G121" s="16"/>
      <c r="H121" s="16">
        <v>133</v>
      </c>
      <c r="I121" s="16"/>
      <c r="J121" s="16">
        <v>271</v>
      </c>
      <c r="K121" s="16"/>
      <c r="L121" s="16">
        <v>61</v>
      </c>
      <c r="M121" s="6" t="s">
        <v>305</v>
      </c>
    </row>
    <row r="122" spans="1:13" x14ac:dyDescent="0.2">
      <c r="A122" s="7" t="str">
        <f t="shared" si="8"/>
        <v>1993/7末</v>
      </c>
      <c r="B122" s="7" t="str">
        <f t="shared" si="8"/>
        <v>平成5/7末</v>
      </c>
      <c r="C122" s="14">
        <v>120</v>
      </c>
      <c r="D122" s="14">
        <v>129</v>
      </c>
      <c r="E122" s="15" t="s">
        <v>166</v>
      </c>
      <c r="F122" s="14">
        <v>100</v>
      </c>
      <c r="G122" s="14"/>
      <c r="H122" s="14">
        <v>104</v>
      </c>
      <c r="I122" s="14"/>
      <c r="J122" s="14">
        <v>204</v>
      </c>
      <c r="K122" s="14"/>
      <c r="L122" s="14">
        <v>45</v>
      </c>
      <c r="M122" s="8" t="s">
        <v>305</v>
      </c>
    </row>
    <row r="123" spans="1:13" x14ac:dyDescent="0.2">
      <c r="A123" s="9" t="str">
        <f t="shared" si="8"/>
        <v>1993/7末</v>
      </c>
      <c r="B123" s="9" t="str">
        <f t="shared" si="8"/>
        <v>平成5/7末</v>
      </c>
      <c r="C123" s="16">
        <v>121</v>
      </c>
      <c r="D123" s="16">
        <v>150</v>
      </c>
      <c r="E123" s="17" t="s">
        <v>169</v>
      </c>
      <c r="F123" s="16">
        <v>194</v>
      </c>
      <c r="G123" s="16"/>
      <c r="H123" s="16">
        <v>207</v>
      </c>
      <c r="I123" s="16"/>
      <c r="J123" s="16">
        <v>401</v>
      </c>
      <c r="K123" s="16"/>
      <c r="L123" s="16">
        <v>89</v>
      </c>
      <c r="M123" s="6" t="s">
        <v>306</v>
      </c>
    </row>
    <row r="124" spans="1:13" x14ac:dyDescent="0.2">
      <c r="A124" s="7" t="str">
        <f t="shared" si="8"/>
        <v>1993/7末</v>
      </c>
      <c r="B124" s="7" t="str">
        <f t="shared" si="8"/>
        <v>平成5/7末</v>
      </c>
      <c r="C124" s="14">
        <v>122</v>
      </c>
      <c r="D124" s="14">
        <v>151</v>
      </c>
      <c r="E124" s="15" t="s">
        <v>170</v>
      </c>
      <c r="F124" s="14">
        <v>314</v>
      </c>
      <c r="G124" s="14"/>
      <c r="H124" s="14">
        <v>314</v>
      </c>
      <c r="I124" s="14"/>
      <c r="J124" s="14">
        <v>628</v>
      </c>
      <c r="K124" s="14"/>
      <c r="L124" s="14">
        <v>166</v>
      </c>
      <c r="M124" s="8" t="s">
        <v>306</v>
      </c>
    </row>
    <row r="125" spans="1:13" x14ac:dyDescent="0.2">
      <c r="A125" s="9" t="str">
        <f t="shared" si="8"/>
        <v>1993/7末</v>
      </c>
      <c r="B125" s="9" t="str">
        <f t="shared" si="8"/>
        <v>平成5/7末</v>
      </c>
      <c r="C125" s="16">
        <v>123</v>
      </c>
      <c r="D125" s="16">
        <v>152</v>
      </c>
      <c r="E125" s="17" t="s">
        <v>171</v>
      </c>
      <c r="F125" s="16">
        <v>415</v>
      </c>
      <c r="G125" s="16"/>
      <c r="H125" s="16">
        <v>420</v>
      </c>
      <c r="I125" s="16"/>
      <c r="J125" s="16">
        <v>835</v>
      </c>
      <c r="K125" s="16"/>
      <c r="L125" s="16">
        <v>214</v>
      </c>
      <c r="M125" s="6" t="s">
        <v>306</v>
      </c>
    </row>
    <row r="126" spans="1:13" x14ac:dyDescent="0.2">
      <c r="A126" s="7" t="str">
        <f t="shared" si="8"/>
        <v>1993/7末</v>
      </c>
      <c r="B126" s="7" t="str">
        <f t="shared" si="8"/>
        <v>平成5/7末</v>
      </c>
      <c r="C126" s="14">
        <v>124</v>
      </c>
      <c r="D126" s="14">
        <v>153</v>
      </c>
      <c r="E126" s="15" t="s">
        <v>172</v>
      </c>
      <c r="F126" s="14">
        <v>193</v>
      </c>
      <c r="G126" s="14"/>
      <c r="H126" s="14">
        <v>214</v>
      </c>
      <c r="I126" s="14"/>
      <c r="J126" s="14">
        <v>407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1993/7末</v>
      </c>
      <c r="B127" s="9" t="str">
        <f t="shared" si="8"/>
        <v>平成5/7末</v>
      </c>
      <c r="C127" s="16">
        <v>125</v>
      </c>
      <c r="D127" s="16">
        <v>154</v>
      </c>
      <c r="E127" s="17" t="s">
        <v>173</v>
      </c>
      <c r="F127" s="16">
        <v>182</v>
      </c>
      <c r="G127" s="16"/>
      <c r="H127" s="16">
        <v>197</v>
      </c>
      <c r="I127" s="16"/>
      <c r="J127" s="16">
        <v>379</v>
      </c>
      <c r="K127" s="16"/>
      <c r="L127" s="16">
        <v>84</v>
      </c>
      <c r="M127" s="6" t="s">
        <v>306</v>
      </c>
    </row>
    <row r="128" spans="1:13" x14ac:dyDescent="0.2">
      <c r="A128" s="7" t="str">
        <f t="shared" si="8"/>
        <v>1993/7末</v>
      </c>
      <c r="B128" s="7" t="str">
        <f t="shared" si="8"/>
        <v>平成5/7末</v>
      </c>
      <c r="C128" s="14">
        <v>126</v>
      </c>
      <c r="D128" s="14">
        <v>155</v>
      </c>
      <c r="E128" s="15" t="s">
        <v>174</v>
      </c>
      <c r="F128" s="14">
        <v>110</v>
      </c>
      <c r="G128" s="14"/>
      <c r="H128" s="14">
        <v>119</v>
      </c>
      <c r="I128" s="14"/>
      <c r="J128" s="14">
        <v>229</v>
      </c>
      <c r="K128" s="14"/>
      <c r="L128" s="14">
        <v>69</v>
      </c>
      <c r="M128" s="8" t="s">
        <v>306</v>
      </c>
    </row>
    <row r="129" spans="1:13" x14ac:dyDescent="0.2">
      <c r="A129" s="9" t="str">
        <f t="shared" si="8"/>
        <v>1993/7末</v>
      </c>
      <c r="B129" s="9" t="str">
        <f t="shared" si="8"/>
        <v>平成5/7末</v>
      </c>
      <c r="C129" s="16">
        <v>127</v>
      </c>
      <c r="D129" s="16">
        <v>157</v>
      </c>
      <c r="E129" s="17" t="s">
        <v>175</v>
      </c>
      <c r="F129" s="16">
        <v>98</v>
      </c>
      <c r="G129" s="16"/>
      <c r="H129" s="16">
        <v>100</v>
      </c>
      <c r="I129" s="16"/>
      <c r="J129" s="16">
        <v>198</v>
      </c>
      <c r="K129" s="16"/>
      <c r="L129" s="16">
        <v>189</v>
      </c>
      <c r="M129" s="6" t="s">
        <v>306</v>
      </c>
    </row>
    <row r="130" spans="1:13" x14ac:dyDescent="0.2">
      <c r="A130" s="7" t="str">
        <f t="shared" si="8"/>
        <v>1993/7末</v>
      </c>
      <c r="B130" s="7" t="str">
        <f t="shared" si="8"/>
        <v>平成5/7末</v>
      </c>
      <c r="C130" s="14">
        <v>128</v>
      </c>
      <c r="D130" s="14">
        <v>158</v>
      </c>
      <c r="E130" s="15" t="s">
        <v>176</v>
      </c>
      <c r="F130" s="14">
        <v>27</v>
      </c>
      <c r="G130" s="14"/>
      <c r="H130" s="14">
        <v>72</v>
      </c>
      <c r="I130" s="14"/>
      <c r="J130" s="14">
        <v>99</v>
      </c>
      <c r="K130" s="14"/>
      <c r="L130" s="14">
        <v>97</v>
      </c>
      <c r="M130" s="8" t="s">
        <v>306</v>
      </c>
    </row>
    <row r="131" spans="1:13" x14ac:dyDescent="0.2">
      <c r="A131" s="9" t="str">
        <f t="shared" si="8"/>
        <v>1993/7末</v>
      </c>
      <c r="B131" s="9" t="str">
        <f t="shared" si="8"/>
        <v>平成5/7末</v>
      </c>
      <c r="C131" s="16">
        <v>129</v>
      </c>
      <c r="D131" s="16">
        <v>159</v>
      </c>
      <c r="E131" s="17" t="s">
        <v>177</v>
      </c>
      <c r="F131" s="16">
        <v>23</v>
      </c>
      <c r="G131" s="16"/>
      <c r="H131" s="16">
        <v>58</v>
      </c>
      <c r="I131" s="16"/>
      <c r="J131" s="16">
        <v>81</v>
      </c>
      <c r="K131" s="16"/>
      <c r="L131" s="16">
        <v>80</v>
      </c>
      <c r="M131" s="6" t="s">
        <v>307</v>
      </c>
    </row>
    <row r="132" spans="1:13" x14ac:dyDescent="0.2">
      <c r="A132" s="7" t="str">
        <f t="shared" si="8"/>
        <v>1993/7末</v>
      </c>
      <c r="B132" s="7" t="str">
        <f t="shared" si="8"/>
        <v>平成5/7末</v>
      </c>
      <c r="C132" s="14">
        <v>130</v>
      </c>
      <c r="D132" s="14">
        <v>160</v>
      </c>
      <c r="E132" s="15" t="s">
        <v>420</v>
      </c>
      <c r="F132" s="14">
        <v>115</v>
      </c>
      <c r="G132" s="14"/>
      <c r="H132" s="14">
        <v>102</v>
      </c>
      <c r="I132" s="14"/>
      <c r="J132" s="14">
        <v>217</v>
      </c>
      <c r="K132" s="14"/>
      <c r="L132" s="14">
        <v>93</v>
      </c>
      <c r="M132" s="8" t="s">
        <v>307</v>
      </c>
    </row>
    <row r="133" spans="1:13" x14ac:dyDescent="0.2">
      <c r="A133" s="9" t="str">
        <f t="shared" ref="A133:B148" si="9">A132</f>
        <v>1993/7末</v>
      </c>
      <c r="B133" s="9" t="str">
        <f t="shared" si="9"/>
        <v>平成5/7末</v>
      </c>
      <c r="C133" s="16">
        <v>131</v>
      </c>
      <c r="D133" s="16">
        <v>161</v>
      </c>
      <c r="E133" s="17" t="s">
        <v>178</v>
      </c>
      <c r="F133" s="16">
        <v>153</v>
      </c>
      <c r="G133" s="16"/>
      <c r="H133" s="16">
        <v>133</v>
      </c>
      <c r="I133" s="16"/>
      <c r="J133" s="16">
        <v>286</v>
      </c>
      <c r="K133" s="16"/>
      <c r="L133" s="16">
        <v>93</v>
      </c>
      <c r="M133" s="6" t="s">
        <v>307</v>
      </c>
    </row>
    <row r="134" spans="1:13" x14ac:dyDescent="0.2">
      <c r="A134" s="7" t="str">
        <f t="shared" si="9"/>
        <v>1993/7末</v>
      </c>
      <c r="B134" s="7" t="str">
        <f t="shared" si="9"/>
        <v>平成5/7末</v>
      </c>
      <c r="C134" s="14">
        <v>132</v>
      </c>
      <c r="D134" s="14">
        <v>162</v>
      </c>
      <c r="E134" s="15" t="s">
        <v>179</v>
      </c>
      <c r="F134" s="14">
        <v>90</v>
      </c>
      <c r="G134" s="14"/>
      <c r="H134" s="14">
        <v>106</v>
      </c>
      <c r="I134" s="14"/>
      <c r="J134" s="14">
        <v>196</v>
      </c>
      <c r="K134" s="14"/>
      <c r="L134" s="14">
        <v>47</v>
      </c>
      <c r="M134" s="8" t="s">
        <v>307</v>
      </c>
    </row>
    <row r="135" spans="1:13" x14ac:dyDescent="0.2">
      <c r="A135" s="9" t="str">
        <f t="shared" si="9"/>
        <v>1993/7末</v>
      </c>
      <c r="B135" s="9" t="str">
        <f t="shared" si="9"/>
        <v>平成5/7末</v>
      </c>
      <c r="C135" s="16">
        <v>133</v>
      </c>
      <c r="D135" s="16">
        <v>163</v>
      </c>
      <c r="E135" s="17" t="s">
        <v>180</v>
      </c>
      <c r="F135" s="16">
        <v>72</v>
      </c>
      <c r="G135" s="16"/>
      <c r="H135" s="16">
        <v>74</v>
      </c>
      <c r="I135" s="16"/>
      <c r="J135" s="16">
        <v>146</v>
      </c>
      <c r="K135" s="16"/>
      <c r="L135" s="16">
        <v>38</v>
      </c>
      <c r="M135" s="6" t="s">
        <v>307</v>
      </c>
    </row>
    <row r="136" spans="1:13" x14ac:dyDescent="0.2">
      <c r="A136" s="7" t="str">
        <f t="shared" si="9"/>
        <v>1993/7末</v>
      </c>
      <c r="B136" s="7" t="str">
        <f t="shared" si="9"/>
        <v>平成5/7末</v>
      </c>
      <c r="C136" s="14">
        <v>134</v>
      </c>
      <c r="D136" s="14">
        <v>164</v>
      </c>
      <c r="E136" s="15" t="s">
        <v>181</v>
      </c>
      <c r="F136" s="14">
        <v>95</v>
      </c>
      <c r="G136" s="14"/>
      <c r="H136" s="14">
        <v>97</v>
      </c>
      <c r="I136" s="14"/>
      <c r="J136" s="14">
        <v>192</v>
      </c>
      <c r="K136" s="14"/>
      <c r="L136" s="14">
        <v>53</v>
      </c>
      <c r="M136" s="8" t="s">
        <v>307</v>
      </c>
    </row>
    <row r="137" spans="1:13" x14ac:dyDescent="0.2">
      <c r="A137" s="9" t="str">
        <f t="shared" si="9"/>
        <v>1993/7末</v>
      </c>
      <c r="B137" s="9" t="str">
        <f t="shared" si="9"/>
        <v>平成5/7末</v>
      </c>
      <c r="C137" s="16">
        <v>135</v>
      </c>
      <c r="D137" s="16">
        <v>165</v>
      </c>
      <c r="E137" s="17" t="s">
        <v>182</v>
      </c>
      <c r="F137" s="16">
        <v>76</v>
      </c>
      <c r="G137" s="16"/>
      <c r="H137" s="16">
        <v>82</v>
      </c>
      <c r="I137" s="16"/>
      <c r="J137" s="16">
        <v>158</v>
      </c>
      <c r="K137" s="16"/>
      <c r="L137" s="16">
        <v>43</v>
      </c>
      <c r="M137" s="6" t="s">
        <v>307</v>
      </c>
    </row>
    <row r="138" spans="1:13" x14ac:dyDescent="0.2">
      <c r="A138" s="7" t="str">
        <f t="shared" si="9"/>
        <v>1993/7末</v>
      </c>
      <c r="B138" s="7" t="str">
        <f t="shared" si="9"/>
        <v>平成5/7末</v>
      </c>
      <c r="C138" s="14">
        <v>136</v>
      </c>
      <c r="D138" s="14">
        <v>166</v>
      </c>
      <c r="E138" s="15" t="s">
        <v>183</v>
      </c>
      <c r="F138" s="14">
        <v>188</v>
      </c>
      <c r="G138" s="14"/>
      <c r="H138" s="14">
        <v>206</v>
      </c>
      <c r="I138" s="14"/>
      <c r="J138" s="14">
        <v>394</v>
      </c>
      <c r="K138" s="14"/>
      <c r="L138" s="14">
        <v>108</v>
      </c>
      <c r="M138" s="8" t="s">
        <v>307</v>
      </c>
    </row>
    <row r="139" spans="1:13" x14ac:dyDescent="0.2">
      <c r="A139" s="9" t="str">
        <f t="shared" si="9"/>
        <v>1993/7末</v>
      </c>
      <c r="B139" s="9" t="str">
        <f t="shared" si="9"/>
        <v>平成5/7末</v>
      </c>
      <c r="C139" s="16">
        <v>137</v>
      </c>
      <c r="D139" s="16">
        <v>167</v>
      </c>
      <c r="E139" s="17" t="s">
        <v>184</v>
      </c>
      <c r="F139" s="16">
        <v>204</v>
      </c>
      <c r="G139" s="16"/>
      <c r="H139" s="16">
        <v>209</v>
      </c>
      <c r="I139" s="16"/>
      <c r="J139" s="16">
        <v>413</v>
      </c>
      <c r="K139" s="16"/>
      <c r="L139" s="16">
        <v>122</v>
      </c>
      <c r="M139" s="6" t="s">
        <v>307</v>
      </c>
    </row>
    <row r="140" spans="1:13" x14ac:dyDescent="0.2">
      <c r="A140" s="7" t="str">
        <f t="shared" si="9"/>
        <v>1993/7末</v>
      </c>
      <c r="B140" s="7" t="str">
        <f t="shared" si="9"/>
        <v>平成5/7末</v>
      </c>
      <c r="C140" s="14">
        <v>138</v>
      </c>
      <c r="D140" s="14">
        <v>168</v>
      </c>
      <c r="E140" s="15" t="s">
        <v>185</v>
      </c>
      <c r="F140" s="14">
        <v>305</v>
      </c>
      <c r="G140" s="14"/>
      <c r="H140" s="14">
        <v>275</v>
      </c>
      <c r="I140" s="14"/>
      <c r="J140" s="14">
        <v>580</v>
      </c>
      <c r="K140" s="14"/>
      <c r="L140" s="14">
        <v>174</v>
      </c>
      <c r="M140" s="8" t="s">
        <v>307</v>
      </c>
    </row>
    <row r="141" spans="1:13" x14ac:dyDescent="0.2">
      <c r="A141" s="9" t="str">
        <f t="shared" si="9"/>
        <v>1993/7末</v>
      </c>
      <c r="B141" s="9" t="str">
        <f t="shared" si="9"/>
        <v>平成5/7末</v>
      </c>
      <c r="C141" s="16">
        <v>139</v>
      </c>
      <c r="D141" s="16">
        <v>169</v>
      </c>
      <c r="E141" s="17" t="s">
        <v>186</v>
      </c>
      <c r="F141" s="16">
        <v>172</v>
      </c>
      <c r="G141" s="16"/>
      <c r="H141" s="16">
        <v>187</v>
      </c>
      <c r="I141" s="16"/>
      <c r="J141" s="16">
        <v>359</v>
      </c>
      <c r="K141" s="16"/>
      <c r="L141" s="16">
        <v>109</v>
      </c>
      <c r="M141" s="6" t="s">
        <v>307</v>
      </c>
    </row>
    <row r="142" spans="1:13" x14ac:dyDescent="0.2">
      <c r="A142" s="7" t="str">
        <f t="shared" si="9"/>
        <v>1993/7末</v>
      </c>
      <c r="B142" s="7" t="str">
        <f t="shared" si="9"/>
        <v>平成5/7末</v>
      </c>
      <c r="C142" s="14">
        <v>140</v>
      </c>
      <c r="D142" s="14">
        <v>170</v>
      </c>
      <c r="E142" s="15" t="s">
        <v>187</v>
      </c>
      <c r="F142" s="14">
        <v>555</v>
      </c>
      <c r="G142" s="14"/>
      <c r="H142" s="14">
        <v>566</v>
      </c>
      <c r="I142" s="14"/>
      <c r="J142" s="14">
        <v>1121</v>
      </c>
      <c r="K142" s="14"/>
      <c r="L142" s="14">
        <v>296</v>
      </c>
      <c r="M142" s="8" t="s">
        <v>307</v>
      </c>
    </row>
    <row r="143" spans="1:13" x14ac:dyDescent="0.2">
      <c r="A143" s="9" t="str">
        <f t="shared" si="9"/>
        <v>1993/7末</v>
      </c>
      <c r="B143" s="9" t="str">
        <f t="shared" si="9"/>
        <v>平成5/7末</v>
      </c>
      <c r="C143" s="16">
        <v>141</v>
      </c>
      <c r="D143" s="16">
        <v>171</v>
      </c>
      <c r="E143" s="17" t="s">
        <v>188</v>
      </c>
      <c r="F143" s="16">
        <v>351</v>
      </c>
      <c r="G143" s="16"/>
      <c r="H143" s="16">
        <v>347</v>
      </c>
      <c r="I143" s="16"/>
      <c r="J143" s="16">
        <v>698</v>
      </c>
      <c r="K143" s="16"/>
      <c r="L143" s="16">
        <v>172</v>
      </c>
      <c r="M143" s="6" t="s">
        <v>307</v>
      </c>
    </row>
    <row r="144" spans="1:13" x14ac:dyDescent="0.2">
      <c r="A144" s="7" t="str">
        <f t="shared" si="9"/>
        <v>1993/7末</v>
      </c>
      <c r="B144" s="7" t="str">
        <f t="shared" si="9"/>
        <v>平成5/7末</v>
      </c>
      <c r="C144" s="14">
        <v>142</v>
      </c>
      <c r="D144" s="14">
        <v>172</v>
      </c>
      <c r="E144" s="15" t="s">
        <v>189</v>
      </c>
      <c r="F144" s="14">
        <v>277</v>
      </c>
      <c r="G144" s="14"/>
      <c r="H144" s="14">
        <v>250</v>
      </c>
      <c r="I144" s="14"/>
      <c r="J144" s="14">
        <v>527</v>
      </c>
      <c r="K144" s="14"/>
      <c r="L144" s="14">
        <v>154</v>
      </c>
      <c r="M144" s="8" t="s">
        <v>307</v>
      </c>
    </row>
    <row r="145" spans="1:13" x14ac:dyDescent="0.2">
      <c r="A145" s="9" t="str">
        <f t="shared" si="9"/>
        <v>1993/7末</v>
      </c>
      <c r="B145" s="9" t="str">
        <f t="shared" si="9"/>
        <v>平成5/7末</v>
      </c>
      <c r="C145" s="16">
        <v>143</v>
      </c>
      <c r="D145" s="16">
        <v>173</v>
      </c>
      <c r="E145" s="17" t="s">
        <v>190</v>
      </c>
      <c r="F145" s="16">
        <v>181</v>
      </c>
      <c r="G145" s="16"/>
      <c r="H145" s="16">
        <v>181</v>
      </c>
      <c r="I145" s="16"/>
      <c r="J145" s="16">
        <v>362</v>
      </c>
      <c r="K145" s="16"/>
      <c r="L145" s="16">
        <v>100</v>
      </c>
      <c r="M145" s="6" t="s">
        <v>307</v>
      </c>
    </row>
    <row r="146" spans="1:13" x14ac:dyDescent="0.2">
      <c r="A146" s="7" t="str">
        <f t="shared" si="9"/>
        <v>1993/7末</v>
      </c>
      <c r="B146" s="7" t="str">
        <f t="shared" si="9"/>
        <v>平成5/7末</v>
      </c>
      <c r="C146" s="14">
        <v>144</v>
      </c>
      <c r="D146" s="14">
        <v>174</v>
      </c>
      <c r="E146" s="15" t="s">
        <v>421</v>
      </c>
      <c r="F146" s="14">
        <v>3</v>
      </c>
      <c r="G146" s="14"/>
      <c r="H146" s="14">
        <v>5</v>
      </c>
      <c r="I146" s="14"/>
      <c r="J146" s="14">
        <v>8</v>
      </c>
      <c r="K146" s="14"/>
      <c r="L146" s="14">
        <v>2</v>
      </c>
      <c r="M146" s="8" t="s">
        <v>307</v>
      </c>
    </row>
    <row r="147" spans="1:13" x14ac:dyDescent="0.2">
      <c r="A147" s="9" t="str">
        <f t="shared" si="9"/>
        <v>1993/7末</v>
      </c>
      <c r="B147" s="9" t="str">
        <f t="shared" si="9"/>
        <v>平成5/7末</v>
      </c>
      <c r="C147" s="16">
        <v>145</v>
      </c>
      <c r="D147" s="16">
        <v>175</v>
      </c>
      <c r="E147" s="17" t="s">
        <v>422</v>
      </c>
      <c r="F147" s="16">
        <v>204</v>
      </c>
      <c r="G147" s="16"/>
      <c r="H147" s="16">
        <v>200</v>
      </c>
      <c r="I147" s="16"/>
      <c r="J147" s="16">
        <v>404</v>
      </c>
      <c r="K147" s="16"/>
      <c r="L147" s="16">
        <v>115</v>
      </c>
      <c r="M147" s="6" t="s">
        <v>307</v>
      </c>
    </row>
    <row r="148" spans="1:13" x14ac:dyDescent="0.2">
      <c r="A148" s="7" t="str">
        <f t="shared" si="9"/>
        <v>1993/7末</v>
      </c>
      <c r="B148" s="7" t="str">
        <f t="shared" si="9"/>
        <v>平成5/7末</v>
      </c>
      <c r="C148" s="14">
        <v>146</v>
      </c>
      <c r="D148" s="14">
        <v>176</v>
      </c>
      <c r="E148" s="15" t="s">
        <v>423</v>
      </c>
      <c r="F148" s="14">
        <v>151</v>
      </c>
      <c r="G148" s="14"/>
      <c r="H148" s="14">
        <v>170</v>
      </c>
      <c r="I148" s="14"/>
      <c r="J148" s="14">
        <v>321</v>
      </c>
      <c r="K148" s="14"/>
      <c r="L148" s="14">
        <v>94</v>
      </c>
      <c r="M148" s="8" t="s">
        <v>307</v>
      </c>
    </row>
    <row r="149" spans="1:13" x14ac:dyDescent="0.2">
      <c r="A149" s="9" t="str">
        <f t="shared" ref="A149:B164" si="10">A148</f>
        <v>1993/7末</v>
      </c>
      <c r="B149" s="9" t="str">
        <f t="shared" si="10"/>
        <v>平成5/7末</v>
      </c>
      <c r="C149" s="16">
        <v>147</v>
      </c>
      <c r="D149" s="16">
        <v>177</v>
      </c>
      <c r="E149" s="17" t="s">
        <v>191</v>
      </c>
      <c r="F149" s="16">
        <v>55</v>
      </c>
      <c r="G149" s="16"/>
      <c r="H149" s="16">
        <v>56</v>
      </c>
      <c r="I149" s="16"/>
      <c r="J149" s="16">
        <v>111</v>
      </c>
      <c r="K149" s="16"/>
      <c r="L149" s="16">
        <v>32</v>
      </c>
      <c r="M149" s="6" t="s">
        <v>307</v>
      </c>
    </row>
    <row r="150" spans="1:13" x14ac:dyDescent="0.2">
      <c r="A150" s="7" t="str">
        <f t="shared" si="10"/>
        <v>1993/7末</v>
      </c>
      <c r="B150" s="7" t="str">
        <f t="shared" si="10"/>
        <v>平成5/7末</v>
      </c>
      <c r="C150" s="14">
        <v>148</v>
      </c>
      <c r="D150" s="14">
        <v>178</v>
      </c>
      <c r="E150" s="15" t="s">
        <v>192</v>
      </c>
      <c r="F150" s="14">
        <v>66</v>
      </c>
      <c r="G150" s="14"/>
      <c r="H150" s="14">
        <v>71</v>
      </c>
      <c r="I150" s="14"/>
      <c r="J150" s="14">
        <v>137</v>
      </c>
      <c r="K150" s="14"/>
      <c r="L150" s="14">
        <v>40</v>
      </c>
      <c r="M150" s="8" t="s">
        <v>307</v>
      </c>
    </row>
    <row r="151" spans="1:13" x14ac:dyDescent="0.2">
      <c r="A151" s="9" t="str">
        <f t="shared" si="10"/>
        <v>1993/7末</v>
      </c>
      <c r="B151" s="9" t="str">
        <f t="shared" si="10"/>
        <v>平成5/7末</v>
      </c>
      <c r="C151" s="16">
        <v>149</v>
      </c>
      <c r="D151" s="16">
        <v>179</v>
      </c>
      <c r="E151" s="17" t="s">
        <v>193</v>
      </c>
      <c r="F151" s="16">
        <v>203</v>
      </c>
      <c r="G151" s="16"/>
      <c r="H151" s="16">
        <v>196</v>
      </c>
      <c r="I151" s="16"/>
      <c r="J151" s="16">
        <v>399</v>
      </c>
      <c r="K151" s="16"/>
      <c r="L151" s="16">
        <v>132</v>
      </c>
      <c r="M151" s="6" t="s">
        <v>307</v>
      </c>
    </row>
    <row r="152" spans="1:13" x14ac:dyDescent="0.2">
      <c r="A152" s="7" t="str">
        <f t="shared" si="10"/>
        <v>1993/7末</v>
      </c>
      <c r="B152" s="7" t="str">
        <f t="shared" si="10"/>
        <v>平成5/7末</v>
      </c>
      <c r="C152" s="14">
        <v>150</v>
      </c>
      <c r="D152" s="14">
        <v>180</v>
      </c>
      <c r="E152" s="15" t="s">
        <v>196</v>
      </c>
      <c r="F152" s="14">
        <v>137</v>
      </c>
      <c r="G152" s="14"/>
      <c r="H152" s="14">
        <v>168</v>
      </c>
      <c r="I152" s="14"/>
      <c r="J152" s="14">
        <v>305</v>
      </c>
      <c r="K152" s="14"/>
      <c r="L152" s="14">
        <v>67</v>
      </c>
      <c r="M152" s="8" t="s">
        <v>308</v>
      </c>
    </row>
    <row r="153" spans="1:13" x14ac:dyDescent="0.2">
      <c r="A153" s="9" t="str">
        <f t="shared" si="10"/>
        <v>1993/7末</v>
      </c>
      <c r="B153" s="9" t="str">
        <f t="shared" si="10"/>
        <v>平成5/7末</v>
      </c>
      <c r="C153" s="16">
        <v>151</v>
      </c>
      <c r="D153" s="16">
        <v>181</v>
      </c>
      <c r="E153" s="17" t="s">
        <v>197</v>
      </c>
      <c r="F153" s="16">
        <v>36</v>
      </c>
      <c r="G153" s="16"/>
      <c r="H153" s="16">
        <v>34</v>
      </c>
      <c r="I153" s="16"/>
      <c r="J153" s="16">
        <v>70</v>
      </c>
      <c r="K153" s="16"/>
      <c r="L153" s="16">
        <v>15</v>
      </c>
      <c r="M153" s="6" t="s">
        <v>308</v>
      </c>
    </row>
    <row r="154" spans="1:13" x14ac:dyDescent="0.2">
      <c r="A154" s="7" t="str">
        <f t="shared" si="10"/>
        <v>1993/7末</v>
      </c>
      <c r="B154" s="7" t="str">
        <f t="shared" si="10"/>
        <v>平成5/7末</v>
      </c>
      <c r="C154" s="14">
        <v>152</v>
      </c>
      <c r="D154" s="14">
        <v>182</v>
      </c>
      <c r="E154" s="15" t="s">
        <v>198</v>
      </c>
      <c r="F154" s="14">
        <v>0</v>
      </c>
      <c r="G154" s="14"/>
      <c r="H154" s="14">
        <v>0</v>
      </c>
      <c r="I154" s="14"/>
      <c r="J154" s="14">
        <v>0</v>
      </c>
      <c r="K154" s="14"/>
      <c r="L154" s="14">
        <v>0</v>
      </c>
      <c r="M154" s="8" t="s">
        <v>308</v>
      </c>
    </row>
    <row r="155" spans="1:13" x14ac:dyDescent="0.2">
      <c r="A155" s="9" t="str">
        <f t="shared" si="10"/>
        <v>1993/7末</v>
      </c>
      <c r="B155" s="9" t="str">
        <f t="shared" si="10"/>
        <v>平成5/7末</v>
      </c>
      <c r="C155" s="16">
        <v>153</v>
      </c>
      <c r="D155" s="16">
        <v>183</v>
      </c>
      <c r="E155" s="17" t="s">
        <v>199</v>
      </c>
      <c r="F155" s="16">
        <v>524</v>
      </c>
      <c r="G155" s="16"/>
      <c r="H155" s="16">
        <v>553</v>
      </c>
      <c r="I155" s="16"/>
      <c r="J155" s="16">
        <v>1077</v>
      </c>
      <c r="K155" s="16"/>
      <c r="L155" s="16">
        <v>263</v>
      </c>
      <c r="M155" s="6" t="s">
        <v>308</v>
      </c>
    </row>
    <row r="156" spans="1:13" x14ac:dyDescent="0.2">
      <c r="A156" s="7" t="str">
        <f t="shared" si="10"/>
        <v>1993/7末</v>
      </c>
      <c r="B156" s="7" t="str">
        <f t="shared" si="10"/>
        <v>平成5/7末</v>
      </c>
      <c r="C156" s="14">
        <v>154</v>
      </c>
      <c r="D156" s="14">
        <v>184</v>
      </c>
      <c r="E156" s="15" t="s">
        <v>200</v>
      </c>
      <c r="F156" s="14">
        <v>175</v>
      </c>
      <c r="G156" s="14"/>
      <c r="H156" s="14">
        <v>170</v>
      </c>
      <c r="I156" s="14"/>
      <c r="J156" s="14">
        <v>345</v>
      </c>
      <c r="K156" s="14"/>
      <c r="L156" s="14">
        <v>81</v>
      </c>
      <c r="M156" s="8" t="s">
        <v>308</v>
      </c>
    </row>
    <row r="157" spans="1:13" x14ac:dyDescent="0.2">
      <c r="A157" s="9" t="str">
        <f t="shared" si="10"/>
        <v>1993/7末</v>
      </c>
      <c r="B157" s="9" t="str">
        <f t="shared" si="10"/>
        <v>平成5/7末</v>
      </c>
      <c r="C157" s="16">
        <v>155</v>
      </c>
      <c r="D157" s="16">
        <v>185</v>
      </c>
      <c r="E157" s="17" t="s">
        <v>201</v>
      </c>
      <c r="F157" s="16">
        <v>135</v>
      </c>
      <c r="G157" s="16"/>
      <c r="H157" s="16">
        <v>146</v>
      </c>
      <c r="I157" s="16"/>
      <c r="J157" s="16">
        <v>281</v>
      </c>
      <c r="K157" s="16"/>
      <c r="L157" s="16">
        <v>74</v>
      </c>
      <c r="M157" s="6" t="s">
        <v>308</v>
      </c>
    </row>
    <row r="158" spans="1:13" x14ac:dyDescent="0.2">
      <c r="A158" s="7" t="str">
        <f t="shared" si="10"/>
        <v>1993/7末</v>
      </c>
      <c r="B158" s="7" t="str">
        <f t="shared" si="10"/>
        <v>平成5/7末</v>
      </c>
      <c r="C158" s="14">
        <v>156</v>
      </c>
      <c r="D158" s="14">
        <v>186</v>
      </c>
      <c r="E158" s="15" t="s">
        <v>202</v>
      </c>
      <c r="F158" s="14">
        <v>245</v>
      </c>
      <c r="G158" s="14"/>
      <c r="H158" s="14">
        <v>239</v>
      </c>
      <c r="I158" s="14"/>
      <c r="J158" s="14">
        <v>484</v>
      </c>
      <c r="K158" s="14"/>
      <c r="L158" s="14">
        <v>147</v>
      </c>
      <c r="M158" s="8" t="s">
        <v>308</v>
      </c>
    </row>
    <row r="159" spans="1:13" x14ac:dyDescent="0.2">
      <c r="A159" s="9" t="str">
        <f t="shared" si="10"/>
        <v>1993/7末</v>
      </c>
      <c r="B159" s="9" t="str">
        <f t="shared" si="10"/>
        <v>平成5/7末</v>
      </c>
      <c r="C159" s="16">
        <v>157</v>
      </c>
      <c r="D159" s="16">
        <v>187</v>
      </c>
      <c r="E159" s="17" t="s">
        <v>203</v>
      </c>
      <c r="F159" s="16">
        <v>146</v>
      </c>
      <c r="G159" s="16"/>
      <c r="H159" s="16">
        <v>161</v>
      </c>
      <c r="I159" s="16"/>
      <c r="J159" s="16">
        <v>307</v>
      </c>
      <c r="K159" s="16"/>
      <c r="L159" s="16">
        <v>75</v>
      </c>
      <c r="M159" s="6" t="s">
        <v>308</v>
      </c>
    </row>
    <row r="160" spans="1:13" x14ac:dyDescent="0.2">
      <c r="A160" s="7" t="str">
        <f t="shared" si="10"/>
        <v>1993/7末</v>
      </c>
      <c r="B160" s="7" t="str">
        <f t="shared" si="10"/>
        <v>平成5/7末</v>
      </c>
      <c r="C160" s="14">
        <v>158</v>
      </c>
      <c r="D160" s="14">
        <v>188</v>
      </c>
      <c r="E160" s="15" t="s">
        <v>204</v>
      </c>
      <c r="F160" s="14">
        <v>198</v>
      </c>
      <c r="G160" s="14"/>
      <c r="H160" s="14">
        <v>187</v>
      </c>
      <c r="I160" s="14"/>
      <c r="J160" s="14">
        <v>385</v>
      </c>
      <c r="K160" s="14"/>
      <c r="L160" s="14">
        <v>106</v>
      </c>
      <c r="M160" s="8" t="s">
        <v>308</v>
      </c>
    </row>
    <row r="161" spans="1:13" x14ac:dyDescent="0.2">
      <c r="A161" s="9" t="str">
        <f t="shared" si="10"/>
        <v>1993/7末</v>
      </c>
      <c r="B161" s="9" t="str">
        <f t="shared" si="10"/>
        <v>平成5/7末</v>
      </c>
      <c r="C161" s="16">
        <v>159</v>
      </c>
      <c r="D161" s="16">
        <v>189</v>
      </c>
      <c r="E161" s="17" t="s">
        <v>205</v>
      </c>
      <c r="F161" s="16">
        <v>94</v>
      </c>
      <c r="G161" s="16"/>
      <c r="H161" s="16">
        <v>97</v>
      </c>
      <c r="I161" s="16"/>
      <c r="J161" s="16">
        <v>191</v>
      </c>
      <c r="K161" s="16"/>
      <c r="L161" s="16">
        <v>50</v>
      </c>
      <c r="M161" s="6" t="s">
        <v>308</v>
      </c>
    </row>
    <row r="162" spans="1:13" x14ac:dyDescent="0.2">
      <c r="A162" s="7" t="str">
        <f t="shared" si="10"/>
        <v>1993/7末</v>
      </c>
      <c r="B162" s="7" t="str">
        <f t="shared" si="10"/>
        <v>平成5/7末</v>
      </c>
      <c r="C162" s="14">
        <v>160</v>
      </c>
      <c r="D162" s="14">
        <v>190</v>
      </c>
      <c r="E162" s="15" t="s">
        <v>206</v>
      </c>
      <c r="F162" s="14">
        <v>165</v>
      </c>
      <c r="G162" s="14"/>
      <c r="H162" s="14">
        <v>162</v>
      </c>
      <c r="I162" s="14"/>
      <c r="J162" s="14">
        <v>327</v>
      </c>
      <c r="K162" s="14"/>
      <c r="L162" s="14">
        <v>94</v>
      </c>
      <c r="M162" s="8" t="s">
        <v>308</v>
      </c>
    </row>
    <row r="163" spans="1:13" x14ac:dyDescent="0.2">
      <c r="A163" s="9" t="str">
        <f t="shared" si="10"/>
        <v>1993/7末</v>
      </c>
      <c r="B163" s="9" t="str">
        <f t="shared" si="10"/>
        <v>平成5/7末</v>
      </c>
      <c r="C163" s="16">
        <v>161</v>
      </c>
      <c r="D163" s="16">
        <v>191</v>
      </c>
      <c r="E163" s="17" t="s">
        <v>208</v>
      </c>
      <c r="F163" s="16">
        <v>344</v>
      </c>
      <c r="G163" s="16"/>
      <c r="H163" s="16">
        <v>366</v>
      </c>
      <c r="I163" s="16"/>
      <c r="J163" s="16">
        <v>710</v>
      </c>
      <c r="K163" s="16"/>
      <c r="L163" s="16">
        <v>227</v>
      </c>
      <c r="M163" s="6" t="s">
        <v>308</v>
      </c>
    </row>
    <row r="164" spans="1:13" x14ac:dyDescent="0.2">
      <c r="A164" s="7" t="str">
        <f t="shared" si="10"/>
        <v>1993/7末</v>
      </c>
      <c r="B164" s="7" t="str">
        <f t="shared" si="10"/>
        <v>平成5/7末</v>
      </c>
      <c r="C164" s="14">
        <v>162</v>
      </c>
      <c r="D164" s="14">
        <v>240</v>
      </c>
      <c r="E164" s="15" t="s">
        <v>209</v>
      </c>
      <c r="F164" s="14">
        <v>106</v>
      </c>
      <c r="G164" s="14"/>
      <c r="H164" s="14">
        <v>128</v>
      </c>
      <c r="I164" s="14"/>
      <c r="J164" s="14">
        <v>234</v>
      </c>
      <c r="K164" s="14"/>
      <c r="L164" s="14">
        <v>57</v>
      </c>
      <c r="M164" s="8" t="s">
        <v>309</v>
      </c>
    </row>
    <row r="165" spans="1:13" x14ac:dyDescent="0.2">
      <c r="A165" s="9" t="str">
        <f t="shared" ref="A165:B180" si="11">A164</f>
        <v>1993/7末</v>
      </c>
      <c r="B165" s="9" t="str">
        <f t="shared" si="11"/>
        <v>平成5/7末</v>
      </c>
      <c r="C165" s="16">
        <v>163</v>
      </c>
      <c r="D165" s="16">
        <v>241</v>
      </c>
      <c r="E165" s="17" t="s">
        <v>210</v>
      </c>
      <c r="F165" s="16">
        <v>224</v>
      </c>
      <c r="G165" s="16"/>
      <c r="H165" s="16">
        <v>215</v>
      </c>
      <c r="I165" s="16"/>
      <c r="J165" s="16">
        <v>439</v>
      </c>
      <c r="K165" s="16"/>
      <c r="L165" s="16">
        <v>114</v>
      </c>
      <c r="M165" s="6" t="s">
        <v>309</v>
      </c>
    </row>
    <row r="166" spans="1:13" x14ac:dyDescent="0.2">
      <c r="A166" s="7" t="str">
        <f t="shared" si="11"/>
        <v>1993/7末</v>
      </c>
      <c r="B166" s="7" t="str">
        <f t="shared" si="11"/>
        <v>平成5/7末</v>
      </c>
      <c r="C166" s="14">
        <v>164</v>
      </c>
      <c r="D166" s="14">
        <v>242</v>
      </c>
      <c r="E166" s="15" t="s">
        <v>211</v>
      </c>
      <c r="F166" s="14">
        <v>93</v>
      </c>
      <c r="G166" s="14"/>
      <c r="H166" s="14">
        <v>95</v>
      </c>
      <c r="I166" s="14"/>
      <c r="J166" s="14">
        <v>188</v>
      </c>
      <c r="K166" s="14"/>
      <c r="L166" s="14">
        <v>48</v>
      </c>
      <c r="M166" s="8" t="s">
        <v>309</v>
      </c>
    </row>
    <row r="167" spans="1:13" x14ac:dyDescent="0.2">
      <c r="A167" s="9" t="str">
        <f t="shared" si="11"/>
        <v>1993/7末</v>
      </c>
      <c r="B167" s="9" t="str">
        <f t="shared" si="11"/>
        <v>平成5/7末</v>
      </c>
      <c r="C167" s="16">
        <v>165</v>
      </c>
      <c r="D167" s="16">
        <v>243</v>
      </c>
      <c r="E167" s="17" t="s">
        <v>212</v>
      </c>
      <c r="F167" s="16">
        <v>90</v>
      </c>
      <c r="G167" s="16"/>
      <c r="H167" s="16">
        <v>100</v>
      </c>
      <c r="I167" s="16"/>
      <c r="J167" s="16">
        <v>190</v>
      </c>
      <c r="K167" s="16"/>
      <c r="L167" s="16">
        <v>46</v>
      </c>
      <c r="M167" s="6" t="s">
        <v>309</v>
      </c>
    </row>
    <row r="168" spans="1:13" x14ac:dyDescent="0.2">
      <c r="A168" s="7" t="str">
        <f t="shared" si="11"/>
        <v>1993/7末</v>
      </c>
      <c r="B168" s="7" t="str">
        <f t="shared" si="11"/>
        <v>平成5/7末</v>
      </c>
      <c r="C168" s="14">
        <v>166</v>
      </c>
      <c r="D168" s="14">
        <v>244</v>
      </c>
      <c r="E168" s="15" t="s">
        <v>213</v>
      </c>
      <c r="F168" s="14">
        <v>53</v>
      </c>
      <c r="G168" s="14"/>
      <c r="H168" s="14">
        <v>48</v>
      </c>
      <c r="I168" s="14"/>
      <c r="J168" s="14">
        <v>101</v>
      </c>
      <c r="K168" s="14"/>
      <c r="L168" s="14">
        <v>25</v>
      </c>
      <c r="M168" s="8" t="s">
        <v>309</v>
      </c>
    </row>
    <row r="169" spans="1:13" x14ac:dyDescent="0.2">
      <c r="A169" s="9" t="str">
        <f t="shared" si="11"/>
        <v>1993/7末</v>
      </c>
      <c r="B169" s="9" t="str">
        <f t="shared" si="11"/>
        <v>平成5/7末</v>
      </c>
      <c r="C169" s="16">
        <v>167</v>
      </c>
      <c r="D169" s="16">
        <v>245</v>
      </c>
      <c r="E169" s="17" t="s">
        <v>214</v>
      </c>
      <c r="F169" s="16">
        <v>38</v>
      </c>
      <c r="G169" s="16"/>
      <c r="H169" s="16">
        <v>46</v>
      </c>
      <c r="I169" s="16"/>
      <c r="J169" s="16">
        <v>84</v>
      </c>
      <c r="K169" s="16"/>
      <c r="L169" s="16">
        <v>22</v>
      </c>
      <c r="M169" s="6" t="s">
        <v>309</v>
      </c>
    </row>
    <row r="170" spans="1:13" x14ac:dyDescent="0.2">
      <c r="A170" s="7" t="str">
        <f t="shared" si="11"/>
        <v>1993/7末</v>
      </c>
      <c r="B170" s="7" t="str">
        <f t="shared" si="11"/>
        <v>平成5/7末</v>
      </c>
      <c r="C170" s="14">
        <v>168</v>
      </c>
      <c r="D170" s="14">
        <v>246</v>
      </c>
      <c r="E170" s="15" t="s">
        <v>215</v>
      </c>
      <c r="F170" s="14">
        <v>0</v>
      </c>
      <c r="G170" s="14"/>
      <c r="H170" s="14">
        <v>0</v>
      </c>
      <c r="I170" s="14"/>
      <c r="J170" s="14">
        <v>0</v>
      </c>
      <c r="K170" s="14"/>
      <c r="L170" s="14">
        <v>0</v>
      </c>
      <c r="M170" s="8" t="s">
        <v>309</v>
      </c>
    </row>
    <row r="171" spans="1:13" x14ac:dyDescent="0.2">
      <c r="A171" s="9" t="str">
        <f t="shared" si="11"/>
        <v>1993/7末</v>
      </c>
      <c r="B171" s="9" t="str">
        <f t="shared" si="11"/>
        <v>平成5/7末</v>
      </c>
      <c r="C171" s="16">
        <v>169</v>
      </c>
      <c r="D171" s="16">
        <v>100</v>
      </c>
      <c r="E171" s="17" t="s">
        <v>217</v>
      </c>
      <c r="F171" s="16">
        <v>189</v>
      </c>
      <c r="G171" s="16"/>
      <c r="H171" s="16">
        <v>209</v>
      </c>
      <c r="I171" s="16"/>
      <c r="J171" s="16">
        <v>398</v>
      </c>
      <c r="K171" s="16"/>
      <c r="L171" s="16">
        <v>100</v>
      </c>
      <c r="M171" s="6" t="s">
        <v>310</v>
      </c>
    </row>
    <row r="172" spans="1:13" x14ac:dyDescent="0.2">
      <c r="A172" s="7" t="str">
        <f t="shared" si="11"/>
        <v>1993/7末</v>
      </c>
      <c r="B172" s="7" t="str">
        <f t="shared" si="11"/>
        <v>平成5/7末</v>
      </c>
      <c r="C172" s="14">
        <v>170</v>
      </c>
      <c r="D172" s="14">
        <v>101</v>
      </c>
      <c r="E172" s="15" t="s">
        <v>218</v>
      </c>
      <c r="F172" s="14">
        <v>4</v>
      </c>
      <c r="G172" s="14"/>
      <c r="H172" s="14">
        <v>6</v>
      </c>
      <c r="I172" s="14"/>
      <c r="J172" s="14">
        <v>10</v>
      </c>
      <c r="K172" s="14"/>
      <c r="L172" s="14">
        <v>2</v>
      </c>
      <c r="M172" s="8" t="s">
        <v>310</v>
      </c>
    </row>
    <row r="173" spans="1:13" x14ac:dyDescent="0.2">
      <c r="A173" s="9" t="str">
        <f t="shared" si="11"/>
        <v>1993/7末</v>
      </c>
      <c r="B173" s="9" t="str">
        <f t="shared" si="11"/>
        <v>平成5/7末</v>
      </c>
      <c r="C173" s="16">
        <v>171</v>
      </c>
      <c r="D173" s="16">
        <v>102</v>
      </c>
      <c r="E173" s="17" t="s">
        <v>219</v>
      </c>
      <c r="F173" s="16">
        <v>0</v>
      </c>
      <c r="G173" s="16"/>
      <c r="H173" s="16">
        <v>0</v>
      </c>
      <c r="I173" s="16"/>
      <c r="J173" s="16">
        <v>0</v>
      </c>
      <c r="K173" s="16"/>
      <c r="L173" s="16">
        <v>0</v>
      </c>
      <c r="M173" s="6" t="s">
        <v>310</v>
      </c>
    </row>
    <row r="174" spans="1:13" x14ac:dyDescent="0.2">
      <c r="A174" s="7" t="str">
        <f t="shared" si="11"/>
        <v>1993/7末</v>
      </c>
      <c r="B174" s="7" t="str">
        <f t="shared" si="11"/>
        <v>平成5/7末</v>
      </c>
      <c r="C174" s="14">
        <v>172</v>
      </c>
      <c r="D174" s="14">
        <v>220</v>
      </c>
      <c r="E174" s="15" t="s">
        <v>221</v>
      </c>
      <c r="F174" s="14">
        <v>106</v>
      </c>
      <c r="G174" s="14"/>
      <c r="H174" s="14">
        <v>118</v>
      </c>
      <c r="I174" s="14"/>
      <c r="J174" s="14">
        <v>224</v>
      </c>
      <c r="K174" s="14"/>
      <c r="L174" s="14">
        <v>58</v>
      </c>
      <c r="M174" s="8" t="s">
        <v>311</v>
      </c>
    </row>
    <row r="175" spans="1:13" x14ac:dyDescent="0.2">
      <c r="A175" s="9" t="str">
        <f t="shared" si="11"/>
        <v>1993/7末</v>
      </c>
      <c r="B175" s="9" t="str">
        <f t="shared" si="11"/>
        <v>平成5/7末</v>
      </c>
      <c r="C175" s="16">
        <v>173</v>
      </c>
      <c r="D175" s="16">
        <v>221</v>
      </c>
      <c r="E175" s="17" t="s">
        <v>222</v>
      </c>
      <c r="F175" s="16">
        <v>193</v>
      </c>
      <c r="G175" s="16"/>
      <c r="H175" s="16">
        <v>247</v>
      </c>
      <c r="I175" s="16"/>
      <c r="J175" s="16">
        <v>440</v>
      </c>
      <c r="K175" s="16"/>
      <c r="L175" s="16">
        <v>114</v>
      </c>
      <c r="M175" s="6" t="s">
        <v>311</v>
      </c>
    </row>
    <row r="176" spans="1:13" x14ac:dyDescent="0.2">
      <c r="A176" s="7" t="str">
        <f t="shared" si="11"/>
        <v>1993/7末</v>
      </c>
      <c r="B176" s="7" t="str">
        <f t="shared" si="11"/>
        <v>平成5/7末</v>
      </c>
      <c r="C176" s="14">
        <v>174</v>
      </c>
      <c r="D176" s="14">
        <v>222</v>
      </c>
      <c r="E176" s="15" t="s">
        <v>223</v>
      </c>
      <c r="F176" s="14">
        <v>54</v>
      </c>
      <c r="G176" s="14"/>
      <c r="H176" s="14">
        <v>56</v>
      </c>
      <c r="I176" s="14"/>
      <c r="J176" s="14">
        <v>110</v>
      </c>
      <c r="K176" s="14"/>
      <c r="L176" s="14">
        <v>30</v>
      </c>
      <c r="M176" s="8" t="s">
        <v>311</v>
      </c>
    </row>
    <row r="177" spans="1:13" x14ac:dyDescent="0.2">
      <c r="A177" s="9" t="str">
        <f t="shared" si="11"/>
        <v>1993/7末</v>
      </c>
      <c r="B177" s="9" t="str">
        <f t="shared" si="11"/>
        <v>平成5/7末</v>
      </c>
      <c r="C177" s="16">
        <v>175</v>
      </c>
      <c r="D177" s="16">
        <v>223</v>
      </c>
      <c r="E177" s="17" t="s">
        <v>224</v>
      </c>
      <c r="F177" s="16">
        <v>295</v>
      </c>
      <c r="G177" s="16"/>
      <c r="H177" s="16">
        <v>351</v>
      </c>
      <c r="I177" s="16"/>
      <c r="J177" s="16">
        <v>646</v>
      </c>
      <c r="K177" s="16"/>
      <c r="L177" s="16">
        <v>178</v>
      </c>
      <c r="M177" s="6" t="s">
        <v>311</v>
      </c>
    </row>
    <row r="178" spans="1:13" x14ac:dyDescent="0.2">
      <c r="A178" s="7" t="str">
        <f t="shared" si="11"/>
        <v>1993/7末</v>
      </c>
      <c r="B178" s="7" t="str">
        <f t="shared" si="11"/>
        <v>平成5/7末</v>
      </c>
      <c r="C178" s="14">
        <v>176</v>
      </c>
      <c r="D178" s="14">
        <v>224</v>
      </c>
      <c r="E178" s="15" t="s">
        <v>225</v>
      </c>
      <c r="F178" s="14">
        <v>14</v>
      </c>
      <c r="G178" s="14"/>
      <c r="H178" s="14">
        <v>21</v>
      </c>
      <c r="I178" s="14"/>
      <c r="J178" s="14">
        <v>35</v>
      </c>
      <c r="K178" s="14"/>
      <c r="L178" s="14">
        <v>10</v>
      </c>
      <c r="M178" s="8" t="s">
        <v>311</v>
      </c>
    </row>
    <row r="179" spans="1:13" x14ac:dyDescent="0.2">
      <c r="A179" s="9" t="str">
        <f t="shared" si="11"/>
        <v>1993/7末</v>
      </c>
      <c r="B179" s="9" t="str">
        <f t="shared" si="11"/>
        <v>平成5/7末</v>
      </c>
      <c r="C179" s="16">
        <v>177</v>
      </c>
      <c r="D179" s="16">
        <v>225</v>
      </c>
      <c r="E179" s="17" t="s">
        <v>226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311</v>
      </c>
    </row>
    <row r="180" spans="1:13" x14ac:dyDescent="0.2">
      <c r="A180" s="7" t="str">
        <f t="shared" si="11"/>
        <v>1993/7末</v>
      </c>
      <c r="B180" s="7" t="str">
        <f t="shared" si="11"/>
        <v>平成5/7末</v>
      </c>
      <c r="C180" s="14">
        <v>178</v>
      </c>
      <c r="D180" s="14">
        <v>226</v>
      </c>
      <c r="E180" s="15" t="s">
        <v>227</v>
      </c>
      <c r="F180" s="14">
        <v>50</v>
      </c>
      <c r="G180" s="14"/>
      <c r="H180" s="14">
        <v>54</v>
      </c>
      <c r="I180" s="14"/>
      <c r="J180" s="14">
        <v>104</v>
      </c>
      <c r="K180" s="14"/>
      <c r="L180" s="14">
        <v>34</v>
      </c>
      <c r="M180" s="8" t="s">
        <v>311</v>
      </c>
    </row>
    <row r="181" spans="1:13" x14ac:dyDescent="0.2">
      <c r="A181" s="9" t="str">
        <f t="shared" ref="A181:B196" si="12">A180</f>
        <v>1993/7末</v>
      </c>
      <c r="B181" s="9" t="str">
        <f t="shared" si="12"/>
        <v>平成5/7末</v>
      </c>
      <c r="C181" s="16">
        <v>179</v>
      </c>
      <c r="D181" s="16">
        <v>227</v>
      </c>
      <c r="E181" s="17" t="s">
        <v>228</v>
      </c>
      <c r="F181" s="16">
        <v>12</v>
      </c>
      <c r="G181" s="16"/>
      <c r="H181" s="16">
        <v>10</v>
      </c>
      <c r="I181" s="16"/>
      <c r="J181" s="16">
        <v>22</v>
      </c>
      <c r="K181" s="16"/>
      <c r="L181" s="16">
        <v>7</v>
      </c>
      <c r="M181" s="6" t="s">
        <v>311</v>
      </c>
    </row>
    <row r="182" spans="1:13" x14ac:dyDescent="0.2">
      <c r="A182" s="7" t="str">
        <f t="shared" si="12"/>
        <v>1993/7末</v>
      </c>
      <c r="B182" s="7" t="str">
        <f t="shared" si="12"/>
        <v>平成5/7末</v>
      </c>
      <c r="C182" s="14">
        <v>180</v>
      </c>
      <c r="D182" s="14">
        <v>228</v>
      </c>
      <c r="E182" s="15" t="s">
        <v>229</v>
      </c>
      <c r="F182" s="14">
        <v>0</v>
      </c>
      <c r="G182" s="14"/>
      <c r="H182" s="14">
        <v>2</v>
      </c>
      <c r="I182" s="14"/>
      <c r="J182" s="14">
        <v>2</v>
      </c>
      <c r="K182" s="14"/>
      <c r="L182" s="14">
        <v>2</v>
      </c>
      <c r="M182" s="8" t="s">
        <v>311</v>
      </c>
    </row>
    <row r="183" spans="1:13" x14ac:dyDescent="0.2">
      <c r="A183" s="9" t="str">
        <f t="shared" si="12"/>
        <v>1993/7末</v>
      </c>
      <c r="B183" s="9" t="str">
        <f t="shared" si="12"/>
        <v>平成5/7末</v>
      </c>
      <c r="C183" s="16">
        <v>181</v>
      </c>
      <c r="D183" s="16">
        <v>230</v>
      </c>
      <c r="E183" s="17" t="s">
        <v>230</v>
      </c>
      <c r="F183" s="16">
        <v>36</v>
      </c>
      <c r="G183" s="16"/>
      <c r="H183" s="16">
        <v>39</v>
      </c>
      <c r="I183" s="16"/>
      <c r="J183" s="16">
        <v>75</v>
      </c>
      <c r="K183" s="16"/>
      <c r="L183" s="16">
        <v>20</v>
      </c>
      <c r="M183" s="6" t="s">
        <v>312</v>
      </c>
    </row>
    <row r="184" spans="1:13" x14ac:dyDescent="0.2">
      <c r="A184" s="7" t="str">
        <f t="shared" si="12"/>
        <v>1993/7末</v>
      </c>
      <c r="B184" s="7" t="str">
        <f t="shared" si="12"/>
        <v>平成5/7末</v>
      </c>
      <c r="C184" s="14">
        <v>182</v>
      </c>
      <c r="D184" s="14">
        <v>231</v>
      </c>
      <c r="E184" s="15" t="s">
        <v>231</v>
      </c>
      <c r="F184" s="14">
        <v>276</v>
      </c>
      <c r="G184" s="14"/>
      <c r="H184" s="14">
        <v>317</v>
      </c>
      <c r="I184" s="14"/>
      <c r="J184" s="14">
        <v>593</v>
      </c>
      <c r="K184" s="14"/>
      <c r="L184" s="14">
        <v>176</v>
      </c>
      <c r="M184" s="8" t="s">
        <v>312</v>
      </c>
    </row>
    <row r="185" spans="1:13" x14ac:dyDescent="0.2">
      <c r="A185" s="9" t="str">
        <f t="shared" si="12"/>
        <v>1993/7末</v>
      </c>
      <c r="B185" s="9" t="str">
        <f t="shared" si="12"/>
        <v>平成5/7末</v>
      </c>
      <c r="C185" s="16">
        <v>183</v>
      </c>
      <c r="D185" s="16">
        <v>232</v>
      </c>
      <c r="E185" s="17" t="s">
        <v>232</v>
      </c>
      <c r="F185" s="16">
        <v>128</v>
      </c>
      <c r="G185" s="16"/>
      <c r="H185" s="16">
        <v>169</v>
      </c>
      <c r="I185" s="16"/>
      <c r="J185" s="16">
        <v>297</v>
      </c>
      <c r="K185" s="16"/>
      <c r="L185" s="16">
        <v>107</v>
      </c>
      <c r="M185" s="6" t="s">
        <v>312</v>
      </c>
    </row>
    <row r="186" spans="1:13" x14ac:dyDescent="0.2">
      <c r="A186" s="7" t="str">
        <f t="shared" si="12"/>
        <v>1993/7末</v>
      </c>
      <c r="B186" s="7" t="str">
        <f t="shared" si="12"/>
        <v>平成5/7末</v>
      </c>
      <c r="C186" s="14">
        <v>184</v>
      </c>
      <c r="D186" s="14">
        <v>200</v>
      </c>
      <c r="E186" s="15" t="s">
        <v>488</v>
      </c>
      <c r="F186" s="14">
        <v>42</v>
      </c>
      <c r="G186" s="14"/>
      <c r="H186" s="14">
        <v>42</v>
      </c>
      <c r="I186" s="14"/>
      <c r="J186" s="14">
        <v>84</v>
      </c>
      <c r="K186" s="14"/>
      <c r="L186" s="14">
        <v>18</v>
      </c>
      <c r="M186" s="8" t="s">
        <v>313</v>
      </c>
    </row>
    <row r="187" spans="1:13" x14ac:dyDescent="0.2">
      <c r="A187" s="9" t="str">
        <f t="shared" si="12"/>
        <v>1993/7末</v>
      </c>
      <c r="B187" s="9" t="str">
        <f t="shared" si="12"/>
        <v>平成5/7末</v>
      </c>
      <c r="C187" s="16">
        <v>185</v>
      </c>
      <c r="D187" s="16">
        <v>201</v>
      </c>
      <c r="E187" s="17" t="s">
        <v>234</v>
      </c>
      <c r="F187" s="16">
        <v>87</v>
      </c>
      <c r="G187" s="16"/>
      <c r="H187" s="16">
        <v>106</v>
      </c>
      <c r="I187" s="16"/>
      <c r="J187" s="16">
        <v>193</v>
      </c>
      <c r="K187" s="16"/>
      <c r="L187" s="16">
        <v>42</v>
      </c>
      <c r="M187" s="6" t="s">
        <v>313</v>
      </c>
    </row>
    <row r="188" spans="1:13" x14ac:dyDescent="0.2">
      <c r="A188" s="7" t="str">
        <f t="shared" si="12"/>
        <v>1993/7末</v>
      </c>
      <c r="B188" s="7" t="str">
        <f t="shared" si="12"/>
        <v>平成5/7末</v>
      </c>
      <c r="C188" s="14">
        <v>186</v>
      </c>
      <c r="D188" s="14">
        <v>202</v>
      </c>
      <c r="E188" s="15" t="s">
        <v>235</v>
      </c>
      <c r="F188" s="14">
        <v>68</v>
      </c>
      <c r="G188" s="14"/>
      <c r="H188" s="14">
        <v>68</v>
      </c>
      <c r="I188" s="14"/>
      <c r="J188" s="14">
        <v>136</v>
      </c>
      <c r="K188" s="14"/>
      <c r="L188" s="14">
        <v>37</v>
      </c>
      <c r="M188" s="8" t="s">
        <v>313</v>
      </c>
    </row>
    <row r="189" spans="1:13" x14ac:dyDescent="0.2">
      <c r="A189" s="9" t="str">
        <f t="shared" si="12"/>
        <v>1993/7末</v>
      </c>
      <c r="B189" s="9" t="str">
        <f t="shared" si="12"/>
        <v>平成5/7末</v>
      </c>
      <c r="C189" s="16">
        <v>187</v>
      </c>
      <c r="D189" s="16">
        <v>203</v>
      </c>
      <c r="E189" s="17" t="s">
        <v>489</v>
      </c>
      <c r="F189" s="16">
        <v>288</v>
      </c>
      <c r="G189" s="16"/>
      <c r="H189" s="16">
        <v>281</v>
      </c>
      <c r="I189" s="16"/>
      <c r="J189" s="16">
        <v>569</v>
      </c>
      <c r="K189" s="16"/>
      <c r="L189" s="16">
        <v>161</v>
      </c>
      <c r="M189" s="6" t="s">
        <v>313</v>
      </c>
    </row>
    <row r="190" spans="1:13" x14ac:dyDescent="0.2">
      <c r="A190" s="7" t="str">
        <f t="shared" si="12"/>
        <v>1993/7末</v>
      </c>
      <c r="B190" s="7" t="str">
        <f t="shared" si="12"/>
        <v>平成5/7末</v>
      </c>
      <c r="C190" s="14">
        <v>188</v>
      </c>
      <c r="D190" s="14">
        <v>204</v>
      </c>
      <c r="E190" s="15" t="s">
        <v>237</v>
      </c>
      <c r="F190" s="14">
        <v>314</v>
      </c>
      <c r="G190" s="14"/>
      <c r="H190" s="14">
        <v>335</v>
      </c>
      <c r="I190" s="14"/>
      <c r="J190" s="14">
        <v>649</v>
      </c>
      <c r="K190" s="14"/>
      <c r="L190" s="14">
        <v>156</v>
      </c>
      <c r="M190" s="8" t="s">
        <v>313</v>
      </c>
    </row>
    <row r="191" spans="1:13" x14ac:dyDescent="0.2">
      <c r="A191" s="9" t="str">
        <f t="shared" si="12"/>
        <v>1993/7末</v>
      </c>
      <c r="B191" s="9" t="str">
        <f t="shared" si="12"/>
        <v>平成5/7末</v>
      </c>
      <c r="C191" s="16">
        <v>189</v>
      </c>
      <c r="D191" s="16">
        <v>205</v>
      </c>
      <c r="E191" s="17" t="s">
        <v>238</v>
      </c>
      <c r="F191" s="16">
        <v>158</v>
      </c>
      <c r="G191" s="16"/>
      <c r="H191" s="16">
        <v>155</v>
      </c>
      <c r="I191" s="16"/>
      <c r="J191" s="16">
        <v>313</v>
      </c>
      <c r="K191" s="16"/>
      <c r="L191" s="16">
        <v>76</v>
      </c>
      <c r="M191" s="6" t="s">
        <v>313</v>
      </c>
    </row>
    <row r="192" spans="1:13" x14ac:dyDescent="0.2">
      <c r="A192" s="7" t="str">
        <f t="shared" si="12"/>
        <v>1993/7末</v>
      </c>
      <c r="B192" s="7" t="str">
        <f t="shared" si="12"/>
        <v>平成5/7末</v>
      </c>
      <c r="C192" s="14">
        <v>190</v>
      </c>
      <c r="D192" s="14">
        <v>206</v>
      </c>
      <c r="E192" s="15" t="s">
        <v>239</v>
      </c>
      <c r="F192" s="14">
        <v>21</v>
      </c>
      <c r="G192" s="14"/>
      <c r="H192" s="14">
        <v>23</v>
      </c>
      <c r="I192" s="14"/>
      <c r="J192" s="14">
        <v>44</v>
      </c>
      <c r="K192" s="14"/>
      <c r="L192" s="14">
        <v>10</v>
      </c>
      <c r="M192" s="8" t="s">
        <v>313</v>
      </c>
    </row>
    <row r="193" spans="1:13" x14ac:dyDescent="0.2">
      <c r="A193" s="9" t="str">
        <f t="shared" si="12"/>
        <v>1993/7末</v>
      </c>
      <c r="B193" s="9" t="str">
        <f t="shared" si="12"/>
        <v>平成5/7末</v>
      </c>
      <c r="C193" s="16">
        <v>191</v>
      </c>
      <c r="D193" s="16">
        <v>207</v>
      </c>
      <c r="E193" s="17" t="s">
        <v>240</v>
      </c>
      <c r="F193" s="16">
        <v>0</v>
      </c>
      <c r="G193" s="16"/>
      <c r="H193" s="16">
        <v>1</v>
      </c>
      <c r="I193" s="16"/>
      <c r="J193" s="16">
        <v>1</v>
      </c>
      <c r="K193" s="16"/>
      <c r="L193" s="16">
        <v>1</v>
      </c>
      <c r="M193" s="6" t="s">
        <v>313</v>
      </c>
    </row>
    <row r="194" spans="1:13" x14ac:dyDescent="0.2">
      <c r="A194" s="7" t="str">
        <f t="shared" si="12"/>
        <v>1993/7末</v>
      </c>
      <c r="B194" s="7" t="str">
        <f t="shared" si="12"/>
        <v>平成5/7末</v>
      </c>
      <c r="C194" s="14">
        <v>192</v>
      </c>
      <c r="D194" s="14">
        <v>208</v>
      </c>
      <c r="E194" s="15" t="s">
        <v>241</v>
      </c>
      <c r="F194" s="14">
        <v>0</v>
      </c>
      <c r="G194" s="14"/>
      <c r="H194" s="14">
        <v>0</v>
      </c>
      <c r="I194" s="14"/>
      <c r="J194" s="14">
        <v>0</v>
      </c>
      <c r="K194" s="14"/>
      <c r="L194" s="14">
        <v>0</v>
      </c>
      <c r="M194" s="8" t="s">
        <v>313</v>
      </c>
    </row>
    <row r="195" spans="1:13" x14ac:dyDescent="0.2">
      <c r="A195" s="9" t="str">
        <f t="shared" si="12"/>
        <v>1993/7末</v>
      </c>
      <c r="B195" s="9" t="str">
        <f t="shared" si="12"/>
        <v>平成5/7末</v>
      </c>
      <c r="C195" s="16">
        <v>193</v>
      </c>
      <c r="D195" s="16">
        <v>209</v>
      </c>
      <c r="E195" s="17" t="s">
        <v>242</v>
      </c>
      <c r="F195" s="16">
        <v>29</v>
      </c>
      <c r="G195" s="16"/>
      <c r="H195" s="16">
        <v>30</v>
      </c>
      <c r="I195" s="16"/>
      <c r="J195" s="16">
        <v>59</v>
      </c>
      <c r="K195" s="16"/>
      <c r="L195" s="16">
        <v>16</v>
      </c>
      <c r="M195" s="6" t="s">
        <v>313</v>
      </c>
    </row>
    <row r="196" spans="1:13" x14ac:dyDescent="0.2">
      <c r="A196" s="7" t="str">
        <f t="shared" si="12"/>
        <v>1993/7末</v>
      </c>
      <c r="B196" s="7" t="str">
        <f t="shared" si="12"/>
        <v>平成5/7末</v>
      </c>
      <c r="C196" s="14">
        <v>194</v>
      </c>
      <c r="D196" s="14">
        <v>210</v>
      </c>
      <c r="E196" s="15" t="s">
        <v>480</v>
      </c>
      <c r="F196" s="14">
        <v>22</v>
      </c>
      <c r="G196" s="14"/>
      <c r="H196" s="14">
        <v>17</v>
      </c>
      <c r="I196" s="14"/>
      <c r="J196" s="14">
        <v>39</v>
      </c>
      <c r="K196" s="14"/>
      <c r="L196" s="14">
        <v>13</v>
      </c>
      <c r="M196" s="8" t="s">
        <v>313</v>
      </c>
    </row>
    <row r="197" spans="1:13" x14ac:dyDescent="0.2">
      <c r="A197" s="9" t="str">
        <f t="shared" ref="A197:B212" si="13">A196</f>
        <v>1993/7末</v>
      </c>
      <c r="B197" s="9" t="str">
        <f t="shared" si="13"/>
        <v>平成5/7末</v>
      </c>
      <c r="C197" s="16">
        <v>195</v>
      </c>
      <c r="D197" s="16">
        <v>211</v>
      </c>
      <c r="E197" s="17" t="s">
        <v>244</v>
      </c>
      <c r="F197" s="16">
        <v>12</v>
      </c>
      <c r="G197" s="16"/>
      <c r="H197" s="16">
        <v>18</v>
      </c>
      <c r="I197" s="16"/>
      <c r="J197" s="16">
        <v>30</v>
      </c>
      <c r="K197" s="16"/>
      <c r="L197" s="16">
        <v>12</v>
      </c>
      <c r="M197" s="6" t="s">
        <v>313</v>
      </c>
    </row>
    <row r="198" spans="1:13" x14ac:dyDescent="0.2">
      <c r="A198" s="7" t="str">
        <f t="shared" si="13"/>
        <v>1993/7末</v>
      </c>
      <c r="B198" s="7" t="str">
        <f t="shared" si="13"/>
        <v>平成5/7末</v>
      </c>
      <c r="C198" s="14">
        <v>196</v>
      </c>
      <c r="D198" s="14">
        <v>320</v>
      </c>
      <c r="E198" s="15" t="s">
        <v>245</v>
      </c>
      <c r="F198" s="14">
        <v>297</v>
      </c>
      <c r="G198" s="14"/>
      <c r="H198" s="14">
        <v>294</v>
      </c>
      <c r="I198" s="14"/>
      <c r="J198" s="14">
        <v>591</v>
      </c>
      <c r="K198" s="14"/>
      <c r="L198" s="14">
        <v>146</v>
      </c>
      <c r="M198" s="8" t="s">
        <v>314</v>
      </c>
    </row>
    <row r="199" spans="1:13" x14ac:dyDescent="0.2">
      <c r="A199" s="9" t="str">
        <f t="shared" si="13"/>
        <v>1993/7末</v>
      </c>
      <c r="B199" s="9" t="str">
        <f t="shared" si="13"/>
        <v>平成5/7末</v>
      </c>
      <c r="C199" s="16">
        <v>197</v>
      </c>
      <c r="D199" s="16">
        <v>322</v>
      </c>
      <c r="E199" s="17" t="s">
        <v>195</v>
      </c>
      <c r="F199" s="16">
        <v>42</v>
      </c>
      <c r="G199" s="16"/>
      <c r="H199" s="16">
        <v>49</v>
      </c>
      <c r="I199" s="16"/>
      <c r="J199" s="16">
        <v>91</v>
      </c>
      <c r="K199" s="16"/>
      <c r="L199" s="16">
        <v>22</v>
      </c>
      <c r="M199" s="6" t="s">
        <v>314</v>
      </c>
    </row>
    <row r="200" spans="1:13" x14ac:dyDescent="0.2">
      <c r="A200" s="7" t="str">
        <f t="shared" si="13"/>
        <v>1993/7末</v>
      </c>
      <c r="B200" s="7" t="str">
        <f t="shared" si="13"/>
        <v>平成5/7末</v>
      </c>
      <c r="C200" s="14">
        <v>198</v>
      </c>
      <c r="D200" s="14">
        <v>323</v>
      </c>
      <c r="E200" s="15" t="s">
        <v>246</v>
      </c>
      <c r="F200" s="14">
        <v>72</v>
      </c>
      <c r="G200" s="14"/>
      <c r="H200" s="14">
        <v>75</v>
      </c>
      <c r="I200" s="14"/>
      <c r="J200" s="14">
        <v>147</v>
      </c>
      <c r="K200" s="14"/>
      <c r="L200" s="14">
        <v>38</v>
      </c>
      <c r="M200" s="8" t="s">
        <v>314</v>
      </c>
    </row>
    <row r="201" spans="1:13" x14ac:dyDescent="0.2">
      <c r="A201" s="9" t="str">
        <f t="shared" si="13"/>
        <v>1993/7末</v>
      </c>
      <c r="B201" s="9" t="str">
        <f t="shared" si="13"/>
        <v>平成5/7末</v>
      </c>
      <c r="C201" s="16">
        <v>199</v>
      </c>
      <c r="D201" s="16">
        <v>324</v>
      </c>
      <c r="E201" s="17" t="s">
        <v>247</v>
      </c>
      <c r="F201" s="16">
        <v>71</v>
      </c>
      <c r="G201" s="16"/>
      <c r="H201" s="16">
        <v>82</v>
      </c>
      <c r="I201" s="16"/>
      <c r="J201" s="16">
        <v>153</v>
      </c>
      <c r="K201" s="16"/>
      <c r="L201" s="16">
        <v>42</v>
      </c>
      <c r="M201" s="6" t="s">
        <v>314</v>
      </c>
    </row>
    <row r="202" spans="1:13" x14ac:dyDescent="0.2">
      <c r="A202" s="7" t="str">
        <f t="shared" si="13"/>
        <v>1993/7末</v>
      </c>
      <c r="B202" s="7" t="str">
        <f t="shared" si="13"/>
        <v>平成5/7末</v>
      </c>
      <c r="C202" s="14">
        <v>200</v>
      </c>
      <c r="D202" s="14">
        <v>325</v>
      </c>
      <c r="E202" s="15" t="s">
        <v>248</v>
      </c>
      <c r="F202" s="14">
        <v>70</v>
      </c>
      <c r="G202" s="14"/>
      <c r="H202" s="14">
        <v>79</v>
      </c>
      <c r="I202" s="14"/>
      <c r="J202" s="14">
        <v>149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1993/7末</v>
      </c>
      <c r="B203" s="9" t="str">
        <f t="shared" si="13"/>
        <v>平成5/7末</v>
      </c>
      <c r="C203" s="16">
        <v>201</v>
      </c>
      <c r="D203" s="16">
        <v>327</v>
      </c>
      <c r="E203" s="17" t="s">
        <v>249</v>
      </c>
      <c r="F203" s="16">
        <v>232</v>
      </c>
      <c r="G203" s="16"/>
      <c r="H203" s="16">
        <v>228</v>
      </c>
      <c r="I203" s="16"/>
      <c r="J203" s="16">
        <v>460</v>
      </c>
      <c r="K203" s="16"/>
      <c r="L203" s="16">
        <v>120</v>
      </c>
      <c r="M203" s="6" t="s">
        <v>314</v>
      </c>
    </row>
    <row r="204" spans="1:13" x14ac:dyDescent="0.2">
      <c r="A204" s="7" t="str">
        <f t="shared" si="13"/>
        <v>1993/7末</v>
      </c>
      <c r="B204" s="7" t="str">
        <f t="shared" si="13"/>
        <v>平成5/7末</v>
      </c>
      <c r="C204" s="14">
        <v>202</v>
      </c>
      <c r="D204" s="14">
        <v>328</v>
      </c>
      <c r="E204" s="15" t="s">
        <v>250</v>
      </c>
      <c r="F204" s="14">
        <v>71</v>
      </c>
      <c r="G204" s="14"/>
      <c r="H204" s="14">
        <v>85</v>
      </c>
      <c r="I204" s="14"/>
      <c r="J204" s="14">
        <v>156</v>
      </c>
      <c r="K204" s="14"/>
      <c r="L204" s="14">
        <v>42</v>
      </c>
      <c r="M204" s="8" t="s">
        <v>314</v>
      </c>
    </row>
    <row r="205" spans="1:13" x14ac:dyDescent="0.2">
      <c r="A205" s="9" t="str">
        <f t="shared" si="13"/>
        <v>1993/7末</v>
      </c>
      <c r="B205" s="9" t="str">
        <f t="shared" si="13"/>
        <v>平成5/7末</v>
      </c>
      <c r="C205" s="16">
        <v>203</v>
      </c>
      <c r="D205" s="16">
        <v>329</v>
      </c>
      <c r="E205" s="17" t="s">
        <v>251</v>
      </c>
      <c r="F205" s="16">
        <v>63</v>
      </c>
      <c r="G205" s="16"/>
      <c r="H205" s="16">
        <v>72</v>
      </c>
      <c r="I205" s="16"/>
      <c r="J205" s="16">
        <v>135</v>
      </c>
      <c r="K205" s="16"/>
      <c r="L205" s="16">
        <v>32</v>
      </c>
      <c r="M205" s="6" t="s">
        <v>314</v>
      </c>
    </row>
    <row r="206" spans="1:13" x14ac:dyDescent="0.2">
      <c r="A206" s="7" t="str">
        <f t="shared" si="13"/>
        <v>1993/7末</v>
      </c>
      <c r="B206" s="7" t="str">
        <f t="shared" si="13"/>
        <v>平成5/7末</v>
      </c>
      <c r="C206" s="14">
        <v>204</v>
      </c>
      <c r="D206" s="14">
        <v>331</v>
      </c>
      <c r="E206" s="15" t="s">
        <v>252</v>
      </c>
      <c r="F206" s="14">
        <v>90</v>
      </c>
      <c r="G206" s="14"/>
      <c r="H206" s="14">
        <v>72</v>
      </c>
      <c r="I206" s="14"/>
      <c r="J206" s="14">
        <v>162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1993/7末</v>
      </c>
      <c r="B207" s="9" t="str">
        <f t="shared" si="13"/>
        <v>平成5/7末</v>
      </c>
      <c r="C207" s="16">
        <v>205</v>
      </c>
      <c r="D207" s="16">
        <v>332</v>
      </c>
      <c r="E207" s="17" t="s">
        <v>253</v>
      </c>
      <c r="F207" s="16">
        <v>135</v>
      </c>
      <c r="G207" s="16"/>
      <c r="H207" s="16">
        <v>152</v>
      </c>
      <c r="I207" s="16"/>
      <c r="J207" s="16">
        <v>287</v>
      </c>
      <c r="K207" s="16"/>
      <c r="L207" s="16">
        <v>76</v>
      </c>
      <c r="M207" s="6" t="s">
        <v>314</v>
      </c>
    </row>
    <row r="208" spans="1:13" x14ac:dyDescent="0.2">
      <c r="A208" s="7" t="str">
        <f t="shared" si="13"/>
        <v>1993/7末</v>
      </c>
      <c r="B208" s="7" t="str">
        <f t="shared" si="13"/>
        <v>平成5/7末</v>
      </c>
      <c r="C208" s="14">
        <v>206</v>
      </c>
      <c r="D208" s="14">
        <v>333</v>
      </c>
      <c r="E208" s="15" t="s">
        <v>254</v>
      </c>
      <c r="F208" s="14">
        <v>175</v>
      </c>
      <c r="G208" s="14"/>
      <c r="H208" s="14">
        <v>183</v>
      </c>
      <c r="I208" s="14"/>
      <c r="J208" s="14">
        <v>358</v>
      </c>
      <c r="K208" s="14"/>
      <c r="L208" s="14">
        <v>83</v>
      </c>
      <c r="M208" s="8" t="s">
        <v>314</v>
      </c>
    </row>
    <row r="209" spans="1:13" x14ac:dyDescent="0.2">
      <c r="A209" s="9" t="str">
        <f t="shared" si="13"/>
        <v>1993/7末</v>
      </c>
      <c r="B209" s="9" t="str">
        <f t="shared" si="13"/>
        <v>平成5/7末</v>
      </c>
      <c r="C209" s="16">
        <v>207</v>
      </c>
      <c r="D209" s="16">
        <v>334</v>
      </c>
      <c r="E209" s="17" t="s">
        <v>255</v>
      </c>
      <c r="F209" s="16">
        <v>149</v>
      </c>
      <c r="G209" s="16"/>
      <c r="H209" s="16">
        <v>158</v>
      </c>
      <c r="I209" s="16"/>
      <c r="J209" s="16">
        <v>307</v>
      </c>
      <c r="K209" s="16"/>
      <c r="L209" s="16">
        <v>83</v>
      </c>
      <c r="M209" s="6" t="s">
        <v>314</v>
      </c>
    </row>
    <row r="210" spans="1:13" x14ac:dyDescent="0.2">
      <c r="A210" s="7" t="str">
        <f t="shared" si="13"/>
        <v>1993/7末</v>
      </c>
      <c r="B210" s="7" t="str">
        <f t="shared" si="13"/>
        <v>平成5/7末</v>
      </c>
      <c r="C210" s="14">
        <v>208</v>
      </c>
      <c r="D210" s="14">
        <v>335</v>
      </c>
      <c r="E210" s="15" t="s">
        <v>256</v>
      </c>
      <c r="F210" s="14">
        <v>198</v>
      </c>
      <c r="G210" s="14"/>
      <c r="H210" s="14">
        <v>209</v>
      </c>
      <c r="I210" s="14"/>
      <c r="J210" s="14">
        <v>407</v>
      </c>
      <c r="K210" s="14"/>
      <c r="L210" s="14">
        <v>103</v>
      </c>
      <c r="M210" s="8" t="s">
        <v>314</v>
      </c>
    </row>
    <row r="211" spans="1:13" x14ac:dyDescent="0.2">
      <c r="A211" s="9" t="str">
        <f t="shared" si="13"/>
        <v>1993/7末</v>
      </c>
      <c r="B211" s="9" t="str">
        <f t="shared" si="13"/>
        <v>平成5/7末</v>
      </c>
      <c r="C211" s="16">
        <v>209</v>
      </c>
      <c r="D211" s="16">
        <v>336</v>
      </c>
      <c r="E211" s="17" t="s">
        <v>257</v>
      </c>
      <c r="F211" s="16">
        <v>213</v>
      </c>
      <c r="G211" s="16"/>
      <c r="H211" s="16">
        <v>229</v>
      </c>
      <c r="I211" s="16"/>
      <c r="J211" s="16">
        <v>442</v>
      </c>
      <c r="K211" s="16"/>
      <c r="L211" s="16">
        <v>120</v>
      </c>
      <c r="M211" s="6" t="s">
        <v>314</v>
      </c>
    </row>
    <row r="212" spans="1:13" x14ac:dyDescent="0.2">
      <c r="A212" s="7" t="str">
        <f t="shared" si="13"/>
        <v>1993/7末</v>
      </c>
      <c r="B212" s="7" t="str">
        <f t="shared" si="13"/>
        <v>平成5/7末</v>
      </c>
      <c r="C212" s="14">
        <v>210</v>
      </c>
      <c r="D212" s="14">
        <v>338</v>
      </c>
      <c r="E212" s="15" t="s">
        <v>160</v>
      </c>
      <c r="F212" s="14">
        <v>48</v>
      </c>
      <c r="G212" s="14"/>
      <c r="H212" s="14">
        <v>58</v>
      </c>
      <c r="I212" s="14"/>
      <c r="J212" s="14">
        <v>106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1993/7末</v>
      </c>
      <c r="B213" s="9" t="str">
        <f t="shared" si="14"/>
        <v>平成5/7末</v>
      </c>
      <c r="C213" s="16">
        <v>211</v>
      </c>
      <c r="D213" s="16">
        <v>339</v>
      </c>
      <c r="E213" s="17" t="s">
        <v>258</v>
      </c>
      <c r="F213" s="16">
        <v>41</v>
      </c>
      <c r="G213" s="16"/>
      <c r="H213" s="16">
        <v>44</v>
      </c>
      <c r="I213" s="16"/>
      <c r="J213" s="16">
        <v>85</v>
      </c>
      <c r="K213" s="16"/>
      <c r="L213" s="16">
        <v>22</v>
      </c>
      <c r="M213" s="6" t="s">
        <v>314</v>
      </c>
    </row>
    <row r="214" spans="1:13" x14ac:dyDescent="0.2">
      <c r="A214" s="7" t="str">
        <f t="shared" si="14"/>
        <v>1993/7末</v>
      </c>
      <c r="B214" s="7" t="str">
        <f t="shared" si="14"/>
        <v>平成5/7末</v>
      </c>
      <c r="C214" s="14">
        <v>212</v>
      </c>
      <c r="D214" s="14">
        <v>340</v>
      </c>
      <c r="E214" s="15" t="s">
        <v>259</v>
      </c>
      <c r="F214" s="14">
        <v>132</v>
      </c>
      <c r="G214" s="14"/>
      <c r="H214" s="14">
        <v>134</v>
      </c>
      <c r="I214" s="14"/>
      <c r="J214" s="14">
        <v>266</v>
      </c>
      <c r="K214" s="14"/>
      <c r="L214" s="14">
        <v>61</v>
      </c>
      <c r="M214" s="8" t="s">
        <v>314</v>
      </c>
    </row>
    <row r="215" spans="1:13" x14ac:dyDescent="0.2">
      <c r="A215" s="9" t="str">
        <f t="shared" si="14"/>
        <v>1993/7末</v>
      </c>
      <c r="B215" s="9" t="str">
        <f t="shared" si="14"/>
        <v>平成5/7末</v>
      </c>
      <c r="C215" s="16">
        <v>213</v>
      </c>
      <c r="D215" s="16">
        <v>341</v>
      </c>
      <c r="E215" s="17" t="s">
        <v>260</v>
      </c>
      <c r="F215" s="16">
        <v>106</v>
      </c>
      <c r="G215" s="16"/>
      <c r="H215" s="16">
        <v>120</v>
      </c>
      <c r="I215" s="16"/>
      <c r="J215" s="16">
        <v>226</v>
      </c>
      <c r="K215" s="16"/>
      <c r="L215" s="16">
        <v>63</v>
      </c>
      <c r="M215" s="6" t="s">
        <v>314</v>
      </c>
    </row>
    <row r="216" spans="1:13" x14ac:dyDescent="0.2">
      <c r="A216" s="7" t="str">
        <f t="shared" si="14"/>
        <v>1993/7末</v>
      </c>
      <c r="B216" s="7" t="str">
        <f t="shared" si="14"/>
        <v>平成5/7末</v>
      </c>
      <c r="C216" s="14">
        <v>214</v>
      </c>
      <c r="D216" s="14">
        <v>343</v>
      </c>
      <c r="E216" s="15" t="s">
        <v>261</v>
      </c>
      <c r="F216" s="14">
        <v>62</v>
      </c>
      <c r="G216" s="14"/>
      <c r="H216" s="14">
        <v>70</v>
      </c>
      <c r="I216" s="14"/>
      <c r="J216" s="14">
        <v>132</v>
      </c>
      <c r="K216" s="14"/>
      <c r="L216" s="14">
        <v>36</v>
      </c>
      <c r="M216" s="8" t="s">
        <v>314</v>
      </c>
    </row>
    <row r="217" spans="1:13" x14ac:dyDescent="0.2">
      <c r="A217" s="9" t="str">
        <f t="shared" si="14"/>
        <v>1993/7末</v>
      </c>
      <c r="B217" s="9" t="str">
        <f t="shared" si="14"/>
        <v>平成5/7末</v>
      </c>
      <c r="C217" s="16">
        <v>215</v>
      </c>
      <c r="D217" s="16">
        <v>344</v>
      </c>
      <c r="E217" s="17" t="s">
        <v>262</v>
      </c>
      <c r="F217" s="16">
        <v>0</v>
      </c>
      <c r="G217" s="16"/>
      <c r="H217" s="16">
        <v>1</v>
      </c>
      <c r="I217" s="16"/>
      <c r="J217" s="16">
        <v>1</v>
      </c>
      <c r="K217" s="16"/>
      <c r="L217" s="16">
        <v>1</v>
      </c>
      <c r="M217" s="6" t="s">
        <v>314</v>
      </c>
    </row>
    <row r="218" spans="1:13" x14ac:dyDescent="0.2">
      <c r="A218" s="7" t="str">
        <f t="shared" si="14"/>
        <v>1993/7末</v>
      </c>
      <c r="B218" s="7" t="str">
        <f t="shared" si="14"/>
        <v>平成5/7末</v>
      </c>
      <c r="C218" s="14">
        <v>216</v>
      </c>
      <c r="D218" s="14">
        <v>345</v>
      </c>
      <c r="E218" s="15" t="s">
        <v>263</v>
      </c>
      <c r="F218" s="14">
        <v>5</v>
      </c>
      <c r="G218" s="14"/>
      <c r="H218" s="14">
        <v>4</v>
      </c>
      <c r="I218" s="14"/>
      <c r="J218" s="14">
        <v>9</v>
      </c>
      <c r="K218" s="14"/>
      <c r="L218" s="14">
        <v>2</v>
      </c>
      <c r="M218" s="8" t="s">
        <v>314</v>
      </c>
    </row>
    <row r="219" spans="1:13" x14ac:dyDescent="0.2">
      <c r="A219" s="9" t="str">
        <f t="shared" si="14"/>
        <v>1993/7末</v>
      </c>
      <c r="B219" s="9" t="str">
        <f t="shared" si="14"/>
        <v>平成5/7末</v>
      </c>
      <c r="C219" s="16">
        <v>217</v>
      </c>
      <c r="D219" s="16">
        <v>346</v>
      </c>
      <c r="E219" s="17" t="s">
        <v>264</v>
      </c>
      <c r="F219" s="16">
        <v>14</v>
      </c>
      <c r="G219" s="16"/>
      <c r="H219" s="16">
        <v>12</v>
      </c>
      <c r="I219" s="16"/>
      <c r="J219" s="16">
        <v>26</v>
      </c>
      <c r="K219" s="16"/>
      <c r="L219" s="16">
        <v>7</v>
      </c>
      <c r="M219" s="6" t="s">
        <v>314</v>
      </c>
    </row>
    <row r="220" spans="1:13" x14ac:dyDescent="0.2">
      <c r="A220" s="7" t="str">
        <f t="shared" si="14"/>
        <v>1993/7末</v>
      </c>
      <c r="B220" s="7" t="str">
        <f t="shared" si="14"/>
        <v>平成5/7末</v>
      </c>
      <c r="C220" s="14">
        <v>218</v>
      </c>
      <c r="D220" s="14">
        <v>347</v>
      </c>
      <c r="E220" s="15" t="s">
        <v>265</v>
      </c>
      <c r="F220" s="14">
        <v>5</v>
      </c>
      <c r="G220" s="14"/>
      <c r="H220" s="14">
        <v>9</v>
      </c>
      <c r="I220" s="14"/>
      <c r="J220" s="14">
        <v>14</v>
      </c>
      <c r="K220" s="14"/>
      <c r="L220" s="14">
        <v>5</v>
      </c>
      <c r="M220" s="8" t="s">
        <v>314</v>
      </c>
    </row>
    <row r="221" spans="1:13" x14ac:dyDescent="0.2">
      <c r="A221" s="9" t="str">
        <f t="shared" si="14"/>
        <v>1993/7末</v>
      </c>
      <c r="B221" s="9" t="str">
        <f t="shared" si="14"/>
        <v>平成5/7末</v>
      </c>
      <c r="C221" s="16">
        <v>219</v>
      </c>
      <c r="D221" s="16">
        <v>348</v>
      </c>
      <c r="E221" s="17" t="s">
        <v>266</v>
      </c>
      <c r="F221" s="16">
        <v>81</v>
      </c>
      <c r="G221" s="16"/>
      <c r="H221" s="16">
        <v>87</v>
      </c>
      <c r="I221" s="16"/>
      <c r="J221" s="16">
        <v>168</v>
      </c>
      <c r="K221" s="16"/>
      <c r="L221" s="16">
        <v>42</v>
      </c>
      <c r="M221" s="6" t="s">
        <v>314</v>
      </c>
    </row>
    <row r="222" spans="1:13" x14ac:dyDescent="0.2">
      <c r="A222" s="7" t="str">
        <f t="shared" si="14"/>
        <v>1993/7末</v>
      </c>
      <c r="B222" s="7" t="str">
        <f t="shared" si="14"/>
        <v>平成5/7末</v>
      </c>
      <c r="C222" s="14">
        <v>220</v>
      </c>
      <c r="D222" s="14">
        <v>349</v>
      </c>
      <c r="E222" s="15" t="s">
        <v>267</v>
      </c>
      <c r="F222" s="14">
        <v>8</v>
      </c>
      <c r="G222" s="14"/>
      <c r="H222" s="14">
        <v>7</v>
      </c>
      <c r="I222" s="14"/>
      <c r="J222" s="14">
        <v>15</v>
      </c>
      <c r="K222" s="14"/>
      <c r="L222" s="14">
        <v>3</v>
      </c>
      <c r="M222" s="8" t="s">
        <v>314</v>
      </c>
    </row>
    <row r="223" spans="1:13" x14ac:dyDescent="0.2">
      <c r="A223" s="9" t="str">
        <f t="shared" si="14"/>
        <v>1993/7末</v>
      </c>
      <c r="B223" s="9" t="str">
        <f t="shared" si="14"/>
        <v>平成5/7末</v>
      </c>
      <c r="C223" s="16">
        <v>221</v>
      </c>
      <c r="D223" s="16">
        <v>250</v>
      </c>
      <c r="E223" s="17" t="s">
        <v>268</v>
      </c>
      <c r="F223" s="16">
        <v>156</v>
      </c>
      <c r="G223" s="16"/>
      <c r="H223" s="16">
        <v>190</v>
      </c>
      <c r="I223" s="16"/>
      <c r="J223" s="16">
        <v>346</v>
      </c>
      <c r="K223" s="16"/>
      <c r="L223" s="16">
        <v>83</v>
      </c>
      <c r="M223" s="6" t="s">
        <v>315</v>
      </c>
    </row>
    <row r="224" spans="1:13" x14ac:dyDescent="0.2">
      <c r="A224" s="7" t="str">
        <f t="shared" si="14"/>
        <v>1993/7末</v>
      </c>
      <c r="B224" s="7" t="str">
        <f t="shared" si="14"/>
        <v>平成5/7末</v>
      </c>
      <c r="C224" s="14">
        <v>222</v>
      </c>
      <c r="D224" s="14">
        <v>251</v>
      </c>
      <c r="E224" s="15" t="s">
        <v>269</v>
      </c>
      <c r="F224" s="14">
        <v>79</v>
      </c>
      <c r="G224" s="14"/>
      <c r="H224" s="14">
        <v>102</v>
      </c>
      <c r="I224" s="14"/>
      <c r="J224" s="14">
        <v>181</v>
      </c>
      <c r="K224" s="14"/>
      <c r="L224" s="14">
        <v>44</v>
      </c>
      <c r="M224" s="8" t="s">
        <v>315</v>
      </c>
    </row>
    <row r="225" spans="1:13" x14ac:dyDescent="0.2">
      <c r="A225" s="9" t="str">
        <f t="shared" si="14"/>
        <v>1993/7末</v>
      </c>
      <c r="B225" s="9" t="str">
        <f t="shared" si="14"/>
        <v>平成5/7末</v>
      </c>
      <c r="C225" s="16">
        <v>223</v>
      </c>
      <c r="D225" s="16">
        <v>252</v>
      </c>
      <c r="E225" s="17" t="s">
        <v>270</v>
      </c>
      <c r="F225" s="16">
        <v>150</v>
      </c>
      <c r="G225" s="16"/>
      <c r="H225" s="16">
        <v>169</v>
      </c>
      <c r="I225" s="16"/>
      <c r="J225" s="16">
        <v>319</v>
      </c>
      <c r="K225" s="16"/>
      <c r="L225" s="16">
        <v>75</v>
      </c>
      <c r="M225" s="6" t="s">
        <v>315</v>
      </c>
    </row>
    <row r="226" spans="1:13" x14ac:dyDescent="0.2">
      <c r="A226" s="7" t="str">
        <f t="shared" si="14"/>
        <v>1993/7末</v>
      </c>
      <c r="B226" s="7" t="str">
        <f t="shared" si="14"/>
        <v>平成5/7末</v>
      </c>
      <c r="C226" s="14">
        <v>224</v>
      </c>
      <c r="D226" s="14">
        <v>253</v>
      </c>
      <c r="E226" s="15" t="s">
        <v>271</v>
      </c>
      <c r="F226" s="14">
        <v>178</v>
      </c>
      <c r="G226" s="14"/>
      <c r="H226" s="14">
        <v>199</v>
      </c>
      <c r="I226" s="14"/>
      <c r="J226" s="14">
        <v>377</v>
      </c>
      <c r="K226" s="14"/>
      <c r="L226" s="14">
        <v>98</v>
      </c>
      <c r="M226" s="8" t="s">
        <v>315</v>
      </c>
    </row>
    <row r="227" spans="1:13" x14ac:dyDescent="0.2">
      <c r="A227" s="9" t="str">
        <f t="shared" si="14"/>
        <v>1993/7末</v>
      </c>
      <c r="B227" s="9" t="str">
        <f t="shared" si="14"/>
        <v>平成5/7末</v>
      </c>
      <c r="C227" s="16">
        <v>225</v>
      </c>
      <c r="D227" s="16">
        <v>254</v>
      </c>
      <c r="E227" s="17" t="s">
        <v>272</v>
      </c>
      <c r="F227" s="16">
        <v>102</v>
      </c>
      <c r="G227" s="16"/>
      <c r="H227" s="16">
        <v>121</v>
      </c>
      <c r="I227" s="16"/>
      <c r="J227" s="16">
        <v>223</v>
      </c>
      <c r="K227" s="16"/>
      <c r="L227" s="16">
        <v>57</v>
      </c>
      <c r="M227" s="6" t="s">
        <v>315</v>
      </c>
    </row>
    <row r="228" spans="1:13" x14ac:dyDescent="0.2">
      <c r="A228" s="7" t="str">
        <f t="shared" si="14"/>
        <v>1993/7末</v>
      </c>
      <c r="B228" s="7" t="str">
        <f t="shared" si="14"/>
        <v>平成5/7末</v>
      </c>
      <c r="C228" s="14">
        <v>226</v>
      </c>
      <c r="D228" s="14">
        <v>255</v>
      </c>
      <c r="E228" s="15" t="s">
        <v>376</v>
      </c>
      <c r="F228" s="14">
        <v>47</v>
      </c>
      <c r="G228" s="14"/>
      <c r="H228" s="14">
        <v>55</v>
      </c>
      <c r="I228" s="14"/>
      <c r="J228" s="14">
        <v>102</v>
      </c>
      <c r="K228" s="14"/>
      <c r="L228" s="14">
        <v>30</v>
      </c>
      <c r="M228" s="8" t="s">
        <v>315</v>
      </c>
    </row>
    <row r="229" spans="1:13" x14ac:dyDescent="0.2">
      <c r="A229" s="9" t="str">
        <f t="shared" ref="A229:B244" si="15">A228</f>
        <v>1993/7末</v>
      </c>
      <c r="B229" s="9" t="str">
        <f t="shared" si="15"/>
        <v>平成5/7末</v>
      </c>
      <c r="C229" s="16">
        <v>227</v>
      </c>
      <c r="D229" s="16">
        <v>256</v>
      </c>
      <c r="E229" s="17" t="s">
        <v>273</v>
      </c>
      <c r="F229" s="16">
        <v>54</v>
      </c>
      <c r="G229" s="16"/>
      <c r="H229" s="16">
        <v>50</v>
      </c>
      <c r="I229" s="16"/>
      <c r="J229" s="16">
        <v>104</v>
      </c>
      <c r="K229" s="16"/>
      <c r="L229" s="16">
        <v>23</v>
      </c>
      <c r="M229" s="6" t="s">
        <v>315</v>
      </c>
    </row>
    <row r="230" spans="1:13" x14ac:dyDescent="0.2">
      <c r="A230" s="7" t="str">
        <f t="shared" si="15"/>
        <v>1993/7末</v>
      </c>
      <c r="B230" s="7" t="str">
        <f t="shared" si="15"/>
        <v>平成5/7末</v>
      </c>
      <c r="C230" s="14">
        <v>228</v>
      </c>
      <c r="D230" s="14">
        <v>257</v>
      </c>
      <c r="E230" s="15" t="s">
        <v>377</v>
      </c>
      <c r="F230" s="14">
        <v>102</v>
      </c>
      <c r="G230" s="14"/>
      <c r="H230" s="14">
        <v>103</v>
      </c>
      <c r="I230" s="14"/>
      <c r="J230" s="14">
        <v>205</v>
      </c>
      <c r="K230" s="14"/>
      <c r="L230" s="14">
        <v>50</v>
      </c>
      <c r="M230" s="8" t="s">
        <v>315</v>
      </c>
    </row>
    <row r="231" spans="1:13" x14ac:dyDescent="0.2">
      <c r="A231" s="9" t="str">
        <f t="shared" si="15"/>
        <v>1993/7末</v>
      </c>
      <c r="B231" s="9" t="str">
        <f t="shared" si="15"/>
        <v>平成5/7末</v>
      </c>
      <c r="C231" s="16">
        <v>229</v>
      </c>
      <c r="D231" s="16">
        <v>258</v>
      </c>
      <c r="E231" s="17" t="s">
        <v>274</v>
      </c>
      <c r="F231" s="16">
        <v>90</v>
      </c>
      <c r="G231" s="16"/>
      <c r="H231" s="16">
        <v>97</v>
      </c>
      <c r="I231" s="16"/>
      <c r="J231" s="16">
        <v>187</v>
      </c>
      <c r="K231" s="16"/>
      <c r="L231" s="16">
        <v>47</v>
      </c>
      <c r="M231" s="6" t="s">
        <v>315</v>
      </c>
    </row>
    <row r="232" spans="1:13" x14ac:dyDescent="0.2">
      <c r="A232" s="7" t="str">
        <f t="shared" si="15"/>
        <v>1993/7末</v>
      </c>
      <c r="B232" s="7" t="str">
        <f t="shared" si="15"/>
        <v>平成5/7末</v>
      </c>
      <c r="C232" s="14">
        <v>230</v>
      </c>
      <c r="D232" s="14">
        <v>259</v>
      </c>
      <c r="E232" s="15" t="s">
        <v>378</v>
      </c>
      <c r="F232" s="14">
        <v>95</v>
      </c>
      <c r="G232" s="14"/>
      <c r="H232" s="14">
        <v>108</v>
      </c>
      <c r="I232" s="14"/>
      <c r="J232" s="14">
        <v>203</v>
      </c>
      <c r="K232" s="14"/>
      <c r="L232" s="14">
        <v>48</v>
      </c>
      <c r="M232" s="8" t="s">
        <v>315</v>
      </c>
    </row>
    <row r="233" spans="1:13" x14ac:dyDescent="0.2">
      <c r="A233" s="9" t="str">
        <f t="shared" si="15"/>
        <v>1993/7末</v>
      </c>
      <c r="B233" s="9" t="str">
        <f t="shared" si="15"/>
        <v>平成5/7末</v>
      </c>
      <c r="C233" s="16">
        <v>231</v>
      </c>
      <c r="D233" s="16">
        <v>270</v>
      </c>
      <c r="E233" s="17" t="s">
        <v>275</v>
      </c>
      <c r="F233" s="16">
        <v>105</v>
      </c>
      <c r="G233" s="16"/>
      <c r="H233" s="16">
        <v>94</v>
      </c>
      <c r="I233" s="16"/>
      <c r="J233" s="16">
        <v>199</v>
      </c>
      <c r="K233" s="16"/>
      <c r="L233" s="16">
        <v>51</v>
      </c>
      <c r="M233" s="6" t="s">
        <v>316</v>
      </c>
    </row>
    <row r="234" spans="1:13" x14ac:dyDescent="0.2">
      <c r="A234" s="7" t="str">
        <f t="shared" si="15"/>
        <v>1993/7末</v>
      </c>
      <c r="B234" s="7" t="str">
        <f t="shared" si="15"/>
        <v>平成5/7末</v>
      </c>
      <c r="C234" s="14">
        <v>232</v>
      </c>
      <c r="D234" s="14">
        <v>271</v>
      </c>
      <c r="E234" s="15" t="s">
        <v>276</v>
      </c>
      <c r="F234" s="14">
        <v>62</v>
      </c>
      <c r="G234" s="14"/>
      <c r="H234" s="14">
        <v>66</v>
      </c>
      <c r="I234" s="14"/>
      <c r="J234" s="14">
        <v>128</v>
      </c>
      <c r="K234" s="14"/>
      <c r="L234" s="14">
        <v>31</v>
      </c>
      <c r="M234" s="8" t="s">
        <v>316</v>
      </c>
    </row>
    <row r="235" spans="1:13" x14ac:dyDescent="0.2">
      <c r="A235" s="9" t="str">
        <f t="shared" si="15"/>
        <v>1993/7末</v>
      </c>
      <c r="B235" s="9" t="str">
        <f t="shared" si="15"/>
        <v>平成5/7末</v>
      </c>
      <c r="C235" s="16">
        <v>233</v>
      </c>
      <c r="D235" s="16">
        <v>272</v>
      </c>
      <c r="E235" s="17" t="s">
        <v>277</v>
      </c>
      <c r="F235" s="16">
        <v>74</v>
      </c>
      <c r="G235" s="16"/>
      <c r="H235" s="16">
        <v>75</v>
      </c>
      <c r="I235" s="16"/>
      <c r="J235" s="16">
        <v>149</v>
      </c>
      <c r="K235" s="16"/>
      <c r="L235" s="16">
        <v>38</v>
      </c>
      <c r="M235" s="6" t="s">
        <v>316</v>
      </c>
    </row>
    <row r="236" spans="1:13" x14ac:dyDescent="0.2">
      <c r="A236" s="7" t="str">
        <f t="shared" si="15"/>
        <v>1993/7末</v>
      </c>
      <c r="B236" s="7" t="str">
        <f t="shared" si="15"/>
        <v>平成5/7末</v>
      </c>
      <c r="C236" s="14">
        <v>234</v>
      </c>
      <c r="D236" s="14">
        <v>273</v>
      </c>
      <c r="E236" s="15" t="s">
        <v>278</v>
      </c>
      <c r="F236" s="14">
        <v>105</v>
      </c>
      <c r="G236" s="14"/>
      <c r="H236" s="14">
        <v>110</v>
      </c>
      <c r="I236" s="14"/>
      <c r="J236" s="14">
        <v>215</v>
      </c>
      <c r="K236" s="14"/>
      <c r="L236" s="14">
        <v>59</v>
      </c>
      <c r="M236" s="8" t="s">
        <v>316</v>
      </c>
    </row>
    <row r="237" spans="1:13" x14ac:dyDescent="0.2">
      <c r="A237" s="9" t="str">
        <f t="shared" si="15"/>
        <v>1993/7末</v>
      </c>
      <c r="B237" s="9" t="str">
        <f t="shared" si="15"/>
        <v>平成5/7末</v>
      </c>
      <c r="C237" s="16">
        <v>235</v>
      </c>
      <c r="D237" s="16">
        <v>274</v>
      </c>
      <c r="E237" s="17" t="s">
        <v>279</v>
      </c>
      <c r="F237" s="16">
        <v>138</v>
      </c>
      <c r="G237" s="16"/>
      <c r="H237" s="16">
        <v>138</v>
      </c>
      <c r="I237" s="16"/>
      <c r="J237" s="16">
        <v>276</v>
      </c>
      <c r="K237" s="16"/>
      <c r="L237" s="16">
        <v>70</v>
      </c>
      <c r="M237" s="6" t="s">
        <v>316</v>
      </c>
    </row>
    <row r="238" spans="1:13" x14ac:dyDescent="0.2">
      <c r="A238" s="7" t="str">
        <f t="shared" si="15"/>
        <v>1993/7末</v>
      </c>
      <c r="B238" s="7" t="str">
        <f t="shared" si="15"/>
        <v>平成5/7末</v>
      </c>
      <c r="C238" s="14">
        <v>236</v>
      </c>
      <c r="D238" s="14">
        <v>275</v>
      </c>
      <c r="E238" s="15" t="s">
        <v>280</v>
      </c>
      <c r="F238" s="14">
        <v>78</v>
      </c>
      <c r="G238" s="14"/>
      <c r="H238" s="14">
        <v>88</v>
      </c>
      <c r="I238" s="14"/>
      <c r="J238" s="14">
        <v>166</v>
      </c>
      <c r="K238" s="14"/>
      <c r="L238" s="14">
        <v>56</v>
      </c>
      <c r="M238" s="8" t="s">
        <v>316</v>
      </c>
    </row>
    <row r="239" spans="1:13" x14ac:dyDescent="0.2">
      <c r="A239" s="9" t="str">
        <f t="shared" si="15"/>
        <v>1993/7末</v>
      </c>
      <c r="B239" s="9" t="str">
        <f t="shared" si="15"/>
        <v>平成5/7末</v>
      </c>
      <c r="C239" s="16">
        <v>237</v>
      </c>
      <c r="D239" s="16">
        <v>276</v>
      </c>
      <c r="E239" s="17" t="s">
        <v>281</v>
      </c>
      <c r="F239" s="16">
        <v>203</v>
      </c>
      <c r="G239" s="16"/>
      <c r="H239" s="16">
        <v>204</v>
      </c>
      <c r="I239" s="16"/>
      <c r="J239" s="16">
        <v>407</v>
      </c>
      <c r="K239" s="16"/>
      <c r="L239" s="16">
        <v>113</v>
      </c>
      <c r="M239" s="6" t="s">
        <v>316</v>
      </c>
    </row>
    <row r="240" spans="1:13" x14ac:dyDescent="0.2">
      <c r="A240" s="7" t="str">
        <f t="shared" si="15"/>
        <v>1993/7末</v>
      </c>
      <c r="B240" s="7" t="str">
        <f t="shared" si="15"/>
        <v>平成5/7末</v>
      </c>
      <c r="C240" s="14">
        <v>238</v>
      </c>
      <c r="D240" s="14">
        <v>277</v>
      </c>
      <c r="E240" s="15" t="s">
        <v>282</v>
      </c>
      <c r="F240" s="14">
        <v>142</v>
      </c>
      <c r="G240" s="14"/>
      <c r="H240" s="14">
        <v>174</v>
      </c>
      <c r="I240" s="14"/>
      <c r="J240" s="14">
        <v>316</v>
      </c>
      <c r="K240" s="14"/>
      <c r="L240" s="14">
        <v>88</v>
      </c>
      <c r="M240" s="8" t="s">
        <v>316</v>
      </c>
    </row>
    <row r="241" spans="1:13" x14ac:dyDescent="0.2">
      <c r="A241" s="9" t="str">
        <f t="shared" si="15"/>
        <v>1993/7末</v>
      </c>
      <c r="B241" s="9" t="str">
        <f t="shared" si="15"/>
        <v>平成5/7末</v>
      </c>
      <c r="C241" s="16">
        <v>239</v>
      </c>
      <c r="D241" s="16">
        <v>278</v>
      </c>
      <c r="E241" s="17" t="s">
        <v>283</v>
      </c>
      <c r="F241" s="16">
        <v>271</v>
      </c>
      <c r="G241" s="16"/>
      <c r="H241" s="16">
        <v>295</v>
      </c>
      <c r="I241" s="16"/>
      <c r="J241" s="16">
        <v>566</v>
      </c>
      <c r="K241" s="16"/>
      <c r="L241" s="16">
        <v>145</v>
      </c>
      <c r="M241" s="6" t="s">
        <v>316</v>
      </c>
    </row>
    <row r="242" spans="1:13" x14ac:dyDescent="0.2">
      <c r="A242" s="7" t="str">
        <f t="shared" si="15"/>
        <v>1993/7末</v>
      </c>
      <c r="B242" s="7" t="str">
        <f t="shared" si="15"/>
        <v>平成5/7末</v>
      </c>
      <c r="C242" s="14">
        <v>240</v>
      </c>
      <c r="D242" s="14">
        <v>280</v>
      </c>
      <c r="E242" s="15" t="s">
        <v>379</v>
      </c>
      <c r="F242" s="14">
        <v>190</v>
      </c>
      <c r="G242" s="14"/>
      <c r="H242" s="14">
        <v>216</v>
      </c>
      <c r="I242" s="14"/>
      <c r="J242" s="14">
        <v>406</v>
      </c>
      <c r="K242" s="14"/>
      <c r="L242" s="14">
        <v>102</v>
      </c>
      <c r="M242" s="8" t="s">
        <v>317</v>
      </c>
    </row>
    <row r="243" spans="1:13" x14ac:dyDescent="0.2">
      <c r="A243" s="9" t="str">
        <f t="shared" si="15"/>
        <v>1993/7末</v>
      </c>
      <c r="B243" s="9" t="str">
        <f t="shared" si="15"/>
        <v>平成5/7末</v>
      </c>
      <c r="C243" s="16">
        <v>241</v>
      </c>
      <c r="D243" s="16">
        <v>281</v>
      </c>
      <c r="E243" s="17" t="s">
        <v>380</v>
      </c>
      <c r="F243" s="16">
        <v>119</v>
      </c>
      <c r="G243" s="16"/>
      <c r="H243" s="16">
        <v>120</v>
      </c>
      <c r="I243" s="16"/>
      <c r="J243" s="16">
        <v>239</v>
      </c>
      <c r="K243" s="16"/>
      <c r="L243" s="16">
        <v>61</v>
      </c>
      <c r="M243" s="6" t="s">
        <v>317</v>
      </c>
    </row>
    <row r="244" spans="1:13" x14ac:dyDescent="0.2">
      <c r="A244" s="7" t="str">
        <f t="shared" si="15"/>
        <v>1993/7末</v>
      </c>
      <c r="B244" s="7" t="str">
        <f t="shared" si="15"/>
        <v>平成5/7末</v>
      </c>
      <c r="C244" s="14">
        <v>242</v>
      </c>
      <c r="D244" s="14">
        <v>282</v>
      </c>
      <c r="E244" s="15" t="s">
        <v>381</v>
      </c>
      <c r="F244" s="14">
        <v>52</v>
      </c>
      <c r="G244" s="14"/>
      <c r="H244" s="14">
        <v>61</v>
      </c>
      <c r="I244" s="14"/>
      <c r="J244" s="14">
        <v>113</v>
      </c>
      <c r="K244" s="14"/>
      <c r="L244" s="14">
        <v>29</v>
      </c>
      <c r="M244" s="8" t="s">
        <v>317</v>
      </c>
    </row>
    <row r="245" spans="1:13" x14ac:dyDescent="0.2">
      <c r="A245" s="9" t="str">
        <f t="shared" ref="A245:B260" si="16">A244</f>
        <v>1993/7末</v>
      </c>
      <c r="B245" s="9" t="str">
        <f t="shared" si="16"/>
        <v>平成5/7末</v>
      </c>
      <c r="C245" s="16">
        <v>243</v>
      </c>
      <c r="D245" s="16">
        <v>283</v>
      </c>
      <c r="E245" s="17" t="s">
        <v>424</v>
      </c>
      <c r="F245" s="16">
        <v>108</v>
      </c>
      <c r="G245" s="16"/>
      <c r="H245" s="16">
        <v>110</v>
      </c>
      <c r="I245" s="16"/>
      <c r="J245" s="16">
        <v>218</v>
      </c>
      <c r="K245" s="16"/>
      <c r="L245" s="16">
        <v>63</v>
      </c>
      <c r="M245" s="6" t="s">
        <v>317</v>
      </c>
    </row>
    <row r="246" spans="1:13" x14ac:dyDescent="0.2">
      <c r="A246" s="7" t="str">
        <f t="shared" si="16"/>
        <v>1993/7末</v>
      </c>
      <c r="B246" s="7" t="str">
        <f t="shared" si="16"/>
        <v>平成5/7末</v>
      </c>
      <c r="C246" s="14">
        <v>244</v>
      </c>
      <c r="D246" s="14">
        <v>284</v>
      </c>
      <c r="E246" s="15" t="s">
        <v>425</v>
      </c>
      <c r="F246" s="14">
        <v>54</v>
      </c>
      <c r="G246" s="14"/>
      <c r="H246" s="14">
        <v>59</v>
      </c>
      <c r="I246" s="14"/>
      <c r="J246" s="14">
        <v>113</v>
      </c>
      <c r="K246" s="14"/>
      <c r="L246" s="14">
        <v>31</v>
      </c>
      <c r="M246" s="8" t="s">
        <v>317</v>
      </c>
    </row>
    <row r="247" spans="1:13" x14ac:dyDescent="0.2">
      <c r="A247" s="9" t="str">
        <f t="shared" si="16"/>
        <v>1993/7末</v>
      </c>
      <c r="B247" s="9" t="str">
        <f t="shared" si="16"/>
        <v>平成5/7末</v>
      </c>
      <c r="C247" s="16">
        <v>245</v>
      </c>
      <c r="D247" s="16">
        <v>285</v>
      </c>
      <c r="E247" s="17" t="s">
        <v>426</v>
      </c>
      <c r="F247" s="16">
        <v>51</v>
      </c>
      <c r="G247" s="16"/>
      <c r="H247" s="16">
        <v>61</v>
      </c>
      <c r="I247" s="16"/>
      <c r="J247" s="16">
        <v>112</v>
      </c>
      <c r="K247" s="16"/>
      <c r="L247" s="16">
        <v>32</v>
      </c>
      <c r="M247" s="6" t="s">
        <v>317</v>
      </c>
    </row>
    <row r="248" spans="1:13" x14ac:dyDescent="0.2">
      <c r="A248" s="7" t="str">
        <f t="shared" si="16"/>
        <v>1993/7末</v>
      </c>
      <c r="B248" s="7" t="str">
        <f t="shared" si="16"/>
        <v>平成5/7末</v>
      </c>
      <c r="C248" s="14">
        <v>246</v>
      </c>
      <c r="D248" s="14">
        <v>286</v>
      </c>
      <c r="E248" s="15" t="s">
        <v>427</v>
      </c>
      <c r="F248" s="14">
        <v>57</v>
      </c>
      <c r="G248" s="14"/>
      <c r="H248" s="14">
        <v>48</v>
      </c>
      <c r="I248" s="14"/>
      <c r="J248" s="14">
        <v>105</v>
      </c>
      <c r="K248" s="14"/>
      <c r="L248" s="14">
        <v>28</v>
      </c>
      <c r="M248" s="8" t="s">
        <v>317</v>
      </c>
    </row>
    <row r="249" spans="1:13" x14ac:dyDescent="0.2">
      <c r="A249" s="9" t="str">
        <f t="shared" si="16"/>
        <v>1993/7末</v>
      </c>
      <c r="B249" s="9" t="str">
        <f t="shared" si="16"/>
        <v>平成5/7末</v>
      </c>
      <c r="C249" s="16">
        <v>247</v>
      </c>
      <c r="D249" s="16">
        <v>287</v>
      </c>
      <c r="E249" s="17" t="s">
        <v>428</v>
      </c>
      <c r="F249" s="16">
        <v>67</v>
      </c>
      <c r="G249" s="16"/>
      <c r="H249" s="16">
        <v>73</v>
      </c>
      <c r="I249" s="16"/>
      <c r="J249" s="16">
        <v>140</v>
      </c>
      <c r="K249" s="16"/>
      <c r="L249" s="16">
        <v>37</v>
      </c>
      <c r="M249" s="6" t="s">
        <v>317</v>
      </c>
    </row>
    <row r="250" spans="1:13" x14ac:dyDescent="0.2">
      <c r="A250" s="7" t="str">
        <f t="shared" si="16"/>
        <v>1993/7末</v>
      </c>
      <c r="B250" s="7" t="str">
        <f t="shared" si="16"/>
        <v>平成5/7末</v>
      </c>
      <c r="C250" s="14">
        <v>248</v>
      </c>
      <c r="D250" s="14">
        <v>288</v>
      </c>
      <c r="E250" s="15" t="s">
        <v>429</v>
      </c>
      <c r="F250" s="14">
        <v>64</v>
      </c>
      <c r="G250" s="14"/>
      <c r="H250" s="14">
        <v>73</v>
      </c>
      <c r="I250" s="14"/>
      <c r="J250" s="14">
        <v>137</v>
      </c>
      <c r="K250" s="14"/>
      <c r="L250" s="14">
        <v>40</v>
      </c>
      <c r="M250" s="8" t="s">
        <v>317</v>
      </c>
    </row>
    <row r="251" spans="1:13" x14ac:dyDescent="0.2">
      <c r="A251" s="9" t="str">
        <f t="shared" si="16"/>
        <v>1993/7末</v>
      </c>
      <c r="B251" s="9" t="str">
        <f t="shared" si="16"/>
        <v>平成5/7末</v>
      </c>
      <c r="C251" s="16">
        <v>249</v>
      </c>
      <c r="D251" s="16">
        <v>289</v>
      </c>
      <c r="E251" s="17" t="s">
        <v>430</v>
      </c>
      <c r="F251" s="16">
        <v>49</v>
      </c>
      <c r="G251" s="16"/>
      <c r="H251" s="16">
        <v>49</v>
      </c>
      <c r="I251" s="16"/>
      <c r="J251" s="16">
        <v>98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1993/7末</v>
      </c>
      <c r="B252" s="7" t="str">
        <f t="shared" si="16"/>
        <v>平成5/7末</v>
      </c>
      <c r="C252" s="14">
        <v>250</v>
      </c>
      <c r="D252" s="14">
        <v>290</v>
      </c>
      <c r="E252" s="15" t="s">
        <v>431</v>
      </c>
      <c r="F252" s="14">
        <v>76</v>
      </c>
      <c r="G252" s="14"/>
      <c r="H252" s="14">
        <v>87</v>
      </c>
      <c r="I252" s="14"/>
      <c r="J252" s="14">
        <v>163</v>
      </c>
      <c r="K252" s="14"/>
      <c r="L252" s="14">
        <v>43</v>
      </c>
      <c r="M252" s="8" t="s">
        <v>317</v>
      </c>
    </row>
    <row r="253" spans="1:13" x14ac:dyDescent="0.2">
      <c r="A253" s="9" t="str">
        <f t="shared" si="16"/>
        <v>1993/7末</v>
      </c>
      <c r="B253" s="9" t="str">
        <f t="shared" si="16"/>
        <v>平成5/7末</v>
      </c>
      <c r="C253" s="16">
        <v>251</v>
      </c>
      <c r="D253" s="16">
        <v>291</v>
      </c>
      <c r="E253" s="17" t="s">
        <v>432</v>
      </c>
      <c r="F253" s="16">
        <v>26</v>
      </c>
      <c r="G253" s="16"/>
      <c r="H253" s="16">
        <v>22</v>
      </c>
      <c r="I253" s="16"/>
      <c r="J253" s="16">
        <v>48</v>
      </c>
      <c r="K253" s="16"/>
      <c r="L253" s="16">
        <v>22</v>
      </c>
      <c r="M253" s="6" t="s">
        <v>317</v>
      </c>
    </row>
    <row r="254" spans="1:13" x14ac:dyDescent="0.2">
      <c r="A254" s="7" t="str">
        <f t="shared" si="16"/>
        <v>1993/7末</v>
      </c>
      <c r="B254" s="7" t="str">
        <f t="shared" si="16"/>
        <v>平成5/7末</v>
      </c>
      <c r="C254" s="14">
        <v>252</v>
      </c>
      <c r="D254" s="14">
        <v>292</v>
      </c>
      <c r="E254" s="15" t="s">
        <v>433</v>
      </c>
      <c r="F254" s="14">
        <v>20</v>
      </c>
      <c r="G254" s="14"/>
      <c r="H254" s="14">
        <v>17</v>
      </c>
      <c r="I254" s="14"/>
      <c r="J254" s="14">
        <v>37</v>
      </c>
      <c r="K254" s="14"/>
      <c r="L254" s="14">
        <v>17</v>
      </c>
      <c r="M254" s="8" t="s">
        <v>317</v>
      </c>
    </row>
    <row r="255" spans="1:13" x14ac:dyDescent="0.2">
      <c r="A255" s="9" t="str">
        <f t="shared" si="16"/>
        <v>1993/7末</v>
      </c>
      <c r="B255" s="9" t="str">
        <f t="shared" si="16"/>
        <v>平成5/7末</v>
      </c>
      <c r="C255" s="16">
        <v>253</v>
      </c>
      <c r="D255" s="16">
        <v>293</v>
      </c>
      <c r="E255" s="17" t="s">
        <v>434</v>
      </c>
      <c r="F255" s="16">
        <v>17</v>
      </c>
      <c r="G255" s="16"/>
      <c r="H255" s="16">
        <v>14</v>
      </c>
      <c r="I255" s="16"/>
      <c r="J255" s="16">
        <v>31</v>
      </c>
      <c r="K255" s="16"/>
      <c r="L255" s="16">
        <v>9</v>
      </c>
      <c r="M255" s="6" t="s">
        <v>317</v>
      </c>
    </row>
    <row r="256" spans="1:13" x14ac:dyDescent="0.2">
      <c r="A256" s="7" t="str">
        <f t="shared" si="16"/>
        <v>1993/7末</v>
      </c>
      <c r="B256" s="7" t="str">
        <f t="shared" si="16"/>
        <v>平成5/7末</v>
      </c>
      <c r="C256" s="14">
        <v>254</v>
      </c>
      <c r="D256" s="14">
        <v>294</v>
      </c>
      <c r="E256" s="15" t="s">
        <v>435</v>
      </c>
      <c r="F256" s="14">
        <v>26</v>
      </c>
      <c r="G256" s="14"/>
      <c r="H256" s="14">
        <v>36</v>
      </c>
      <c r="I256" s="14"/>
      <c r="J256" s="14">
        <v>62</v>
      </c>
      <c r="K256" s="14"/>
      <c r="L256" s="14">
        <v>20</v>
      </c>
      <c r="M256" s="8" t="s">
        <v>317</v>
      </c>
    </row>
    <row r="257" spans="1:13" x14ac:dyDescent="0.2">
      <c r="A257" s="9" t="str">
        <f t="shared" si="16"/>
        <v>1993/7末</v>
      </c>
      <c r="B257" s="9" t="str">
        <f t="shared" si="16"/>
        <v>平成5/7末</v>
      </c>
      <c r="C257" s="16">
        <v>255</v>
      </c>
      <c r="D257" s="16">
        <v>295</v>
      </c>
      <c r="E257" s="17" t="s">
        <v>436</v>
      </c>
      <c r="F257" s="16">
        <v>18</v>
      </c>
      <c r="G257" s="16"/>
      <c r="H257" s="16">
        <v>21</v>
      </c>
      <c r="I257" s="16"/>
      <c r="J257" s="16">
        <v>39</v>
      </c>
      <c r="K257" s="16"/>
      <c r="L257" s="16">
        <v>12</v>
      </c>
      <c r="M257" s="6" t="s">
        <v>317</v>
      </c>
    </row>
    <row r="258" spans="1:13" x14ac:dyDescent="0.2">
      <c r="A258" s="7" t="str">
        <f t="shared" si="16"/>
        <v>1993/7末</v>
      </c>
      <c r="B258" s="7" t="str">
        <f t="shared" si="16"/>
        <v>平成5/7末</v>
      </c>
      <c r="C258" s="14">
        <v>256</v>
      </c>
      <c r="D258" s="14">
        <v>296</v>
      </c>
      <c r="E258" s="15" t="s">
        <v>478</v>
      </c>
      <c r="F258" s="14">
        <v>10</v>
      </c>
      <c r="G258" s="14"/>
      <c r="H258" s="14">
        <v>8</v>
      </c>
      <c r="I258" s="14"/>
      <c r="J258" s="14">
        <v>18</v>
      </c>
      <c r="K258" s="14"/>
      <c r="L258" s="14">
        <v>6</v>
      </c>
      <c r="M258" s="8" t="s">
        <v>317</v>
      </c>
    </row>
    <row r="259" spans="1:13" x14ac:dyDescent="0.2">
      <c r="A259" s="9" t="str">
        <f t="shared" si="16"/>
        <v>1993/7末</v>
      </c>
      <c r="B259" s="9" t="str">
        <f t="shared" si="16"/>
        <v>平成5/7末</v>
      </c>
      <c r="C259" s="16">
        <v>257</v>
      </c>
      <c r="D259" s="16">
        <v>297</v>
      </c>
      <c r="E259" s="17" t="s">
        <v>437</v>
      </c>
      <c r="F259" s="16">
        <v>4</v>
      </c>
      <c r="G259" s="16"/>
      <c r="H259" s="16">
        <v>5</v>
      </c>
      <c r="I259" s="16"/>
      <c r="J259" s="16">
        <v>9</v>
      </c>
      <c r="K259" s="16"/>
      <c r="L259" s="16">
        <v>4</v>
      </c>
      <c r="M259" s="6" t="s">
        <v>317</v>
      </c>
    </row>
    <row r="260" spans="1:13" x14ac:dyDescent="0.2">
      <c r="A260" s="7" t="str">
        <f t="shared" si="16"/>
        <v>1993/7末</v>
      </c>
      <c r="B260" s="7" t="str">
        <f t="shared" si="16"/>
        <v>平成5/7末</v>
      </c>
      <c r="C260" s="14">
        <v>258</v>
      </c>
      <c r="D260" s="14">
        <v>298</v>
      </c>
      <c r="E260" s="15" t="s">
        <v>438</v>
      </c>
      <c r="F260" s="14">
        <v>8</v>
      </c>
      <c r="G260" s="14"/>
      <c r="H260" s="14">
        <v>11</v>
      </c>
      <c r="I260" s="14"/>
      <c r="J260" s="14">
        <v>19</v>
      </c>
      <c r="K260" s="14"/>
      <c r="L260" s="14">
        <v>9</v>
      </c>
      <c r="M260" s="8" t="s">
        <v>317</v>
      </c>
    </row>
    <row r="261" spans="1:13" x14ac:dyDescent="0.2">
      <c r="A261" s="9" t="str">
        <f t="shared" ref="A261:B265" si="17">A260</f>
        <v>1993/7末</v>
      </c>
      <c r="B261" s="9" t="str">
        <f t="shared" si="17"/>
        <v>平成5/7末</v>
      </c>
      <c r="C261" s="16">
        <v>259</v>
      </c>
      <c r="D261" s="16">
        <v>299</v>
      </c>
      <c r="E261" s="17" t="s">
        <v>439</v>
      </c>
      <c r="F261" s="16">
        <v>1</v>
      </c>
      <c r="G261" s="16"/>
      <c r="H261" s="16">
        <v>2</v>
      </c>
      <c r="I261" s="16"/>
      <c r="J261" s="16">
        <v>3</v>
      </c>
      <c r="K261" s="16"/>
      <c r="L261" s="16">
        <v>1</v>
      </c>
      <c r="M261" s="6" t="s">
        <v>317</v>
      </c>
    </row>
    <row r="262" spans="1:13" x14ac:dyDescent="0.2">
      <c r="A262" s="7" t="str">
        <f t="shared" si="17"/>
        <v>1993/7末</v>
      </c>
      <c r="B262" s="7" t="str">
        <f t="shared" si="17"/>
        <v>平成5/7末</v>
      </c>
      <c r="C262" s="14">
        <v>260</v>
      </c>
      <c r="D262" s="14">
        <v>300</v>
      </c>
      <c r="E262" s="15" t="s">
        <v>440</v>
      </c>
      <c r="F262" s="14">
        <v>0</v>
      </c>
      <c r="G262" s="14"/>
      <c r="H262" s="14">
        <v>0</v>
      </c>
      <c r="I262" s="14"/>
      <c r="J262" s="14">
        <v>0</v>
      </c>
      <c r="K262" s="14"/>
      <c r="L262" s="14">
        <v>0</v>
      </c>
      <c r="M262" s="8" t="s">
        <v>317</v>
      </c>
    </row>
    <row r="263" spans="1:13" x14ac:dyDescent="0.2">
      <c r="A263" s="9" t="str">
        <f t="shared" si="17"/>
        <v>1993/7末</v>
      </c>
      <c r="B263" s="9" t="str">
        <f t="shared" si="17"/>
        <v>平成5/7末</v>
      </c>
      <c r="C263" s="16">
        <v>261</v>
      </c>
      <c r="D263" s="16">
        <v>301</v>
      </c>
      <c r="E263" s="17" t="s">
        <v>441</v>
      </c>
      <c r="F263" s="16">
        <v>21</v>
      </c>
      <c r="G263" s="16"/>
      <c r="H263" s="16">
        <v>24</v>
      </c>
      <c r="I263" s="16"/>
      <c r="J263" s="16">
        <v>45</v>
      </c>
      <c r="K263" s="16"/>
      <c r="L263" s="16">
        <v>19</v>
      </c>
      <c r="M263" s="6" t="s">
        <v>317</v>
      </c>
    </row>
    <row r="264" spans="1:13" x14ac:dyDescent="0.2">
      <c r="A264" s="7" t="str">
        <f t="shared" si="17"/>
        <v>1993/7末</v>
      </c>
      <c r="B264" s="7" t="str">
        <f t="shared" si="17"/>
        <v>平成5/7末</v>
      </c>
      <c r="C264" s="14">
        <v>262</v>
      </c>
      <c r="D264" s="14">
        <v>302</v>
      </c>
      <c r="E264" s="15" t="s">
        <v>442</v>
      </c>
      <c r="F264" s="14">
        <v>21</v>
      </c>
      <c r="G264" s="14"/>
      <c r="H264" s="14">
        <v>25</v>
      </c>
      <c r="I264" s="14"/>
      <c r="J264" s="14">
        <v>46</v>
      </c>
      <c r="K264" s="14"/>
      <c r="L264" s="14">
        <v>21</v>
      </c>
      <c r="M264" s="8" t="s">
        <v>317</v>
      </c>
    </row>
    <row r="265" spans="1:13" x14ac:dyDescent="0.2">
      <c r="A265" s="9" t="str">
        <f t="shared" si="17"/>
        <v>1993/7末</v>
      </c>
      <c r="B265" s="9" t="str">
        <f t="shared" si="17"/>
        <v>平成5/7末</v>
      </c>
      <c r="C265" s="16">
        <v>263</v>
      </c>
      <c r="D265" s="16">
        <v>303</v>
      </c>
      <c r="E265" s="17" t="s">
        <v>443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7" spans="1:13" x14ac:dyDescent="0.2">
      <c r="F267" s="127"/>
      <c r="G267" s="127"/>
      <c r="H267" s="127"/>
      <c r="I267" s="127"/>
      <c r="J267" s="127"/>
      <c r="K267" s="127"/>
      <c r="L267" s="127"/>
    </row>
  </sheetData>
  <sheetProtection algorithmName="SHA-512" hashValue="8zKeH4zR+GVkHbrzDpibBiTK1XLpQN3Jajn0QBf9Dq6aVKFameW/sre6kmxKvbfLpIzleH43Wf8V/VPj0N/2oA==" saltValue="YLncbXpAaTIFdjxFj7+8E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</vt:i4>
      </vt:variant>
    </vt:vector>
  </HeadingPairs>
  <TitlesOfParts>
    <vt:vector size="17" baseType="lpstr">
      <vt:lpstr>TOP(まとめ)（行政区別人口)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行政区コード※削除禁止</vt:lpstr>
      <vt:lpstr>チェック表※削除禁止</vt:lpstr>
      <vt:lpstr>'TOP(まとめ)（行政区別人口)'!Print_Area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2021-12-02T05:50:52Z</cp:lastPrinted>
  <dcterms:created xsi:type="dcterms:W3CDTF">2021-09-08T23:17:04Z</dcterms:created>
  <dcterms:modified xsi:type="dcterms:W3CDTF">2023-07-24T04:04:16Z</dcterms:modified>
</cp:coreProperties>
</file>