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企画政策課\R6年度\05_情報統計係【統計】\01_統計\07_人口公表\人口公表の見直し\1_行政区別人口(1988～）\行政区zip元データ（1988～2020）\"/>
    </mc:Choice>
  </mc:AlternateContent>
  <xr:revisionPtr revIDLastSave="0" documentId="13_ncr:1_{970D4C04-C228-4276-B958-4167EFA731A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G2" i="56" l="1"/>
  <c r="H2" i="56"/>
  <c r="I2" i="56"/>
  <c r="K2" i="56"/>
  <c r="L2" i="56"/>
  <c r="F2" i="56"/>
  <c r="G2" i="55"/>
  <c r="H2" i="55"/>
  <c r="I2" i="55"/>
  <c r="K2" i="55"/>
  <c r="L2" i="55"/>
  <c r="F2" i="55"/>
  <c r="G2" i="54"/>
  <c r="H2" i="54"/>
  <c r="I2" i="54"/>
  <c r="K2" i="54"/>
  <c r="L2" i="54"/>
  <c r="F2" i="54"/>
  <c r="G2" i="53"/>
  <c r="H2" i="53"/>
  <c r="I2" i="53"/>
  <c r="K2" i="53"/>
  <c r="L2" i="53"/>
  <c r="F2" i="53"/>
  <c r="G2" i="52"/>
  <c r="I2" i="52"/>
  <c r="K2" i="52"/>
  <c r="L2" i="52"/>
  <c r="H2" i="52"/>
  <c r="F2" i="52"/>
  <c r="J2" i="56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J2" i="55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J2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J252" i="52"/>
  <c r="G2" i="51"/>
  <c r="H2" i="51"/>
  <c r="I2" i="51"/>
  <c r="K2" i="51"/>
  <c r="L2" i="51"/>
  <c r="F2" i="51"/>
  <c r="F2" i="50"/>
  <c r="G2" i="50"/>
  <c r="H2" i="50"/>
  <c r="I2" i="50"/>
  <c r="K2" i="50"/>
  <c r="L2" i="50"/>
  <c r="G2" i="49"/>
  <c r="H2" i="49"/>
  <c r="I2" i="49"/>
  <c r="K2" i="49"/>
  <c r="L2" i="49"/>
  <c r="F2" i="49"/>
  <c r="G2" i="48"/>
  <c r="H2" i="48"/>
  <c r="I2" i="48"/>
  <c r="K2" i="48"/>
  <c r="L2" i="48"/>
  <c r="F2" i="48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J2" i="48"/>
  <c r="J2" i="53" l="1"/>
  <c r="J2" i="52"/>
  <c r="J2" i="51"/>
  <c r="J2" i="50"/>
  <c r="J2" i="49"/>
  <c r="M50" i="1" l="1"/>
  <c r="J50" i="1"/>
  <c r="K50" i="1"/>
  <c r="L50" i="1"/>
  <c r="A3" i="43" l="1"/>
  <c r="B3" i="43"/>
  <c r="A3" i="18" l="1"/>
  <c r="B3" i="18"/>
  <c r="A4" i="18"/>
  <c r="B4" i="18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D81" i="1" l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47" l="1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2" i="1" s="1"/>
  <c r="C83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D23" i="1"/>
  <c r="I22" i="1"/>
  <c r="D22" i="1"/>
  <c r="I44" i="1" l="1"/>
  <c r="I45" i="1"/>
  <c r="C45" i="1" s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D50" i="1"/>
  <c r="C44" i="1" l="1"/>
  <c r="C34" i="1"/>
  <c r="I46" i="1" l="1"/>
  <c r="I47" i="1" l="1"/>
  <c r="C47" i="1" s="1"/>
  <c r="I49" i="1"/>
  <c r="C49" i="1" s="1"/>
  <c r="I48" i="1"/>
  <c r="C48" i="1" s="1"/>
  <c r="C46" i="1"/>
  <c r="F2" i="18"/>
  <c r="G2" i="18"/>
  <c r="H2" i="18"/>
  <c r="I2" i="18"/>
  <c r="K2" i="18"/>
  <c r="L2" i="18"/>
  <c r="C50" i="1" l="1"/>
  <c r="I50" i="1"/>
  <c r="J2" i="18"/>
  <c r="B101" i="1" l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59" i="1"/>
  <c r="D57" i="1"/>
  <c r="R56" i="1"/>
  <c r="Q56" i="1"/>
  <c r="P56" i="1"/>
  <c r="C56" i="1" l="1"/>
  <c r="C57" i="1"/>
  <c r="C59" i="1"/>
  <c r="C62" i="1"/>
  <c r="C63" i="1"/>
  <c r="C64" i="1"/>
  <c r="C65" i="1"/>
  <c r="C66" i="1"/>
  <c r="C67" i="1"/>
  <c r="E17" i="1"/>
  <c r="E16" i="1"/>
  <c r="E15" i="1"/>
  <c r="E14" i="1"/>
  <c r="C13" i="1"/>
  <c r="E13" i="1"/>
  <c r="J13" i="1"/>
  <c r="C12" i="1"/>
  <c r="E12" i="1"/>
  <c r="K12" i="1"/>
  <c r="J12" i="1"/>
  <c r="H12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F16" i="1" l="1"/>
  <c r="F17" i="1"/>
  <c r="F15" i="1"/>
  <c r="F14" i="1"/>
  <c r="I9" i="1"/>
  <c r="D9" i="1"/>
  <c r="D13" i="1"/>
  <c r="C13" i="57"/>
  <c r="C12" i="57"/>
  <c r="C11" i="57"/>
  <c r="C10" i="57"/>
  <c r="C9" i="57"/>
  <c r="C8" i="57"/>
  <c r="C5" i="57"/>
  <c r="I8" i="1"/>
  <c r="D8" i="1"/>
  <c r="C3" i="57"/>
  <c r="C2" i="57"/>
  <c r="L7" i="1"/>
  <c r="I7" i="1"/>
  <c r="L9" i="1"/>
  <c r="L13" i="1"/>
  <c r="F7" i="1"/>
  <c r="B3" i="57" s="1"/>
  <c r="F13" i="1"/>
  <c r="B9" i="57" s="1"/>
  <c r="L8" i="1"/>
  <c r="L6" i="1"/>
  <c r="I6" i="1"/>
  <c r="H84" i="1" l="1"/>
  <c r="B11" i="57"/>
  <c r="B12" i="57"/>
  <c r="B13" i="57"/>
  <c r="B10" i="57"/>
  <c r="D7" i="1" l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  <c r="G10" i="1" l="1"/>
  <c r="I10" i="1" s="1"/>
  <c r="I60" i="1"/>
  <c r="O60" i="1"/>
  <c r="H60" i="1"/>
  <c r="E60" i="1"/>
  <c r="L60" i="1"/>
  <c r="G60" i="1"/>
  <c r="M60" i="1"/>
  <c r="R60" i="1"/>
  <c r="K10" i="1"/>
  <c r="J60" i="1"/>
  <c r="Q60" i="1"/>
  <c r="F60" i="1"/>
  <c r="P60" i="1"/>
  <c r="E10" i="1"/>
  <c r="H10" i="1"/>
  <c r="N60" i="1"/>
  <c r="K60" i="1"/>
  <c r="D60" i="1"/>
  <c r="C10" i="1"/>
  <c r="D10" i="1" s="1"/>
  <c r="J10" i="1"/>
  <c r="L10" i="1" s="1"/>
  <c r="C60" i="1" l="1"/>
  <c r="C6" i="57" s="1"/>
  <c r="F10" i="1"/>
  <c r="B6" i="57" s="1"/>
  <c r="K11" i="1"/>
  <c r="J11" i="1"/>
  <c r="G61" i="1"/>
  <c r="J61" i="1"/>
  <c r="M61" i="1"/>
  <c r="E61" i="1"/>
  <c r="K61" i="1"/>
  <c r="L61" i="1"/>
  <c r="O61" i="1"/>
  <c r="D61" i="1"/>
  <c r="H11" i="1"/>
  <c r="E11" i="1"/>
  <c r="R61" i="1"/>
  <c r="F61" i="1"/>
  <c r="P61" i="1"/>
  <c r="N61" i="1"/>
  <c r="Q61" i="1"/>
  <c r="C11" i="1"/>
  <c r="H61" i="1"/>
  <c r="I61" i="1"/>
  <c r="G11" i="1"/>
  <c r="I11" i="1" s="1"/>
  <c r="L11" i="1" l="1"/>
  <c r="L12" i="1"/>
  <c r="D11" i="1"/>
  <c r="D12" i="1"/>
  <c r="F11" i="1"/>
  <c r="B7" i="57" s="1"/>
  <c r="F12" i="1"/>
  <c r="B8" i="57" s="1"/>
  <c r="C61" i="1"/>
  <c r="C7" i="57" s="1"/>
  <c r="G12" i="1"/>
  <c r="I12" i="1" s="1"/>
  <c r="G13" i="1"/>
  <c r="I13" i="1" s="1"/>
  <c r="K13" i="1"/>
  <c r="H13" i="1"/>
  <c r="G14" i="1"/>
  <c r="I14" i="1" s="1"/>
  <c r="H14" i="1"/>
  <c r="K14" i="1"/>
  <c r="J14" i="1"/>
  <c r="L14" i="1" s="1"/>
  <c r="C14" i="1"/>
  <c r="D14" i="1" s="1"/>
  <c r="G15" i="1"/>
  <c r="K15" i="1"/>
  <c r="J15" i="1"/>
  <c r="L15" i="1" s="1"/>
  <c r="H15" i="1"/>
  <c r="C15" i="1"/>
  <c r="D15" i="1" s="1"/>
  <c r="G16" i="1"/>
  <c r="I16" i="1" s="1"/>
  <c r="H16" i="1"/>
  <c r="K16" i="1"/>
  <c r="C16" i="1"/>
  <c r="J16" i="1"/>
  <c r="G17" i="1"/>
  <c r="H17" i="1"/>
  <c r="K17" i="1"/>
  <c r="J17" i="1"/>
  <c r="L17" i="1" s="1"/>
  <c r="C17" i="1"/>
  <c r="D17" i="1" s="1"/>
  <c r="I17" i="1" l="1"/>
  <c r="I15" i="1"/>
  <c r="L16" i="1"/>
  <c r="D16" i="1"/>
</calcChain>
</file>

<file path=xl/sharedStrings.xml><?xml version="1.0" encoding="utf-8"?>
<sst xmlns="http://schemas.openxmlformats.org/spreadsheetml/2006/main" count="7891" uniqueCount="491">
  <si>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</si>
  <si>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</si>
  <si>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</si>
  <si>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</si>
  <si>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</si>
  <si>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</si>
  <si>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</si>
  <si>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</si>
  <si>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</si>
  <si>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</si>
  <si>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</si>
  <si>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</si>
  <si>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</si>
  <si>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</si>
  <si>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</si>
  <si>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</si>
  <si>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</si>
  <si>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</si>
  <si>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</si>
  <si>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</si>
  <si>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</si>
  <si>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</si>
  <si>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</si>
  <si>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</si>
  <si>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</si>
  <si>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</si>
  <si>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</si>
  <si>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</si>
  <si>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</si>
  <si>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</si>
  <si>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</si>
  <si>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</si>
  <si>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</si>
  <si>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</si>
  <si>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</si>
  <si>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</si>
  <si>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</si>
  <si>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</si>
  <si>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</si>
  <si>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</si>
  <si>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</si>
  <si>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</si>
  <si>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</si>
  <si>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</si>
  <si>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</si>
  <si>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</si>
  <si>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</si>
  <si>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</si>
  <si>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</si>
  <si>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</si>
  <si>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</si>
  <si>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</si>
  <si>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</si>
  <si>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</si>
  <si>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</si>
  <si>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</si>
  <si>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</si>
  <si>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</si>
  <si>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</si>
  <si>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</si>
  <si>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</si>
  <si>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</si>
  <si>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</si>
  <si>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</si>
  <si>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</si>
  <si>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</si>
  <si>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</si>
  <si>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</si>
  <si>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</si>
  <si>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</si>
  <si>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</si>
  <si>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</si>
  <si>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</si>
  <si>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</si>
  <si>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</si>
  <si>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</si>
  <si>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</si>
  <si>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</si>
  <si>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</si>
  <si>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</si>
  <si>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</si>
  <si>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</si>
  <si>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</si>
  <si>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</si>
  <si>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</si>
  <si>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</si>
  <si>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</si>
  <si>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</si>
  <si>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</si>
  <si>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</si>
  <si>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</si>
  <si>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</si>
  <si>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</si>
  <si>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</si>
  <si>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</si>
  <si>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</si>
  <si>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</si>
  <si>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</si>
  <si>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</si>
  <si>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</si>
  <si>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</si>
  <si>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</si>
  <si>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</si>
  <si>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</si>
  <si>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</si>
  <si>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</si>
  <si>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</si>
  <si>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</si>
  <si>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</si>
  <si>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</si>
  <si>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</si>
  <si>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</si>
  <si>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</si>
  <si>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</si>
  <si>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</si>
  <si>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</si>
  <si>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</si>
  <si>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</si>
  <si>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</si>
  <si>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</si>
  <si>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</si>
  <si>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</si>
  <si>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</si>
  <si>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</si>
  <si>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</si>
  <si>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</si>
  <si>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</si>
  <si>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</si>
  <si>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</si>
  <si>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</si>
  <si>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</si>
  <si>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</si>
  <si>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</si>
  <si>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</si>
  <si>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</si>
  <si>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</si>
  <si>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</si>
  <si>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</si>
  <si>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</si>
  <si>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</si>
  <si>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</si>
  <si>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</si>
  <si>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</si>
  <si>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</si>
  <si>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</si>
  <si>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</si>
  <si>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</si>
  <si>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</si>
  <si>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</si>
  <si>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</si>
  <si>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</si>
  <si>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</si>
  <si>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</si>
  <si>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</si>
  <si>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</si>
  <si>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</si>
  <si>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</si>
  <si>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</si>
  <si>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</si>
  <si>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</si>
  <si>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</si>
  <si>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</si>
  <si>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</si>
  <si>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</si>
  <si>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</si>
  <si>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</si>
  <si>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</si>
  <si>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</si>
  <si>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</si>
  <si>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</si>
  <si>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</si>
  <si>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</si>
  <si>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</si>
  <si>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</si>
  <si>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</si>
  <si>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</si>
  <si>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</si>
  <si>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</si>
  <si>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</si>
  <si>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</si>
  <si>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</si>
  <si>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</si>
  <si>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</si>
  <si>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</si>
  <si>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</si>
  <si>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</si>
  <si>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</si>
  <si>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</si>
  <si>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</si>
  <si>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</si>
  <si>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</si>
  <si>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</si>
  <si>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</si>
  <si>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</si>
  <si>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</si>
  <si>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</si>
  <si>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</si>
  <si>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</si>
  <si>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</si>
  <si>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</si>
  <si>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</si>
  <si>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</si>
  <si>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</si>
  <si>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</si>
  <si>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</si>
  <si>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</si>
  <si>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</si>
  <si>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</si>
  <si>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</si>
  <si>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</si>
  <si>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</si>
  <si>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</si>
  <si>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</si>
  <si>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</si>
  <si>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</si>
  <si>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</si>
  <si>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</si>
  <si>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</si>
  <si>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</si>
  <si>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</si>
  <si>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</si>
  <si>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</si>
  <si>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</si>
  <si>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</si>
  <si>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</si>
  <si>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</si>
  <si>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</si>
  <si>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</si>
  <si>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</si>
  <si>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</si>
  <si>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</si>
  <si>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</si>
  <si>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</si>
  <si>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</si>
  <si>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</si>
  <si>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</si>
  <si>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</si>
  <si>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</si>
  <si>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</si>
  <si>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</si>
  <si>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</si>
  <si>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</si>
  <si>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</si>
  <si>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</si>
  <si>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</si>
  <si>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</si>
  <si>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</si>
  <si>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</si>
  <si>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</si>
  <si>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</si>
  <si>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</si>
  <si>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</si>
  <si>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</si>
  <si>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</si>
  <si>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</si>
  <si>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</si>
  <si>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</si>
  <si>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</si>
  <si>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</si>
  <si>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</si>
  <si>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</si>
  <si>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</si>
  <si>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</si>
  <si>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</si>
  <si>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</si>
  <si>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</si>
  <si>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</si>
  <si>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</si>
  <si>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</si>
  <si>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</si>
  <si>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</si>
  <si>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</si>
  <si>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</si>
  <si>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</si>
  <si>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</si>
  <si>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</si>
  <si>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</si>
  <si>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</si>
  <si>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</si>
  <si>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</si>
  <si>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</si>
  <si>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</si>
  <si>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</si>
  <si>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</si>
  <si>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</si>
  <si>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</si>
  <si>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</si>
  <si>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</si>
  <si>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</si>
  <si>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</si>
  <si>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</si>
  <si>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</si>
  <si>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</si>
  <si>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</si>
  <si>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</si>
  <si>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</si>
  <si>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</si>
  <si>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</si>
  <si>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</si>
  <si>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</si>
  <si>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</si>
  <si>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</si>
  <si>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</si>
  <si>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</si>
  <si>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</si>
  <si>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</si>
  <si>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</si>
  <si>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</si>
  <si>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</si>
  <si>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</si>
  <si>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</si>
  <si>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</si>
  <si>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</si>
  <si>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</si>
  <si>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</si>
  <si>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</si>
  <si>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</si>
  <si>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</si>
  <si>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</si>
  <si>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</si>
  <si>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</si>
  <si>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</si>
  <si>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</si>
  <si>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</si>
  <si>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</si>
  <si>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</si>
  <si>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</si>
  <si>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</si>
  <si>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</si>
  <si>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</si>
  <si>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</si>
  <si>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</si>
  <si>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</si>
  <si>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</si>
  <si>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</si>
  <si>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</si>
  <si>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</si>
  <si>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</si>
  <si>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</si>
  <si>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</si>
  <si>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</si>
  <si>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</si>
  <si>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</si>
  <si>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</si>
  <si>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</si>
  <si>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</si>
  <si>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</si>
  <si>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</si>
  <si>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</si>
  <si>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</si>
  <si>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</si>
  <si>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</si>
  <si>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</si>
  <si>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</si>
  <si>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</si>
  <si>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</si>
  <si>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</si>
  <si>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</si>
  <si>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</si>
  <si>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</si>
  <si>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</si>
  <si>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</si>
  <si>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</si>
  <si>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</si>
  <si>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</si>
  <si>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</si>
  <si>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</si>
  <si>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</si>
  <si>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</si>
  <si>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</si>
  <si>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</si>
  <si>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</si>
  <si>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</si>
  <si>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</si>
  <si>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</si>
  <si>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</si>
  <si>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</si>
  <si>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</si>
  <si>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</si>
  <si>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</si>
  <si>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</si>
  <si>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</si>
  <si>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</si>
  <si>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</si>
  <si>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</si>
  <si>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</si>
  <si>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</si>
  <si>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</si>
  <si>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</si>
  <si>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</si>
  <si>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</si>
  <si>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</si>
  <si>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</si>
  <si>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</si>
  <si>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</si>
  <si>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</si>
  <si>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</si>
  <si>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</si>
  <si>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</si>
  <si>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</si>
  <si>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</si>
  <si>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</si>
  <si>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</si>
  <si>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</si>
  <si>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</si>
  <si>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</si>
  <si>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</si>
  <si>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</si>
  <si>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</si>
  <si>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</si>
  <si>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</si>
  <si>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</si>
  <si>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</si>
  <si>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</si>
  <si>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</si>
  <si>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</si>
  <si>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</si>
  <si>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</si>
  <si>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</si>
  <si>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</si>
  <si>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</si>
  <si>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</si>
  <si>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</si>
  <si>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</si>
  <si>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</si>
  <si>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</si>
  <si>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</si>
  <si>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</si>
  <si>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</si>
  <si>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</si>
  <si>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</si>
  <si>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</si>
  <si>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</si>
  <si>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</si>
  <si>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</si>
  <si>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</si>
  <si>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</si>
  <si>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</si>
  <si>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</si>
  <si>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</si>
  <si>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</si>
  <si>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</si>
  <si>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</si>
  <si>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月初</t>
  </si>
  <si>
    <t>総数</t>
  </si>
  <si>
    <t>総数当月増減</t>
  </si>
  <si>
    <t>男</t>
  </si>
  <si>
    <t>男当月増減</t>
  </si>
  <si>
    <t>女</t>
  </si>
  <si>
    <t>女当月増減</t>
  </si>
  <si>
    <t>餅粮</t>
    <rPh sb="1" eb="2">
      <t>リョウ</t>
    </rPh>
    <phoneticPr fontId="2"/>
  </si>
  <si>
    <t>五十土</t>
    <rPh sb="2" eb="3">
      <t>ド</t>
    </rPh>
    <phoneticPr fontId="2"/>
  </si>
  <si>
    <t>1990/12末</t>
    <rPh sb="7" eb="8">
      <t>マツ</t>
    </rPh>
    <phoneticPr fontId="2"/>
  </si>
  <si>
    <t>平成2/12末</t>
    <rPh sb="0" eb="2">
      <t>ヘイセイ</t>
    </rPh>
    <rPh sb="6" eb="7">
      <t>マツ</t>
    </rPh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</si>
  <si>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</si>
  <si>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</si>
  <si>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槇原町</t>
    <rPh sb="0" eb="1">
      <t>マキ</t>
    </rPh>
    <phoneticPr fontId="2"/>
  </si>
  <si>
    <t>平成2年</t>
    <rPh sb="0" eb="2">
      <t>ヘイセイ</t>
    </rPh>
    <rPh sb="3" eb="4">
      <t>ネン</t>
    </rPh>
    <phoneticPr fontId="2"/>
  </si>
  <si>
    <t>1989/12末</t>
    <rPh sb="7" eb="8">
      <t>マツ</t>
    </rPh>
    <phoneticPr fontId="2"/>
  </si>
  <si>
    <t>平成1/12末</t>
    <rPh sb="0" eb="2">
      <t>ヘイセイ</t>
    </rPh>
    <rPh sb="6" eb="7">
      <t>マツ</t>
    </rPh>
    <phoneticPr fontId="2"/>
  </si>
  <si>
    <t>1990/1末</t>
    <rPh sb="6" eb="7">
      <t>マツ</t>
    </rPh>
    <phoneticPr fontId="2"/>
  </si>
  <si>
    <t>平成2/1末</t>
    <rPh sb="5" eb="6">
      <t>マツ</t>
    </rPh>
    <phoneticPr fontId="2"/>
  </si>
  <si>
    <t>1990/2末</t>
    <rPh sb="6" eb="7">
      <t>マツ</t>
    </rPh>
    <phoneticPr fontId="2"/>
  </si>
  <si>
    <t>平成2/2末</t>
    <rPh sb="5" eb="6">
      <t>マツ</t>
    </rPh>
    <phoneticPr fontId="2"/>
  </si>
  <si>
    <t>1990/3末</t>
    <rPh sb="6" eb="7">
      <t>マツ</t>
    </rPh>
    <phoneticPr fontId="2"/>
  </si>
  <si>
    <t>平成2/3末</t>
    <rPh sb="5" eb="6">
      <t>マツ</t>
    </rPh>
    <phoneticPr fontId="2"/>
  </si>
  <si>
    <t>1990/4末</t>
    <rPh sb="6" eb="7">
      <t>マツ</t>
    </rPh>
    <phoneticPr fontId="2"/>
  </si>
  <si>
    <t>平成2/4末</t>
    <rPh sb="5" eb="6">
      <t>マツ</t>
    </rPh>
    <phoneticPr fontId="2"/>
  </si>
  <si>
    <t>1990/5末</t>
    <rPh sb="6" eb="7">
      <t>マツ</t>
    </rPh>
    <phoneticPr fontId="2"/>
  </si>
  <si>
    <t>平成2/5末</t>
    <rPh sb="5" eb="6">
      <t>マツ</t>
    </rPh>
    <phoneticPr fontId="2"/>
  </si>
  <si>
    <t>1990/6末</t>
    <rPh sb="6" eb="7">
      <t>マツ</t>
    </rPh>
    <phoneticPr fontId="2"/>
  </si>
  <si>
    <t>平成2/6末</t>
    <rPh sb="5" eb="6">
      <t>マツ</t>
    </rPh>
    <phoneticPr fontId="2"/>
  </si>
  <si>
    <t>1990/7末</t>
    <rPh sb="6" eb="7">
      <t>マツ</t>
    </rPh>
    <phoneticPr fontId="2"/>
  </si>
  <si>
    <t>平成2/7末</t>
    <rPh sb="5" eb="6">
      <t>マツ</t>
    </rPh>
    <phoneticPr fontId="2"/>
  </si>
  <si>
    <t>1990/8末</t>
    <rPh sb="6" eb="7">
      <t>マツ</t>
    </rPh>
    <phoneticPr fontId="2"/>
  </si>
  <si>
    <t>平成2/8末</t>
    <rPh sb="5" eb="6">
      <t>マツ</t>
    </rPh>
    <phoneticPr fontId="2"/>
  </si>
  <si>
    <t>1990/9末</t>
    <rPh sb="6" eb="7">
      <t>マツ</t>
    </rPh>
    <phoneticPr fontId="2"/>
  </si>
  <si>
    <t>平成2/9末</t>
    <rPh sb="5" eb="6">
      <t>マツ</t>
    </rPh>
    <phoneticPr fontId="2"/>
  </si>
  <si>
    <t>1990/10末</t>
    <rPh sb="7" eb="8">
      <t>マツ</t>
    </rPh>
    <phoneticPr fontId="2"/>
  </si>
  <si>
    <t>平成2/10末</t>
    <rPh sb="6" eb="7">
      <t>マツ</t>
    </rPh>
    <phoneticPr fontId="2"/>
  </si>
  <si>
    <t>1990/11末</t>
    <rPh sb="7" eb="8">
      <t>マツ</t>
    </rPh>
    <phoneticPr fontId="2"/>
  </si>
  <si>
    <t>平成2/11末</t>
    <rPh sb="6" eb="7">
      <t>マツ</t>
    </rPh>
    <phoneticPr fontId="2"/>
  </si>
  <si>
    <t>1990/4末</t>
  </si>
  <si>
    <t>平成2/4末</t>
  </si>
  <si>
    <t>新赤坂町</t>
    <rPh sb="0" eb="1">
      <t>シン</t>
    </rPh>
    <rPh sb="1" eb="3">
      <t>アカサカ</t>
    </rPh>
    <rPh sb="3" eb="4">
      <t>チョウ</t>
    </rPh>
    <phoneticPr fontId="2"/>
  </si>
  <si>
    <t>清水谷</t>
    <rPh sb="0" eb="3">
      <t>シミズダニ</t>
    </rPh>
    <phoneticPr fontId="2"/>
  </si>
  <si>
    <t>むつみ荘</t>
    <rPh sb="3" eb="4">
      <t>ソウ</t>
    </rPh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</si>
  <si>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</si>
  <si>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</si>
  <si>
    <t>※平成２（1990）年10月より、平成２年国勢調査の（確定値）を基礎とする。</t>
    <rPh sb="13" eb="14">
      <t>ガツ</t>
    </rPh>
    <phoneticPr fontId="2"/>
  </si>
  <si>
    <t>※平成２（1990）年9月1日人口は昭和60（1985）国勢調査人口を基に算出しているため、9月1か月間の人口動態の増減数を加えた数と10月1日人口は一致しません。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</si>
</sst>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right" vertical="center" shrinkToFit="1"/>
      <protection locked="0"/>
    </xf>
    <xf numFmtId="0" fontId="5" fillId="0" borderId="1" xfId="0" applyFont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Font="1" applyFill="1" applyBorder="1" applyAlignment="1">
      <alignment horizontal="right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Alignment="1">
      <alignment horizontal="right" vertical="center" shrinkToFit="1"/>
    </xf>
    <xf numFmtId="184" fontId="14" fillId="0" borderId="0" xfId="0" applyNumberFormat="1" applyFont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Alignment="1">
      <alignment vertical="center" shrinkToFit="1"/>
    </xf>
    <xf numFmtId="176" fontId="10" fillId="0" borderId="0" xfId="0" applyNumberFormat="1" applyFont="1" applyAlignment="1">
      <alignment vertical="center" shrinkToFit="1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181" fontId="14" fillId="0" borderId="2" xfId="0" applyNumberFormat="1" applyFont="1" applyBorder="1" applyAlignment="1">
      <alignment vertical="center" shrinkToFit="1"/>
    </xf>
    <xf numFmtId="181" fontId="14" fillId="0" borderId="7" xfId="0" applyNumberFormat="1" applyFont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Border="1" applyAlignment="1">
      <alignment horizontal="center" vertical="center" shrinkToFit="1"/>
    </xf>
    <xf numFmtId="184" fontId="14" fillId="0" borderId="2" xfId="0" applyNumberFormat="1" applyFont="1" applyBorder="1" applyAlignment="1">
      <alignment vertical="center" shrinkToFit="1"/>
    </xf>
    <xf numFmtId="184" fontId="14" fillId="0" borderId="8" xfId="0" applyNumberFormat="1" applyFont="1" applyBorder="1" applyAlignment="1">
      <alignment vertical="center" shrinkToFit="1"/>
    </xf>
    <xf numFmtId="0" fontId="19" fillId="0" borderId="16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19" fillId="0" borderId="15" xfId="0" applyFont="1" applyBorder="1" applyAlignment="1">
      <alignment vertical="center" shrinkToFit="1"/>
    </xf>
    <xf numFmtId="184" fontId="14" fillId="0" borderId="7" xfId="0" applyNumberFormat="1" applyFont="1" applyBorder="1" applyAlignment="1">
      <alignment horizontal="center" vertical="center" shrinkToFit="1"/>
    </xf>
    <xf numFmtId="184" fontId="14" fillId="0" borderId="7" xfId="0" applyNumberFormat="1" applyFont="1" applyBorder="1" applyAlignment="1">
      <alignment vertical="center" shrinkToFit="1"/>
    </xf>
    <xf numFmtId="184" fontId="14" fillId="0" borderId="6" xfId="0" applyNumberFormat="1" applyFont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>
      <alignment vertical="center"/>
    </xf>
    <xf numFmtId="0" fontId="26" fillId="0" borderId="9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Border="1" applyAlignment="1">
      <alignment horizontal="right" vertical="center" shrinkToFit="1"/>
    </xf>
    <xf numFmtId="178" fontId="15" fillId="0" borderId="5" xfId="0" applyNumberFormat="1" applyFont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vertical="center" shrinkToFit="1"/>
      <protection locked="0"/>
    </xf>
    <xf numFmtId="0" fontId="30" fillId="0" borderId="12" xfId="0" applyFont="1" applyBorder="1" applyAlignment="1" applyProtection="1">
      <alignment vertical="center" shrinkToFit="1"/>
      <protection locked="0"/>
    </xf>
    <xf numFmtId="0" fontId="30" fillId="2" borderId="10" xfId="0" applyFont="1" applyFill="1" applyBorder="1" applyAlignment="1" applyProtection="1">
      <alignment vertical="center" shrinkToFit="1"/>
      <protection locked="0"/>
    </xf>
    <xf numFmtId="185" fontId="15" fillId="0" borderId="34" xfId="1" applyNumberFormat="1" applyFont="1" applyFill="1" applyBorder="1" applyAlignment="1">
      <alignment horizontal="right" vertical="center" shrinkToFit="1"/>
    </xf>
    <xf numFmtId="185" fontId="15" fillId="0" borderId="36" xfId="1" applyNumberFormat="1" applyFont="1" applyFill="1" applyBorder="1" applyAlignment="1">
      <alignment horizontal="right" vertical="center" shrinkToFit="1"/>
    </xf>
    <xf numFmtId="0" fontId="5" fillId="0" borderId="12" xfId="0" applyFont="1" applyBorder="1" applyAlignment="1">
      <alignment horizontal="right" vertical="center" shrinkToFit="1"/>
    </xf>
    <xf numFmtId="0" fontId="5" fillId="0" borderId="12" xfId="0" applyFont="1" applyBorder="1" applyAlignment="1">
      <alignment vertical="center" shrinkToFit="1"/>
    </xf>
    <xf numFmtId="0" fontId="9" fillId="0" borderId="11" xfId="0" applyFont="1" applyBorder="1" applyAlignment="1">
      <alignment shrinkToFit="1"/>
    </xf>
    <xf numFmtId="38" fontId="5" fillId="0" borderId="12" xfId="0" applyNumberFormat="1" applyFont="1" applyBorder="1" applyAlignment="1">
      <alignment horizontal="right" vertical="center" shrinkToFit="1"/>
    </xf>
    <xf numFmtId="0" fontId="4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 xr:uid="{00000000-0005-0000-0000-000003000000}"/>
  </cellStyles>
  <dxfs count="472"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0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" xr10:uid="{00000000-0013-0000-FFFF-FFFF01000000}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1" xr10:uid="{00000000-0013-0000-FFFF-FFFF0A000000}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2" xr10:uid="{00000000-0013-0000-FFFF-FFFF0B000000}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" xr10:uid="{00000000-0013-0000-FFFF-FFFF0C000000}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6" xr10:uid="{00000000-0013-0000-FFFF-FFFF0D000000}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" xr10:uid="{00000000-0013-0000-FFFF-FFFF0E000000}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2" xr10:uid="{00000000-0013-0000-FFFF-FFFF02000000}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3" xr10:uid="{00000000-0013-0000-FFFF-FFFF03000000}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4" xr10:uid="{00000000-0013-0000-FFFF-FFFF04000000}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5" xr10:uid="{00000000-0013-0000-FFFF-FFFF05000000}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7" xr10:uid="{00000000-0013-0000-FFFF-FFFF06000000}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8" xr10:uid="{00000000-0013-0000-FFFF-FFFF07000000}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9" xr10:uid="{00000000-0013-0000-FFFF-FFFF08000000}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0" xr10:uid="{00000000-0013-0000-FFFF-FFFF09000000}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" xr10:uid="{00000000-0014-0000-FFFF-FFFF01000000}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9" xr10:uid="{00000000-0014-0000-FFFF-FFFF0A000000}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0" xr10:uid="{00000000-0014-0000-FFFF-FFFF0B000000}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1" xr10:uid="{00000000-0014-0000-FFFF-FFFF0C000000}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2" xr10:uid="{00000000-0014-0000-FFFF-FFFF0D000000}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" xr10:uid="{00000000-0014-0000-FFFF-FFFF0E000000}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" xr10:uid="{00000000-0014-0000-FFFF-FFFF02000000}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2" xr10:uid="{00000000-0014-0000-FFFF-FFFF03000000}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3" xr10:uid="{00000000-0014-0000-FFFF-FFFF04000000}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4" xr10:uid="{00000000-0014-0000-FFFF-FFFF05000000}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5" xr10:uid="{00000000-0014-0000-FFFF-FFFF06000000}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6" xr10:uid="{00000000-0014-0000-FFFF-FFFF07000000}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7" xr10:uid="{00000000-0014-0000-FFFF-FFFF08000000}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8" xr10:uid="{00000000-0014-0000-FFFF-FFFF09000000}" cache="スライサー_地域_行政区別8" caption="地域（行政区別）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0000000}" name="人口世帯" displayName="人口世帯" ref="B5:L17" totalsRowShown="0" headerRowDxfId="471" dataDxfId="469" headerRowBorderDxfId="470" tableBorderDxfId="468" totalsRowBorderDxfId="467" dataCellStyle="桁区切り">
  <autoFilter ref="B5:L1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区分" dataDxfId="466"/>
    <tableColumn id="2" xr3:uid="{00000000-0010-0000-0000-000002000000}" name="世帯数" dataDxfId="465" dataCellStyle="桁区切り"/>
    <tableColumn id="3" xr3:uid="{00000000-0010-0000-0000-000003000000}" name="世帯数前月差" dataDxfId="464" dataCellStyle="桁区切り">
      <calculatedColumnFormula>C6-C5</calculatedColumnFormula>
    </tableColumn>
    <tableColumn id="4" xr3:uid="{00000000-0010-0000-0000-000004000000}" name="総人口" dataDxfId="463" dataCellStyle="桁区切り"/>
    <tableColumn id="5" xr3:uid="{00000000-0010-0000-0000-000005000000}" name="総人口前月差" dataDxfId="462" dataCellStyle="桁区切り">
      <calculatedColumnFormula>E6-E5</calculatedColumnFormula>
    </tableColumn>
    <tableColumn id="6" xr3:uid="{00000000-0010-0000-0000-000006000000}" name="男" dataDxfId="461" dataCellStyle="桁区切り">
      <calculatedColumnFormula>'2月'!F1</calculatedColumnFormula>
    </tableColumn>
    <tableColumn id="7" xr3:uid="{00000000-0010-0000-0000-000007000000}" name="うち外国人男" dataDxfId="460" dataCellStyle="桁区切り">
      <calculatedColumnFormula>'1月'!$G$2</calculatedColumnFormula>
    </tableColumn>
    <tableColumn id="8" xr3:uid="{00000000-0010-0000-0000-000008000000}" name="男　前月差" dataDxfId="459" dataCellStyle="桁区切り"/>
    <tableColumn id="9" xr3:uid="{00000000-0010-0000-0000-000009000000}" name="女" dataDxfId="458" dataCellStyle="桁区切り">
      <calculatedColumnFormula>'1月'!$H$2</calculatedColumnFormula>
    </tableColumn>
    <tableColumn id="10" xr3:uid="{00000000-0010-0000-0000-00000A000000}" name="うち外国人女" dataDxfId="457" dataCellStyle="桁区切り">
      <calculatedColumnFormula>'1月'!$I$2</calculatedColumnFormula>
    </tableColumn>
    <tableColumn id="11" xr3:uid="{00000000-0010-0000-0000-00000B000000}" name="女　前月差" dataDxfId="456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人口４月" displayName="人口４月" ref="A1:M251" headerRowDxfId="268" dataDxfId="267">
  <autoFilter ref="A1:M251" xr:uid="{00000000-0009-0000-0100-000007000000}"/>
  <tableColumns count="13">
    <tableColumn id="1" xr3:uid="{00000000-0010-0000-0900-000001000000}" name="年月" totalsRowLabel="集計" dataDxfId="266" totalsRowDxfId="265"/>
    <tableColumn id="2" xr3:uid="{00000000-0010-0000-0900-000002000000}" name="和暦" dataDxfId="264" totalsRowDxfId="263"/>
    <tableColumn id="3" xr3:uid="{00000000-0010-0000-0900-000003000000}" name="No" dataDxfId="262" totalsRowDxfId="261"/>
    <tableColumn id="4" xr3:uid="{00000000-0010-0000-0900-000004000000}" name="行政区" dataDxfId="260" totalsRowDxfId="259"/>
    <tableColumn id="5" xr3:uid="{00000000-0010-0000-0900-000005000000}" name="行政区名称" dataDxfId="258" totalsRowDxfId="257"/>
    <tableColumn id="6" xr3:uid="{00000000-0010-0000-0900-000006000000}" name="男性人数" dataDxfId="256" totalsRowDxfId="255"/>
    <tableColumn id="7" xr3:uid="{00000000-0010-0000-0900-000007000000}" name="うち外国人男性人数" dataDxfId="254" totalsRowDxfId="253"/>
    <tableColumn id="8" xr3:uid="{00000000-0010-0000-0900-000008000000}" name="女性人数" dataDxfId="252" totalsRowDxfId="251"/>
    <tableColumn id="9" xr3:uid="{00000000-0010-0000-0900-000009000000}" name="うち外国人女性人数" dataDxfId="250" totalsRowDxfId="249"/>
    <tableColumn id="10" xr3:uid="{00000000-0010-0000-0900-00000A000000}" name="合計人数" dataDxfId="248" totalsRowDxfId="247"/>
    <tableColumn id="11" xr3:uid="{00000000-0010-0000-0900-00000B000000}" name="うち外国人合計人数" dataDxfId="246" totalsRowDxfId="245"/>
    <tableColumn id="12" xr3:uid="{00000000-0010-0000-0900-00000C000000}" name="世帯数" dataDxfId="244" totalsRowDxfId="243"/>
    <tableColumn id="13" xr3:uid="{00000000-0010-0000-0900-00000D000000}" name="地域（行政区別）" totalsRowFunction="count" dataDxfId="242" totalsRowDxfId="241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A000000}" name="人口５月" displayName="人口５月" ref="A1:M251" headerRowDxfId="240" dataDxfId="239">
  <autoFilter ref="A1:M251" xr:uid="{00000000-0009-0000-0100-000008000000}"/>
  <tableColumns count="13">
    <tableColumn id="1" xr3:uid="{00000000-0010-0000-0A00-000001000000}" name="年月" totalsRowLabel="集計" dataDxfId="238" totalsRowDxfId="237"/>
    <tableColumn id="2" xr3:uid="{00000000-0010-0000-0A00-000002000000}" name="和暦" dataDxfId="236" totalsRowDxfId="235"/>
    <tableColumn id="3" xr3:uid="{00000000-0010-0000-0A00-000003000000}" name="No" dataDxfId="234" totalsRowDxfId="233"/>
    <tableColumn id="4" xr3:uid="{00000000-0010-0000-0A00-000004000000}" name="行政区" dataDxfId="232" totalsRowDxfId="231"/>
    <tableColumn id="5" xr3:uid="{00000000-0010-0000-0A00-000005000000}" name="行政区名称" dataDxfId="230" totalsRowDxfId="229"/>
    <tableColumn id="6" xr3:uid="{00000000-0010-0000-0A00-000006000000}" name="男性人数" dataDxfId="228" totalsRowDxfId="227"/>
    <tableColumn id="7" xr3:uid="{00000000-0010-0000-0A00-000007000000}" name="うち外国人男性人数" dataDxfId="226" totalsRowDxfId="225"/>
    <tableColumn id="8" xr3:uid="{00000000-0010-0000-0A00-000008000000}" name="女性人数" dataDxfId="224" totalsRowDxfId="223"/>
    <tableColumn id="9" xr3:uid="{00000000-0010-0000-0A00-000009000000}" name="うち外国人女性人数" dataDxfId="222" totalsRowDxfId="221"/>
    <tableColumn id="10" xr3:uid="{00000000-0010-0000-0A00-00000A000000}" name="合計人数" dataDxfId="220" totalsRowDxfId="219"/>
    <tableColumn id="11" xr3:uid="{00000000-0010-0000-0A00-00000B000000}" name="うち外国人合計人数" dataDxfId="218" totalsRowDxfId="217"/>
    <tableColumn id="12" xr3:uid="{00000000-0010-0000-0A00-00000C000000}" name="世帯数" dataDxfId="216" totalsRowDxfId="215"/>
    <tableColumn id="13" xr3:uid="{00000000-0010-0000-0A00-00000D000000}" name="地域（行政区別）" totalsRowFunction="count" dataDxfId="214" totalsRowDxfId="213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人口６月" displayName="人口６月" ref="A1:M251" headerRowDxfId="212" dataDxfId="211">
  <autoFilter ref="A1:M251" xr:uid="{00000000-0009-0000-0100-000009000000}"/>
  <tableColumns count="13">
    <tableColumn id="1" xr3:uid="{00000000-0010-0000-0B00-000001000000}" name="年月" totalsRowLabel="集計" dataDxfId="210" totalsRowDxfId="209"/>
    <tableColumn id="2" xr3:uid="{00000000-0010-0000-0B00-000002000000}" name="和暦" dataDxfId="208" totalsRowDxfId="207"/>
    <tableColumn id="3" xr3:uid="{00000000-0010-0000-0B00-000003000000}" name="No" dataDxfId="206" totalsRowDxfId="205"/>
    <tableColumn id="4" xr3:uid="{00000000-0010-0000-0B00-000004000000}" name="行政区" dataDxfId="204" totalsRowDxfId="203"/>
    <tableColumn id="5" xr3:uid="{00000000-0010-0000-0B00-000005000000}" name="行政区名称" dataDxfId="202" totalsRowDxfId="201"/>
    <tableColumn id="6" xr3:uid="{00000000-0010-0000-0B00-000006000000}" name="男性人数" dataDxfId="200" totalsRowDxfId="199"/>
    <tableColumn id="7" xr3:uid="{00000000-0010-0000-0B00-000007000000}" name="うち外国人男性人数" dataDxfId="198" totalsRowDxfId="197"/>
    <tableColumn id="8" xr3:uid="{00000000-0010-0000-0B00-000008000000}" name="女性人数" dataDxfId="196" totalsRowDxfId="195"/>
    <tableColumn id="9" xr3:uid="{00000000-0010-0000-0B00-000009000000}" name="うち外国人女性人数" dataDxfId="194" totalsRowDxfId="193"/>
    <tableColumn id="10" xr3:uid="{00000000-0010-0000-0B00-00000A000000}" name="合計人数" dataDxfId="192" totalsRowDxfId="191"/>
    <tableColumn id="11" xr3:uid="{00000000-0010-0000-0B00-00000B000000}" name="うち外国人合計人数" dataDxfId="190" totalsRowDxfId="189"/>
    <tableColumn id="12" xr3:uid="{00000000-0010-0000-0B00-00000C000000}" name="世帯数" dataDxfId="188" totalsRowDxfId="187"/>
    <tableColumn id="13" xr3:uid="{00000000-0010-0000-0B00-00000D000000}" name="地域（行政区別）" totalsRowFunction="count" dataDxfId="186" totalsRowDxfId="185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C000000}" name="人口７月" displayName="人口７月" ref="A1:M251" headerRowDxfId="184" dataDxfId="183">
  <autoFilter ref="A1:M251" xr:uid="{00000000-0009-0000-0100-00000A000000}"/>
  <tableColumns count="13">
    <tableColumn id="1" xr3:uid="{00000000-0010-0000-0C00-000001000000}" name="年月" totalsRowLabel="集計" dataDxfId="182" totalsRowDxfId="181"/>
    <tableColumn id="2" xr3:uid="{00000000-0010-0000-0C00-000002000000}" name="和暦" dataDxfId="180" totalsRowDxfId="179"/>
    <tableColumn id="3" xr3:uid="{00000000-0010-0000-0C00-000003000000}" name="No" dataDxfId="178" totalsRowDxfId="177"/>
    <tableColumn id="4" xr3:uid="{00000000-0010-0000-0C00-000004000000}" name="行政区" dataDxfId="176" totalsRowDxfId="175"/>
    <tableColumn id="5" xr3:uid="{00000000-0010-0000-0C00-000005000000}" name="行政区名称" dataDxfId="174" totalsRowDxfId="173"/>
    <tableColumn id="6" xr3:uid="{00000000-0010-0000-0C00-000006000000}" name="男性人数" dataDxfId="172" totalsRowDxfId="171"/>
    <tableColumn id="7" xr3:uid="{00000000-0010-0000-0C00-000007000000}" name="うち外国人男性人数" dataDxfId="170" totalsRowDxfId="169"/>
    <tableColumn id="8" xr3:uid="{00000000-0010-0000-0C00-000008000000}" name="女性人数" dataDxfId="168" totalsRowDxfId="167"/>
    <tableColumn id="9" xr3:uid="{00000000-0010-0000-0C00-000009000000}" name="うち外国人女性人数" dataDxfId="166" totalsRowDxfId="165"/>
    <tableColumn id="10" xr3:uid="{00000000-0010-0000-0C00-00000A000000}" name="合計人数" dataDxfId="164" totalsRowDxfId="163"/>
    <tableColumn id="11" xr3:uid="{00000000-0010-0000-0C00-00000B000000}" name="うち外国人合計人数" dataDxfId="162" totalsRowDxfId="161"/>
    <tableColumn id="12" xr3:uid="{00000000-0010-0000-0C00-00000C000000}" name="世帯数" dataDxfId="160" totalsRowDxfId="159"/>
    <tableColumn id="13" xr3:uid="{00000000-0010-0000-0C00-00000D000000}" name="地域（行政区別）" totalsRowFunction="count" dataDxfId="158" totalsRowDxfId="157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D000000}" name="人口８月" displayName="人口８月" ref="A1:M252" headerRowDxfId="156" dataDxfId="155">
  <autoFilter ref="A1:M252" xr:uid="{00000000-0009-0000-0100-00000B000000}"/>
  <tableColumns count="13">
    <tableColumn id="1" xr3:uid="{00000000-0010-0000-0D00-000001000000}" name="年月" totalsRowLabel="集計" dataDxfId="154" totalsRowDxfId="153"/>
    <tableColumn id="2" xr3:uid="{00000000-0010-0000-0D00-000002000000}" name="和暦" dataDxfId="152" totalsRowDxfId="151"/>
    <tableColumn id="3" xr3:uid="{00000000-0010-0000-0D00-000003000000}" name="No" dataDxfId="150" totalsRowDxfId="149"/>
    <tableColumn id="4" xr3:uid="{00000000-0010-0000-0D00-000004000000}" name="行政区" dataDxfId="148" totalsRowDxfId="147"/>
    <tableColumn id="5" xr3:uid="{00000000-0010-0000-0D00-000005000000}" name="行政区名称" dataDxfId="146" totalsRowDxfId="145"/>
    <tableColumn id="6" xr3:uid="{00000000-0010-0000-0D00-000006000000}" name="男性人数" dataDxfId="144" totalsRowDxfId="143"/>
    <tableColumn id="7" xr3:uid="{00000000-0010-0000-0D00-000007000000}" name="うち外国人男性人数" dataDxfId="142" totalsRowDxfId="141"/>
    <tableColumn id="8" xr3:uid="{00000000-0010-0000-0D00-000008000000}" name="女性人数" dataDxfId="140" totalsRowDxfId="139"/>
    <tableColumn id="9" xr3:uid="{00000000-0010-0000-0D00-000009000000}" name="うち外国人女性人数" dataDxfId="138" totalsRowDxfId="137"/>
    <tableColumn id="10" xr3:uid="{00000000-0010-0000-0D00-00000A000000}" name="合計人数" dataDxfId="136" totalsRowDxfId="135"/>
    <tableColumn id="11" xr3:uid="{00000000-0010-0000-0D00-00000B000000}" name="うち外国人合計人数" dataDxfId="134" totalsRowDxfId="133"/>
    <tableColumn id="12" xr3:uid="{00000000-0010-0000-0D00-00000C000000}" name="世帯数" dataDxfId="132" totalsRowDxfId="131"/>
    <tableColumn id="13" xr3:uid="{00000000-0010-0000-0D00-00000D000000}" name="地域（行政区別）" totalsRowFunction="count" dataDxfId="130" totalsRowDxfId="129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E000000}" name="人口９月" displayName="人口９月" ref="A1:M252" headerRowDxfId="128" dataDxfId="127">
  <autoFilter ref="A1:M252" xr:uid="{00000000-0009-0000-0100-00000C000000}"/>
  <tableColumns count="13">
    <tableColumn id="1" xr3:uid="{00000000-0010-0000-0E00-000001000000}" name="年月" totalsRowLabel="集計" dataDxfId="126" totalsRowDxfId="125"/>
    <tableColumn id="2" xr3:uid="{00000000-0010-0000-0E00-000002000000}" name="和暦" dataDxfId="124" totalsRowDxfId="123"/>
    <tableColumn id="3" xr3:uid="{00000000-0010-0000-0E00-000003000000}" name="No" dataDxfId="122" totalsRowDxfId="121"/>
    <tableColumn id="4" xr3:uid="{00000000-0010-0000-0E00-000004000000}" name="行政区" dataDxfId="120" totalsRowDxfId="119"/>
    <tableColumn id="5" xr3:uid="{00000000-0010-0000-0E00-000005000000}" name="行政区名称" dataDxfId="118" totalsRowDxfId="117"/>
    <tableColumn id="6" xr3:uid="{00000000-0010-0000-0E00-000006000000}" name="男性人数" dataDxfId="116" totalsRowDxfId="115"/>
    <tableColumn id="7" xr3:uid="{00000000-0010-0000-0E00-000007000000}" name="うち外国人男性人数" dataDxfId="114" totalsRowDxfId="113"/>
    <tableColumn id="8" xr3:uid="{00000000-0010-0000-0E00-000008000000}" name="女性人数" dataDxfId="112" totalsRowDxfId="111"/>
    <tableColumn id="9" xr3:uid="{00000000-0010-0000-0E00-000009000000}" name="うち外国人女性人数" dataDxfId="110" totalsRowDxfId="109"/>
    <tableColumn id="10" xr3:uid="{00000000-0010-0000-0E00-00000A000000}" name="合計人数" dataDxfId="108" totalsRowDxfId="107"/>
    <tableColumn id="11" xr3:uid="{00000000-0010-0000-0E00-00000B000000}" name="うち外国人合計人数" dataDxfId="106" totalsRowDxfId="105"/>
    <tableColumn id="12" xr3:uid="{00000000-0010-0000-0E00-00000C000000}" name="世帯数" dataDxfId="104" totalsRowDxfId="103"/>
    <tableColumn id="13" xr3:uid="{00000000-0010-0000-0E00-00000D000000}" name="地域（行政区別）" totalsRowFunction="count" dataDxfId="102" totalsRowDxfId="101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人口10月" displayName="人口10月" ref="A1:M252" headerRowDxfId="100" dataDxfId="99">
  <autoFilter ref="A1:M252" xr:uid="{00000000-0009-0000-0100-00000D000000}"/>
  <tableColumns count="13">
    <tableColumn id="1" xr3:uid="{00000000-0010-0000-0F00-000001000000}" name="年月" totalsRowLabel="集計" dataDxfId="98" totalsRowDxfId="97"/>
    <tableColumn id="2" xr3:uid="{00000000-0010-0000-0F00-000002000000}" name="和暦" dataDxfId="96" totalsRowDxfId="95"/>
    <tableColumn id="3" xr3:uid="{00000000-0010-0000-0F00-000003000000}" name="No" dataDxfId="94" totalsRowDxfId="93"/>
    <tableColumn id="4" xr3:uid="{00000000-0010-0000-0F00-000004000000}" name="行政区" dataDxfId="92" totalsRowDxfId="91"/>
    <tableColumn id="5" xr3:uid="{00000000-0010-0000-0F00-000005000000}" name="行政区名称" dataDxfId="90" totalsRowDxfId="89"/>
    <tableColumn id="6" xr3:uid="{00000000-0010-0000-0F00-000006000000}" name="男性人数" dataDxfId="88" totalsRowDxfId="87"/>
    <tableColumn id="7" xr3:uid="{00000000-0010-0000-0F00-000007000000}" name="うち外国人男性人数" dataDxfId="86" totalsRowDxfId="85"/>
    <tableColumn id="8" xr3:uid="{00000000-0010-0000-0F00-000008000000}" name="女性人数" dataDxfId="84" totalsRowDxfId="83"/>
    <tableColumn id="9" xr3:uid="{00000000-0010-0000-0F00-000009000000}" name="うち外国人女性人数" dataDxfId="82" totalsRowDxfId="81"/>
    <tableColumn id="10" xr3:uid="{00000000-0010-0000-0F00-00000A000000}" name="合計人数" dataDxfId="80" totalsRowDxfId="79"/>
    <tableColumn id="11" xr3:uid="{00000000-0010-0000-0F00-00000B000000}" name="うち外国人合計人数" dataDxfId="78" totalsRowDxfId="77"/>
    <tableColumn id="12" xr3:uid="{00000000-0010-0000-0F00-00000C000000}" name="世帯数" dataDxfId="76" totalsRowDxfId="75"/>
    <tableColumn id="13" xr3:uid="{00000000-0010-0000-0F00-00000D000000}" name="地域（行政区別）" totalsRowFunction="count" dataDxfId="74" totalsRowDxfId="73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0000000}" name="人口11月" displayName="人口11月" ref="A1:M252" headerRowDxfId="72" dataDxfId="71">
  <autoFilter ref="A1:M252" xr:uid="{00000000-0009-0000-0100-00000E000000}"/>
  <tableColumns count="13">
    <tableColumn id="1" xr3:uid="{00000000-0010-0000-1000-000001000000}" name="年月" totalsRowLabel="集計" dataDxfId="70" totalsRowDxfId="69">
      <calculatedColumnFormula>A1</calculatedColumnFormula>
    </tableColumn>
    <tableColumn id="2" xr3:uid="{00000000-0010-0000-1000-000002000000}" name="和暦" dataDxfId="68" totalsRowDxfId="67">
      <calculatedColumnFormula>B1</calculatedColumnFormula>
    </tableColumn>
    <tableColumn id="3" xr3:uid="{00000000-0010-0000-1000-000003000000}" name="No" dataDxfId="66" totalsRowDxfId="65"/>
    <tableColumn id="4" xr3:uid="{00000000-0010-0000-1000-000004000000}" name="行政区" dataDxfId="64" totalsRowDxfId="63"/>
    <tableColumn id="5" xr3:uid="{00000000-0010-0000-1000-000005000000}" name="行政区名称" dataDxfId="62" totalsRowDxfId="61"/>
    <tableColumn id="6" xr3:uid="{00000000-0010-0000-1000-000006000000}" name="男性人数" dataDxfId="60" totalsRowDxfId="59"/>
    <tableColumn id="7" xr3:uid="{00000000-0010-0000-1000-000007000000}" name="うち外国人男性人数" dataDxfId="58" totalsRowDxfId="57">
      <calculatedColumnFormula>SUM(G3:G250)</calculatedColumnFormula>
    </tableColumn>
    <tableColumn id="8" xr3:uid="{00000000-0010-0000-1000-000008000000}" name="女性人数" dataDxfId="56" totalsRowDxfId="55"/>
    <tableColumn id="9" xr3:uid="{00000000-0010-0000-1000-000009000000}" name="うち外国人女性人数" dataDxfId="54" totalsRowDxfId="53">
      <calculatedColumnFormula>SUM(I3:I250)</calculatedColumnFormula>
    </tableColumn>
    <tableColumn id="10" xr3:uid="{00000000-0010-0000-1000-00000A000000}" name="合計人数" dataDxfId="52" totalsRowDxfId="51"/>
    <tableColumn id="11" xr3:uid="{00000000-0010-0000-1000-00000B000000}" name="うち外国人合計人数" dataDxfId="50" totalsRowDxfId="49">
      <calculatedColumnFormula>SUM(K3:K250)</calculatedColumnFormula>
    </tableColumn>
    <tableColumn id="12" xr3:uid="{00000000-0010-0000-1000-00000C000000}" name="世帯数" dataDxfId="48" totalsRowDxfId="47"/>
    <tableColumn id="13" xr3:uid="{00000000-0010-0000-1000-00000D000000}" name="地域（行政区別）" totalsRowFunction="count" dataDxfId="46" totalsRowDxfId="45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11000000}" name="人口12月" displayName="人口12月" ref="A1:M252" headerRowDxfId="44">
  <autoFilter ref="A1:M252" xr:uid="{00000000-0009-0000-0100-00000F000000}"/>
  <tableColumns count="13">
    <tableColumn id="1" xr3:uid="{00000000-0010-0000-1100-000001000000}" name="年月" totalsRowLabel="集計" dataDxfId="43" totalsRowDxfId="42"/>
    <tableColumn id="2" xr3:uid="{00000000-0010-0000-1100-000002000000}" name="和暦" dataDxfId="41" totalsRowDxfId="40"/>
    <tableColumn id="3" xr3:uid="{00000000-0010-0000-1100-000003000000}" name="No" dataDxfId="39" totalsRowDxfId="38"/>
    <tableColumn id="4" xr3:uid="{00000000-0010-0000-1100-000004000000}" name="行政区" dataDxfId="37" totalsRowDxfId="36"/>
    <tableColumn id="5" xr3:uid="{00000000-0010-0000-1100-000005000000}" name="行政区名称" dataDxfId="35" totalsRowDxfId="34"/>
    <tableColumn id="6" xr3:uid="{00000000-0010-0000-1100-000006000000}" name="男性人数" dataDxfId="33" totalsRowDxfId="32"/>
    <tableColumn id="7" xr3:uid="{00000000-0010-0000-1100-000007000000}" name="うち外国人男性人数" dataDxfId="31" totalsRowDxfId="30"/>
    <tableColumn id="8" xr3:uid="{00000000-0010-0000-1100-000008000000}" name="女性人数" dataDxfId="29" totalsRowDxfId="28"/>
    <tableColumn id="9" xr3:uid="{00000000-0010-0000-1100-000009000000}" name="うち外国人女性人数" dataDxfId="27" totalsRowDxfId="26"/>
    <tableColumn id="10" xr3:uid="{00000000-0010-0000-1100-00000A000000}" name="合計人数" dataDxfId="25" totalsRowDxfId="24"/>
    <tableColumn id="11" xr3:uid="{00000000-0010-0000-1100-00000B000000}" name="うち外国人合計人数" dataDxfId="23" totalsRowDxfId="22"/>
    <tableColumn id="12" xr3:uid="{00000000-0010-0000-1100-00000C000000}" name="世帯数" dataDxfId="21" totalsRowDxfId="20"/>
    <tableColumn id="13" xr3:uid="{00000000-0010-0000-1100-00000D000000}" name="地域（行政区別）" totalsRowFunction="count" dataDxfId="19" totalsRowDxfId="18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2000000}" name="行政区コード" displayName="行政区コード" ref="A1:D283" totalsRowShown="0" headerRowDxfId="17" dataDxfId="16">
  <autoFilter ref="A1:D283" xr:uid="{00000000-0009-0000-0100-00001F000000}"/>
  <tableColumns count="4">
    <tableColumn id="1" xr3:uid="{00000000-0010-0000-1200-000001000000}" name="No" dataDxfId="15"/>
    <tableColumn id="2" xr3:uid="{00000000-0010-0000-1200-000002000000}" name="行政区" dataDxfId="14"/>
    <tableColumn id="3" xr3:uid="{00000000-0010-0000-1200-000003000000}" name="行政区名称" dataDxfId="13"/>
    <tableColumn id="11" xr3:uid="{00000000-0010-0000-1200-00000B000000}" name="地域（行政区別）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1000000}" name="地区別人口" displayName="地区別人口" ref="B55:R67" totalsRowShown="0" headerRowDxfId="455" dataDxfId="453" headerRowBorderDxfId="454" tableBorderDxfId="452" totalsRowBorderDxfId="451">
  <autoFilter ref="B55:R67" xr:uid="{00000000-0009-0000-0100-00001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100-000001000000}" name="区分" dataDxfId="450"/>
    <tableColumn id="2" xr3:uid="{00000000-0010-0000-0100-000002000000}" name="総数" dataDxfId="449">
      <calculatedColumnFormula>SUM('TOP(まとめ)（行政区別人口)'!$D56:$R56)</calculatedColumnFormula>
    </tableColumn>
    <tableColumn id="3" xr3:uid="{00000000-0010-0000-0100-000003000000}" name="① 旧柏崎" dataDxfId="448"/>
    <tableColumn id="4" xr3:uid="{00000000-0010-0000-0100-000004000000}" name="② 荒浜" dataDxfId="447"/>
    <tableColumn id="5" xr3:uid="{00000000-0010-0000-0100-000005000000}" name="③ 西中通" dataDxfId="446"/>
    <tableColumn id="6" xr3:uid="{00000000-0010-0000-0100-000006000000}" name="④ 北鯖石" dataDxfId="445"/>
    <tableColumn id="7" xr3:uid="{00000000-0010-0000-0100-000007000000}" name="⑤ 田尻" dataDxfId="444"/>
    <tableColumn id="8" xr3:uid="{00000000-0010-0000-0100-000008000000}" name="⑥ 高田" dataDxfId="443"/>
    <tableColumn id="9" xr3:uid="{00000000-0010-0000-0100-000009000000}" name="⑦ 上条" dataDxfId="442"/>
    <tableColumn id="10" xr3:uid="{00000000-0010-0000-0100-00000A000000}" name="⑧ 上米山" dataDxfId="441"/>
    <tableColumn id="11" xr3:uid="{00000000-0010-0000-0100-00000B000000}" name="⑨ 米山" dataDxfId="440"/>
    <tableColumn id="12" xr3:uid="{00000000-0010-0000-0100-00000C000000}" name="⑩ 高浜" dataDxfId="439"/>
    <tableColumn id="13" xr3:uid="{00000000-0010-0000-0100-00000D000000}" name="⑪ 中通" dataDxfId="438"/>
    <tableColumn id="14" xr3:uid="{00000000-0010-0000-0100-00000E000000}" name="⑫ 北条" dataDxfId="437"/>
    <tableColumn id="15" xr3:uid="{00000000-0010-0000-0100-00000F000000}" name="⑬ 中鯖石" dataDxfId="436"/>
    <tableColumn id="16" xr3:uid="{00000000-0010-0000-0100-000010000000}" name="⑭ 南鯖石" dataDxfId="435"/>
    <tableColumn id="17" xr3:uid="{00000000-0010-0000-0100-000011000000}" name="⑮ 黒姫" dataDxfId="434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3000000}" name="テーブル19" displayName="テーブル19" ref="A1:D13" totalsRowShown="0" headerRowDxfId="11" headerRowBorderDxfId="10" tableBorderDxfId="9" totalsRowBorderDxfId="8">
  <autoFilter ref="A1:D13" xr:uid="{00000000-0009-0000-0100-000013000000}"/>
  <tableColumns count="4">
    <tableColumn id="1" xr3:uid="{00000000-0010-0000-1300-000001000000}" name="事務欄" dataDxfId="7"/>
    <tableColumn id="2" xr3:uid="{00000000-0010-0000-1300-000002000000}" name="1-2チェック" dataDxfId="6">
      <calculatedColumnFormula>IFERROR(('TOP(まとめ)（行政区別人口)'!#REF!+'TOP(まとめ)（行政区別人口)'!#REF!)='TOP(まとめ)（行政区別人口)'!F6,"×")</calculatedColumnFormula>
    </tableColumn>
    <tableColumn id="3" xr3:uid="{00000000-0010-0000-1300-000003000000}" name="1-3チェック" dataDxfId="5">
      <calculatedColumnFormula>IFERROR('TOP(まとめ)（行政区別人口)'!E6='TOP(まとめ)（行政区別人口)'!C56,"")</calculatedColumnFormula>
    </tableColumn>
    <tableColumn id="4" xr3:uid="{00000000-0010-0000-1300-000004000000}" name="1-4チェック" dataDxfId="4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自然動態" displayName="自然動態" ref="B21:M34" totalsRowShown="0" headerRowDxfId="433" dataDxfId="431" headerRowBorderDxfId="432" tableBorderDxfId="430" totalsRowBorderDxfId="429" headerRowCellStyle="桁区切り">
  <autoFilter ref="B21:M34" xr:uid="{00000000-0009-0000-0100-000001000000}"/>
  <tableColumns count="12">
    <tableColumn id="1" xr3:uid="{00000000-0010-0000-0200-000001000000}" name="区分" dataDxfId="428"/>
    <tableColumn id="2" xr3:uid="{00000000-0010-0000-0200-000002000000}" name="自然動態" dataDxfId="427"/>
    <tableColumn id="3" xr3:uid="{00000000-0010-0000-0200-000003000000}" name="出生" dataDxfId="426" dataCellStyle="桁区切り"/>
    <tableColumn id="4" xr3:uid="{00000000-0010-0000-0200-000004000000}" name="出生（日本人男）" dataDxfId="425" dataCellStyle="桁区切り"/>
    <tableColumn id="5" xr3:uid="{00000000-0010-0000-0200-000005000000}" name="出生（日本人女）" dataDxfId="424" dataCellStyle="桁区切り"/>
    <tableColumn id="6" xr3:uid="{00000000-0010-0000-0200-000006000000}" name="出生（外国人男）" dataDxfId="423" dataCellStyle="桁区切り"/>
    <tableColumn id="7" xr3:uid="{00000000-0010-0000-0200-000007000000}" name="出生（外国人女）" dataDxfId="422" dataCellStyle="桁区切り"/>
    <tableColumn id="8" xr3:uid="{00000000-0010-0000-0200-000008000000}" name="死亡" dataDxfId="421" dataCellStyle="桁区切り"/>
    <tableColumn id="9" xr3:uid="{00000000-0010-0000-0200-000009000000}" name="死亡（日本人男）" dataDxfId="420" dataCellStyle="桁区切り"/>
    <tableColumn id="10" xr3:uid="{00000000-0010-0000-0200-00000A000000}" name="死亡（日本人女）" dataDxfId="419" dataCellStyle="桁区切り"/>
    <tableColumn id="11" xr3:uid="{00000000-0010-0000-0200-00000B000000}" name="死亡（外国人男）" dataDxfId="418" dataCellStyle="桁区切り"/>
    <tableColumn id="12" xr3:uid="{00000000-0010-0000-0200-00000C000000}" name="死亡（外国人女）" dataDxfId="417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社会動態" displayName="社会動態" ref="B37:M50" totalsRowShown="0" headerRowDxfId="416" dataDxfId="414" headerRowBorderDxfId="415" tableBorderDxfId="413" totalsRowBorderDxfId="412" headerRowCellStyle="桁区切り">
  <autoFilter ref="B37:M50" xr:uid="{00000000-0009-0000-0100-000004000000}"/>
  <tableColumns count="12">
    <tableColumn id="1" xr3:uid="{00000000-0010-0000-0300-000001000000}" name="区分" dataDxfId="411"/>
    <tableColumn id="2" xr3:uid="{00000000-0010-0000-0300-000002000000}" name="社会動態" dataDxfId="410"/>
    <tableColumn id="3" xr3:uid="{00000000-0010-0000-0300-000003000000}" name="転入" dataDxfId="409" dataCellStyle="桁区切り"/>
    <tableColumn id="4" xr3:uid="{00000000-0010-0000-0300-000004000000}" name="転入（日本人男）" dataDxfId="408" dataCellStyle="桁区切り">
      <calculatedColumnFormula>SUBTOTAL(109,E26:E37)</calculatedColumnFormula>
    </tableColumn>
    <tableColumn id="5" xr3:uid="{00000000-0010-0000-0300-000005000000}" name="転入（日本人女）" dataDxfId="407" dataCellStyle="桁区切り">
      <calculatedColumnFormula>SUBTOTAL(109,F26:F37)</calculatedColumnFormula>
    </tableColumn>
    <tableColumn id="6" xr3:uid="{00000000-0010-0000-0300-000006000000}" name="転入（外国人男）" dataDxfId="406" dataCellStyle="桁区切り">
      <calculatedColumnFormula>SUM(G26:G37)</calculatedColumnFormula>
    </tableColumn>
    <tableColumn id="7" xr3:uid="{00000000-0010-0000-0300-000007000000}" name="転入（外国人女）" dataDxfId="405" dataCellStyle="桁区切り">
      <calculatedColumnFormula>SUM(H26:H37)</calculatedColumnFormula>
    </tableColumn>
    <tableColumn id="8" xr3:uid="{00000000-0010-0000-0300-000008000000}" name="転出" dataDxfId="404" dataCellStyle="桁区切り"/>
    <tableColumn id="9" xr3:uid="{00000000-0010-0000-0300-000009000000}" name="転出（日本人男）" dataDxfId="403" dataCellStyle="桁区切り"/>
    <tableColumn id="10" xr3:uid="{00000000-0010-0000-0300-00000A000000}" name="転出（日本人女）" dataDxfId="402" dataCellStyle="桁区切り"/>
    <tableColumn id="11" xr3:uid="{00000000-0010-0000-0300-00000B000000}" name="転出（外国人男）" dataDxfId="401" dataCellStyle="桁区切り"/>
    <tableColumn id="12" xr3:uid="{00000000-0010-0000-0300-00000C000000}" name="転出（外国人女）" dataDxfId="400" dataCellStyle="桁区切り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推計人口" displayName="推計人口" ref="B71:H84" totalsRowCount="1" headerRowDxfId="399" dataDxfId="397" headerRowBorderDxfId="398" tableBorderDxfId="396" totalsRowBorderDxfId="395">
  <autoFilter ref="B71:H83" xr:uid="{00000000-0009-0000-0100-000005000000}"/>
  <tableColumns count="7">
    <tableColumn id="1" xr3:uid="{00000000-0010-0000-0400-000001000000}" name="月初" dataDxfId="394" totalsRowDxfId="393"/>
    <tableColumn id="2" xr3:uid="{00000000-0010-0000-0400-000002000000}" name="総数" dataDxfId="392" totalsRowDxfId="391" dataCellStyle="桁区切り">
      <calculatedColumnFormula>C71+D72</calculatedColumnFormula>
    </tableColumn>
    <tableColumn id="3" xr3:uid="{00000000-0010-0000-0400-000003000000}" name="総数当月増減" totalsRowFunction="sum" dataDxfId="390" totalsRowDxfId="389" dataCellStyle="桁区切り">
      <calculatedColumnFormula>F5</calculatedColumnFormula>
    </tableColumn>
    <tableColumn id="4" xr3:uid="{00000000-0010-0000-0400-000004000000}" name="男" dataDxfId="388" totalsRowDxfId="387">
      <calculatedColumnFormula>E71+F72</calculatedColumnFormula>
    </tableColumn>
    <tableColumn id="5" xr3:uid="{00000000-0010-0000-0400-000005000000}" name="男当月増減" totalsRowFunction="sum" dataDxfId="386" totalsRowDxfId="385" dataCellStyle="桁区切り">
      <calculatedColumnFormula>I5</calculatedColumnFormula>
    </tableColumn>
    <tableColumn id="6" xr3:uid="{00000000-0010-0000-0400-000006000000}" name="女" dataDxfId="384" totalsRowDxfId="383">
      <calculatedColumnFormula>G71+H72</calculatedColumnFormula>
    </tableColumn>
    <tableColumn id="7" xr3:uid="{00000000-0010-0000-0400-000007000000}" name="女当月増減" totalsRowFunction="sum" dataDxfId="382" totalsRowDxfId="381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05000000}" name="前年１２月" displayName="前年１２月" ref="A1:M250" headerRowDxfId="380" dataDxfId="379">
  <autoFilter ref="A1:M250" xr:uid="{00000000-0009-0000-0100-000026000000}"/>
  <tableColumns count="13">
    <tableColumn id="1" xr3:uid="{00000000-0010-0000-0500-000001000000}" name="年月" totalsRowLabel="集計" dataDxfId="378" totalsRowDxfId="377">
      <calculatedColumnFormula>A1</calculatedColumnFormula>
    </tableColumn>
    <tableColumn id="2" xr3:uid="{00000000-0010-0000-0500-000002000000}" name="和暦" dataDxfId="376" totalsRowDxfId="375">
      <calculatedColumnFormula>B1</calculatedColumnFormula>
    </tableColumn>
    <tableColumn id="3" xr3:uid="{00000000-0010-0000-0500-000003000000}" name="No" dataDxfId="374" totalsRowDxfId="373"/>
    <tableColumn id="4" xr3:uid="{00000000-0010-0000-0500-000004000000}" name="行政区" dataDxfId="372" totalsRowDxfId="371"/>
    <tableColumn id="5" xr3:uid="{00000000-0010-0000-0500-000005000000}" name="行政区名称" dataDxfId="370" totalsRowDxfId="369"/>
    <tableColumn id="6" xr3:uid="{00000000-0010-0000-0500-000006000000}" name="男性人数" dataDxfId="368" totalsRowDxfId="367"/>
    <tableColumn id="7" xr3:uid="{00000000-0010-0000-0500-000007000000}" name="うち外国人男性人数" dataDxfId="366" totalsRowDxfId="365"/>
    <tableColumn id="8" xr3:uid="{00000000-0010-0000-0500-000008000000}" name="女性人数" dataDxfId="364" totalsRowDxfId="363"/>
    <tableColumn id="9" xr3:uid="{00000000-0010-0000-0500-000009000000}" name="うち外国人女性人数" dataDxfId="362" totalsRowDxfId="361"/>
    <tableColumn id="10" xr3:uid="{00000000-0010-0000-0500-00000A000000}" name="合計人数" dataDxfId="360" totalsRowDxfId="359"/>
    <tableColumn id="11" xr3:uid="{00000000-0010-0000-0500-00000B000000}" name="うち外国人合計人数" dataDxfId="358" totalsRowDxfId="357"/>
    <tableColumn id="12" xr3:uid="{00000000-0010-0000-0500-00000C000000}" name="世帯数" dataDxfId="356" totalsRowDxfId="355"/>
    <tableColumn id="13" xr3:uid="{00000000-0010-0000-0500-00000D000000}" name="地域（行政区別）" totalsRowFunction="count" dataDxfId="354" totalsRowDxfId="353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人口１月" displayName="人口１月" ref="A1:M250" headerRowDxfId="352" dataDxfId="351">
  <autoFilter ref="A1:M250" xr:uid="{00000000-0009-0000-0100-000002000000}"/>
  <tableColumns count="13">
    <tableColumn id="1" xr3:uid="{00000000-0010-0000-0600-000001000000}" name="年月" totalsRowLabel="集計" dataDxfId="350" totalsRowDxfId="349">
      <calculatedColumnFormula>A1</calculatedColumnFormula>
    </tableColumn>
    <tableColumn id="2" xr3:uid="{00000000-0010-0000-0600-000002000000}" name="和暦" dataDxfId="348" totalsRowDxfId="347">
      <calculatedColumnFormula>B1</calculatedColumnFormula>
    </tableColumn>
    <tableColumn id="3" xr3:uid="{00000000-0010-0000-0600-000003000000}" name="No" dataDxfId="346" totalsRowDxfId="345"/>
    <tableColumn id="4" xr3:uid="{00000000-0010-0000-0600-000004000000}" name="行政区" dataDxfId="344" totalsRowDxfId="343"/>
    <tableColumn id="5" xr3:uid="{00000000-0010-0000-0600-000005000000}" name="行政区名称" dataDxfId="342" totalsRowDxfId="341"/>
    <tableColumn id="6" xr3:uid="{00000000-0010-0000-0600-000006000000}" name="男性人数" dataDxfId="340" totalsRowDxfId="339"/>
    <tableColumn id="7" xr3:uid="{00000000-0010-0000-0600-000007000000}" name="うち外国人男性人数" dataDxfId="338" totalsRowDxfId="337"/>
    <tableColumn id="8" xr3:uid="{00000000-0010-0000-0600-000008000000}" name="女性人数" dataDxfId="336" totalsRowDxfId="335"/>
    <tableColumn id="9" xr3:uid="{00000000-0010-0000-0600-000009000000}" name="うち外国人女性人数" dataDxfId="334" totalsRowDxfId="333"/>
    <tableColumn id="10" xr3:uid="{00000000-0010-0000-0600-00000A000000}" name="合計人数" dataDxfId="332" totalsRowDxfId="331"/>
    <tableColumn id="11" xr3:uid="{00000000-0010-0000-0600-00000B000000}" name="うち外国人合計人数" dataDxfId="330" totalsRowDxfId="329"/>
    <tableColumn id="12" xr3:uid="{00000000-0010-0000-0600-00000C000000}" name="世帯数" dataDxfId="328" totalsRowDxfId="327"/>
    <tableColumn id="13" xr3:uid="{00000000-0010-0000-0600-00000D000000}" name="地域（行政区別）" totalsRowFunction="count" dataDxfId="326" totalsRowDxfId="325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人口２月" displayName="人口２月" ref="A1:M250" headerRowDxfId="324" dataDxfId="323">
  <autoFilter ref="A1:M250" xr:uid="{00000000-0009-0000-0100-000003000000}"/>
  <tableColumns count="13">
    <tableColumn id="1" xr3:uid="{00000000-0010-0000-0700-000001000000}" name="年月" totalsRowLabel="集計" dataDxfId="322" totalsRowDxfId="321"/>
    <tableColumn id="2" xr3:uid="{00000000-0010-0000-0700-000002000000}" name="和暦" dataDxfId="320" totalsRowDxfId="319"/>
    <tableColumn id="3" xr3:uid="{00000000-0010-0000-0700-000003000000}" name="No" dataDxfId="318" totalsRowDxfId="317"/>
    <tableColumn id="4" xr3:uid="{00000000-0010-0000-0700-000004000000}" name="行政区" dataDxfId="316" totalsRowDxfId="315"/>
    <tableColumn id="5" xr3:uid="{00000000-0010-0000-0700-000005000000}" name="行政区名称" dataDxfId="314" totalsRowDxfId="313"/>
    <tableColumn id="6" xr3:uid="{00000000-0010-0000-0700-000006000000}" name="男性人数" dataDxfId="312" totalsRowDxfId="311"/>
    <tableColumn id="7" xr3:uid="{00000000-0010-0000-0700-000007000000}" name="うち外国人男性人数" dataDxfId="310" totalsRowDxfId="309"/>
    <tableColumn id="8" xr3:uid="{00000000-0010-0000-0700-000008000000}" name="女性人数" dataDxfId="308" totalsRowDxfId="307"/>
    <tableColumn id="9" xr3:uid="{00000000-0010-0000-0700-000009000000}" name="うち外国人女性人数" dataDxfId="306" totalsRowDxfId="305"/>
    <tableColumn id="10" xr3:uid="{00000000-0010-0000-0700-00000A000000}" name="合計人数" dataDxfId="304" totalsRowDxfId="303"/>
    <tableColumn id="11" xr3:uid="{00000000-0010-0000-0700-00000B000000}" name="うち外国人合計人数" dataDxfId="302" totalsRowDxfId="301"/>
    <tableColumn id="12" xr3:uid="{00000000-0010-0000-0700-00000C000000}" name="世帯数" dataDxfId="300" totalsRowDxfId="299"/>
    <tableColumn id="13" xr3:uid="{00000000-0010-0000-0700-00000D000000}" name="地域（行政区別）" totalsRowFunction="count" dataDxfId="298" totalsRowDxfId="297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人口３月" displayName="人口３月" ref="A1:M250" headerRowDxfId="296" dataDxfId="295">
  <autoFilter ref="A1:M250" xr:uid="{00000000-0009-0000-0100-000006000000}"/>
  <tableColumns count="13">
    <tableColumn id="1" xr3:uid="{00000000-0010-0000-0800-000001000000}" name="年月" totalsRowLabel="集計" dataDxfId="294" totalsRowDxfId="293"/>
    <tableColumn id="2" xr3:uid="{00000000-0010-0000-0800-000002000000}" name="和暦" dataDxfId="292" totalsRowDxfId="291"/>
    <tableColumn id="3" xr3:uid="{00000000-0010-0000-0800-000003000000}" name="No" dataDxfId="290" totalsRowDxfId="289"/>
    <tableColumn id="4" xr3:uid="{00000000-0010-0000-0800-000004000000}" name="行政区" dataDxfId="288" totalsRowDxfId="287"/>
    <tableColumn id="5" xr3:uid="{00000000-0010-0000-0800-000005000000}" name="行政区名称" dataDxfId="286" totalsRowDxfId="285"/>
    <tableColumn id="6" xr3:uid="{00000000-0010-0000-0800-000006000000}" name="男性人数" dataDxfId="284" totalsRowDxfId="283"/>
    <tableColumn id="7" xr3:uid="{00000000-0010-0000-0800-000007000000}" name="うち外国人男性人数" dataDxfId="282" totalsRowDxfId="281"/>
    <tableColumn id="8" xr3:uid="{00000000-0010-0000-0800-000008000000}" name="女性人数" dataDxfId="280" totalsRowDxfId="279"/>
    <tableColumn id="9" xr3:uid="{00000000-0010-0000-0800-000009000000}" name="うち外国人女性人数" dataDxfId="278" totalsRowDxfId="277"/>
    <tableColumn id="10" xr3:uid="{00000000-0010-0000-0800-00000A000000}" name="合計人数" dataDxfId="276" totalsRowDxfId="275"/>
    <tableColumn id="11" xr3:uid="{00000000-0010-0000-0800-00000B000000}" name="うち外国人合計人数" dataDxfId="274" totalsRowDxfId="273"/>
    <tableColumn id="12" xr3:uid="{00000000-0010-0000-0800-00000C000000}" name="世帯数" dataDxfId="272" totalsRowDxfId="271"/>
    <tableColumn id="13" xr3:uid="{00000000-0010-0000-0800-00000D000000}" name="地域（行政区別）" totalsRowFunction="count" dataDxfId="270" totalsRowDxfId="269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B1:V103"/>
  <sheetViews>
    <sheetView tabSelected="1" view="pageBreakPreview" topLeftCell="A76" zoomScale="96" zoomScaleNormal="100" zoomScaleSheetLayoutView="96" workbookViewId="0">
      <selection activeCell="B86" sqref="B86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1990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457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25558</v>
      </c>
      <c r="D6" s="29">
        <f>IF(人口世帯[[#This Row],[世帯数]]&gt;=1,'TOP(まとめ)（行政区別人口)'!C6-前年12月!L2,"")</f>
        <v>-11</v>
      </c>
      <c r="E6" s="57">
        <f>'1月'!$J$2</f>
        <v>87198</v>
      </c>
      <c r="F6" s="30">
        <f>IF(人口世帯[[#This Row],[総人口]]&gt;=1,E6-前年12月!J2,"")</f>
        <v>-44</v>
      </c>
      <c r="G6" s="57">
        <f>'1月'!$F$2</f>
        <v>42340</v>
      </c>
      <c r="H6" s="31">
        <f>'1月'!$G$2</f>
        <v>0</v>
      </c>
      <c r="I6" s="30">
        <f>IF(人口世帯[[#This Row],[男]]&gt;=1,人口世帯[[#This Row],[男]]-前年12月!F2,"")</f>
        <v>-39</v>
      </c>
      <c r="J6" s="57">
        <f>'1月'!$H$2</f>
        <v>44858</v>
      </c>
      <c r="K6" s="31">
        <f>'1月'!$I$2</f>
        <v>0</v>
      </c>
      <c r="L6" s="30">
        <f>IF(人口世帯[[#This Row],[女]]&gt;=1,人口世帯[[#This Row],[女]]-前年12月!H2,"")</f>
        <v>-5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25546</v>
      </c>
      <c r="D7" s="29">
        <f>IF(人口世帯[[#This Row],[世帯数]]&gt;=1,C7-C6,"")</f>
        <v>-12</v>
      </c>
      <c r="E7" s="57">
        <f>'2月'!$J$2</f>
        <v>87192</v>
      </c>
      <c r="F7" s="30">
        <f>IF(人口世帯[[#This Row],[総人口]]&gt;=1,E7-E6,"")</f>
        <v>-6</v>
      </c>
      <c r="G7" s="57">
        <f>'2月'!$F$2</f>
        <v>42332</v>
      </c>
      <c r="H7" s="31">
        <f>'2月'!$G$2</f>
        <v>0</v>
      </c>
      <c r="I7" s="30">
        <f>IF(人口世帯[[#This Row],[男]]&gt;=1,人口世帯[[#This Row],[男]]-G6,"")</f>
        <v>-8</v>
      </c>
      <c r="J7" s="57">
        <f>'2月'!$H$2</f>
        <v>44860</v>
      </c>
      <c r="K7" s="31">
        <f>'2月'!$I$2</f>
        <v>0</v>
      </c>
      <c r="L7" s="30">
        <f>IF(人口世帯[[#This Row],[女]]&gt;=1,人口世帯[[#This Row],[女]]-J6,"")</f>
        <v>2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25531</v>
      </c>
      <c r="D8" s="29">
        <f>IF(人口世帯[[#This Row],[世帯数]]&gt;=1,C8-C7,"")</f>
        <v>-15</v>
      </c>
      <c r="E8" s="57">
        <f>'3月'!$J$2</f>
        <v>87067</v>
      </c>
      <c r="F8" s="30">
        <f>IF(人口世帯[[#This Row],[総人口]]&gt;=1,E8-E7,"")</f>
        <v>-125</v>
      </c>
      <c r="G8" s="57">
        <f>'3月'!$F$2</f>
        <v>42293</v>
      </c>
      <c r="H8" s="31">
        <f>'3月'!$G$2</f>
        <v>0</v>
      </c>
      <c r="I8" s="30">
        <f>IF(人口世帯[[#This Row],[男]]&gt;=1,人口世帯[[#This Row],[男]]-G7,"")</f>
        <v>-39</v>
      </c>
      <c r="J8" s="57">
        <f>'3月'!$H$2</f>
        <v>44774</v>
      </c>
      <c r="K8" s="31">
        <f>'3月'!$I$2</f>
        <v>0</v>
      </c>
      <c r="L8" s="30">
        <f>IF(人口世帯[[#This Row],[女]]&gt;=1,人口世帯[[#This Row],[女]]-J7,"")</f>
        <v>-86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25654</v>
      </c>
      <c r="D9" s="29">
        <f>IF(人口世帯[[#This Row],[世帯数]]&gt;=1,C9-C8,"")</f>
        <v>123</v>
      </c>
      <c r="E9" s="57">
        <f>'4月'!$J$2</f>
        <v>86938</v>
      </c>
      <c r="F9" s="30">
        <f>IF(人口世帯[[#This Row],[総人口]]&gt;=1,E9-E8,"")</f>
        <v>-129</v>
      </c>
      <c r="G9" s="57">
        <f>'4月'!$F$2</f>
        <v>42243</v>
      </c>
      <c r="H9" s="31">
        <f>'4月'!$G$2</f>
        <v>0</v>
      </c>
      <c r="I9" s="30">
        <f>IF(人口世帯[[#This Row],[男]]&gt;=1,人口世帯[[#This Row],[男]]-G8,"")</f>
        <v>-50</v>
      </c>
      <c r="J9" s="57">
        <f>'4月'!$H$2</f>
        <v>44695</v>
      </c>
      <c r="K9" s="31">
        <f>'4月'!$I$2</f>
        <v>0</v>
      </c>
      <c r="L9" s="30">
        <f>IF(人口世帯[[#This Row],[女]]&gt;=1,人口世帯[[#This Row],[女]]-J8,"")</f>
        <v>-79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25733</v>
      </c>
      <c r="D10" s="29">
        <f>IF(人口世帯[[#This Row],[世帯数]]&gt;=1,C10-C9,"")</f>
        <v>79</v>
      </c>
      <c r="E10" s="57">
        <f>'5月'!$J$2</f>
        <v>87047</v>
      </c>
      <c r="F10" s="30">
        <f>IF(人口世帯[[#This Row],[総人口]]&gt;=1,E10-E9,"")</f>
        <v>109</v>
      </c>
      <c r="G10" s="57">
        <f>'5月'!$F$2</f>
        <v>42286</v>
      </c>
      <c r="H10" s="31">
        <f>'5月'!$G$2</f>
        <v>0</v>
      </c>
      <c r="I10" s="30">
        <f>IF(人口世帯[[#This Row],[男]]&gt;=1,人口世帯[[#This Row],[男]]-G9,"")</f>
        <v>43</v>
      </c>
      <c r="J10" s="57">
        <f>'5月'!$H$2</f>
        <v>44761</v>
      </c>
      <c r="K10" s="31">
        <f>'5月'!$I$2</f>
        <v>0</v>
      </c>
      <c r="L10" s="30">
        <f>IF(人口世帯[[#This Row],[女]]&gt;=1,人口世帯[[#This Row],[女]]-J9,"")</f>
        <v>66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25777</v>
      </c>
      <c r="D11" s="29">
        <f>IF(人口世帯[[#This Row],[世帯数]]&gt;=1,C11-C10,"")</f>
        <v>44</v>
      </c>
      <c r="E11" s="57">
        <f>'6月'!$J$2</f>
        <v>87106</v>
      </c>
      <c r="F11" s="30">
        <f>IF(人口世帯[[#This Row],[総人口]]&gt;=1,E11-E10,"")</f>
        <v>59</v>
      </c>
      <c r="G11" s="57">
        <f>'6月'!$F$2</f>
        <v>42328</v>
      </c>
      <c r="H11" s="31">
        <f>'6月'!$G$2</f>
        <v>0</v>
      </c>
      <c r="I11" s="30">
        <f>IF(人口世帯[[#This Row],[男]]&gt;=1,人口世帯[[#This Row],[男]]-G10,"")</f>
        <v>42</v>
      </c>
      <c r="J11" s="57">
        <f>'6月'!$H$2</f>
        <v>44778</v>
      </c>
      <c r="K11" s="31">
        <f>'6月'!$I$2</f>
        <v>0</v>
      </c>
      <c r="L11" s="30">
        <f>IF(人口世帯[[#This Row],[女]]&gt;=1,人口世帯[[#This Row],[女]]-J10,"")</f>
        <v>17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25855</v>
      </c>
      <c r="D12" s="29">
        <f>IF(人口世帯[[#This Row],[世帯数]]&gt;=1,C12-C11,"")</f>
        <v>78</v>
      </c>
      <c r="E12" s="57">
        <f>'7月'!$J$2</f>
        <v>87204</v>
      </c>
      <c r="F12" s="30">
        <f>IF(人口世帯[[#This Row],[総人口]]&gt;=1,E12-E11,"")</f>
        <v>98</v>
      </c>
      <c r="G12" s="57">
        <f>'7月'!$F$2</f>
        <v>42386</v>
      </c>
      <c r="H12" s="31">
        <f>'7月'!$G$2</f>
        <v>0</v>
      </c>
      <c r="I12" s="30">
        <f>IF(人口世帯[[#This Row],[男]]&gt;=1,人口世帯[[#This Row],[男]]-G11,"")</f>
        <v>58</v>
      </c>
      <c r="J12" s="57">
        <f>'7月'!$H$2</f>
        <v>44818</v>
      </c>
      <c r="K12" s="31">
        <f>'7月'!$I$2</f>
        <v>0</v>
      </c>
      <c r="L12" s="30">
        <f>IF(人口世帯[[#This Row],[女]]&gt;=1,人口世帯[[#This Row],[女]]-J11,"")</f>
        <v>40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25894</v>
      </c>
      <c r="D13" s="29">
        <f>IF(人口世帯[[#This Row],[世帯数]]&gt;=1,C13-C12,"")</f>
        <v>39</v>
      </c>
      <c r="E13" s="57">
        <f>'8月'!$J$2</f>
        <v>87251</v>
      </c>
      <c r="F13" s="30">
        <f>IF(人口世帯[[#This Row],[総人口]]&gt;=1,E13-E12,"")</f>
        <v>47</v>
      </c>
      <c r="G13" s="57">
        <f>'8月'!$F$2</f>
        <v>42407</v>
      </c>
      <c r="H13" s="31">
        <f>'8月'!$G$2</f>
        <v>0</v>
      </c>
      <c r="I13" s="30">
        <f>IF(人口世帯[[#This Row],[男]]&gt;=1,人口世帯[[#This Row],[男]]-G12,"")</f>
        <v>21</v>
      </c>
      <c r="J13" s="57">
        <f>'8月'!$H$2</f>
        <v>44844</v>
      </c>
      <c r="K13" s="31">
        <f>'8月'!$I$2</f>
        <v>0</v>
      </c>
      <c r="L13" s="30">
        <f>IF(人口世帯[[#This Row],[女]]&gt;=1,人口世帯[[#This Row],[女]]-J12,"")</f>
        <v>26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25900</v>
      </c>
      <c r="D14" s="29">
        <f>IF(人口世帯[[#This Row],[世帯数]]&gt;=1,C14-C13,"")</f>
        <v>6</v>
      </c>
      <c r="E14" s="57">
        <f>'9月'!$J$2</f>
        <v>87259</v>
      </c>
      <c r="F14" s="30">
        <f>IF(人口世帯[[#This Row],[総人口]]&gt;=1,E14-E13,"")</f>
        <v>8</v>
      </c>
      <c r="G14" s="57">
        <f>'9月'!$F$2</f>
        <v>42411</v>
      </c>
      <c r="H14" s="31">
        <f>'9月'!$G$2</f>
        <v>0</v>
      </c>
      <c r="I14" s="30">
        <f>IF(人口世帯[[#This Row],[男]]&gt;=1,人口世帯[[#This Row],[男]]-G13,"")</f>
        <v>4</v>
      </c>
      <c r="J14" s="57">
        <f>'9月'!$H$2</f>
        <v>44848</v>
      </c>
      <c r="K14" s="31">
        <f>'9月'!$I$2</f>
        <v>0</v>
      </c>
      <c r="L14" s="30">
        <f>IF(人口世帯[[#This Row],[女]]&gt;=1,人口世帯[[#This Row],[女]]-J13,"")</f>
        <v>4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25922</v>
      </c>
      <c r="D15" s="29">
        <f>IF(人口世帯[[#This Row],[世帯数]]&gt;=1,C15-C14,"")</f>
        <v>22</v>
      </c>
      <c r="E15" s="57">
        <f>'10月'!$J$2</f>
        <v>87334</v>
      </c>
      <c r="F15" s="30">
        <f>IF(人口世帯[[#This Row],[総人口]]&gt;=1,E15-E14,"")</f>
        <v>75</v>
      </c>
      <c r="G15" s="57">
        <f>'10月'!$F$2</f>
        <v>42459</v>
      </c>
      <c r="H15" s="31">
        <f>'10月'!$G$2</f>
        <v>0</v>
      </c>
      <c r="I15" s="30">
        <f>IF(人口世帯[[#This Row],[男]]&gt;=1,人口世帯[[#This Row],[男]]-G14,"")</f>
        <v>48</v>
      </c>
      <c r="J15" s="57">
        <f>'10月'!$H$2</f>
        <v>44875</v>
      </c>
      <c r="K15" s="31">
        <f>'10月'!$I$2</f>
        <v>0</v>
      </c>
      <c r="L15" s="30">
        <f>IF(人口世帯[[#This Row],[女]]&gt;=1,人口世帯[[#This Row],[女]]-J14,"")</f>
        <v>27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25934</v>
      </c>
      <c r="D16" s="29">
        <f>IF(人口世帯[[#This Row],[世帯数]]&gt;=1,C16-C15,"")</f>
        <v>12</v>
      </c>
      <c r="E16" s="57">
        <f>'11月'!$J$2</f>
        <v>87340</v>
      </c>
      <c r="F16" s="30">
        <f>IF(人口世帯[[#This Row],[総人口]]&gt;=1,E16-E15,"")</f>
        <v>6</v>
      </c>
      <c r="G16" s="57">
        <f>'11月'!$F$2</f>
        <v>42475</v>
      </c>
      <c r="H16" s="31">
        <f>'11月'!$G$2</f>
        <v>0</v>
      </c>
      <c r="I16" s="30">
        <f>IF(人口世帯[[#This Row],[男]]&gt;=1,人口世帯[[#This Row],[男]]-G15,"")</f>
        <v>16</v>
      </c>
      <c r="J16" s="57">
        <f>'11月'!$H$2</f>
        <v>44865</v>
      </c>
      <c r="K16" s="31">
        <f>'11月'!$I$2</f>
        <v>0</v>
      </c>
      <c r="L16" s="30">
        <f>IF(人口世帯[[#This Row],[女]]&gt;=1,人口世帯[[#This Row],[女]]-J15,"")</f>
        <v>-10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25944</v>
      </c>
      <c r="D17" s="29">
        <f>IF(人口世帯[[#This Row],[世帯数]]&gt;=1,C17-C16,"")</f>
        <v>10</v>
      </c>
      <c r="E17" s="58">
        <f>'12月'!$J$2</f>
        <v>87364</v>
      </c>
      <c r="F17" s="30">
        <f>IF(人口世帯[[#This Row],[総人口]]&gt;=1,E17-E16,"")</f>
        <v>24</v>
      </c>
      <c r="G17" s="57">
        <f>'12月'!$F$2</f>
        <v>42498</v>
      </c>
      <c r="H17" s="31">
        <f>'12月'!$G$2</f>
        <v>0</v>
      </c>
      <c r="I17" s="30">
        <f>IF(人口世帯[[#This Row],[男]]&gt;=1,人口世帯[[#This Row],[男]]-G16,"")</f>
        <v>23</v>
      </c>
      <c r="J17" s="57">
        <f>'12月'!$H$2</f>
        <v>44866</v>
      </c>
      <c r="K17" s="31">
        <f>'12月'!$I$2</f>
        <v>0</v>
      </c>
      <c r="L17" s="30">
        <f>IF(人口世帯[[#This Row],[女]]&gt;=1,人口世帯[[#This Row],[女]]-J16,"")</f>
        <v>1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-25</v>
      </c>
      <c r="D22" s="95">
        <f>SUM(E22:H22)</f>
        <v>70</v>
      </c>
      <c r="E22" s="99">
        <v>26</v>
      </c>
      <c r="F22" s="122">
        <v>43</v>
      </c>
      <c r="G22" s="97">
        <v>1</v>
      </c>
      <c r="H22" s="98">
        <v>0</v>
      </c>
      <c r="I22" s="95">
        <f>SUM(J22:M22)</f>
        <v>95</v>
      </c>
      <c r="J22" s="99">
        <v>53</v>
      </c>
      <c r="K22" s="96">
        <v>42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-2</v>
      </c>
      <c r="D23" s="95">
        <f t="shared" ref="D23:D33" si="1">SUM(E23:H23)</f>
        <v>68</v>
      </c>
      <c r="E23" s="97">
        <v>33</v>
      </c>
      <c r="F23" s="96">
        <v>35</v>
      </c>
      <c r="G23" s="97">
        <v>0</v>
      </c>
      <c r="H23" s="98">
        <v>0</v>
      </c>
      <c r="I23" s="95">
        <f t="shared" ref="I23:I33" si="2">SUM(J23:M23)</f>
        <v>70</v>
      </c>
      <c r="J23" s="99">
        <v>38</v>
      </c>
      <c r="K23" s="96">
        <v>32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-1</v>
      </c>
      <c r="D24" s="95">
        <f t="shared" si="1"/>
        <v>63</v>
      </c>
      <c r="E24" s="97">
        <v>30</v>
      </c>
      <c r="F24" s="96">
        <v>33</v>
      </c>
      <c r="G24" s="97">
        <v>0</v>
      </c>
      <c r="H24" s="98">
        <v>0</v>
      </c>
      <c r="I24" s="95">
        <f t="shared" si="2"/>
        <v>64</v>
      </c>
      <c r="J24" s="99">
        <v>38</v>
      </c>
      <c r="K24" s="96">
        <v>26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19</v>
      </c>
      <c r="D25" s="95">
        <f t="shared" si="1"/>
        <v>74</v>
      </c>
      <c r="E25" s="97">
        <v>38</v>
      </c>
      <c r="F25" s="96">
        <v>36</v>
      </c>
      <c r="G25" s="97">
        <v>0</v>
      </c>
      <c r="H25" s="98">
        <v>0</v>
      </c>
      <c r="I25" s="95">
        <f t="shared" si="2"/>
        <v>55</v>
      </c>
      <c r="J25" s="99">
        <v>35</v>
      </c>
      <c r="K25" s="96">
        <v>19</v>
      </c>
      <c r="L25" s="99">
        <v>1</v>
      </c>
      <c r="M25" s="98">
        <v>0</v>
      </c>
    </row>
    <row r="26" spans="2:14" x14ac:dyDescent="0.2">
      <c r="B26" s="39" t="s">
        <v>25</v>
      </c>
      <c r="C26" s="94">
        <f t="shared" si="0"/>
        <v>29</v>
      </c>
      <c r="D26" s="95">
        <f t="shared" si="1"/>
        <v>108</v>
      </c>
      <c r="E26" s="97">
        <v>50</v>
      </c>
      <c r="F26" s="96">
        <v>57</v>
      </c>
      <c r="G26" s="97">
        <v>0</v>
      </c>
      <c r="H26" s="98">
        <v>1</v>
      </c>
      <c r="I26" s="95">
        <f t="shared" si="2"/>
        <v>79</v>
      </c>
      <c r="J26" s="99">
        <v>44</v>
      </c>
      <c r="K26" s="96">
        <v>35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29</v>
      </c>
      <c r="D27" s="95">
        <f t="shared" si="1"/>
        <v>78</v>
      </c>
      <c r="E27" s="97">
        <v>44</v>
      </c>
      <c r="F27" s="96">
        <v>34</v>
      </c>
      <c r="G27" s="97">
        <v>0</v>
      </c>
      <c r="H27" s="98">
        <v>0</v>
      </c>
      <c r="I27" s="95">
        <f t="shared" si="2"/>
        <v>49</v>
      </c>
      <c r="J27" s="99">
        <v>27</v>
      </c>
      <c r="K27" s="96">
        <v>22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19</v>
      </c>
      <c r="D28" s="95">
        <f t="shared" si="1"/>
        <v>64</v>
      </c>
      <c r="E28" s="97">
        <v>33</v>
      </c>
      <c r="F28" s="96">
        <v>31</v>
      </c>
      <c r="G28" s="97">
        <v>0</v>
      </c>
      <c r="H28" s="98">
        <v>0</v>
      </c>
      <c r="I28" s="95">
        <f t="shared" si="2"/>
        <v>45</v>
      </c>
      <c r="J28" s="99">
        <v>25</v>
      </c>
      <c r="K28" s="96">
        <v>19</v>
      </c>
      <c r="L28" s="99">
        <v>1</v>
      </c>
      <c r="M28" s="98">
        <v>0</v>
      </c>
    </row>
    <row r="29" spans="2:14" x14ac:dyDescent="0.2">
      <c r="B29" s="39" t="s">
        <v>28</v>
      </c>
      <c r="C29" s="94">
        <f t="shared" si="0"/>
        <v>39</v>
      </c>
      <c r="D29" s="95">
        <f t="shared" si="1"/>
        <v>90</v>
      </c>
      <c r="E29" s="97">
        <v>40</v>
      </c>
      <c r="F29" s="96">
        <v>50</v>
      </c>
      <c r="G29" s="97">
        <v>0</v>
      </c>
      <c r="H29" s="98">
        <v>0</v>
      </c>
      <c r="I29" s="95">
        <f t="shared" si="2"/>
        <v>51</v>
      </c>
      <c r="J29" s="99">
        <v>30</v>
      </c>
      <c r="K29" s="96">
        <v>20</v>
      </c>
      <c r="L29" s="99">
        <v>1</v>
      </c>
      <c r="M29" s="98">
        <v>0</v>
      </c>
    </row>
    <row r="30" spans="2:14" x14ac:dyDescent="0.2">
      <c r="B30" s="39" t="s">
        <v>29</v>
      </c>
      <c r="C30" s="94">
        <f t="shared" si="0"/>
        <v>20</v>
      </c>
      <c r="D30" s="95">
        <f t="shared" si="1"/>
        <v>80</v>
      </c>
      <c r="E30" s="97">
        <v>38</v>
      </c>
      <c r="F30" s="96">
        <v>42</v>
      </c>
      <c r="G30" s="97">
        <v>0</v>
      </c>
      <c r="H30" s="98">
        <v>0</v>
      </c>
      <c r="I30" s="95">
        <f t="shared" si="2"/>
        <v>60</v>
      </c>
      <c r="J30" s="99">
        <v>28</v>
      </c>
      <c r="K30" s="96">
        <v>32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23</v>
      </c>
      <c r="D31" s="95">
        <f t="shared" si="1"/>
        <v>83</v>
      </c>
      <c r="E31" s="97">
        <v>48</v>
      </c>
      <c r="F31" s="96">
        <v>35</v>
      </c>
      <c r="G31" s="97">
        <v>0</v>
      </c>
      <c r="H31" s="98">
        <v>0</v>
      </c>
      <c r="I31" s="95">
        <f t="shared" si="2"/>
        <v>60</v>
      </c>
      <c r="J31" s="99">
        <v>27</v>
      </c>
      <c r="K31" s="96">
        <v>33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-10</v>
      </c>
      <c r="D32" s="95">
        <f t="shared" si="1"/>
        <v>54</v>
      </c>
      <c r="E32" s="97">
        <v>28</v>
      </c>
      <c r="F32" s="96">
        <v>25</v>
      </c>
      <c r="G32" s="97">
        <v>1</v>
      </c>
      <c r="H32" s="98">
        <v>0</v>
      </c>
      <c r="I32" s="95">
        <f t="shared" si="2"/>
        <v>64</v>
      </c>
      <c r="J32" s="99">
        <v>35</v>
      </c>
      <c r="K32" s="96">
        <v>29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7</v>
      </c>
      <c r="D33" s="95">
        <f t="shared" si="1"/>
        <v>64</v>
      </c>
      <c r="E33" s="97">
        <v>37</v>
      </c>
      <c r="F33" s="96">
        <v>27</v>
      </c>
      <c r="G33" s="97">
        <v>0</v>
      </c>
      <c r="H33" s="98">
        <v>0</v>
      </c>
      <c r="I33" s="95">
        <f t="shared" si="2"/>
        <v>57</v>
      </c>
      <c r="J33" s="99">
        <v>31</v>
      </c>
      <c r="K33" s="96">
        <v>26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147</v>
      </c>
      <c r="D34" s="100">
        <f t="shared" si="3"/>
        <v>896</v>
      </c>
      <c r="E34" s="101">
        <f>SUBTOTAL(109,E22:E33)</f>
        <v>445</v>
      </c>
      <c r="F34" s="123">
        <f>SUBTOTAL(109,F22:F33)</f>
        <v>448</v>
      </c>
      <c r="G34" s="102">
        <f>SUBTOTAL(109,G22:G33)</f>
        <v>2</v>
      </c>
      <c r="H34" s="101">
        <f>SUBTOTAL(109,H22:H33)</f>
        <v>1</v>
      </c>
      <c r="I34" s="100">
        <f t="shared" si="3"/>
        <v>749</v>
      </c>
      <c r="J34" s="124">
        <f>SUBTOTAL(109,J22:J33)</f>
        <v>411</v>
      </c>
      <c r="K34" s="125">
        <f>SUBTOTAL(109,K22:K33)</f>
        <v>335</v>
      </c>
      <c r="L34" s="102">
        <f>SUBTOTAL(109,L22:L33)</f>
        <v>3</v>
      </c>
      <c r="M34" s="101">
        <f>SUBTOTAL(109,M22:M33)</f>
        <v>0</v>
      </c>
    </row>
    <row r="35" spans="2:15" x14ac:dyDescent="0.2">
      <c r="B35" s="34"/>
      <c r="C35" s="118"/>
      <c r="D35" s="119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-16</v>
      </c>
      <c r="D38" s="95">
        <f>SUM(E38:H38)</f>
        <v>109</v>
      </c>
      <c r="E38" s="97">
        <v>50</v>
      </c>
      <c r="F38" s="96">
        <v>45</v>
      </c>
      <c r="G38" s="97">
        <v>2</v>
      </c>
      <c r="H38" s="98">
        <v>12</v>
      </c>
      <c r="I38" s="95">
        <f>SUM(J38:M38)</f>
        <v>125</v>
      </c>
      <c r="J38" s="99">
        <v>62</v>
      </c>
      <c r="K38" s="96">
        <v>51</v>
      </c>
      <c r="L38" s="99">
        <v>5</v>
      </c>
      <c r="M38" s="98">
        <v>7</v>
      </c>
      <c r="O38" s="40"/>
    </row>
    <row r="39" spans="2:15" x14ac:dyDescent="0.2">
      <c r="B39" s="39" t="s">
        <v>1</v>
      </c>
      <c r="C39" s="94">
        <f t="shared" si="4"/>
        <v>-6</v>
      </c>
      <c r="D39" s="95">
        <f t="shared" ref="D39:D49" si="5">SUM(E39:H39)</f>
        <v>113</v>
      </c>
      <c r="E39" s="97">
        <v>64</v>
      </c>
      <c r="F39" s="96">
        <v>44</v>
      </c>
      <c r="G39" s="97">
        <v>0</v>
      </c>
      <c r="H39" s="98">
        <v>5</v>
      </c>
      <c r="I39" s="95">
        <f t="shared" ref="I39:I49" si="6">SUM(J39:M39)</f>
        <v>119</v>
      </c>
      <c r="J39" s="99">
        <v>67</v>
      </c>
      <c r="K39" s="96">
        <v>45</v>
      </c>
      <c r="L39" s="99">
        <v>5</v>
      </c>
      <c r="M39" s="98">
        <v>2</v>
      </c>
      <c r="O39" s="40"/>
    </row>
    <row r="40" spans="2:15" x14ac:dyDescent="0.2">
      <c r="B40" s="39" t="s">
        <v>3</v>
      </c>
      <c r="C40" s="94">
        <f t="shared" si="4"/>
        <v>-126</v>
      </c>
      <c r="D40" s="95">
        <f t="shared" si="5"/>
        <v>576</v>
      </c>
      <c r="E40" s="97">
        <v>300</v>
      </c>
      <c r="F40" s="96">
        <v>263</v>
      </c>
      <c r="G40" s="97">
        <v>1</v>
      </c>
      <c r="H40" s="98">
        <v>12</v>
      </c>
      <c r="I40" s="95">
        <f t="shared" si="6"/>
        <v>702</v>
      </c>
      <c r="J40" s="99">
        <v>331</v>
      </c>
      <c r="K40" s="96">
        <v>356</v>
      </c>
      <c r="L40" s="99">
        <v>9</v>
      </c>
      <c r="M40" s="98">
        <v>6</v>
      </c>
      <c r="O40" s="40"/>
    </row>
    <row r="41" spans="2:15" x14ac:dyDescent="0.2">
      <c r="B41" s="39" t="s">
        <v>24</v>
      </c>
      <c r="C41" s="94">
        <f t="shared" si="4"/>
        <v>-136</v>
      </c>
      <c r="D41" s="95">
        <f t="shared" si="5"/>
        <v>533</v>
      </c>
      <c r="E41" s="97">
        <v>285</v>
      </c>
      <c r="F41" s="96">
        <v>223</v>
      </c>
      <c r="G41" s="97">
        <v>13</v>
      </c>
      <c r="H41" s="98">
        <v>12</v>
      </c>
      <c r="I41" s="95">
        <f t="shared" si="6"/>
        <v>669</v>
      </c>
      <c r="J41" s="99">
        <v>338</v>
      </c>
      <c r="K41" s="96">
        <v>319</v>
      </c>
      <c r="L41" s="99">
        <v>0</v>
      </c>
      <c r="M41" s="98">
        <v>12</v>
      </c>
      <c r="O41" s="40"/>
    </row>
    <row r="42" spans="2:15" x14ac:dyDescent="0.2">
      <c r="B42" s="39" t="s">
        <v>25</v>
      </c>
      <c r="C42" s="94">
        <f t="shared" si="4"/>
        <v>83</v>
      </c>
      <c r="D42" s="95">
        <f t="shared" si="5"/>
        <v>272</v>
      </c>
      <c r="E42" s="97">
        <v>140</v>
      </c>
      <c r="F42" s="96">
        <v>112</v>
      </c>
      <c r="G42" s="97">
        <v>11</v>
      </c>
      <c r="H42" s="98">
        <v>9</v>
      </c>
      <c r="I42" s="95">
        <f t="shared" si="6"/>
        <v>189</v>
      </c>
      <c r="J42" s="99">
        <v>103</v>
      </c>
      <c r="K42" s="96">
        <v>68</v>
      </c>
      <c r="L42" s="99">
        <v>14</v>
      </c>
      <c r="M42" s="98">
        <v>4</v>
      </c>
      <c r="O42" s="40"/>
    </row>
    <row r="43" spans="2:15" x14ac:dyDescent="0.2">
      <c r="B43" s="39" t="s">
        <v>26</v>
      </c>
      <c r="C43" s="94">
        <f t="shared" si="4"/>
        <v>37</v>
      </c>
      <c r="D43" s="95">
        <f t="shared" si="5"/>
        <v>185</v>
      </c>
      <c r="E43" s="97">
        <v>91</v>
      </c>
      <c r="F43" s="96">
        <v>75</v>
      </c>
      <c r="G43" s="97">
        <v>13</v>
      </c>
      <c r="H43" s="98">
        <v>6</v>
      </c>
      <c r="I43" s="95">
        <f t="shared" si="6"/>
        <v>148</v>
      </c>
      <c r="J43" s="99">
        <v>66</v>
      </c>
      <c r="K43" s="96">
        <v>70</v>
      </c>
      <c r="L43" s="99">
        <v>2</v>
      </c>
      <c r="M43" s="98">
        <v>10</v>
      </c>
      <c r="O43" s="40"/>
    </row>
    <row r="44" spans="2:15" x14ac:dyDescent="0.2">
      <c r="B44" s="39" t="s">
        <v>27</v>
      </c>
      <c r="C44" s="94">
        <f t="shared" si="4"/>
        <v>90</v>
      </c>
      <c r="D44" s="95">
        <f t="shared" si="5"/>
        <v>240</v>
      </c>
      <c r="E44" s="97">
        <v>135</v>
      </c>
      <c r="F44" s="96">
        <v>89</v>
      </c>
      <c r="G44" s="97">
        <v>9</v>
      </c>
      <c r="H44" s="98">
        <v>7</v>
      </c>
      <c r="I44" s="95">
        <f t="shared" si="6"/>
        <v>150</v>
      </c>
      <c r="J44" s="99">
        <v>85</v>
      </c>
      <c r="K44" s="96">
        <v>61</v>
      </c>
      <c r="L44" s="99">
        <v>1</v>
      </c>
      <c r="M44" s="98">
        <v>3</v>
      </c>
      <c r="O44" s="40"/>
    </row>
    <row r="45" spans="2:15" x14ac:dyDescent="0.2">
      <c r="B45" s="39" t="s">
        <v>28</v>
      </c>
      <c r="C45" s="94">
        <f t="shared" si="4"/>
        <v>6</v>
      </c>
      <c r="D45" s="95">
        <f t="shared" si="5"/>
        <v>195</v>
      </c>
      <c r="E45" s="97">
        <v>105</v>
      </c>
      <c r="F45" s="96">
        <v>82</v>
      </c>
      <c r="G45" s="97">
        <v>2</v>
      </c>
      <c r="H45" s="98">
        <v>6</v>
      </c>
      <c r="I45" s="95">
        <f t="shared" si="6"/>
        <v>189</v>
      </c>
      <c r="J45" s="99">
        <v>94</v>
      </c>
      <c r="K45" s="96">
        <v>86</v>
      </c>
      <c r="L45" s="99">
        <v>5</v>
      </c>
      <c r="M45" s="98">
        <v>4</v>
      </c>
      <c r="O45" s="40"/>
    </row>
    <row r="46" spans="2:15" x14ac:dyDescent="0.2">
      <c r="B46" s="39" t="s">
        <v>29</v>
      </c>
      <c r="C46" s="94">
        <f t="shared" si="4"/>
        <v>-18</v>
      </c>
      <c r="D46" s="95">
        <f t="shared" si="5"/>
        <v>163</v>
      </c>
      <c r="E46" s="97">
        <v>75</v>
      </c>
      <c r="F46" s="96">
        <v>70</v>
      </c>
      <c r="G46" s="97">
        <v>13</v>
      </c>
      <c r="H46" s="98">
        <v>5</v>
      </c>
      <c r="I46" s="95">
        <f t="shared" si="6"/>
        <v>181</v>
      </c>
      <c r="J46" s="99">
        <v>81</v>
      </c>
      <c r="K46" s="96">
        <v>76</v>
      </c>
      <c r="L46" s="99">
        <v>5</v>
      </c>
      <c r="M46" s="98">
        <v>19</v>
      </c>
      <c r="O46" s="40"/>
    </row>
    <row r="47" spans="2:15" x14ac:dyDescent="0.2">
      <c r="B47" s="39" t="s">
        <v>30</v>
      </c>
      <c r="C47" s="94">
        <f t="shared" si="4"/>
        <v>47</v>
      </c>
      <c r="D47" s="95">
        <f t="shared" si="5"/>
        <v>215</v>
      </c>
      <c r="E47" s="97">
        <v>109</v>
      </c>
      <c r="F47" s="96">
        <v>95</v>
      </c>
      <c r="G47" s="97">
        <v>6</v>
      </c>
      <c r="H47" s="98">
        <v>5</v>
      </c>
      <c r="I47" s="95">
        <f t="shared" si="6"/>
        <v>168</v>
      </c>
      <c r="J47" s="99">
        <v>82</v>
      </c>
      <c r="K47" s="96">
        <v>70</v>
      </c>
      <c r="L47" s="99">
        <v>8</v>
      </c>
      <c r="M47" s="98">
        <v>8</v>
      </c>
      <c r="O47" s="40"/>
    </row>
    <row r="48" spans="2:15" x14ac:dyDescent="0.2">
      <c r="B48" s="39" t="s">
        <v>31</v>
      </c>
      <c r="C48" s="94">
        <f t="shared" si="4"/>
        <v>-12</v>
      </c>
      <c r="D48" s="95">
        <f t="shared" si="5"/>
        <v>149</v>
      </c>
      <c r="E48" s="97">
        <v>82</v>
      </c>
      <c r="F48" s="96">
        <v>62</v>
      </c>
      <c r="G48" s="97">
        <v>4</v>
      </c>
      <c r="H48" s="98">
        <v>1</v>
      </c>
      <c r="I48" s="95">
        <f t="shared" si="6"/>
        <v>161</v>
      </c>
      <c r="J48" s="99">
        <v>59</v>
      </c>
      <c r="K48" s="96">
        <v>68</v>
      </c>
      <c r="L48" s="99">
        <v>21</v>
      </c>
      <c r="M48" s="98">
        <v>13</v>
      </c>
      <c r="O48" s="40"/>
    </row>
    <row r="49" spans="2:20" x14ac:dyDescent="0.2">
      <c r="B49" s="39" t="s">
        <v>32</v>
      </c>
      <c r="C49" s="94">
        <f t="shared" si="4"/>
        <v>15</v>
      </c>
      <c r="D49" s="95">
        <f t="shared" si="5"/>
        <v>154</v>
      </c>
      <c r="E49" s="97">
        <v>82</v>
      </c>
      <c r="F49" s="96">
        <v>65</v>
      </c>
      <c r="G49" s="97">
        <v>1</v>
      </c>
      <c r="H49" s="98">
        <v>6</v>
      </c>
      <c r="I49" s="95">
        <f t="shared" si="6"/>
        <v>139</v>
      </c>
      <c r="J49" s="99">
        <v>65</v>
      </c>
      <c r="K49" s="96">
        <v>65</v>
      </c>
      <c r="L49" s="99">
        <v>6</v>
      </c>
      <c r="M49" s="98">
        <v>3</v>
      </c>
      <c r="O49" s="40"/>
    </row>
    <row r="50" spans="2:20" ht="15" thickBot="1" x14ac:dyDescent="0.25">
      <c r="B50" s="39" t="s">
        <v>287</v>
      </c>
      <c r="C50" s="94">
        <f t="shared" ref="C50:L50" si="7">SUM(C38:C49)</f>
        <v>-36</v>
      </c>
      <c r="D50" s="100">
        <f t="shared" si="7"/>
        <v>2904</v>
      </c>
      <c r="E50" s="101">
        <f t="shared" ref="E50" si="8">SUBTOTAL(109,E38:E49)</f>
        <v>1518</v>
      </c>
      <c r="F50" s="123">
        <f t="shared" ref="F50" si="9">SUBTOTAL(109,F38:F49)</f>
        <v>1225</v>
      </c>
      <c r="G50" s="102">
        <f t="shared" ref="G50" si="10">SUM(G38:G49)</f>
        <v>75</v>
      </c>
      <c r="H50" s="101">
        <f t="shared" ref="H50" si="11">SUM(H38:H49)</f>
        <v>86</v>
      </c>
      <c r="I50" s="100">
        <f t="shared" si="7"/>
        <v>2940</v>
      </c>
      <c r="J50" s="131">
        <f t="shared" si="7"/>
        <v>1433</v>
      </c>
      <c r="K50" s="132">
        <f t="shared" si="7"/>
        <v>1335</v>
      </c>
      <c r="L50" s="131">
        <f t="shared" si="7"/>
        <v>81</v>
      </c>
      <c r="M50" s="125">
        <f>SUBTOTAL(109,M38:M49)</f>
        <v>91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87198</v>
      </c>
      <c r="D56" s="60">
        <f>SUMIF(人口１月[地域（行政区別）],D$55,人口１月[合計人数])</f>
        <v>44334</v>
      </c>
      <c r="E56" s="60">
        <f>SUMIF(人口１月[地域（行政区別）],E$55,人口１月[合計人数])</f>
        <v>5408</v>
      </c>
      <c r="F56" s="60">
        <f>SUMIF(人口１月[地域（行政区別）],F$55,人口１月[合計人数])</f>
        <v>4806</v>
      </c>
      <c r="G56" s="60">
        <f>SUMIF(人口１月[地域（行政区別）],G$55,人口１月[合計人数])</f>
        <v>3019</v>
      </c>
      <c r="H56" s="60">
        <f>SUMIF(人口１月[地域（行政区別）],H$55,人口１月[合計人数])</f>
        <v>6443</v>
      </c>
      <c r="I56" s="60">
        <f>SUMIF(人口１月[地域（行政区別）],I$55,人口１月[合計人数])</f>
        <v>4097</v>
      </c>
      <c r="J56" s="60">
        <f>SUMIF(人口１月[地域（行政区別）],J$55,人口１月[合計人数])</f>
        <v>1260</v>
      </c>
      <c r="K56" s="60">
        <f>SUMIF(人口１月[地域（行政区別）],K$55,人口１月[合計人数])</f>
        <v>447</v>
      </c>
      <c r="L56" s="60">
        <f>SUMIF(人口１月[地域（行政区別）],L$55,人口１月[合計人数])</f>
        <v>1726</v>
      </c>
      <c r="M56" s="60">
        <f>SUMIF(人口１月[地域（行政区別）],M$55,人口１月[合計人数])</f>
        <v>1000</v>
      </c>
      <c r="N56" s="60">
        <f>SUMIF(人口１月[地域（行政区別）],N$55,人口１月[合計人数])</f>
        <v>2162</v>
      </c>
      <c r="O56" s="60">
        <f>SUMIF(人口１月[地域（行政区別）],O$55,人口１月[合計人数])</f>
        <v>5139</v>
      </c>
      <c r="P56" s="60">
        <f>SUMIF(人口１月[地域（行政区別）],P$55,人口１月[合計人数])</f>
        <v>2280</v>
      </c>
      <c r="Q56" s="60">
        <f>SUMIF(人口１月[地域（行政区別）],Q$55,人口１月[合計人数])</f>
        <v>2615</v>
      </c>
      <c r="R56" s="60">
        <f>SUMIF(人口１月[地域（行政区別）],R$55,人口１月[合計人数])</f>
        <v>2462</v>
      </c>
      <c r="T56" s="40"/>
    </row>
    <row r="57" spans="2:20" x14ac:dyDescent="0.2">
      <c r="B57" s="39" t="s">
        <v>2</v>
      </c>
      <c r="C57" s="60">
        <f>SUM('TOP(まとめ)（行政区別人口)'!$D57:$R57)</f>
        <v>87192</v>
      </c>
      <c r="D57" s="60">
        <f>SUMIF(人口２月[地域（行政区別）],D$55,人口２月[合計人数])</f>
        <v>44322</v>
      </c>
      <c r="E57" s="60">
        <f>SUMIF(人口２月[地域（行政区別）],E$55,人口２月[合計人数])</f>
        <v>5401</v>
      </c>
      <c r="F57" s="60">
        <f>SUMIF(人口２月[地域（行政区別）],F$55,人口２月[合計人数])</f>
        <v>4817</v>
      </c>
      <c r="G57" s="60">
        <f>SUMIF(人口２月[地域（行政区別）],G$55,人口２月[合計人数])</f>
        <v>3023</v>
      </c>
      <c r="H57" s="60">
        <f>SUMIF(人口２月[地域（行政区別）],H$55,人口２月[合計人数])</f>
        <v>6450</v>
      </c>
      <c r="I57" s="60">
        <f>SUMIF(人口２月[地域（行政区別）],I$55,人口２月[合計人数])</f>
        <v>4092</v>
      </c>
      <c r="J57" s="60">
        <f>SUMIF(人口２月[地域（行政区別）],J$55,人口２月[合計人数])</f>
        <v>1261</v>
      </c>
      <c r="K57" s="60">
        <f>SUMIF(人口２月[地域（行政区別）],K$55,人口２月[合計人数])</f>
        <v>447</v>
      </c>
      <c r="L57" s="60">
        <f>SUMIF(人口２月[地域（行政区別）],L$55,人口２月[合計人数])</f>
        <v>1719</v>
      </c>
      <c r="M57" s="60">
        <f>SUMIF(人口２月[地域（行政区別）],M$55,人口２月[合計人数])</f>
        <v>1002</v>
      </c>
      <c r="N57" s="60">
        <f>SUMIF(人口２月[地域（行政区別）],N$55,人口２月[合計人数])</f>
        <v>2157</v>
      </c>
      <c r="O57" s="60">
        <f>SUMIF(人口２月[地域（行政区別）],O$55,人口２月[合計人数])</f>
        <v>5148</v>
      </c>
      <c r="P57" s="60">
        <f>SUMIF(人口２月[地域（行政区別）],P$55,人口２月[合計人数])</f>
        <v>2276</v>
      </c>
      <c r="Q57" s="60">
        <f>SUMIF(人口２月[地域（行政区別）],Q$55,人口２月[合計人数])</f>
        <v>2614</v>
      </c>
      <c r="R57" s="60">
        <f>SUMIF(人口２月[地域（行政区別）],R$55,人口２月[合計人数])</f>
        <v>2463</v>
      </c>
      <c r="T57" s="40"/>
    </row>
    <row r="58" spans="2:20" x14ac:dyDescent="0.2">
      <c r="B58" s="39" t="s">
        <v>4</v>
      </c>
      <c r="C58" s="60">
        <f>SUM('TOP(まとめ)（行政区別人口)'!$D58:$R58)</f>
        <v>87067</v>
      </c>
      <c r="D58" s="60">
        <f>SUMIF(人口３月[地域（行政区別）],D$55,人口３月[合計人数])</f>
        <v>44170</v>
      </c>
      <c r="E58" s="60">
        <f>SUMIF(人口３月[地域（行政区別）],E$55,人口３月[合計人数])</f>
        <v>5434</v>
      </c>
      <c r="F58" s="60">
        <f>SUMIF(人口３月[地域（行政区別）],F$55,人口３月[合計人数])</f>
        <v>4835</v>
      </c>
      <c r="G58" s="60">
        <f>SUMIF(人口３月[地域（行政区別）],G$55,人口３月[合計人数])</f>
        <v>3020</v>
      </c>
      <c r="H58" s="60">
        <f>SUMIF(人口３月[地域（行政区別）],H$55,人口３月[合計人数])</f>
        <v>6429</v>
      </c>
      <c r="I58" s="60">
        <f>SUMIF(人口３月[地域（行政区別）],I$55,人口３月[合計人数])</f>
        <v>4114</v>
      </c>
      <c r="J58" s="60">
        <f>SUMIF(人口３月[地域（行政区別）],J$55,人口３月[合計人数])</f>
        <v>1267</v>
      </c>
      <c r="K58" s="60">
        <f>SUMIF(人口３月[地域（行政区別）],K$55,人口３月[合計人数])</f>
        <v>444</v>
      </c>
      <c r="L58" s="60">
        <f>SUMIF(人口３月[地域（行政区別）],L$55,人口３月[合計人数])</f>
        <v>1711</v>
      </c>
      <c r="M58" s="60">
        <f>SUMIF(人口３月[地域（行政区別）],M$55,人口３月[合計人数])</f>
        <v>1001</v>
      </c>
      <c r="N58" s="60">
        <f>SUMIF(人口３月[地域（行政区別）],N$55,人口３月[合計人数])</f>
        <v>2151</v>
      </c>
      <c r="O58" s="60">
        <f>SUMIF(人口３月[地域（行政区別）],O$55,人口３月[合計人数])</f>
        <v>5165</v>
      </c>
      <c r="P58" s="60">
        <f>SUMIF(人口３月[地域（行政区別）],P$55,人口３月[合計人数])</f>
        <v>2281</v>
      </c>
      <c r="Q58" s="60">
        <f>SUMIF(人口３月[地域（行政区別）],Q$55,人口３月[合計人数])</f>
        <v>2603</v>
      </c>
      <c r="R58" s="60">
        <f>SUMIF(人口３月[地域（行政区別）],R$55,人口３月[合計人数])</f>
        <v>2442</v>
      </c>
      <c r="T58" s="40"/>
    </row>
    <row r="59" spans="2:20" x14ac:dyDescent="0.2">
      <c r="B59" s="39" t="s">
        <v>5</v>
      </c>
      <c r="C59" s="60">
        <f>SUM('TOP(まとめ)（行政区別人口)'!$D59:$R59)</f>
        <v>86938</v>
      </c>
      <c r="D59" s="60">
        <f>SUMIF(人口４月[地域（行政区別）],D$55,人口４月[合計人数])</f>
        <v>44083</v>
      </c>
      <c r="E59" s="60">
        <f>SUMIF(人口４月[地域（行政区別）],E$55,人口４月[合計人数])</f>
        <v>5417</v>
      </c>
      <c r="F59" s="60">
        <f>SUMIF(人口４月[地域（行政区別）],F$55,人口４月[合計人数])</f>
        <v>4833</v>
      </c>
      <c r="G59" s="60">
        <f>SUMIF(人口４月[地域（行政区別）],G$55,人口４月[合計人数])</f>
        <v>3005</v>
      </c>
      <c r="H59" s="60">
        <f>SUMIF(人口４月[地域（行政区別）],H$55,人口４月[合計人数])</f>
        <v>6440</v>
      </c>
      <c r="I59" s="60">
        <f>SUMIF(人口４月[地域（行政区別）],I$55,人口４月[合計人数])</f>
        <v>4127</v>
      </c>
      <c r="J59" s="60">
        <f>SUMIF(人口４月[地域（行政区別）],J$55,人口４月[合計人数])</f>
        <v>1258</v>
      </c>
      <c r="K59" s="60">
        <f>SUMIF(人口４月[地域（行政区別）],K$55,人口４月[合計人数])</f>
        <v>445</v>
      </c>
      <c r="L59" s="60">
        <f>SUMIF(人口４月[地域（行政区別）],L$55,人口４月[合計人数])</f>
        <v>1708</v>
      </c>
      <c r="M59" s="60">
        <f>SUMIF(人口４月[地域（行政区別）],M$55,人口４月[合計人数])</f>
        <v>1001</v>
      </c>
      <c r="N59" s="60">
        <f>SUMIF(人口４月[地域（行政区別）],N$55,人口４月[合計人数])</f>
        <v>2147</v>
      </c>
      <c r="O59" s="60">
        <f>SUMIF(人口４月[地域（行政区別）],O$55,人口４月[合計人数])</f>
        <v>5158</v>
      </c>
      <c r="P59" s="60">
        <f>SUMIF(人口４月[地域（行政区別）],P$55,人口４月[合計人数])</f>
        <v>2278</v>
      </c>
      <c r="Q59" s="60">
        <f>SUMIF(人口４月[地域（行政区別）],Q$55,人口４月[合計人数])</f>
        <v>2610</v>
      </c>
      <c r="R59" s="60">
        <f>SUMIF(人口４月[地域（行政区別）],R$55,人口４月[合計人数])</f>
        <v>2428</v>
      </c>
      <c r="T59" s="40"/>
    </row>
    <row r="60" spans="2:20" x14ac:dyDescent="0.2">
      <c r="B60" s="39" t="s">
        <v>6</v>
      </c>
      <c r="C60" s="60">
        <f>SUM('TOP(まとめ)（行政区別人口)'!$D60:$R60)</f>
        <v>87047</v>
      </c>
      <c r="D60" s="60">
        <f>SUMIF(人口５月[地域（行政区別）],D$55,人口５月[合計人数])</f>
        <v>44195</v>
      </c>
      <c r="E60" s="60">
        <f>SUMIF(人口５月[地域（行政区別）],E$55,人口５月[合計人数])</f>
        <v>5405</v>
      </c>
      <c r="F60" s="60">
        <f>SUMIF(人口５月[地域（行政区別）],F$55,人口５月[合計人数])</f>
        <v>4830</v>
      </c>
      <c r="G60" s="60">
        <f>SUMIF(人口５月[地域（行政区別）],G$55,人口５月[合計人数])</f>
        <v>3001</v>
      </c>
      <c r="H60" s="60">
        <f>SUMIF(人口５月[地域（行政区別）],H$55,人口５月[合計人数])</f>
        <v>6441</v>
      </c>
      <c r="I60" s="60">
        <f>SUMIF(人口５月[地域（行政区別）],I$55,人口５月[合計人数])</f>
        <v>4154</v>
      </c>
      <c r="J60" s="60">
        <f>SUMIF(人口５月[地域（行政区別）],J$55,人口５月[合計人数])</f>
        <v>1259</v>
      </c>
      <c r="K60" s="60">
        <f>SUMIF(人口５月[地域（行政区別）],K$55,人口５月[合計人数])</f>
        <v>444</v>
      </c>
      <c r="L60" s="60">
        <f>SUMIF(人口５月[地域（行政区別）],L$55,人口５月[合計人数])</f>
        <v>1711</v>
      </c>
      <c r="M60" s="60">
        <f>SUMIF(人口５月[地域（行政区別）],M$55,人口５月[合計人数])</f>
        <v>1001</v>
      </c>
      <c r="N60" s="60">
        <f>SUMIF(人口５月[地域（行政区別）],N$55,人口５月[合計人数])</f>
        <v>2156</v>
      </c>
      <c r="O60" s="60">
        <f>SUMIF(人口５月[地域（行政区別）],O$55,人口５月[合計人数])</f>
        <v>5149</v>
      </c>
      <c r="P60" s="60">
        <f>SUMIF(人口５月[地域（行政区別）],P$55,人口５月[合計人数])</f>
        <v>2279</v>
      </c>
      <c r="Q60" s="60">
        <f>SUMIF(人口５月[地域（行政区別）],Q$55,人口５月[合計人数])</f>
        <v>2604</v>
      </c>
      <c r="R60" s="60">
        <f>SUMIF(人口５月[地域（行政区別）],R$55,人口５月[合計人数])</f>
        <v>2418</v>
      </c>
      <c r="T60" s="40"/>
    </row>
    <row r="61" spans="2:20" x14ac:dyDescent="0.2">
      <c r="B61" s="39" t="s">
        <v>7</v>
      </c>
      <c r="C61" s="60">
        <f>SUM('TOP(まとめ)（行政区別人口)'!$D61:$R61)</f>
        <v>87106</v>
      </c>
      <c r="D61" s="60">
        <f>SUMIF(人口６月[地域（行政区別）],D$55,人口６月[合計人数])</f>
        <v>44217</v>
      </c>
      <c r="E61" s="60">
        <f>SUMIF(人口６月[地域（行政区別）],E$55,人口６月[合計人数])</f>
        <v>5405</v>
      </c>
      <c r="F61" s="60">
        <f>SUMIF(人口６月[地域（行政区別）],F$55,人口６月[合計人数])</f>
        <v>4839</v>
      </c>
      <c r="G61" s="60">
        <f>SUMIF(人口６月[地域（行政区別）],G$55,人口６月[合計人数])</f>
        <v>3005</v>
      </c>
      <c r="H61" s="60">
        <f>SUMIF(人口６月[地域（行政区別）],H$55,人口６月[合計人数])</f>
        <v>6463</v>
      </c>
      <c r="I61" s="60">
        <f>SUMIF(人口６月[地域（行政区別）],I$55,人口６月[合計人数])</f>
        <v>4159</v>
      </c>
      <c r="J61" s="60">
        <f>SUMIF(人口６月[地域（行政区別）],J$55,人口６月[合計人数])</f>
        <v>1258</v>
      </c>
      <c r="K61" s="60">
        <f>SUMIF(人口６月[地域（行政区別）],K$55,人口６月[合計人数])</f>
        <v>444</v>
      </c>
      <c r="L61" s="60">
        <f>SUMIF(人口６月[地域（行政区別）],L$55,人口６月[合計人数])</f>
        <v>1712</v>
      </c>
      <c r="M61" s="60">
        <f>SUMIF(人口６月[地域（行政区別）],M$55,人口６月[合計人数])</f>
        <v>1001</v>
      </c>
      <c r="N61" s="60">
        <f>SUMIF(人口６月[地域（行政区別）],N$55,人口６月[合計人数])</f>
        <v>2160</v>
      </c>
      <c r="O61" s="60">
        <f>SUMIF(人口６月[地域（行政区別）],O$55,人口６月[合計人数])</f>
        <v>5149</v>
      </c>
      <c r="P61" s="60">
        <f>SUMIF(人口６月[地域（行政区別）],P$55,人口６月[合計人数])</f>
        <v>2276</v>
      </c>
      <c r="Q61" s="60">
        <f>SUMIF(人口６月[地域（行政区別）],Q$55,人口６月[合計人数])</f>
        <v>2602</v>
      </c>
      <c r="R61" s="60">
        <f>SUMIF(人口６月[地域（行政区別）],R$55,人口６月[合計人数])</f>
        <v>2416</v>
      </c>
      <c r="T61" s="40"/>
    </row>
    <row r="62" spans="2:20" x14ac:dyDescent="0.2">
      <c r="B62" s="39" t="s">
        <v>8</v>
      </c>
      <c r="C62" s="60">
        <f>SUM('TOP(まとめ)（行政区別人口)'!$D62:$R62)</f>
        <v>87204</v>
      </c>
      <c r="D62" s="60">
        <f>SUMIF(人口７月[地域（行政区別）],D$55,人口７月[合計人数])</f>
        <v>44240</v>
      </c>
      <c r="E62" s="60">
        <f>SUMIF(人口７月[地域（行政区別）],E$55,人口７月[合計人数])</f>
        <v>5395</v>
      </c>
      <c r="F62" s="60">
        <f>SUMIF(人口７月[地域（行政区別）],F$55,人口７月[合計人数])</f>
        <v>4858</v>
      </c>
      <c r="G62" s="60">
        <f>SUMIF(人口７月[地域（行政区別）],G$55,人口７月[合計人数])</f>
        <v>3065</v>
      </c>
      <c r="H62" s="60">
        <f>SUMIF(人口７月[地域（行政区別）],H$55,人口７月[合計人数])</f>
        <v>6473</v>
      </c>
      <c r="I62" s="60">
        <f>SUMIF(人口７月[地域（行政区別）],I$55,人口７月[合計人数])</f>
        <v>4163</v>
      </c>
      <c r="J62" s="60">
        <f>SUMIF(人口７月[地域（行政区別）],J$55,人口７月[合計人数])</f>
        <v>1263</v>
      </c>
      <c r="K62" s="60">
        <f>SUMIF(人口７月[地域（行政区別）],K$55,人口７月[合計人数])</f>
        <v>444</v>
      </c>
      <c r="L62" s="60">
        <f>SUMIF(人口７月[地域（行政区別）],L$55,人口７月[合計人数])</f>
        <v>1715</v>
      </c>
      <c r="M62" s="60">
        <f>SUMIF(人口７月[地域（行政区別）],M$55,人口７月[合計人数])</f>
        <v>1001</v>
      </c>
      <c r="N62" s="60">
        <f>SUMIF(人口７月[地域（行政区別）],N$55,人口７月[合計人数])</f>
        <v>2162</v>
      </c>
      <c r="O62" s="60">
        <f>SUMIF(人口７月[地域（行政区別）],O$55,人口７月[合計人数])</f>
        <v>5143</v>
      </c>
      <c r="P62" s="60">
        <f>SUMIF(人口７月[地域（行政区別）],P$55,人口７月[合計人数])</f>
        <v>2275</v>
      </c>
      <c r="Q62" s="60">
        <f>SUMIF(人口７月[地域（行政区別）],Q$55,人口７月[合計人数])</f>
        <v>2598</v>
      </c>
      <c r="R62" s="60">
        <f>SUMIF(人口７月[地域（行政区別）],R$55,人口７月[合計人数])</f>
        <v>2409</v>
      </c>
      <c r="T62" s="40"/>
    </row>
    <row r="63" spans="2:20" x14ac:dyDescent="0.2">
      <c r="B63" s="39" t="s">
        <v>9</v>
      </c>
      <c r="C63" s="60">
        <f>SUM('TOP(まとめ)（行政区別人口)'!$D63:$R63)</f>
        <v>87251</v>
      </c>
      <c r="D63" s="60">
        <f>SUMIF(人口８月[地域（行政区別）],D$55,人口８月[合計人数])</f>
        <v>44240</v>
      </c>
      <c r="E63" s="60">
        <f>SUMIF(人口８月[地域（行政区別）],E$55,人口８月[合計人数])</f>
        <v>5391</v>
      </c>
      <c r="F63" s="60">
        <f>SUMIF(人口８月[地域（行政区別）],F$55,人口８月[合計人数])</f>
        <v>4852</v>
      </c>
      <c r="G63" s="60">
        <f>SUMIF(人口８月[地域（行政区別）],G$55,人口８月[合計人数])</f>
        <v>3099</v>
      </c>
      <c r="H63" s="60">
        <f>SUMIF(人口８月[地域（行政区別）],H$55,人口８月[合計人数])</f>
        <v>6487</v>
      </c>
      <c r="I63" s="60">
        <f>SUMIF(人口８月[地域（行政区別）],I$55,人口８月[合計人数])</f>
        <v>4183</v>
      </c>
      <c r="J63" s="60">
        <f>SUMIF(人口８月[地域（行政区別）],J$55,人口８月[合計人数])</f>
        <v>1261</v>
      </c>
      <c r="K63" s="60">
        <f>SUMIF(人口８月[地域（行政区別）],K$55,人口８月[合計人数])</f>
        <v>447</v>
      </c>
      <c r="L63" s="60">
        <f>SUMIF(人口８月[地域（行政区別）],L$55,人口８月[合計人数])</f>
        <v>1711</v>
      </c>
      <c r="M63" s="60">
        <f>SUMIF(人口８月[地域（行政区別）],M$55,人口８月[合計人数])</f>
        <v>992</v>
      </c>
      <c r="N63" s="60">
        <f>SUMIF(人口８月[地域（行政区別）],N$55,人口８月[合計人数])</f>
        <v>2165</v>
      </c>
      <c r="O63" s="60">
        <f>SUMIF(人口８月[地域（行政区別）],O$55,人口８月[合計人数])</f>
        <v>5145</v>
      </c>
      <c r="P63" s="60">
        <f>SUMIF(人口８月[地域（行政区別）],P$55,人口８月[合計人数])</f>
        <v>2279</v>
      </c>
      <c r="Q63" s="60">
        <f>SUMIF(人口８月[地域（行政区別）],Q$55,人口８月[合計人数])</f>
        <v>2593</v>
      </c>
      <c r="R63" s="60">
        <f>SUMIF(人口８月[地域（行政区別）],R$55,人口８月[合計人数])</f>
        <v>2406</v>
      </c>
      <c r="T63" s="40"/>
    </row>
    <row r="64" spans="2:20" x14ac:dyDescent="0.2">
      <c r="B64" s="39" t="s">
        <v>10</v>
      </c>
      <c r="C64" s="60">
        <f>SUM('TOP(まとめ)（行政区別人口)'!$D64:$R64)</f>
        <v>87259</v>
      </c>
      <c r="D64" s="60">
        <f>SUMIF(人口９月[地域（行政区別）],D$55,人口９月[合計人数])</f>
        <v>44225</v>
      </c>
      <c r="E64" s="60">
        <f>SUMIF(人口９月[地域（行政区別）],E$55,人口９月[合計人数])</f>
        <v>5388</v>
      </c>
      <c r="F64" s="60">
        <f>SUMIF(人口９月[地域（行政区別）],F$55,人口９月[合計人数])</f>
        <v>4844</v>
      </c>
      <c r="G64" s="60">
        <f>SUMIF(人口９月[地域（行政区別）],G$55,人口９月[合計人数])</f>
        <v>3115</v>
      </c>
      <c r="H64" s="60">
        <f>SUMIF(人口９月[地域（行政区別）],H$55,人口９月[合計人数])</f>
        <v>6501</v>
      </c>
      <c r="I64" s="60">
        <f>SUMIF(人口９月[地域（行政区別）],I$55,人口９月[合計人数])</f>
        <v>4199</v>
      </c>
      <c r="J64" s="60">
        <f>SUMIF(人口９月[地域（行政区別）],J$55,人口９月[合計人数])</f>
        <v>1262</v>
      </c>
      <c r="K64" s="60">
        <f>SUMIF(人口９月[地域（行政区別）],K$55,人口９月[合計人数])</f>
        <v>445</v>
      </c>
      <c r="L64" s="60">
        <f>SUMIF(人口９月[地域（行政区別）],L$55,人口９月[合計人数])</f>
        <v>1706</v>
      </c>
      <c r="M64" s="60">
        <f>SUMIF(人口９月[地域（行政区別）],M$55,人口９月[合計人数])</f>
        <v>990</v>
      </c>
      <c r="N64" s="60">
        <f>SUMIF(人口９月[地域（行政区別）],N$55,人口９月[合計人数])</f>
        <v>2166</v>
      </c>
      <c r="O64" s="60">
        <f>SUMIF(人口９月[地域（行政区別）],O$55,人口９月[合計人数])</f>
        <v>5141</v>
      </c>
      <c r="P64" s="60">
        <f>SUMIF(人口９月[地域（行政区別）],P$55,人口９月[合計人数])</f>
        <v>2280</v>
      </c>
      <c r="Q64" s="60">
        <f>SUMIF(人口９月[地域（行政区別）],Q$55,人口９月[合計人数])</f>
        <v>2597</v>
      </c>
      <c r="R64" s="60">
        <f>SUMIF(人口９月[地域（行政区別）],R$55,人口９月[合計人数])</f>
        <v>2400</v>
      </c>
      <c r="T64" s="40"/>
    </row>
    <row r="65" spans="2:22" x14ac:dyDescent="0.2">
      <c r="B65" s="39" t="s">
        <v>11</v>
      </c>
      <c r="C65" s="60">
        <f>SUM('TOP(まとめ)（行政区別人口)'!$D65:$R65)</f>
        <v>87334</v>
      </c>
      <c r="D65" s="60">
        <f>SUMIF(人口10月[地域（行政区別）],D$55,人口10月[合計人数])</f>
        <v>44287</v>
      </c>
      <c r="E65" s="60">
        <f>SUMIF(人口10月[地域（行政区別）],E$55,人口10月[合計人数])</f>
        <v>5379</v>
      </c>
      <c r="F65" s="60">
        <f>SUMIF(人口10月[地域（行政区別）],F$55,人口10月[合計人数])</f>
        <v>4852</v>
      </c>
      <c r="G65" s="60">
        <f>SUMIF(人口10月[地域（行政区別）],G$55,人口10月[合計人数])</f>
        <v>3114</v>
      </c>
      <c r="H65" s="60">
        <f>SUMIF(人口10月[地域（行政区別）],H$55,人口10月[合計人数])</f>
        <v>6507</v>
      </c>
      <c r="I65" s="60">
        <f>SUMIF(人口10月[地域（行政区別）],I$55,人口10月[合計人数])</f>
        <v>4209</v>
      </c>
      <c r="J65" s="60">
        <f>SUMIF(人口10月[地域（行政区別）],J$55,人口10月[合計人数])</f>
        <v>1264</v>
      </c>
      <c r="K65" s="60">
        <f>SUMIF(人口10月[地域（行政区別）],K$55,人口10月[合計人数])</f>
        <v>436</v>
      </c>
      <c r="L65" s="60">
        <f>SUMIF(人口10月[地域（行政区別）],L$55,人口10月[合計人数])</f>
        <v>1704</v>
      </c>
      <c r="M65" s="60">
        <f>SUMIF(人口10月[地域（行政区別）],M$55,人口10月[合計人数])</f>
        <v>992</v>
      </c>
      <c r="N65" s="60">
        <f>SUMIF(人口10月[地域（行政区別）],N$55,人口10月[合計人数])</f>
        <v>2167</v>
      </c>
      <c r="O65" s="60">
        <f>SUMIF(人口10月[地域（行政区別）],O$55,人口10月[合計人数])</f>
        <v>5148</v>
      </c>
      <c r="P65" s="60">
        <f>SUMIF(人口10月[地域（行政区別）],P$55,人口10月[合計人数])</f>
        <v>2276</v>
      </c>
      <c r="Q65" s="60">
        <f>SUMIF(人口10月[地域（行政区別）],Q$55,人口10月[合計人数])</f>
        <v>2600</v>
      </c>
      <c r="R65" s="60">
        <f>SUMIF(人口10月[地域（行政区別）],R$55,人口10月[合計人数])</f>
        <v>2399</v>
      </c>
      <c r="T65" s="40"/>
    </row>
    <row r="66" spans="2:22" x14ac:dyDescent="0.2">
      <c r="B66" s="39" t="s">
        <v>12</v>
      </c>
      <c r="C66" s="60">
        <f>SUM('TOP(まとめ)（行政区別人口)'!$D66:$R66)</f>
        <v>87340</v>
      </c>
      <c r="D66" s="60">
        <f>SUMIF(人口11月[地域（行政区別）],D$55,人口11月[合計人数])</f>
        <v>44291</v>
      </c>
      <c r="E66" s="60">
        <f>SUMIF(人口11月[地域（行政区別）],E$55,人口11月[合計人数])</f>
        <v>5373</v>
      </c>
      <c r="F66" s="60">
        <f>SUMIF(人口11月[地域（行政区別）],F$55,人口11月[合計人数])</f>
        <v>4861</v>
      </c>
      <c r="G66" s="60">
        <f>SUMIF(人口11月[地域（行政区別）],G$55,人口11月[合計人数])</f>
        <v>3129</v>
      </c>
      <c r="H66" s="60">
        <f>SUMIF(人口11月[地域（行政区別）],H$55,人口11月[合計人数])</f>
        <v>6518</v>
      </c>
      <c r="I66" s="60">
        <f>SUMIF(人口11月[地域（行政区別）],I$55,人口11月[合計人数])</f>
        <v>4206</v>
      </c>
      <c r="J66" s="60">
        <f>SUMIF(人口11月[地域（行政区別）],J$55,人口11月[合計人数])</f>
        <v>1263</v>
      </c>
      <c r="K66" s="60">
        <f>SUMIF(人口11月[地域（行政区別）],K$55,人口11月[合計人数])</f>
        <v>431</v>
      </c>
      <c r="L66" s="60">
        <f>SUMIF(人口11月[地域（行政区別）],L$55,人口11月[合計人数])</f>
        <v>1701</v>
      </c>
      <c r="M66" s="60">
        <f>SUMIF(人口11月[地域（行政区別）],M$55,人口11月[合計人数])</f>
        <v>992</v>
      </c>
      <c r="N66" s="60">
        <f>SUMIF(人口11月[地域（行政区別）],N$55,人口11月[合計人数])</f>
        <v>2165</v>
      </c>
      <c r="O66" s="60">
        <f>SUMIF(人口11月[地域（行政区別）],O$55,人口11月[合計人数])</f>
        <v>5138</v>
      </c>
      <c r="P66" s="60">
        <f>SUMIF(人口11月[地域（行政区別）],P$55,人口11月[合計人数])</f>
        <v>2285</v>
      </c>
      <c r="Q66" s="60">
        <f>SUMIF(人口11月[地域（行政区別）],Q$55,人口11月[合計人数])</f>
        <v>2595</v>
      </c>
      <c r="R66" s="60">
        <f>SUMIF(人口11月[地域（行政区別）],R$55,人口11月[合計人数])</f>
        <v>2392</v>
      </c>
      <c r="T66" s="40"/>
    </row>
    <row r="67" spans="2:22" x14ac:dyDescent="0.2">
      <c r="B67" s="59" t="s">
        <v>13</v>
      </c>
      <c r="C67" s="61">
        <f>SUM('TOP(まとめ)（行政区別人口)'!$D67:$R67)</f>
        <v>87364</v>
      </c>
      <c r="D67" s="61">
        <f>SUMIF(人口12月[地域（行政区別）],D$55,人口12月[合計人数])</f>
        <v>44315</v>
      </c>
      <c r="E67" s="61">
        <f>SUMIF(人口12月[地域（行政区別）],E$55,人口12月[合計人数])</f>
        <v>5366</v>
      </c>
      <c r="F67" s="61">
        <f>SUMIF(人口12月[地域（行政区別）],F$55,人口12月[合計人数])</f>
        <v>4881</v>
      </c>
      <c r="G67" s="61">
        <f>SUMIF(人口12月[地域（行政区別）],G$55,人口12月[合計人数])</f>
        <v>3120</v>
      </c>
      <c r="H67" s="61">
        <f>SUMIF(人口12月[地域（行政区別）],H$55,人口12月[合計人数])</f>
        <v>6545</v>
      </c>
      <c r="I67" s="61">
        <f>SUMIF(人口12月[地域（行政区別）],I$55,人口12月[合計人数])</f>
        <v>4203</v>
      </c>
      <c r="J67" s="61">
        <f>SUMIF(人口12月[地域（行政区別）],J$55,人口12月[合計人数])</f>
        <v>1264</v>
      </c>
      <c r="K67" s="61">
        <f>SUMIF(人口12月[地域（行政区別）],K$55,人口12月[合計人数])</f>
        <v>430</v>
      </c>
      <c r="L67" s="61">
        <f>SUMIF(人口12月[地域（行政区別）],L$55,人口12月[合計人数])</f>
        <v>1689</v>
      </c>
      <c r="M67" s="61">
        <f>SUMIF(人口12月[地域（行政区別）],M$55,人口12月[合計人数])</f>
        <v>992</v>
      </c>
      <c r="N67" s="61">
        <f>SUMIF(人口12月[地域（行政区別）],N$55,人口12月[合計人数])</f>
        <v>2162</v>
      </c>
      <c r="O67" s="61">
        <f>SUMIF(人口12月[地域（行政区別）],O$55,人口12月[合計人数])</f>
        <v>5133</v>
      </c>
      <c r="P67" s="61">
        <f>SUMIF(人口12月[地域（行政区別）],P$55,人口12月[合計人数])</f>
        <v>2286</v>
      </c>
      <c r="Q67" s="61">
        <f>SUMIF(人口12月[地域（行政区別）],Q$55,人口12月[合計人数])</f>
        <v>2590</v>
      </c>
      <c r="R67" s="61">
        <f>SUMIF(人口12月[地域（行政区別）],R$55,人口12月[合計人数])</f>
        <v>2388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443</v>
      </c>
      <c r="C71" s="104" t="s">
        <v>444</v>
      </c>
      <c r="D71" s="104" t="s">
        <v>445</v>
      </c>
      <c r="E71" s="104" t="s">
        <v>446</v>
      </c>
      <c r="F71" s="104" t="s">
        <v>447</v>
      </c>
      <c r="G71" s="104" t="s">
        <v>448</v>
      </c>
      <c r="H71" s="105" t="s">
        <v>449</v>
      </c>
      <c r="K71" s="76"/>
    </row>
    <row r="72" spans="2:22" ht="16.2" x14ac:dyDescent="0.2">
      <c r="B72" s="106" t="s">
        <v>23</v>
      </c>
      <c r="C72" s="107">
        <v>88212</v>
      </c>
      <c r="D72" s="108">
        <v>-41</v>
      </c>
      <c r="E72" s="109">
        <v>43159</v>
      </c>
      <c r="F72" s="108">
        <v>-41</v>
      </c>
      <c r="G72" s="109">
        <v>45053</v>
      </c>
      <c r="H72" s="110">
        <v>0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88171</v>
      </c>
      <c r="D73" s="108">
        <f>推計人口[[#This Row],[男当月増減]]+推計人口[[#This Row],[女当月増減]]</f>
        <v>-8</v>
      </c>
      <c r="E73" s="111">
        <f>IFERROR(E72+F72,"")</f>
        <v>43118</v>
      </c>
      <c r="F73" s="108">
        <v>-13</v>
      </c>
      <c r="G73" s="111">
        <f>IFERROR(G72+H72,"")</f>
        <v>45053</v>
      </c>
      <c r="H73" s="110">
        <v>5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12">IFERROR(C73+D73,"")</f>
        <v>88163</v>
      </c>
      <c r="D74" s="108">
        <f>推計人口[[#This Row],[男当月増減]]+推計人口[[#This Row],[女当月増減]]</f>
        <v>-127</v>
      </c>
      <c r="E74" s="111">
        <f t="shared" ref="E74:E83" si="13">IFERROR(E73+F73,"")</f>
        <v>43105</v>
      </c>
      <c r="F74" s="108">
        <v>-47</v>
      </c>
      <c r="G74" s="111">
        <f t="shared" ref="G74:G83" si="14">IFERROR(G73+H73,"")</f>
        <v>45058</v>
      </c>
      <c r="H74" s="110">
        <v>-80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12"/>
        <v>88036</v>
      </c>
      <c r="D75" s="108">
        <f>推計人口[[#This Row],[男当月増減]]+推計人口[[#This Row],[女当月増減]]</f>
        <v>-117</v>
      </c>
      <c r="E75" s="111">
        <f t="shared" si="13"/>
        <v>43058</v>
      </c>
      <c r="F75" s="108">
        <v>-38</v>
      </c>
      <c r="G75" s="111">
        <f t="shared" si="14"/>
        <v>44978</v>
      </c>
      <c r="H75" s="110">
        <v>-79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12"/>
        <v>87919</v>
      </c>
      <c r="D76" s="108">
        <f>推計人口[[#This Row],[男当月増減]]+推計人口[[#This Row],[女当月増減]]</f>
        <v>112</v>
      </c>
      <c r="E76" s="111">
        <f t="shared" si="13"/>
        <v>43020</v>
      </c>
      <c r="F76" s="108">
        <v>40</v>
      </c>
      <c r="G76" s="111">
        <f t="shared" si="14"/>
        <v>44899</v>
      </c>
      <c r="H76" s="110">
        <v>72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12"/>
        <v>88031</v>
      </c>
      <c r="D77" s="108">
        <f>推計人口[[#This Row],[男当月増減]]+推計人口[[#This Row],[女当月増減]]</f>
        <v>66</v>
      </c>
      <c r="E77" s="111">
        <f t="shared" si="13"/>
        <v>43060</v>
      </c>
      <c r="F77" s="108">
        <v>53</v>
      </c>
      <c r="G77" s="111">
        <f t="shared" si="14"/>
        <v>44971</v>
      </c>
      <c r="H77" s="110">
        <v>13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12"/>
        <v>88097</v>
      </c>
      <c r="D78" s="108">
        <f>推計人口[[#This Row],[男当月増減]]+推計人口[[#This Row],[女当月増減]]</f>
        <v>109</v>
      </c>
      <c r="E78" s="111">
        <f t="shared" si="13"/>
        <v>43113</v>
      </c>
      <c r="F78" s="108">
        <v>65</v>
      </c>
      <c r="G78" s="111">
        <f t="shared" si="14"/>
        <v>44984</v>
      </c>
      <c r="H78" s="110">
        <v>44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12"/>
        <v>88206</v>
      </c>
      <c r="D79" s="108">
        <f>推計人口[[#This Row],[男当月増減]]+推計人口[[#This Row],[女当月増減]]</f>
        <v>45</v>
      </c>
      <c r="E79" s="111">
        <f t="shared" si="13"/>
        <v>43178</v>
      </c>
      <c r="F79" s="108">
        <v>17</v>
      </c>
      <c r="G79" s="111">
        <f t="shared" si="14"/>
        <v>45028</v>
      </c>
      <c r="H79" s="110">
        <v>28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12"/>
        <v>88251</v>
      </c>
      <c r="D80" s="108">
        <f>推計人口[[#This Row],[男当月増減]]+推計人口[[#This Row],[女当月増減]]</f>
        <v>2</v>
      </c>
      <c r="E80" s="111">
        <f t="shared" si="13"/>
        <v>43195</v>
      </c>
      <c r="F80" s="108">
        <v>12</v>
      </c>
      <c r="G80" s="111">
        <f t="shared" si="14"/>
        <v>45056</v>
      </c>
      <c r="H80" s="110">
        <v>-10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v>88309</v>
      </c>
      <c r="D81" s="108">
        <f>推計人口[[#This Row],[男当月増減]]+推計人口[[#This Row],[女当月増減]]</f>
        <v>70</v>
      </c>
      <c r="E81" s="111">
        <v>43237</v>
      </c>
      <c r="F81" s="108">
        <v>46</v>
      </c>
      <c r="G81" s="111">
        <v>45072</v>
      </c>
      <c r="H81" s="110">
        <v>24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12"/>
        <v>88379</v>
      </c>
      <c r="D82" s="108">
        <v>-22</v>
      </c>
      <c r="E82" s="111">
        <f t="shared" si="13"/>
        <v>43283</v>
      </c>
      <c r="F82" s="108">
        <v>0</v>
      </c>
      <c r="G82" s="111">
        <f t="shared" si="14"/>
        <v>45096</v>
      </c>
      <c r="H82" s="110">
        <v>-22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12"/>
        <v>88357</v>
      </c>
      <c r="D83" s="113">
        <v>22</v>
      </c>
      <c r="E83" s="111">
        <f t="shared" si="13"/>
        <v>43283</v>
      </c>
      <c r="F83" s="113">
        <v>18</v>
      </c>
      <c r="G83" s="111">
        <f t="shared" si="14"/>
        <v>45074</v>
      </c>
      <c r="H83" s="114">
        <v>4</v>
      </c>
      <c r="J83" s="73" t="s">
        <v>408</v>
      </c>
      <c r="K83" s="78" t="s">
        <v>368</v>
      </c>
    </row>
    <row r="84" spans="2:11" ht="16.2" x14ac:dyDescent="0.2">
      <c r="B84" s="112"/>
      <c r="C84" s="115"/>
      <c r="D84" s="116">
        <f>SUBTOTAL(109,推計人口[総数当月増減])</f>
        <v>111</v>
      </c>
      <c r="E84" s="116"/>
      <c r="F84" s="116">
        <f>SUBTOTAL(109,推計人口[男当月増減])</f>
        <v>112</v>
      </c>
      <c r="G84" s="116"/>
      <c r="H84" s="117">
        <f>SUBTOTAL(109,推計人口[女当月増減])</f>
        <v>-1</v>
      </c>
      <c r="J84" s="73" t="s">
        <v>411</v>
      </c>
      <c r="K84" s="78" t="s">
        <v>369</v>
      </c>
    </row>
    <row r="85" spans="2:11" x14ac:dyDescent="0.2">
      <c r="B85" s="48" t="s">
        <v>489</v>
      </c>
    </row>
    <row r="86" spans="2:11" x14ac:dyDescent="0.2">
      <c r="B86" s="137" t="s">
        <v>490</v>
      </c>
    </row>
    <row r="88" spans="2:11" ht="19.2" x14ac:dyDescent="0.2">
      <c r="B88" s="120" t="s">
        <v>413</v>
      </c>
    </row>
    <row r="90" spans="2:11" ht="19.2" x14ac:dyDescent="0.2">
      <c r="B90" s="121" t="s">
        <v>487</v>
      </c>
    </row>
    <row r="91" spans="2:11" ht="19.2" customHeight="1" x14ac:dyDescent="0.2"/>
    <row r="92" spans="2:11" ht="19.2" x14ac:dyDescent="0.2">
      <c r="B92" s="121" t="s">
        <v>488</v>
      </c>
    </row>
    <row r="93" spans="2:11" ht="14.25" customHeight="1" x14ac:dyDescent="0.2">
      <c r="B93" s="121"/>
    </row>
    <row r="94" spans="2:11" ht="14.25" customHeight="1" x14ac:dyDescent="0.2">
      <c r="B94" s="121"/>
    </row>
    <row r="95" spans="2:11" ht="14.25" customHeight="1" x14ac:dyDescent="0.2">
      <c r="B95" s="121"/>
    </row>
    <row r="96" spans="2:11" ht="14.25" customHeight="1" x14ac:dyDescent="0.2">
      <c r="B96" s="121"/>
    </row>
    <row r="97" spans="2:13" ht="14.25" customHeight="1" x14ac:dyDescent="0.2">
      <c r="B97" s="121"/>
    </row>
    <row r="98" spans="2:13" ht="14.25" customHeight="1" x14ac:dyDescent="0.2">
      <c r="B98" s="121"/>
    </row>
    <row r="99" spans="2:13" ht="14.25" customHeight="1" x14ac:dyDescent="0.2">
      <c r="B99" s="121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1990</v>
      </c>
      <c r="J102" s="48"/>
      <c r="K102" s="84" t="str">
        <f t="shared" ref="K102:K103" si="15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平成2年</v>
      </c>
      <c r="K103" s="84" t="str">
        <f t="shared" si="15"/>
        <v>作成：企画政策課</v>
      </c>
    </row>
  </sheetData>
  <sheetProtection algorithmName="SHA-512" hashValue="TSdhsrHPY6kXjz26UogGDXh43S89lTc1JrxiGmo7ITwzEuSbEBqiDrXKVUZP8dlk/rdapM2zjIzUQJJ6XiFWqA==" saltValue="xg+ZzxF1Chg/FWWuArgeWw==" spinCount="100000" sheet="1" objects="1" scenarios="1" autoFilter="0"/>
  <phoneticPr fontId="2"/>
  <conditionalFormatting sqref="O38:O49">
    <cfRule type="cellIs" dxfId="3" priority="1" operator="equal">
      <formula>FALSE</formula>
    </cfRule>
  </conditionalFormatting>
  <conditionalFormatting sqref="T56:T67 V68">
    <cfRule type="cellIs" dxfId="2" priority="12" operator="equal">
      <formula>FALSE</formula>
    </cfRule>
  </conditionalFormatting>
  <conditionalFormatting sqref="T57:T67 V68">
    <cfRule type="cellIs" dxfId="1" priority="8" operator="equal">
      <formula>FALSE</formula>
    </cfRule>
  </conditionalFormatting>
  <hyperlinks>
    <hyperlink ref="N6" location="'1月'!A1" display="1月詳細画面へ" xr:uid="{00000000-0004-0000-0000-000000000000}"/>
    <hyperlink ref="N7" location="'2月'!A1" display="2月詳細画面へ" xr:uid="{00000000-0004-0000-0000-000001000000}"/>
    <hyperlink ref="N8" location="'3月'!A1" display="3月詳細画面へ" xr:uid="{00000000-0004-0000-0000-000002000000}"/>
    <hyperlink ref="N9" location="'4月'!A1" display="4月詳細画面へ" xr:uid="{00000000-0004-0000-0000-000003000000}"/>
    <hyperlink ref="N10" location="'5月'!A1" display="5月詳細画面へ" xr:uid="{00000000-0004-0000-0000-000004000000}"/>
    <hyperlink ref="N11" location="'6月'!A1" display="6月詳細画面へ" xr:uid="{00000000-0004-0000-0000-000005000000}"/>
    <hyperlink ref="N12" location="'7月'!A1" display="7月詳細画面へ" xr:uid="{00000000-0004-0000-0000-000006000000}"/>
    <hyperlink ref="N13" location="'8月'!A1" display="8月詳細画面へ" xr:uid="{00000000-0004-0000-0000-000007000000}"/>
    <hyperlink ref="N14" location="'9月'!A1" display="9月詳細画面へ" xr:uid="{00000000-0004-0000-0000-000008000000}"/>
    <hyperlink ref="N15" location="'10月'!A1" display="10月詳細画面へ" xr:uid="{00000000-0004-0000-0000-000009000000}"/>
    <hyperlink ref="N16" location="'11月'!A1" display="11月詳細画面へ" xr:uid="{00000000-0004-0000-0000-00000A000000}"/>
    <hyperlink ref="N17" location="'12月'!A1" display="12月詳細画面へ" xr:uid="{00000000-0004-0000-0000-00000B000000}"/>
    <hyperlink ref="N5" location="前年12月!A1" display="前年12月詳細画面へ" xr:uid="{00000000-0004-0000-0000-00000C000000}"/>
    <hyperlink ref="K73" location="'1月'!A1" display="1月詳細画面へ" xr:uid="{00000000-0004-0000-0000-00000D000000}"/>
    <hyperlink ref="K74" location="'2月'!A1" display="2月詳細画面へ" xr:uid="{00000000-0004-0000-0000-00000E000000}"/>
    <hyperlink ref="K75" location="'3月'!A1" display="3月詳細画面へ" xr:uid="{00000000-0004-0000-0000-00000F000000}"/>
    <hyperlink ref="K76" location="'4月'!A1" display="4月詳細画面へ" xr:uid="{00000000-0004-0000-0000-000010000000}"/>
    <hyperlink ref="K77" location="'5月'!A1" display="5月詳細画面へ" xr:uid="{00000000-0004-0000-0000-000011000000}"/>
    <hyperlink ref="K78" location="'6月'!A1" display="6月詳細画面へ" xr:uid="{00000000-0004-0000-0000-000012000000}"/>
    <hyperlink ref="K79" location="'7月'!A1" display="7月詳細画面へ" xr:uid="{00000000-0004-0000-0000-000013000000}"/>
    <hyperlink ref="K80" location="'8月'!A1" display="8月詳細画面へ" xr:uid="{00000000-0004-0000-0000-000014000000}"/>
    <hyperlink ref="K81" location="'9月'!A1" display="9月詳細画面へ" xr:uid="{00000000-0004-0000-0000-000015000000}"/>
    <hyperlink ref="K82" location="'10月'!A1" display="10月詳細画面へ" xr:uid="{00000000-0004-0000-0000-000016000000}"/>
    <hyperlink ref="K83" location="'11月'!A1" display="11月詳細画面へ" xr:uid="{00000000-0004-0000-0000-000017000000}"/>
    <hyperlink ref="K84" location="'12月'!A1" display="12月詳細画面へ" xr:uid="{00000000-0004-0000-0000-000018000000}"/>
    <hyperlink ref="K72" location="前年12月!A1" display="前年12月詳細画面へ" xr:uid="{00000000-0004-0000-0000-000019000000}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474</v>
      </c>
      <c r="B2" s="20" t="s">
        <v>475</v>
      </c>
      <c r="C2" s="21" t="s">
        <v>287</v>
      </c>
      <c r="D2" s="21" t="s">
        <v>287</v>
      </c>
      <c r="E2" s="21" t="s">
        <v>287</v>
      </c>
      <c r="F2" s="22">
        <f>SUM(F3:F252)</f>
        <v>42407</v>
      </c>
      <c r="G2" s="22">
        <f t="shared" ref="G2:L2" si="0">SUM(G3:G252)</f>
        <v>0</v>
      </c>
      <c r="H2" s="22">
        <f t="shared" si="0"/>
        <v>44844</v>
      </c>
      <c r="I2" s="22">
        <f t="shared" si="0"/>
        <v>0</v>
      </c>
      <c r="J2" s="22">
        <f t="shared" si="0"/>
        <v>87251</v>
      </c>
      <c r="K2" s="22">
        <f t="shared" si="0"/>
        <v>0</v>
      </c>
      <c r="L2" s="22">
        <f t="shared" si="0"/>
        <v>25894</v>
      </c>
      <c r="M2" s="72" t="s">
        <v>284</v>
      </c>
    </row>
    <row r="3" spans="1:17" x14ac:dyDescent="0.2">
      <c r="A3" s="5" t="str">
        <f>A2</f>
        <v>1990/8末</v>
      </c>
      <c r="B3" s="5" t="str">
        <f>B2</f>
        <v>平成2/8末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1990/8末</v>
      </c>
      <c r="B4" s="7" t="str">
        <f>B3</f>
        <v>平成2/8末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123</v>
      </c>
      <c r="I4" s="14"/>
      <c r="J4" s="14">
        <v>239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1990/8末</v>
      </c>
      <c r="B5" s="9" t="str">
        <f t="shared" si="1"/>
        <v>平成2/8末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295</v>
      </c>
      <c r="I5" s="16"/>
      <c r="J5" s="16">
        <v>557</v>
      </c>
      <c r="K5" s="16"/>
      <c r="L5" s="16">
        <v>183</v>
      </c>
      <c r="M5" s="6" t="s">
        <v>303</v>
      </c>
    </row>
    <row r="6" spans="1:17" x14ac:dyDescent="0.2">
      <c r="A6" s="7" t="str">
        <f t="shared" si="1"/>
        <v>1990/8末</v>
      </c>
      <c r="B6" s="7" t="str">
        <f t="shared" si="1"/>
        <v>平成2/8末</v>
      </c>
      <c r="C6" s="14">
        <v>4</v>
      </c>
      <c r="D6" s="14">
        <v>4</v>
      </c>
      <c r="E6" s="15" t="s">
        <v>41</v>
      </c>
      <c r="F6" s="14">
        <v>436</v>
      </c>
      <c r="G6" s="14"/>
      <c r="H6" s="14">
        <v>495</v>
      </c>
      <c r="I6" s="14"/>
      <c r="J6" s="14">
        <v>931</v>
      </c>
      <c r="K6" s="14"/>
      <c r="L6" s="14">
        <v>278</v>
      </c>
      <c r="M6" s="8" t="s">
        <v>303</v>
      </c>
    </row>
    <row r="7" spans="1:17" x14ac:dyDescent="0.2">
      <c r="A7" s="9" t="str">
        <f t="shared" si="1"/>
        <v>1990/8末</v>
      </c>
      <c r="B7" s="9" t="str">
        <f t="shared" si="1"/>
        <v>平成2/8末</v>
      </c>
      <c r="C7" s="16">
        <v>5</v>
      </c>
      <c r="D7" s="16">
        <v>5</v>
      </c>
      <c r="E7" s="17" t="s">
        <v>42</v>
      </c>
      <c r="F7" s="16">
        <v>281</v>
      </c>
      <c r="G7" s="16"/>
      <c r="H7" s="16">
        <v>293</v>
      </c>
      <c r="I7" s="16"/>
      <c r="J7" s="16">
        <v>574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1990/8末</v>
      </c>
      <c r="B8" s="7" t="str">
        <f t="shared" si="1"/>
        <v>平成2/8末</v>
      </c>
      <c r="C8" s="14">
        <v>6</v>
      </c>
      <c r="D8" s="14">
        <v>6</v>
      </c>
      <c r="E8" s="15" t="s">
        <v>43</v>
      </c>
      <c r="F8" s="14">
        <v>400</v>
      </c>
      <c r="G8" s="14"/>
      <c r="H8" s="14">
        <v>502</v>
      </c>
      <c r="I8" s="14"/>
      <c r="J8" s="14">
        <v>902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1990/8末</v>
      </c>
      <c r="B9" s="9" t="str">
        <f t="shared" si="1"/>
        <v>平成2/8末</v>
      </c>
      <c r="C9" s="16">
        <v>7</v>
      </c>
      <c r="D9" s="16">
        <v>7</v>
      </c>
      <c r="E9" s="17" t="s">
        <v>44</v>
      </c>
      <c r="F9" s="16">
        <v>298</v>
      </c>
      <c r="G9" s="16"/>
      <c r="H9" s="16">
        <v>325</v>
      </c>
      <c r="I9" s="16"/>
      <c r="J9" s="16">
        <v>623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1990/8末</v>
      </c>
      <c r="B10" s="7" t="str">
        <f t="shared" si="1"/>
        <v>平成2/8末</v>
      </c>
      <c r="C10" s="14">
        <v>8</v>
      </c>
      <c r="D10" s="14">
        <v>8</v>
      </c>
      <c r="E10" s="15" t="s">
        <v>45</v>
      </c>
      <c r="F10" s="14">
        <v>256</v>
      </c>
      <c r="G10" s="14"/>
      <c r="H10" s="14">
        <v>315</v>
      </c>
      <c r="I10" s="14"/>
      <c r="J10" s="14">
        <v>571</v>
      </c>
      <c r="K10" s="14"/>
      <c r="L10" s="14">
        <v>190</v>
      </c>
      <c r="M10" s="8" t="s">
        <v>303</v>
      </c>
    </row>
    <row r="11" spans="1:17" x14ac:dyDescent="0.2">
      <c r="A11" s="9" t="str">
        <f t="shared" si="1"/>
        <v>1990/8末</v>
      </c>
      <c r="B11" s="9" t="str">
        <f t="shared" si="1"/>
        <v>平成2/8末</v>
      </c>
      <c r="C11" s="16">
        <v>9</v>
      </c>
      <c r="D11" s="16">
        <v>11</v>
      </c>
      <c r="E11" s="17" t="s">
        <v>47</v>
      </c>
      <c r="F11" s="16">
        <v>203</v>
      </c>
      <c r="G11" s="16"/>
      <c r="H11" s="16">
        <v>194</v>
      </c>
      <c r="I11" s="16"/>
      <c r="J11" s="16">
        <v>397</v>
      </c>
      <c r="K11" s="16"/>
      <c r="L11" s="16">
        <v>134</v>
      </c>
      <c r="M11" s="6" t="s">
        <v>303</v>
      </c>
    </row>
    <row r="12" spans="1:17" x14ac:dyDescent="0.2">
      <c r="A12" s="7" t="str">
        <f t="shared" si="1"/>
        <v>1990/8末</v>
      </c>
      <c r="B12" s="7" t="str">
        <f t="shared" si="1"/>
        <v>平成2/8末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102</v>
      </c>
      <c r="I12" s="14"/>
      <c r="J12" s="14">
        <v>193</v>
      </c>
      <c r="K12" s="14"/>
      <c r="L12" s="14">
        <v>82</v>
      </c>
      <c r="M12" s="8" t="s">
        <v>303</v>
      </c>
    </row>
    <row r="13" spans="1:17" x14ac:dyDescent="0.2">
      <c r="A13" s="9" t="str">
        <f t="shared" si="1"/>
        <v>1990/8末</v>
      </c>
      <c r="B13" s="9" t="str">
        <f t="shared" si="1"/>
        <v>平成2/8末</v>
      </c>
      <c r="C13" s="16">
        <v>11</v>
      </c>
      <c r="D13" s="16">
        <v>13</v>
      </c>
      <c r="E13" s="17" t="s">
        <v>49</v>
      </c>
      <c r="F13" s="16">
        <v>367</v>
      </c>
      <c r="G13" s="16"/>
      <c r="H13" s="16">
        <v>396</v>
      </c>
      <c r="I13" s="16"/>
      <c r="J13" s="16">
        <v>763</v>
      </c>
      <c r="K13" s="16"/>
      <c r="L13" s="16">
        <v>237</v>
      </c>
      <c r="M13" s="6" t="s">
        <v>303</v>
      </c>
    </row>
    <row r="14" spans="1:17" x14ac:dyDescent="0.2">
      <c r="A14" s="7" t="str">
        <f t="shared" si="1"/>
        <v>1990/8末</v>
      </c>
      <c r="B14" s="7" t="str">
        <f t="shared" si="1"/>
        <v>平成2/8末</v>
      </c>
      <c r="C14" s="14">
        <v>12</v>
      </c>
      <c r="D14" s="14">
        <v>14</v>
      </c>
      <c r="E14" s="15" t="s">
        <v>50</v>
      </c>
      <c r="F14" s="14">
        <v>164</v>
      </c>
      <c r="G14" s="14"/>
      <c r="H14" s="14">
        <v>193</v>
      </c>
      <c r="I14" s="14"/>
      <c r="J14" s="14">
        <v>357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1990/8末</v>
      </c>
      <c r="B15" s="9" t="str">
        <f t="shared" si="1"/>
        <v>平成2/8末</v>
      </c>
      <c r="C15" s="16">
        <v>13</v>
      </c>
      <c r="D15" s="16">
        <v>15</v>
      </c>
      <c r="E15" s="17" t="s">
        <v>51</v>
      </c>
      <c r="F15" s="16">
        <v>362</v>
      </c>
      <c r="G15" s="16"/>
      <c r="H15" s="16">
        <v>393</v>
      </c>
      <c r="I15" s="16"/>
      <c r="J15" s="16">
        <v>755</v>
      </c>
      <c r="K15" s="16"/>
      <c r="L15" s="16">
        <v>249</v>
      </c>
      <c r="M15" s="6" t="s">
        <v>303</v>
      </c>
    </row>
    <row r="16" spans="1:17" x14ac:dyDescent="0.2">
      <c r="A16" s="7" t="str">
        <f t="shared" si="1"/>
        <v>1990/8末</v>
      </c>
      <c r="B16" s="7" t="str">
        <f t="shared" si="1"/>
        <v>平成2/8末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121</v>
      </c>
      <c r="I16" s="14"/>
      <c r="J16" s="14">
        <v>225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1990/8末</v>
      </c>
      <c r="B17" s="9" t="str">
        <f t="shared" si="1"/>
        <v>平成2/8末</v>
      </c>
      <c r="C17" s="16">
        <v>15</v>
      </c>
      <c r="D17" s="16">
        <v>17</v>
      </c>
      <c r="E17" s="17" t="s">
        <v>53</v>
      </c>
      <c r="F17" s="16">
        <v>278</v>
      </c>
      <c r="G17" s="16"/>
      <c r="H17" s="16">
        <v>287</v>
      </c>
      <c r="I17" s="16"/>
      <c r="J17" s="16">
        <v>565</v>
      </c>
      <c r="K17" s="16"/>
      <c r="L17" s="16">
        <v>161</v>
      </c>
      <c r="M17" s="6" t="s">
        <v>303</v>
      </c>
    </row>
    <row r="18" spans="1:13" x14ac:dyDescent="0.2">
      <c r="A18" s="7" t="str">
        <f t="shared" si="1"/>
        <v>1990/8末</v>
      </c>
      <c r="B18" s="7" t="str">
        <f t="shared" si="1"/>
        <v>平成2/8末</v>
      </c>
      <c r="C18" s="14">
        <v>16</v>
      </c>
      <c r="D18" s="14">
        <v>18</v>
      </c>
      <c r="E18" s="15" t="s">
        <v>54</v>
      </c>
      <c r="F18" s="14">
        <v>333</v>
      </c>
      <c r="G18" s="14"/>
      <c r="H18" s="14">
        <v>337</v>
      </c>
      <c r="I18" s="14"/>
      <c r="J18" s="14">
        <v>670</v>
      </c>
      <c r="K18" s="14"/>
      <c r="L18" s="14">
        <v>192</v>
      </c>
      <c r="M18" s="8" t="s">
        <v>303</v>
      </c>
    </row>
    <row r="19" spans="1:13" x14ac:dyDescent="0.2">
      <c r="A19" s="9" t="str">
        <f t="shared" si="1"/>
        <v>1990/8末</v>
      </c>
      <c r="B19" s="9" t="str">
        <f t="shared" si="1"/>
        <v>平成2/8末</v>
      </c>
      <c r="C19" s="16">
        <v>17</v>
      </c>
      <c r="D19" s="16">
        <v>19</v>
      </c>
      <c r="E19" s="17" t="s">
        <v>55</v>
      </c>
      <c r="F19" s="16">
        <v>185</v>
      </c>
      <c r="G19" s="16"/>
      <c r="H19" s="16">
        <v>226</v>
      </c>
      <c r="I19" s="16"/>
      <c r="J19" s="16">
        <v>411</v>
      </c>
      <c r="K19" s="16"/>
      <c r="L19" s="16">
        <v>114</v>
      </c>
      <c r="M19" s="6" t="s">
        <v>303</v>
      </c>
    </row>
    <row r="20" spans="1:13" x14ac:dyDescent="0.2">
      <c r="A20" s="7" t="str">
        <f t="shared" si="1"/>
        <v>1990/8末</v>
      </c>
      <c r="B20" s="7" t="str">
        <f t="shared" si="1"/>
        <v>平成2/8末</v>
      </c>
      <c r="C20" s="14">
        <v>18</v>
      </c>
      <c r="D20" s="14">
        <v>20</v>
      </c>
      <c r="E20" s="15" t="s">
        <v>59</v>
      </c>
      <c r="F20" s="14">
        <v>74</v>
      </c>
      <c r="G20" s="14"/>
      <c r="H20" s="14">
        <v>54</v>
      </c>
      <c r="I20" s="14"/>
      <c r="J20" s="14">
        <v>128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1990/8末</v>
      </c>
      <c r="B21" s="9" t="str">
        <f t="shared" si="2"/>
        <v>平成2/8末</v>
      </c>
      <c r="C21" s="16">
        <v>19</v>
      </c>
      <c r="D21" s="16">
        <v>21</v>
      </c>
      <c r="E21" s="17" t="s">
        <v>60</v>
      </c>
      <c r="F21" s="16">
        <v>280</v>
      </c>
      <c r="G21" s="16"/>
      <c r="H21" s="16">
        <v>295</v>
      </c>
      <c r="I21" s="16"/>
      <c r="J21" s="16">
        <v>575</v>
      </c>
      <c r="K21" s="16"/>
      <c r="L21" s="16">
        <v>172</v>
      </c>
      <c r="M21" s="6" t="s">
        <v>303</v>
      </c>
    </row>
    <row r="22" spans="1:13" x14ac:dyDescent="0.2">
      <c r="A22" s="7" t="str">
        <f t="shared" si="2"/>
        <v>1990/8末</v>
      </c>
      <c r="B22" s="7" t="str">
        <f t="shared" si="2"/>
        <v>平成2/8末</v>
      </c>
      <c r="C22" s="14">
        <v>20</v>
      </c>
      <c r="D22" s="14">
        <v>22</v>
      </c>
      <c r="E22" s="15" t="s">
        <v>61</v>
      </c>
      <c r="F22" s="14">
        <v>455</v>
      </c>
      <c r="G22" s="14"/>
      <c r="H22" s="14">
        <v>531</v>
      </c>
      <c r="I22" s="14"/>
      <c r="J22" s="14">
        <v>986</v>
      </c>
      <c r="K22" s="14"/>
      <c r="L22" s="14">
        <v>304</v>
      </c>
      <c r="M22" s="8" t="s">
        <v>303</v>
      </c>
    </row>
    <row r="23" spans="1:13" x14ac:dyDescent="0.2">
      <c r="A23" s="9" t="str">
        <f t="shared" si="2"/>
        <v>1990/8末</v>
      </c>
      <c r="B23" s="9" t="str">
        <f t="shared" si="2"/>
        <v>平成2/8末</v>
      </c>
      <c r="C23" s="16">
        <v>21</v>
      </c>
      <c r="D23" s="16">
        <v>23</v>
      </c>
      <c r="E23" s="17" t="s">
        <v>62</v>
      </c>
      <c r="F23" s="16">
        <v>369</v>
      </c>
      <c r="G23" s="16"/>
      <c r="H23" s="16">
        <v>394</v>
      </c>
      <c r="I23" s="16"/>
      <c r="J23" s="16">
        <v>763</v>
      </c>
      <c r="K23" s="16"/>
      <c r="L23" s="16">
        <v>229</v>
      </c>
      <c r="M23" s="6" t="s">
        <v>303</v>
      </c>
    </row>
    <row r="24" spans="1:13" x14ac:dyDescent="0.2">
      <c r="A24" s="7" t="str">
        <f t="shared" si="2"/>
        <v>1990/8末</v>
      </c>
      <c r="B24" s="7" t="str">
        <f t="shared" si="2"/>
        <v>平成2/8末</v>
      </c>
      <c r="C24" s="14">
        <v>22</v>
      </c>
      <c r="D24" s="14">
        <v>24</v>
      </c>
      <c r="E24" s="15" t="s">
        <v>63</v>
      </c>
      <c r="F24" s="14">
        <v>413</v>
      </c>
      <c r="G24" s="14"/>
      <c r="H24" s="14">
        <v>489</v>
      </c>
      <c r="I24" s="14"/>
      <c r="J24" s="14">
        <v>902</v>
      </c>
      <c r="K24" s="14"/>
      <c r="L24" s="14">
        <v>290</v>
      </c>
      <c r="M24" s="8" t="s">
        <v>303</v>
      </c>
    </row>
    <row r="25" spans="1:13" x14ac:dyDescent="0.2">
      <c r="A25" s="9" t="str">
        <f t="shared" si="2"/>
        <v>1990/8末</v>
      </c>
      <c r="B25" s="9" t="str">
        <f t="shared" si="2"/>
        <v>平成2/8末</v>
      </c>
      <c r="C25" s="16">
        <v>23</v>
      </c>
      <c r="D25" s="16">
        <v>25</v>
      </c>
      <c r="E25" s="17" t="s">
        <v>64</v>
      </c>
      <c r="F25" s="16">
        <v>299</v>
      </c>
      <c r="G25" s="16"/>
      <c r="H25" s="16">
        <v>377</v>
      </c>
      <c r="I25" s="16"/>
      <c r="J25" s="16">
        <v>676</v>
      </c>
      <c r="K25" s="16"/>
      <c r="L25" s="16">
        <v>229</v>
      </c>
      <c r="M25" s="6" t="s">
        <v>303</v>
      </c>
    </row>
    <row r="26" spans="1:13" x14ac:dyDescent="0.2">
      <c r="A26" s="7" t="str">
        <f t="shared" si="2"/>
        <v>1990/8末</v>
      </c>
      <c r="B26" s="7" t="str">
        <f t="shared" si="2"/>
        <v>平成2/8末</v>
      </c>
      <c r="C26" s="14">
        <v>24</v>
      </c>
      <c r="D26" s="14">
        <v>26</v>
      </c>
      <c r="E26" s="15" t="s">
        <v>65</v>
      </c>
      <c r="F26" s="14">
        <v>307</v>
      </c>
      <c r="G26" s="14"/>
      <c r="H26" s="14">
        <v>320</v>
      </c>
      <c r="I26" s="14"/>
      <c r="J26" s="14">
        <v>627</v>
      </c>
      <c r="K26" s="14"/>
      <c r="L26" s="14">
        <v>209</v>
      </c>
      <c r="M26" s="8" t="s">
        <v>303</v>
      </c>
    </row>
    <row r="27" spans="1:13" x14ac:dyDescent="0.2">
      <c r="A27" s="9" t="str">
        <f t="shared" si="2"/>
        <v>1990/8末</v>
      </c>
      <c r="B27" s="9" t="str">
        <f t="shared" si="2"/>
        <v>平成2/8末</v>
      </c>
      <c r="C27" s="16">
        <v>25</v>
      </c>
      <c r="D27" s="16">
        <v>30</v>
      </c>
      <c r="E27" s="17" t="s">
        <v>68</v>
      </c>
      <c r="F27" s="16">
        <v>795</v>
      </c>
      <c r="G27" s="16"/>
      <c r="H27" s="16">
        <v>786</v>
      </c>
      <c r="I27" s="16"/>
      <c r="J27" s="16">
        <v>1581</v>
      </c>
      <c r="K27" s="16"/>
      <c r="L27" s="16">
        <v>530</v>
      </c>
      <c r="M27" s="6" t="s">
        <v>303</v>
      </c>
    </row>
    <row r="28" spans="1:13" x14ac:dyDescent="0.2">
      <c r="A28" s="7" t="str">
        <f t="shared" si="2"/>
        <v>1990/8末</v>
      </c>
      <c r="B28" s="7" t="str">
        <f t="shared" si="2"/>
        <v>平成2/8末</v>
      </c>
      <c r="C28" s="14">
        <v>26</v>
      </c>
      <c r="D28" s="14">
        <v>31</v>
      </c>
      <c r="E28" s="15" t="s">
        <v>69</v>
      </c>
      <c r="F28" s="14">
        <v>905</v>
      </c>
      <c r="G28" s="14"/>
      <c r="H28" s="14">
        <v>972</v>
      </c>
      <c r="I28" s="14"/>
      <c r="J28" s="14">
        <v>1877</v>
      </c>
      <c r="K28" s="14"/>
      <c r="L28" s="14">
        <v>662</v>
      </c>
      <c r="M28" s="8" t="s">
        <v>303</v>
      </c>
    </row>
    <row r="29" spans="1:13" x14ac:dyDescent="0.2">
      <c r="A29" s="9" t="str">
        <f t="shared" si="2"/>
        <v>1990/8末</v>
      </c>
      <c r="B29" s="9" t="str">
        <f t="shared" si="2"/>
        <v>平成2/8末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19</v>
      </c>
      <c r="I29" s="16"/>
      <c r="J29" s="16">
        <v>41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1990/8末</v>
      </c>
      <c r="B30" s="7" t="str">
        <f t="shared" si="2"/>
        <v>平成2/8末</v>
      </c>
      <c r="C30" s="14">
        <v>28</v>
      </c>
      <c r="D30" s="14">
        <v>34</v>
      </c>
      <c r="E30" s="15" t="s">
        <v>72</v>
      </c>
      <c r="F30" s="14">
        <v>320</v>
      </c>
      <c r="G30" s="14"/>
      <c r="H30" s="14">
        <v>296</v>
      </c>
      <c r="I30" s="14"/>
      <c r="J30" s="14">
        <v>616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1990/8末</v>
      </c>
      <c r="B31" s="9" t="str">
        <f t="shared" si="2"/>
        <v>平成2/8末</v>
      </c>
      <c r="C31" s="16">
        <v>29</v>
      </c>
      <c r="D31" s="16">
        <v>35</v>
      </c>
      <c r="E31" s="17" t="s">
        <v>73</v>
      </c>
      <c r="F31" s="16">
        <v>233</v>
      </c>
      <c r="G31" s="16"/>
      <c r="H31" s="16">
        <v>231</v>
      </c>
      <c r="I31" s="16"/>
      <c r="J31" s="16">
        <v>464</v>
      </c>
      <c r="K31" s="16"/>
      <c r="L31" s="16">
        <v>139</v>
      </c>
      <c r="M31" s="6" t="s">
        <v>303</v>
      </c>
    </row>
    <row r="32" spans="1:13" x14ac:dyDescent="0.2">
      <c r="A32" s="7" t="str">
        <f t="shared" si="2"/>
        <v>1990/8末</v>
      </c>
      <c r="B32" s="7" t="str">
        <f t="shared" si="2"/>
        <v>平成2/8末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67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1990/8末</v>
      </c>
      <c r="B33" s="9" t="str">
        <f t="shared" si="2"/>
        <v>平成2/8末</v>
      </c>
      <c r="C33" s="16">
        <v>31</v>
      </c>
      <c r="D33" s="16">
        <v>37</v>
      </c>
      <c r="E33" s="17" t="s">
        <v>75</v>
      </c>
      <c r="F33" s="16">
        <v>338</v>
      </c>
      <c r="G33" s="16"/>
      <c r="H33" s="16">
        <v>326</v>
      </c>
      <c r="I33" s="16"/>
      <c r="J33" s="16">
        <v>664</v>
      </c>
      <c r="K33" s="16"/>
      <c r="L33" s="16">
        <v>173</v>
      </c>
      <c r="M33" s="6" t="s">
        <v>303</v>
      </c>
    </row>
    <row r="34" spans="1:13" x14ac:dyDescent="0.2">
      <c r="A34" s="7" t="str">
        <f t="shared" si="2"/>
        <v>1990/8末</v>
      </c>
      <c r="B34" s="7" t="str">
        <f t="shared" si="2"/>
        <v>平成2/8末</v>
      </c>
      <c r="C34" s="14">
        <v>32</v>
      </c>
      <c r="D34" s="14">
        <v>38</v>
      </c>
      <c r="E34" s="15" t="s">
        <v>76</v>
      </c>
      <c r="F34" s="14">
        <v>331</v>
      </c>
      <c r="G34" s="14"/>
      <c r="H34" s="14">
        <v>332</v>
      </c>
      <c r="I34" s="14"/>
      <c r="J34" s="14">
        <v>663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1990/8末</v>
      </c>
      <c r="B35" s="9" t="str">
        <f t="shared" si="2"/>
        <v>平成2/8末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85</v>
      </c>
      <c r="I35" s="16"/>
      <c r="J35" s="16">
        <v>151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1990/8末</v>
      </c>
      <c r="B36" s="7" t="str">
        <f t="shared" si="2"/>
        <v>平成2/8末</v>
      </c>
      <c r="C36" s="14">
        <v>34</v>
      </c>
      <c r="D36" s="14">
        <v>40</v>
      </c>
      <c r="E36" s="15" t="s">
        <v>415</v>
      </c>
      <c r="F36" s="14">
        <v>195</v>
      </c>
      <c r="G36" s="14"/>
      <c r="H36" s="14">
        <v>206</v>
      </c>
      <c r="I36" s="14"/>
      <c r="J36" s="14">
        <v>401</v>
      </c>
      <c r="K36" s="14"/>
      <c r="L36" s="14">
        <v>138</v>
      </c>
      <c r="M36" s="8" t="s">
        <v>303</v>
      </c>
    </row>
    <row r="37" spans="1:13" x14ac:dyDescent="0.2">
      <c r="A37" s="9" t="str">
        <f t="shared" ref="A37:B52" si="3">A36</f>
        <v>1990/8末</v>
      </c>
      <c r="B37" s="9" t="str">
        <f t="shared" si="3"/>
        <v>平成2/8末</v>
      </c>
      <c r="C37" s="16">
        <v>35</v>
      </c>
      <c r="D37" s="16">
        <v>41</v>
      </c>
      <c r="E37" s="17" t="s">
        <v>416</v>
      </c>
      <c r="F37" s="16">
        <v>191</v>
      </c>
      <c r="G37" s="16"/>
      <c r="H37" s="16">
        <v>230</v>
      </c>
      <c r="I37" s="16"/>
      <c r="J37" s="16">
        <v>421</v>
      </c>
      <c r="K37" s="16"/>
      <c r="L37" s="16">
        <v>135</v>
      </c>
      <c r="M37" s="6" t="s">
        <v>303</v>
      </c>
    </row>
    <row r="38" spans="1:13" x14ac:dyDescent="0.2">
      <c r="A38" s="7" t="str">
        <f t="shared" si="3"/>
        <v>1990/8末</v>
      </c>
      <c r="B38" s="7" t="str">
        <f t="shared" si="3"/>
        <v>平成2/8末</v>
      </c>
      <c r="C38" s="14">
        <v>36</v>
      </c>
      <c r="D38" s="14">
        <v>42</v>
      </c>
      <c r="E38" s="15" t="s">
        <v>78</v>
      </c>
      <c r="F38" s="14">
        <v>276</v>
      </c>
      <c r="G38" s="14"/>
      <c r="H38" s="14">
        <v>346</v>
      </c>
      <c r="I38" s="14"/>
      <c r="J38" s="14">
        <v>622</v>
      </c>
      <c r="K38" s="14"/>
      <c r="L38" s="14">
        <v>209</v>
      </c>
      <c r="M38" s="8" t="s">
        <v>303</v>
      </c>
    </row>
    <row r="39" spans="1:13" x14ac:dyDescent="0.2">
      <c r="A39" s="9" t="str">
        <f t="shared" si="3"/>
        <v>1990/8末</v>
      </c>
      <c r="B39" s="9" t="str">
        <f t="shared" si="3"/>
        <v>平成2/8末</v>
      </c>
      <c r="C39" s="16">
        <v>37</v>
      </c>
      <c r="D39" s="16">
        <v>43</v>
      </c>
      <c r="E39" s="17" t="s">
        <v>79</v>
      </c>
      <c r="F39" s="16">
        <v>413</v>
      </c>
      <c r="G39" s="16"/>
      <c r="H39" s="16">
        <v>450</v>
      </c>
      <c r="I39" s="16"/>
      <c r="J39" s="16">
        <v>863</v>
      </c>
      <c r="K39" s="16"/>
      <c r="L39" s="16">
        <v>264</v>
      </c>
      <c r="M39" s="6" t="s">
        <v>303</v>
      </c>
    </row>
    <row r="40" spans="1:13" x14ac:dyDescent="0.2">
      <c r="A40" s="7" t="str">
        <f t="shared" si="3"/>
        <v>1990/8末</v>
      </c>
      <c r="B40" s="7" t="str">
        <f t="shared" si="3"/>
        <v>平成2/8末</v>
      </c>
      <c r="C40" s="14">
        <v>38</v>
      </c>
      <c r="D40" s="14">
        <v>44</v>
      </c>
      <c r="E40" s="15" t="s">
        <v>80</v>
      </c>
      <c r="F40" s="14">
        <v>88</v>
      </c>
      <c r="G40" s="14"/>
      <c r="H40" s="14">
        <v>88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1990/8末</v>
      </c>
      <c r="B41" s="9" t="str">
        <f t="shared" si="3"/>
        <v>平成2/8末</v>
      </c>
      <c r="C41" s="16">
        <v>39</v>
      </c>
      <c r="D41" s="16">
        <v>45</v>
      </c>
      <c r="E41" s="17" t="s">
        <v>81</v>
      </c>
      <c r="F41" s="16">
        <v>268</v>
      </c>
      <c r="G41" s="16"/>
      <c r="H41" s="16">
        <v>292</v>
      </c>
      <c r="I41" s="16"/>
      <c r="J41" s="16">
        <v>560</v>
      </c>
      <c r="K41" s="16"/>
      <c r="L41" s="16">
        <v>181</v>
      </c>
      <c r="M41" s="6" t="s">
        <v>303</v>
      </c>
    </row>
    <row r="42" spans="1:13" x14ac:dyDescent="0.2">
      <c r="A42" s="7" t="str">
        <f t="shared" si="3"/>
        <v>1990/8末</v>
      </c>
      <c r="B42" s="7" t="str">
        <f t="shared" si="3"/>
        <v>平成2/8末</v>
      </c>
      <c r="C42" s="14">
        <v>40</v>
      </c>
      <c r="D42" s="14">
        <v>46</v>
      </c>
      <c r="E42" s="15" t="s">
        <v>82</v>
      </c>
      <c r="F42" s="14">
        <v>139</v>
      </c>
      <c r="G42" s="14"/>
      <c r="H42" s="14">
        <v>213</v>
      </c>
      <c r="I42" s="14"/>
      <c r="J42" s="14">
        <v>352</v>
      </c>
      <c r="K42" s="14"/>
      <c r="L42" s="14">
        <v>181</v>
      </c>
      <c r="M42" s="8" t="s">
        <v>303</v>
      </c>
    </row>
    <row r="43" spans="1:13" x14ac:dyDescent="0.2">
      <c r="A43" s="9" t="str">
        <f t="shared" si="3"/>
        <v>1990/8末</v>
      </c>
      <c r="B43" s="9" t="str">
        <f t="shared" si="3"/>
        <v>平成2/8末</v>
      </c>
      <c r="C43" s="16">
        <v>41</v>
      </c>
      <c r="D43" s="16">
        <v>47</v>
      </c>
      <c r="E43" s="17" t="s">
        <v>83</v>
      </c>
      <c r="F43" s="16">
        <v>251</v>
      </c>
      <c r="G43" s="16"/>
      <c r="H43" s="16">
        <v>275</v>
      </c>
      <c r="I43" s="16"/>
      <c r="J43" s="16">
        <v>526</v>
      </c>
      <c r="K43" s="16"/>
      <c r="L43" s="16">
        <v>138</v>
      </c>
      <c r="M43" s="6" t="s">
        <v>303</v>
      </c>
    </row>
    <row r="44" spans="1:13" x14ac:dyDescent="0.2">
      <c r="A44" s="7" t="str">
        <f t="shared" si="3"/>
        <v>1990/8末</v>
      </c>
      <c r="B44" s="7" t="str">
        <f t="shared" si="3"/>
        <v>平成2/8末</v>
      </c>
      <c r="C44" s="14">
        <v>42</v>
      </c>
      <c r="D44" s="14">
        <v>48</v>
      </c>
      <c r="E44" s="15" t="s">
        <v>84</v>
      </c>
      <c r="F44" s="14">
        <v>281</v>
      </c>
      <c r="G44" s="14"/>
      <c r="H44" s="14">
        <v>317</v>
      </c>
      <c r="I44" s="14"/>
      <c r="J44" s="14">
        <v>598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1990/8末</v>
      </c>
      <c r="B45" s="9" t="str">
        <f t="shared" si="3"/>
        <v>平成2/8末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143</v>
      </c>
      <c r="I45" s="16"/>
      <c r="J45" s="16">
        <v>277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1990/8末</v>
      </c>
      <c r="B46" s="7" t="str">
        <f t="shared" si="3"/>
        <v>平成2/8末</v>
      </c>
      <c r="C46" s="14">
        <v>44</v>
      </c>
      <c r="D46" s="14">
        <v>51</v>
      </c>
      <c r="E46" s="15" t="s">
        <v>87</v>
      </c>
      <c r="F46" s="14">
        <v>139</v>
      </c>
      <c r="G46" s="14"/>
      <c r="H46" s="14">
        <v>168</v>
      </c>
      <c r="I46" s="14"/>
      <c r="J46" s="14">
        <v>307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1990/8末</v>
      </c>
      <c r="B47" s="9" t="str">
        <f t="shared" si="3"/>
        <v>平成2/8末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1990/8末</v>
      </c>
      <c r="B48" s="7" t="str">
        <f t="shared" si="3"/>
        <v>平成2/8末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92</v>
      </c>
      <c r="I48" s="14"/>
      <c r="J48" s="14">
        <v>189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1990/8末</v>
      </c>
      <c r="B49" s="9" t="str">
        <f t="shared" si="3"/>
        <v>平成2/8末</v>
      </c>
      <c r="C49" s="16">
        <v>47</v>
      </c>
      <c r="D49" s="16">
        <v>54</v>
      </c>
      <c r="E49" s="17" t="s">
        <v>90</v>
      </c>
      <c r="F49" s="16">
        <v>237</v>
      </c>
      <c r="G49" s="16"/>
      <c r="H49" s="16">
        <v>269</v>
      </c>
      <c r="I49" s="16"/>
      <c r="J49" s="16">
        <v>506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1990/8末</v>
      </c>
      <c r="B50" s="7" t="str">
        <f t="shared" si="3"/>
        <v>平成2/8末</v>
      </c>
      <c r="C50" s="14">
        <v>48</v>
      </c>
      <c r="D50" s="14">
        <v>55</v>
      </c>
      <c r="E50" s="15" t="s">
        <v>91</v>
      </c>
      <c r="F50" s="14">
        <v>351</v>
      </c>
      <c r="G50" s="14"/>
      <c r="H50" s="14">
        <v>352</v>
      </c>
      <c r="I50" s="14"/>
      <c r="J50" s="14">
        <v>703</v>
      </c>
      <c r="K50" s="14"/>
      <c r="L50" s="14">
        <v>217</v>
      </c>
      <c r="M50" s="8" t="s">
        <v>303</v>
      </c>
    </row>
    <row r="51" spans="1:13" x14ac:dyDescent="0.2">
      <c r="A51" s="9" t="str">
        <f t="shared" si="3"/>
        <v>1990/8末</v>
      </c>
      <c r="B51" s="9" t="str">
        <f t="shared" si="3"/>
        <v>平成2/8末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1990/8末</v>
      </c>
      <c r="B52" s="7" t="str">
        <f t="shared" si="3"/>
        <v>平成2/8末</v>
      </c>
      <c r="C52" s="14">
        <v>50</v>
      </c>
      <c r="D52" s="14">
        <v>57</v>
      </c>
      <c r="E52" s="15" t="s">
        <v>92</v>
      </c>
      <c r="F52" s="14">
        <v>120</v>
      </c>
      <c r="G52" s="14"/>
      <c r="H52" s="14">
        <v>121</v>
      </c>
      <c r="I52" s="14"/>
      <c r="J52" s="14">
        <v>241</v>
      </c>
      <c r="K52" s="14"/>
      <c r="L52" s="14">
        <v>68</v>
      </c>
      <c r="M52" s="8" t="s">
        <v>303</v>
      </c>
    </row>
    <row r="53" spans="1:13" x14ac:dyDescent="0.2">
      <c r="A53" s="9" t="str">
        <f t="shared" ref="A53:B68" si="4">A52</f>
        <v>1990/8末</v>
      </c>
      <c r="B53" s="9" t="str">
        <f t="shared" si="4"/>
        <v>平成2/8末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149</v>
      </c>
      <c r="I53" s="16"/>
      <c r="J53" s="16">
        <v>310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1990/8末</v>
      </c>
      <c r="B54" s="7" t="str">
        <f t="shared" si="4"/>
        <v>平成2/8末</v>
      </c>
      <c r="C54" s="14">
        <v>52</v>
      </c>
      <c r="D54" s="14">
        <v>59</v>
      </c>
      <c r="E54" s="15" t="s">
        <v>484</v>
      </c>
      <c r="F54" s="14">
        <v>50</v>
      </c>
      <c r="G54" s="14"/>
      <c r="H54" s="14">
        <v>47</v>
      </c>
      <c r="I54" s="14"/>
      <c r="J54" s="14">
        <v>97</v>
      </c>
      <c r="K54" s="14"/>
      <c r="L54" s="14">
        <v>28</v>
      </c>
      <c r="M54" s="8" t="s">
        <v>303</v>
      </c>
    </row>
    <row r="55" spans="1:13" x14ac:dyDescent="0.2">
      <c r="A55" s="9" t="str">
        <f t="shared" si="4"/>
        <v>1990/8末</v>
      </c>
      <c r="B55" s="9" t="str">
        <f t="shared" si="4"/>
        <v>平成2/8末</v>
      </c>
      <c r="C55" s="16">
        <v>53</v>
      </c>
      <c r="D55" s="16">
        <v>60</v>
      </c>
      <c r="E55" s="17" t="s">
        <v>95</v>
      </c>
      <c r="F55" s="16">
        <v>402</v>
      </c>
      <c r="G55" s="16"/>
      <c r="H55" s="16">
        <v>451</v>
      </c>
      <c r="I55" s="16"/>
      <c r="J55" s="16">
        <v>853</v>
      </c>
      <c r="K55" s="16"/>
      <c r="L55" s="16">
        <v>281</v>
      </c>
      <c r="M55" s="6" t="s">
        <v>303</v>
      </c>
    </row>
    <row r="56" spans="1:13" x14ac:dyDescent="0.2">
      <c r="A56" s="7" t="str">
        <f t="shared" si="4"/>
        <v>1990/8末</v>
      </c>
      <c r="B56" s="7" t="str">
        <f t="shared" si="4"/>
        <v>平成2/8末</v>
      </c>
      <c r="C56" s="14">
        <v>54</v>
      </c>
      <c r="D56" s="14">
        <v>61</v>
      </c>
      <c r="E56" s="15" t="s">
        <v>96</v>
      </c>
      <c r="F56" s="14">
        <v>265</v>
      </c>
      <c r="G56" s="14"/>
      <c r="H56" s="14">
        <v>295</v>
      </c>
      <c r="I56" s="14"/>
      <c r="J56" s="14">
        <v>560</v>
      </c>
      <c r="K56" s="14"/>
      <c r="L56" s="14">
        <v>187</v>
      </c>
      <c r="M56" s="8" t="s">
        <v>303</v>
      </c>
    </row>
    <row r="57" spans="1:13" x14ac:dyDescent="0.2">
      <c r="A57" s="9" t="str">
        <f t="shared" si="4"/>
        <v>1990/8末</v>
      </c>
      <c r="B57" s="9" t="str">
        <f t="shared" si="4"/>
        <v>平成2/8末</v>
      </c>
      <c r="C57" s="16">
        <v>55</v>
      </c>
      <c r="D57" s="16">
        <v>62</v>
      </c>
      <c r="E57" s="17" t="s">
        <v>97</v>
      </c>
      <c r="F57" s="16">
        <v>55</v>
      </c>
      <c r="G57" s="16"/>
      <c r="H57" s="16">
        <v>44</v>
      </c>
      <c r="I57" s="16"/>
      <c r="J57" s="16">
        <v>99</v>
      </c>
      <c r="K57" s="16"/>
      <c r="L57" s="16">
        <v>40</v>
      </c>
      <c r="M57" s="6" t="s">
        <v>303</v>
      </c>
    </row>
    <row r="58" spans="1:13" x14ac:dyDescent="0.2">
      <c r="A58" s="7" t="str">
        <f t="shared" si="4"/>
        <v>1990/8末</v>
      </c>
      <c r="B58" s="7" t="str">
        <f t="shared" si="4"/>
        <v>平成2/8末</v>
      </c>
      <c r="C58" s="14">
        <v>56</v>
      </c>
      <c r="D58" s="14">
        <v>63</v>
      </c>
      <c r="E58" s="15" t="s">
        <v>98</v>
      </c>
      <c r="F58" s="14">
        <v>505</v>
      </c>
      <c r="G58" s="14"/>
      <c r="H58" s="14">
        <v>489</v>
      </c>
      <c r="I58" s="14"/>
      <c r="J58" s="14">
        <v>994</v>
      </c>
      <c r="K58" s="14"/>
      <c r="L58" s="14">
        <v>329</v>
      </c>
      <c r="M58" s="8" t="s">
        <v>303</v>
      </c>
    </row>
    <row r="59" spans="1:13" x14ac:dyDescent="0.2">
      <c r="A59" s="9" t="str">
        <f t="shared" si="4"/>
        <v>1990/8末</v>
      </c>
      <c r="B59" s="9" t="str">
        <f t="shared" si="4"/>
        <v>平成2/8末</v>
      </c>
      <c r="C59" s="16">
        <v>57</v>
      </c>
      <c r="D59" s="16">
        <v>64</v>
      </c>
      <c r="E59" s="17" t="s">
        <v>99</v>
      </c>
      <c r="F59" s="16">
        <v>413</v>
      </c>
      <c r="G59" s="16"/>
      <c r="H59" s="16">
        <v>426</v>
      </c>
      <c r="I59" s="16"/>
      <c r="J59" s="16">
        <v>839</v>
      </c>
      <c r="K59" s="16"/>
      <c r="L59" s="16">
        <v>233</v>
      </c>
      <c r="M59" s="6" t="s">
        <v>303</v>
      </c>
    </row>
    <row r="60" spans="1:13" x14ac:dyDescent="0.2">
      <c r="A60" s="7" t="str">
        <f t="shared" si="4"/>
        <v>1990/8末</v>
      </c>
      <c r="B60" s="7" t="str">
        <f t="shared" si="4"/>
        <v>平成2/8末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170</v>
      </c>
      <c r="I60" s="14"/>
      <c r="J60" s="14">
        <v>337</v>
      </c>
      <c r="K60" s="14"/>
      <c r="L60" s="14">
        <v>91</v>
      </c>
      <c r="M60" s="8" t="s">
        <v>303</v>
      </c>
    </row>
    <row r="61" spans="1:13" x14ac:dyDescent="0.2">
      <c r="A61" s="9" t="str">
        <f t="shared" si="4"/>
        <v>1990/8末</v>
      </c>
      <c r="B61" s="9" t="str">
        <f t="shared" si="4"/>
        <v>平成2/8末</v>
      </c>
      <c r="C61" s="16">
        <v>59</v>
      </c>
      <c r="D61" s="16">
        <v>67</v>
      </c>
      <c r="E61" s="17" t="s">
        <v>102</v>
      </c>
      <c r="F61" s="16">
        <v>219</v>
      </c>
      <c r="G61" s="16"/>
      <c r="H61" s="16">
        <v>222</v>
      </c>
      <c r="I61" s="16"/>
      <c r="J61" s="16">
        <v>441</v>
      </c>
      <c r="K61" s="16"/>
      <c r="L61" s="16">
        <v>130</v>
      </c>
      <c r="M61" s="6" t="s">
        <v>303</v>
      </c>
    </row>
    <row r="62" spans="1:13" x14ac:dyDescent="0.2">
      <c r="A62" s="7" t="str">
        <f t="shared" si="4"/>
        <v>1990/8末</v>
      </c>
      <c r="B62" s="7" t="str">
        <f t="shared" si="4"/>
        <v>平成2/8末</v>
      </c>
      <c r="C62" s="14">
        <v>60</v>
      </c>
      <c r="D62" s="14">
        <v>68</v>
      </c>
      <c r="E62" s="15" t="s">
        <v>103</v>
      </c>
      <c r="F62" s="14">
        <v>433</v>
      </c>
      <c r="G62" s="14"/>
      <c r="H62" s="14">
        <v>420</v>
      </c>
      <c r="I62" s="14"/>
      <c r="J62" s="14">
        <v>853</v>
      </c>
      <c r="K62" s="14"/>
      <c r="L62" s="14">
        <v>286</v>
      </c>
      <c r="M62" s="8" t="s">
        <v>303</v>
      </c>
    </row>
    <row r="63" spans="1:13" x14ac:dyDescent="0.2">
      <c r="A63" s="9" t="str">
        <f t="shared" si="4"/>
        <v>1990/8末</v>
      </c>
      <c r="B63" s="9" t="str">
        <f t="shared" si="4"/>
        <v>平成2/8末</v>
      </c>
      <c r="C63" s="16">
        <v>61</v>
      </c>
      <c r="D63" s="16">
        <v>69</v>
      </c>
      <c r="E63" s="17" t="s">
        <v>104</v>
      </c>
      <c r="F63" s="16">
        <v>226</v>
      </c>
      <c r="G63" s="16"/>
      <c r="H63" s="16">
        <v>219</v>
      </c>
      <c r="I63" s="16"/>
      <c r="J63" s="16">
        <v>445</v>
      </c>
      <c r="K63" s="16"/>
      <c r="L63" s="16">
        <v>120</v>
      </c>
      <c r="M63" s="6" t="s">
        <v>303</v>
      </c>
    </row>
    <row r="64" spans="1:13" x14ac:dyDescent="0.2">
      <c r="A64" s="7" t="str">
        <f t="shared" si="4"/>
        <v>1990/8末</v>
      </c>
      <c r="B64" s="7" t="str">
        <f t="shared" si="4"/>
        <v>平成2/8末</v>
      </c>
      <c r="C64" s="14">
        <v>62</v>
      </c>
      <c r="D64" s="14">
        <v>70</v>
      </c>
      <c r="E64" s="15" t="s">
        <v>105</v>
      </c>
      <c r="F64" s="14">
        <v>90</v>
      </c>
      <c r="G64" s="14"/>
      <c r="H64" s="14">
        <v>110</v>
      </c>
      <c r="I64" s="14"/>
      <c r="J64" s="14">
        <v>200</v>
      </c>
      <c r="K64" s="14"/>
      <c r="L64" s="14">
        <v>65</v>
      </c>
      <c r="M64" s="8" t="s">
        <v>303</v>
      </c>
    </row>
    <row r="65" spans="1:13" x14ac:dyDescent="0.2">
      <c r="A65" s="9" t="str">
        <f t="shared" si="4"/>
        <v>1990/8末</v>
      </c>
      <c r="B65" s="9" t="str">
        <f t="shared" si="4"/>
        <v>平成2/8末</v>
      </c>
      <c r="C65" s="16">
        <v>63</v>
      </c>
      <c r="D65" s="16">
        <v>71</v>
      </c>
      <c r="E65" s="17" t="s">
        <v>106</v>
      </c>
      <c r="F65" s="16">
        <v>112</v>
      </c>
      <c r="G65" s="16"/>
      <c r="H65" s="16">
        <v>129</v>
      </c>
      <c r="I65" s="16"/>
      <c r="J65" s="16">
        <v>241</v>
      </c>
      <c r="K65" s="16"/>
      <c r="L65" s="16">
        <v>79</v>
      </c>
      <c r="M65" s="6" t="s">
        <v>303</v>
      </c>
    </row>
    <row r="66" spans="1:13" x14ac:dyDescent="0.2">
      <c r="A66" s="7" t="str">
        <f t="shared" si="4"/>
        <v>1990/8末</v>
      </c>
      <c r="B66" s="7" t="str">
        <f t="shared" si="4"/>
        <v>平成2/8末</v>
      </c>
      <c r="C66" s="14">
        <v>64</v>
      </c>
      <c r="D66" s="14">
        <v>72</v>
      </c>
      <c r="E66" s="15" t="s">
        <v>107</v>
      </c>
      <c r="F66" s="14">
        <v>330</v>
      </c>
      <c r="G66" s="14"/>
      <c r="H66" s="14">
        <v>368</v>
      </c>
      <c r="I66" s="14"/>
      <c r="J66" s="14">
        <v>698</v>
      </c>
      <c r="K66" s="14"/>
      <c r="L66" s="14">
        <v>231</v>
      </c>
      <c r="M66" s="8" t="s">
        <v>303</v>
      </c>
    </row>
    <row r="67" spans="1:13" x14ac:dyDescent="0.2">
      <c r="A67" s="9" t="str">
        <f t="shared" si="4"/>
        <v>1990/8末</v>
      </c>
      <c r="B67" s="9" t="str">
        <f t="shared" si="4"/>
        <v>平成2/8末</v>
      </c>
      <c r="C67" s="16">
        <v>65</v>
      </c>
      <c r="D67" s="16">
        <v>73</v>
      </c>
      <c r="E67" s="17" t="s">
        <v>108</v>
      </c>
      <c r="F67" s="16">
        <v>332</v>
      </c>
      <c r="G67" s="16"/>
      <c r="H67" s="16">
        <v>212</v>
      </c>
      <c r="I67" s="16"/>
      <c r="J67" s="16">
        <v>544</v>
      </c>
      <c r="K67" s="16"/>
      <c r="L67" s="16">
        <v>263</v>
      </c>
      <c r="M67" s="6" t="s">
        <v>303</v>
      </c>
    </row>
    <row r="68" spans="1:13" x14ac:dyDescent="0.2">
      <c r="A68" s="7" t="str">
        <f t="shared" si="4"/>
        <v>1990/8末</v>
      </c>
      <c r="B68" s="7" t="str">
        <f t="shared" si="4"/>
        <v>平成2/8末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329</v>
      </c>
      <c r="I68" s="14"/>
      <c r="J68" s="14">
        <v>656</v>
      </c>
      <c r="K68" s="14"/>
      <c r="L68" s="14">
        <v>196</v>
      </c>
      <c r="M68" s="8" t="s">
        <v>303</v>
      </c>
    </row>
    <row r="69" spans="1:13" x14ac:dyDescent="0.2">
      <c r="A69" s="9" t="str">
        <f t="shared" ref="A69:B84" si="5">A68</f>
        <v>1990/8末</v>
      </c>
      <c r="B69" s="9" t="str">
        <f t="shared" si="5"/>
        <v>平成2/8末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293</v>
      </c>
      <c r="I69" s="16"/>
      <c r="J69" s="16">
        <v>576</v>
      </c>
      <c r="K69" s="16"/>
      <c r="L69" s="16">
        <v>160</v>
      </c>
      <c r="M69" s="6" t="s">
        <v>303</v>
      </c>
    </row>
    <row r="70" spans="1:13" x14ac:dyDescent="0.2">
      <c r="A70" s="7" t="str">
        <f t="shared" si="5"/>
        <v>1990/8末</v>
      </c>
      <c r="B70" s="7" t="str">
        <f t="shared" si="5"/>
        <v>平成2/8末</v>
      </c>
      <c r="C70" s="14">
        <v>68</v>
      </c>
      <c r="D70" s="14">
        <v>76</v>
      </c>
      <c r="E70" s="15" t="s">
        <v>111</v>
      </c>
      <c r="F70" s="14">
        <v>116</v>
      </c>
      <c r="G70" s="14"/>
      <c r="H70" s="14">
        <v>129</v>
      </c>
      <c r="I70" s="14"/>
      <c r="J70" s="14">
        <v>245</v>
      </c>
      <c r="K70" s="14"/>
      <c r="L70" s="14">
        <v>76</v>
      </c>
      <c r="M70" s="8" t="s">
        <v>303</v>
      </c>
    </row>
    <row r="71" spans="1:13" x14ac:dyDescent="0.2">
      <c r="A71" s="9" t="str">
        <f t="shared" si="5"/>
        <v>1990/8末</v>
      </c>
      <c r="B71" s="9" t="str">
        <f t="shared" si="5"/>
        <v>平成2/8末</v>
      </c>
      <c r="C71" s="16">
        <v>69</v>
      </c>
      <c r="D71" s="16">
        <v>77</v>
      </c>
      <c r="E71" s="17" t="s">
        <v>112</v>
      </c>
      <c r="F71" s="16">
        <v>212</v>
      </c>
      <c r="G71" s="16"/>
      <c r="H71" s="16">
        <v>206</v>
      </c>
      <c r="I71" s="16"/>
      <c r="J71" s="16">
        <v>418</v>
      </c>
      <c r="K71" s="16"/>
      <c r="L71" s="16">
        <v>122</v>
      </c>
      <c r="M71" s="6" t="s">
        <v>303</v>
      </c>
    </row>
    <row r="72" spans="1:13" x14ac:dyDescent="0.2">
      <c r="A72" s="7" t="str">
        <f t="shared" si="5"/>
        <v>1990/8末</v>
      </c>
      <c r="B72" s="7" t="str">
        <f t="shared" si="5"/>
        <v>平成2/8末</v>
      </c>
      <c r="C72" s="14">
        <v>70</v>
      </c>
      <c r="D72" s="14">
        <v>80</v>
      </c>
      <c r="E72" s="15" t="s">
        <v>115</v>
      </c>
      <c r="F72" s="14">
        <v>166</v>
      </c>
      <c r="G72" s="14"/>
      <c r="H72" s="14">
        <v>161</v>
      </c>
      <c r="I72" s="14"/>
      <c r="J72" s="14">
        <v>327</v>
      </c>
      <c r="K72" s="14"/>
      <c r="L72" s="14">
        <v>112</v>
      </c>
      <c r="M72" s="8" t="s">
        <v>303</v>
      </c>
    </row>
    <row r="73" spans="1:13" x14ac:dyDescent="0.2">
      <c r="A73" s="9" t="str">
        <f t="shared" si="5"/>
        <v>1990/8末</v>
      </c>
      <c r="B73" s="9" t="str">
        <f t="shared" si="5"/>
        <v>平成2/8末</v>
      </c>
      <c r="C73" s="16">
        <v>71</v>
      </c>
      <c r="D73" s="16">
        <v>81</v>
      </c>
      <c r="E73" s="17" t="s">
        <v>116</v>
      </c>
      <c r="F73" s="16">
        <v>256</v>
      </c>
      <c r="G73" s="16"/>
      <c r="H73" s="16">
        <v>256</v>
      </c>
      <c r="I73" s="16"/>
      <c r="J73" s="16">
        <v>512</v>
      </c>
      <c r="K73" s="16"/>
      <c r="L73" s="16">
        <v>171</v>
      </c>
      <c r="M73" s="6" t="s">
        <v>303</v>
      </c>
    </row>
    <row r="74" spans="1:13" x14ac:dyDescent="0.2">
      <c r="A74" s="7" t="str">
        <f t="shared" si="5"/>
        <v>1990/8末</v>
      </c>
      <c r="B74" s="7" t="str">
        <f t="shared" si="5"/>
        <v>平成2/8末</v>
      </c>
      <c r="C74" s="14">
        <v>72</v>
      </c>
      <c r="D74" s="14">
        <v>82</v>
      </c>
      <c r="E74" s="15" t="s">
        <v>117</v>
      </c>
      <c r="F74" s="14">
        <v>222</v>
      </c>
      <c r="G74" s="14"/>
      <c r="H74" s="14">
        <v>236</v>
      </c>
      <c r="I74" s="14"/>
      <c r="J74" s="14">
        <v>458</v>
      </c>
      <c r="K74" s="14"/>
      <c r="L74" s="14">
        <v>146</v>
      </c>
      <c r="M74" s="8" t="s">
        <v>303</v>
      </c>
    </row>
    <row r="75" spans="1:13" x14ac:dyDescent="0.2">
      <c r="A75" s="9" t="str">
        <f t="shared" si="5"/>
        <v>1990/8末</v>
      </c>
      <c r="B75" s="9" t="str">
        <f t="shared" si="5"/>
        <v>平成2/8末</v>
      </c>
      <c r="C75" s="16">
        <v>73</v>
      </c>
      <c r="D75" s="16">
        <v>83</v>
      </c>
      <c r="E75" s="17" t="s">
        <v>118</v>
      </c>
      <c r="F75" s="16">
        <v>363</v>
      </c>
      <c r="G75" s="16"/>
      <c r="H75" s="16">
        <v>388</v>
      </c>
      <c r="I75" s="16"/>
      <c r="J75" s="16">
        <v>751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1990/8末</v>
      </c>
      <c r="B76" s="7" t="str">
        <f t="shared" si="5"/>
        <v>平成2/8末</v>
      </c>
      <c r="C76" s="14">
        <v>74</v>
      </c>
      <c r="D76" s="14">
        <v>84</v>
      </c>
      <c r="E76" s="15" t="s">
        <v>119</v>
      </c>
      <c r="F76" s="14">
        <v>262</v>
      </c>
      <c r="G76" s="14"/>
      <c r="H76" s="14">
        <v>273</v>
      </c>
      <c r="I76" s="14"/>
      <c r="J76" s="14">
        <v>535</v>
      </c>
      <c r="K76" s="14"/>
      <c r="L76" s="14">
        <v>178</v>
      </c>
      <c r="M76" s="8" t="s">
        <v>303</v>
      </c>
    </row>
    <row r="77" spans="1:13" x14ac:dyDescent="0.2">
      <c r="A77" s="9" t="str">
        <f t="shared" si="5"/>
        <v>1990/8末</v>
      </c>
      <c r="B77" s="9" t="str">
        <f t="shared" si="5"/>
        <v>平成2/8末</v>
      </c>
      <c r="C77" s="16">
        <v>75</v>
      </c>
      <c r="D77" s="16">
        <v>85</v>
      </c>
      <c r="E77" s="17" t="s">
        <v>120</v>
      </c>
      <c r="F77" s="16">
        <v>151</v>
      </c>
      <c r="G77" s="16"/>
      <c r="H77" s="16">
        <v>182</v>
      </c>
      <c r="I77" s="16"/>
      <c r="J77" s="16">
        <v>333</v>
      </c>
      <c r="K77" s="16"/>
      <c r="L77" s="16">
        <v>95</v>
      </c>
      <c r="M77" s="6" t="s">
        <v>303</v>
      </c>
    </row>
    <row r="78" spans="1:13" x14ac:dyDescent="0.2">
      <c r="A78" s="7" t="str">
        <f t="shared" si="5"/>
        <v>1990/8末</v>
      </c>
      <c r="B78" s="7" t="str">
        <f t="shared" si="5"/>
        <v>平成2/8末</v>
      </c>
      <c r="C78" s="14">
        <v>76</v>
      </c>
      <c r="D78" s="14">
        <v>86</v>
      </c>
      <c r="E78" s="15" t="s">
        <v>121</v>
      </c>
      <c r="F78" s="14">
        <v>286</v>
      </c>
      <c r="G78" s="14"/>
      <c r="H78" s="14">
        <v>312</v>
      </c>
      <c r="I78" s="14"/>
      <c r="J78" s="14">
        <v>598</v>
      </c>
      <c r="K78" s="14"/>
      <c r="L78" s="14">
        <v>173</v>
      </c>
      <c r="M78" s="8" t="s">
        <v>303</v>
      </c>
    </row>
    <row r="79" spans="1:13" x14ac:dyDescent="0.2">
      <c r="A79" s="9" t="str">
        <f t="shared" si="5"/>
        <v>1990/8末</v>
      </c>
      <c r="B79" s="9" t="str">
        <f t="shared" si="5"/>
        <v>平成2/8末</v>
      </c>
      <c r="C79" s="16">
        <v>77</v>
      </c>
      <c r="D79" s="16">
        <v>87</v>
      </c>
      <c r="E79" s="17" t="s">
        <v>122</v>
      </c>
      <c r="F79" s="16">
        <v>386</v>
      </c>
      <c r="G79" s="16"/>
      <c r="H79" s="16">
        <v>394</v>
      </c>
      <c r="I79" s="16"/>
      <c r="J79" s="16">
        <v>780</v>
      </c>
      <c r="K79" s="16"/>
      <c r="L79" s="16">
        <v>257</v>
      </c>
      <c r="M79" s="6" t="s">
        <v>303</v>
      </c>
    </row>
    <row r="80" spans="1:13" x14ac:dyDescent="0.2">
      <c r="A80" s="7" t="str">
        <f t="shared" si="5"/>
        <v>1990/8末</v>
      </c>
      <c r="B80" s="7" t="str">
        <f t="shared" si="5"/>
        <v>平成2/8末</v>
      </c>
      <c r="C80" s="14">
        <v>78</v>
      </c>
      <c r="D80" s="14">
        <v>88</v>
      </c>
      <c r="E80" s="15" t="s">
        <v>123</v>
      </c>
      <c r="F80" s="14">
        <v>348</v>
      </c>
      <c r="G80" s="14"/>
      <c r="H80" s="14">
        <v>341</v>
      </c>
      <c r="I80" s="14"/>
      <c r="J80" s="14">
        <v>689</v>
      </c>
      <c r="K80" s="14"/>
      <c r="L80" s="14">
        <v>217</v>
      </c>
      <c r="M80" s="8" t="s">
        <v>303</v>
      </c>
    </row>
    <row r="81" spans="1:13" x14ac:dyDescent="0.2">
      <c r="A81" s="9" t="str">
        <f t="shared" si="5"/>
        <v>1990/8末</v>
      </c>
      <c r="B81" s="9" t="str">
        <f t="shared" si="5"/>
        <v>平成2/8末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164</v>
      </c>
      <c r="I81" s="16"/>
      <c r="J81" s="16">
        <v>334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1990/8末</v>
      </c>
      <c r="B82" s="7" t="str">
        <f t="shared" si="5"/>
        <v>平成2/8末</v>
      </c>
      <c r="C82" s="14">
        <v>80</v>
      </c>
      <c r="D82" s="14">
        <v>90</v>
      </c>
      <c r="E82" s="15" t="s">
        <v>418</v>
      </c>
      <c r="F82" s="14">
        <v>445</v>
      </c>
      <c r="G82" s="14"/>
      <c r="H82" s="14">
        <v>453</v>
      </c>
      <c r="I82" s="14"/>
      <c r="J82" s="14">
        <v>898</v>
      </c>
      <c r="K82" s="14"/>
      <c r="L82" s="14">
        <v>287</v>
      </c>
      <c r="M82" s="8" t="s">
        <v>303</v>
      </c>
    </row>
    <row r="83" spans="1:13" x14ac:dyDescent="0.2">
      <c r="A83" s="9" t="str">
        <f t="shared" si="5"/>
        <v>1990/8末</v>
      </c>
      <c r="B83" s="9" t="str">
        <f t="shared" si="5"/>
        <v>平成2/8末</v>
      </c>
      <c r="C83" s="16">
        <v>81</v>
      </c>
      <c r="D83" s="16">
        <v>91</v>
      </c>
      <c r="E83" s="17" t="s">
        <v>126</v>
      </c>
      <c r="F83" s="16">
        <v>134</v>
      </c>
      <c r="G83" s="16"/>
      <c r="H83" s="16">
        <v>132</v>
      </c>
      <c r="I83" s="16"/>
      <c r="J83" s="16">
        <v>266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1990/8末</v>
      </c>
      <c r="B84" s="7" t="str">
        <f t="shared" si="5"/>
        <v>平成2/8末</v>
      </c>
      <c r="C84" s="14">
        <v>82</v>
      </c>
      <c r="D84" s="14">
        <v>92</v>
      </c>
      <c r="E84" s="15" t="s">
        <v>127</v>
      </c>
      <c r="F84" s="14">
        <v>66</v>
      </c>
      <c r="G84" s="14"/>
      <c r="H84" s="14">
        <v>52</v>
      </c>
      <c r="I84" s="14"/>
      <c r="J84" s="14">
        <v>118</v>
      </c>
      <c r="K84" s="14"/>
      <c r="L84" s="14">
        <v>48</v>
      </c>
      <c r="M84" s="8" t="s">
        <v>303</v>
      </c>
    </row>
    <row r="85" spans="1:13" x14ac:dyDescent="0.2">
      <c r="A85" s="9" t="str">
        <f t="shared" ref="A85:B100" si="6">A84</f>
        <v>1990/8末</v>
      </c>
      <c r="B85" s="9" t="str">
        <f t="shared" si="6"/>
        <v>平成2/8末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106</v>
      </c>
      <c r="I85" s="16"/>
      <c r="J85" s="16">
        <v>231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1990/8末</v>
      </c>
      <c r="B86" s="7" t="str">
        <f t="shared" si="6"/>
        <v>平成2/8末</v>
      </c>
      <c r="C86" s="14">
        <v>84</v>
      </c>
      <c r="D86" s="14">
        <v>95</v>
      </c>
      <c r="E86" s="15" t="s">
        <v>129</v>
      </c>
      <c r="F86" s="14">
        <v>127</v>
      </c>
      <c r="G86" s="14"/>
      <c r="H86" s="14">
        <v>147</v>
      </c>
      <c r="I86" s="14"/>
      <c r="J86" s="14">
        <v>274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1990/8末</v>
      </c>
      <c r="B87" s="9" t="str">
        <f t="shared" si="6"/>
        <v>平成2/8末</v>
      </c>
      <c r="C87" s="16">
        <v>85</v>
      </c>
      <c r="D87" s="16">
        <v>96</v>
      </c>
      <c r="E87" s="17" t="s">
        <v>130</v>
      </c>
      <c r="F87" s="16">
        <v>143</v>
      </c>
      <c r="G87" s="16"/>
      <c r="H87" s="16">
        <v>147</v>
      </c>
      <c r="I87" s="16"/>
      <c r="J87" s="16">
        <v>290</v>
      </c>
      <c r="K87" s="16"/>
      <c r="L87" s="16">
        <v>88</v>
      </c>
      <c r="M87" s="6" t="s">
        <v>303</v>
      </c>
    </row>
    <row r="88" spans="1:13" x14ac:dyDescent="0.2">
      <c r="A88" s="7" t="str">
        <f t="shared" si="6"/>
        <v>1990/8末</v>
      </c>
      <c r="B88" s="7" t="str">
        <f t="shared" si="6"/>
        <v>平成2/8末</v>
      </c>
      <c r="C88" s="14">
        <v>86</v>
      </c>
      <c r="D88" s="14">
        <v>97</v>
      </c>
      <c r="E88" s="15" t="s">
        <v>131</v>
      </c>
      <c r="F88" s="14">
        <v>185</v>
      </c>
      <c r="G88" s="14"/>
      <c r="H88" s="14">
        <v>187</v>
      </c>
      <c r="I88" s="14"/>
      <c r="J88" s="14">
        <v>372</v>
      </c>
      <c r="K88" s="14"/>
      <c r="L88" s="14">
        <v>114</v>
      </c>
      <c r="M88" s="8" t="s">
        <v>303</v>
      </c>
    </row>
    <row r="89" spans="1:13" x14ac:dyDescent="0.2">
      <c r="A89" s="9" t="str">
        <f t="shared" si="6"/>
        <v>1990/8末</v>
      </c>
      <c r="B89" s="9" t="str">
        <f t="shared" si="6"/>
        <v>平成2/8末</v>
      </c>
      <c r="C89" s="16">
        <v>87</v>
      </c>
      <c r="D89" s="16">
        <v>98</v>
      </c>
      <c r="E89" s="17" t="s">
        <v>132</v>
      </c>
      <c r="F89" s="16">
        <v>189</v>
      </c>
      <c r="G89" s="16"/>
      <c r="H89" s="16">
        <v>188</v>
      </c>
      <c r="I89" s="16"/>
      <c r="J89" s="16">
        <v>377</v>
      </c>
      <c r="K89" s="16"/>
      <c r="L89" s="16">
        <v>127</v>
      </c>
      <c r="M89" s="6" t="s">
        <v>303</v>
      </c>
    </row>
    <row r="90" spans="1:13" x14ac:dyDescent="0.2">
      <c r="A90" s="7" t="str">
        <f t="shared" si="6"/>
        <v>1990/8末</v>
      </c>
      <c r="B90" s="7" t="str">
        <f t="shared" si="6"/>
        <v>平成2/8末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126</v>
      </c>
      <c r="I90" s="14"/>
      <c r="J90" s="14">
        <v>233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1990/8末</v>
      </c>
      <c r="B91" s="9" t="str">
        <f t="shared" si="6"/>
        <v>平成2/8末</v>
      </c>
      <c r="C91" s="16">
        <v>89</v>
      </c>
      <c r="D91" s="16">
        <v>120</v>
      </c>
      <c r="E91" s="17" t="s">
        <v>140</v>
      </c>
      <c r="F91" s="16">
        <v>59</v>
      </c>
      <c r="G91" s="16"/>
      <c r="H91" s="16">
        <v>53</v>
      </c>
      <c r="I91" s="16"/>
      <c r="J91" s="16">
        <v>112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1990/8末</v>
      </c>
      <c r="B92" s="7" t="str">
        <f t="shared" si="6"/>
        <v>平成2/8末</v>
      </c>
      <c r="C92" s="14">
        <v>90</v>
      </c>
      <c r="D92" s="14">
        <v>140</v>
      </c>
      <c r="E92" s="15" t="s">
        <v>141</v>
      </c>
      <c r="F92" s="14">
        <v>591</v>
      </c>
      <c r="G92" s="14"/>
      <c r="H92" s="14">
        <v>661</v>
      </c>
      <c r="I92" s="14"/>
      <c r="J92" s="14">
        <v>1252</v>
      </c>
      <c r="K92" s="14"/>
      <c r="L92" s="14">
        <v>370</v>
      </c>
      <c r="M92" s="8" t="s">
        <v>304</v>
      </c>
    </row>
    <row r="93" spans="1:13" x14ac:dyDescent="0.2">
      <c r="A93" s="9" t="str">
        <f t="shared" si="6"/>
        <v>1990/8末</v>
      </c>
      <c r="B93" s="9" t="str">
        <f t="shared" si="6"/>
        <v>平成2/8末</v>
      </c>
      <c r="C93" s="16">
        <v>91</v>
      </c>
      <c r="D93" s="16">
        <v>141</v>
      </c>
      <c r="E93" s="17" t="s">
        <v>142</v>
      </c>
      <c r="F93" s="16">
        <v>433</v>
      </c>
      <c r="G93" s="16"/>
      <c r="H93" s="16">
        <v>422</v>
      </c>
      <c r="I93" s="16"/>
      <c r="J93" s="16">
        <v>855</v>
      </c>
      <c r="K93" s="16"/>
      <c r="L93" s="16">
        <v>248</v>
      </c>
      <c r="M93" s="6" t="s">
        <v>304</v>
      </c>
    </row>
    <row r="94" spans="1:13" x14ac:dyDescent="0.2">
      <c r="A94" s="7" t="str">
        <f t="shared" si="6"/>
        <v>1990/8末</v>
      </c>
      <c r="B94" s="7" t="str">
        <f t="shared" si="6"/>
        <v>平成2/8末</v>
      </c>
      <c r="C94" s="14">
        <v>92</v>
      </c>
      <c r="D94" s="14">
        <v>142</v>
      </c>
      <c r="E94" s="15" t="s">
        <v>143</v>
      </c>
      <c r="F94" s="14">
        <v>531</v>
      </c>
      <c r="G94" s="14"/>
      <c r="H94" s="14">
        <v>576</v>
      </c>
      <c r="I94" s="14"/>
      <c r="J94" s="14">
        <v>1107</v>
      </c>
      <c r="K94" s="14"/>
      <c r="L94" s="14">
        <v>373</v>
      </c>
      <c r="M94" s="8" t="s">
        <v>304</v>
      </c>
    </row>
    <row r="95" spans="1:13" x14ac:dyDescent="0.2">
      <c r="A95" s="9" t="str">
        <f t="shared" si="6"/>
        <v>1990/8末</v>
      </c>
      <c r="B95" s="9" t="str">
        <f t="shared" si="6"/>
        <v>平成2/8末</v>
      </c>
      <c r="C95" s="16">
        <v>93</v>
      </c>
      <c r="D95" s="16">
        <v>143</v>
      </c>
      <c r="E95" s="17" t="s">
        <v>144</v>
      </c>
      <c r="F95" s="16">
        <v>295</v>
      </c>
      <c r="G95" s="16"/>
      <c r="H95" s="16">
        <v>292</v>
      </c>
      <c r="I95" s="16"/>
      <c r="J95" s="16">
        <v>587</v>
      </c>
      <c r="K95" s="16"/>
      <c r="L95" s="16">
        <v>283</v>
      </c>
      <c r="M95" s="6" t="s">
        <v>304</v>
      </c>
    </row>
    <row r="96" spans="1:13" x14ac:dyDescent="0.2">
      <c r="A96" s="7" t="str">
        <f t="shared" si="6"/>
        <v>1990/8末</v>
      </c>
      <c r="B96" s="7" t="str">
        <f t="shared" si="6"/>
        <v>平成2/8末</v>
      </c>
      <c r="C96" s="14">
        <v>94</v>
      </c>
      <c r="D96" s="14">
        <v>144</v>
      </c>
      <c r="E96" s="15" t="s">
        <v>145</v>
      </c>
      <c r="F96" s="14">
        <v>62</v>
      </c>
      <c r="G96" s="14"/>
      <c r="H96" s="14">
        <v>30</v>
      </c>
      <c r="I96" s="14"/>
      <c r="J96" s="14">
        <v>92</v>
      </c>
      <c r="K96" s="14"/>
      <c r="L96" s="14">
        <v>51</v>
      </c>
      <c r="M96" s="8" t="s">
        <v>304</v>
      </c>
    </row>
    <row r="97" spans="1:13" x14ac:dyDescent="0.2">
      <c r="A97" s="9" t="str">
        <f t="shared" si="6"/>
        <v>1990/8末</v>
      </c>
      <c r="B97" s="9" t="str">
        <f t="shared" si="6"/>
        <v>平成2/8末</v>
      </c>
      <c r="C97" s="16">
        <v>95</v>
      </c>
      <c r="D97" s="16">
        <v>145</v>
      </c>
      <c r="E97" s="17" t="s">
        <v>146</v>
      </c>
      <c r="F97" s="16">
        <v>257</v>
      </c>
      <c r="G97" s="16"/>
      <c r="H97" s="16">
        <v>272</v>
      </c>
      <c r="I97" s="16"/>
      <c r="J97" s="16">
        <v>529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1990/8末</v>
      </c>
      <c r="B98" s="7" t="str">
        <f t="shared" si="6"/>
        <v>平成2/8末</v>
      </c>
      <c r="C98" s="14">
        <v>96</v>
      </c>
      <c r="D98" s="14">
        <v>146</v>
      </c>
      <c r="E98" s="15" t="s">
        <v>147</v>
      </c>
      <c r="F98" s="14">
        <v>233</v>
      </c>
      <c r="G98" s="14"/>
      <c r="H98" s="14">
        <v>280</v>
      </c>
      <c r="I98" s="14"/>
      <c r="J98" s="14">
        <v>513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1990/8末</v>
      </c>
      <c r="B99" s="9" t="str">
        <f t="shared" si="6"/>
        <v>平成2/8末</v>
      </c>
      <c r="C99" s="16">
        <v>97</v>
      </c>
      <c r="D99" s="16">
        <v>147</v>
      </c>
      <c r="E99" s="17" t="s">
        <v>148</v>
      </c>
      <c r="F99" s="16">
        <v>167</v>
      </c>
      <c r="G99" s="16"/>
      <c r="H99" s="16">
        <v>177</v>
      </c>
      <c r="I99" s="16"/>
      <c r="J99" s="16">
        <v>344</v>
      </c>
      <c r="K99" s="16"/>
      <c r="L99" s="16">
        <v>93</v>
      </c>
      <c r="M99" s="6" t="s">
        <v>304</v>
      </c>
    </row>
    <row r="100" spans="1:13" x14ac:dyDescent="0.2">
      <c r="A100" s="7" t="str">
        <f t="shared" si="6"/>
        <v>1990/8末</v>
      </c>
      <c r="B100" s="7" t="str">
        <f t="shared" si="6"/>
        <v>平成2/8末</v>
      </c>
      <c r="C100" s="14">
        <v>98</v>
      </c>
      <c r="D100" s="14">
        <v>110</v>
      </c>
      <c r="E100" s="15" t="s">
        <v>150</v>
      </c>
      <c r="F100" s="14">
        <v>289</v>
      </c>
      <c r="G100" s="14"/>
      <c r="H100" s="14">
        <v>311</v>
      </c>
      <c r="I100" s="14"/>
      <c r="J100" s="14">
        <v>600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1990/8末</v>
      </c>
      <c r="B101" s="9" t="str">
        <f t="shared" si="7"/>
        <v>平成2/8末</v>
      </c>
      <c r="C101" s="16">
        <v>99</v>
      </c>
      <c r="D101" s="16">
        <v>111</v>
      </c>
      <c r="E101" s="17" t="s">
        <v>151</v>
      </c>
      <c r="F101" s="16">
        <v>228</v>
      </c>
      <c r="G101" s="16"/>
      <c r="H101" s="16">
        <v>217</v>
      </c>
      <c r="I101" s="16"/>
      <c r="J101" s="16">
        <v>445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1990/8末</v>
      </c>
      <c r="B102" s="7" t="str">
        <f t="shared" si="7"/>
        <v>平成2/8末</v>
      </c>
      <c r="C102" s="14">
        <v>100</v>
      </c>
      <c r="D102" s="14">
        <v>112</v>
      </c>
      <c r="E102" s="15" t="s">
        <v>152</v>
      </c>
      <c r="F102" s="14">
        <v>113</v>
      </c>
      <c r="G102" s="14"/>
      <c r="H102" s="14">
        <v>119</v>
      </c>
      <c r="I102" s="14"/>
      <c r="J102" s="14">
        <v>232</v>
      </c>
      <c r="K102" s="14"/>
      <c r="L102" s="14">
        <v>59</v>
      </c>
      <c r="M102" s="8" t="s">
        <v>305</v>
      </c>
    </row>
    <row r="103" spans="1:13" x14ac:dyDescent="0.2">
      <c r="A103" s="9" t="str">
        <f t="shared" si="7"/>
        <v>1990/8末</v>
      </c>
      <c r="B103" s="9" t="str">
        <f t="shared" si="7"/>
        <v>平成2/8末</v>
      </c>
      <c r="C103" s="16">
        <v>101</v>
      </c>
      <c r="D103" s="16">
        <v>113</v>
      </c>
      <c r="E103" s="17" t="s">
        <v>419</v>
      </c>
      <c r="F103" s="16">
        <v>73</v>
      </c>
      <c r="G103" s="16"/>
      <c r="H103" s="16">
        <v>91</v>
      </c>
      <c r="I103" s="16"/>
      <c r="J103" s="16">
        <v>164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1990/8末</v>
      </c>
      <c r="B104" s="7" t="str">
        <f t="shared" si="7"/>
        <v>平成2/8末</v>
      </c>
      <c r="C104" s="14">
        <v>102</v>
      </c>
      <c r="D104" s="14">
        <v>114</v>
      </c>
      <c r="E104" s="15" t="s">
        <v>153</v>
      </c>
      <c r="F104" s="14">
        <v>241</v>
      </c>
      <c r="G104" s="14"/>
      <c r="H104" s="14">
        <v>246</v>
      </c>
      <c r="I104" s="14"/>
      <c r="J104" s="14">
        <v>487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1990/8末</v>
      </c>
      <c r="B105" s="9" t="str">
        <f t="shared" si="7"/>
        <v>平成2/8末</v>
      </c>
      <c r="C105" s="16">
        <v>103</v>
      </c>
      <c r="D105" s="16">
        <v>115</v>
      </c>
      <c r="E105" s="17" t="s">
        <v>154</v>
      </c>
      <c r="F105" s="16">
        <v>80</v>
      </c>
      <c r="G105" s="16"/>
      <c r="H105" s="16">
        <v>63</v>
      </c>
      <c r="I105" s="16"/>
      <c r="J105" s="16">
        <v>143</v>
      </c>
      <c r="K105" s="16"/>
      <c r="L105" s="16">
        <v>52</v>
      </c>
      <c r="M105" s="6" t="s">
        <v>305</v>
      </c>
    </row>
    <row r="106" spans="1:13" x14ac:dyDescent="0.2">
      <c r="A106" s="7" t="str">
        <f t="shared" si="7"/>
        <v>1990/8末</v>
      </c>
      <c r="B106" s="7" t="str">
        <f t="shared" si="7"/>
        <v>平成2/8末</v>
      </c>
      <c r="C106" s="14">
        <v>104</v>
      </c>
      <c r="D106" s="14">
        <v>118</v>
      </c>
      <c r="E106" s="15" t="s">
        <v>157</v>
      </c>
      <c r="F106" s="14">
        <v>204</v>
      </c>
      <c r="G106" s="14"/>
      <c r="H106" s="14">
        <v>189</v>
      </c>
      <c r="I106" s="14"/>
      <c r="J106" s="14">
        <v>393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1990/8末</v>
      </c>
      <c r="B107" s="9" t="str">
        <f t="shared" si="7"/>
        <v>平成2/8末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75</v>
      </c>
      <c r="I107" s="16"/>
      <c r="J107" s="16">
        <v>134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1990/8末</v>
      </c>
      <c r="B108" s="7" t="str">
        <f t="shared" si="7"/>
        <v>平成2/8末</v>
      </c>
      <c r="C108" s="14">
        <v>106</v>
      </c>
      <c r="D108" s="14">
        <v>123</v>
      </c>
      <c r="E108" s="15" t="s">
        <v>160</v>
      </c>
      <c r="F108" s="14">
        <v>319</v>
      </c>
      <c r="G108" s="14"/>
      <c r="H108" s="14">
        <v>360</v>
      </c>
      <c r="I108" s="14"/>
      <c r="J108" s="14">
        <v>679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1990/8末</v>
      </c>
      <c r="B109" s="9" t="str">
        <f t="shared" si="7"/>
        <v>平成2/8末</v>
      </c>
      <c r="C109" s="16">
        <v>107</v>
      </c>
      <c r="D109" s="16">
        <v>124</v>
      </c>
      <c r="E109" s="17" t="s">
        <v>161</v>
      </c>
      <c r="F109" s="16">
        <v>119</v>
      </c>
      <c r="G109" s="16"/>
      <c r="H109" s="16">
        <v>128</v>
      </c>
      <c r="I109" s="16"/>
      <c r="J109" s="16">
        <v>247</v>
      </c>
      <c r="K109" s="16"/>
      <c r="L109" s="16">
        <v>63</v>
      </c>
      <c r="M109" s="6" t="s">
        <v>305</v>
      </c>
    </row>
    <row r="110" spans="1:13" x14ac:dyDescent="0.2">
      <c r="A110" s="7" t="str">
        <f t="shared" si="7"/>
        <v>1990/8末</v>
      </c>
      <c r="B110" s="7" t="str">
        <f t="shared" si="7"/>
        <v>平成2/8末</v>
      </c>
      <c r="C110" s="14">
        <v>108</v>
      </c>
      <c r="D110" s="14">
        <v>125</v>
      </c>
      <c r="E110" s="15" t="s">
        <v>162</v>
      </c>
      <c r="F110" s="14">
        <v>247</v>
      </c>
      <c r="G110" s="14"/>
      <c r="H110" s="14">
        <v>221</v>
      </c>
      <c r="I110" s="14"/>
      <c r="J110" s="14">
        <v>468</v>
      </c>
      <c r="K110" s="14"/>
      <c r="L110" s="14">
        <v>141</v>
      </c>
      <c r="M110" s="8" t="s">
        <v>305</v>
      </c>
    </row>
    <row r="111" spans="1:13" x14ac:dyDescent="0.2">
      <c r="A111" s="9" t="str">
        <f t="shared" si="7"/>
        <v>1990/8末</v>
      </c>
      <c r="B111" s="9" t="str">
        <f t="shared" si="7"/>
        <v>平成2/8末</v>
      </c>
      <c r="C111" s="16">
        <v>109</v>
      </c>
      <c r="D111" s="16">
        <v>126</v>
      </c>
      <c r="E111" s="17" t="s">
        <v>163</v>
      </c>
      <c r="F111" s="16">
        <v>140</v>
      </c>
      <c r="G111" s="16"/>
      <c r="H111" s="16">
        <v>161</v>
      </c>
      <c r="I111" s="16"/>
      <c r="J111" s="16">
        <v>301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1990/8末</v>
      </c>
      <c r="B112" s="7" t="str">
        <f t="shared" si="7"/>
        <v>平成2/8末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1990/8末</v>
      </c>
      <c r="B113" s="9" t="str">
        <f t="shared" si="7"/>
        <v>平成2/8末</v>
      </c>
      <c r="C113" s="16">
        <v>111</v>
      </c>
      <c r="D113" s="16">
        <v>128</v>
      </c>
      <c r="E113" s="17" t="s">
        <v>165</v>
      </c>
      <c r="F113" s="16">
        <v>130</v>
      </c>
      <c r="G113" s="16"/>
      <c r="H113" s="16">
        <v>133</v>
      </c>
      <c r="I113" s="16"/>
      <c r="J113" s="16">
        <v>263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1990/8末</v>
      </c>
      <c r="B114" s="7" t="str">
        <f t="shared" si="7"/>
        <v>平成2/8末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110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1990/8末</v>
      </c>
      <c r="B115" s="9" t="str">
        <f t="shared" si="7"/>
        <v>平成2/8末</v>
      </c>
      <c r="C115" s="16">
        <v>113</v>
      </c>
      <c r="D115" s="16">
        <v>150</v>
      </c>
      <c r="E115" s="17" t="s">
        <v>169</v>
      </c>
      <c r="F115" s="16">
        <v>186</v>
      </c>
      <c r="G115" s="16"/>
      <c r="H115" s="16">
        <v>199</v>
      </c>
      <c r="I115" s="16"/>
      <c r="J115" s="16">
        <v>385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1990/8末</v>
      </c>
      <c r="B116" s="7" t="str">
        <f t="shared" si="7"/>
        <v>平成2/8末</v>
      </c>
      <c r="C116" s="14">
        <v>114</v>
      </c>
      <c r="D116" s="14">
        <v>151</v>
      </c>
      <c r="E116" s="15" t="s">
        <v>170</v>
      </c>
      <c r="F116" s="14">
        <v>310</v>
      </c>
      <c r="G116" s="14"/>
      <c r="H116" s="14">
        <v>305</v>
      </c>
      <c r="I116" s="14"/>
      <c r="J116" s="14">
        <v>615</v>
      </c>
      <c r="K116" s="14"/>
      <c r="L116" s="14">
        <v>165</v>
      </c>
      <c r="M116" s="8" t="s">
        <v>306</v>
      </c>
    </row>
    <row r="117" spans="1:13" x14ac:dyDescent="0.2">
      <c r="A117" s="9" t="str">
        <f t="shared" ref="A117:B122" si="8">A116</f>
        <v>1990/8末</v>
      </c>
      <c r="B117" s="9" t="str">
        <f t="shared" si="8"/>
        <v>平成2/8末</v>
      </c>
      <c r="C117" s="16">
        <v>115</v>
      </c>
      <c r="D117" s="16">
        <v>152</v>
      </c>
      <c r="E117" s="17" t="s">
        <v>171</v>
      </c>
      <c r="F117" s="16">
        <v>398</v>
      </c>
      <c r="G117" s="16"/>
      <c r="H117" s="16">
        <v>428</v>
      </c>
      <c r="I117" s="16"/>
      <c r="J117" s="16">
        <v>826</v>
      </c>
      <c r="K117" s="16"/>
      <c r="L117" s="16">
        <v>207</v>
      </c>
      <c r="M117" s="6" t="s">
        <v>306</v>
      </c>
    </row>
    <row r="118" spans="1:13" x14ac:dyDescent="0.2">
      <c r="A118" s="7" t="str">
        <f t="shared" si="8"/>
        <v>1990/8末</v>
      </c>
      <c r="B118" s="7" t="str">
        <f t="shared" si="8"/>
        <v>平成2/8末</v>
      </c>
      <c r="C118" s="14">
        <v>116</v>
      </c>
      <c r="D118" s="14">
        <v>153</v>
      </c>
      <c r="E118" s="15" t="s">
        <v>172</v>
      </c>
      <c r="F118" s="14">
        <v>205</v>
      </c>
      <c r="G118" s="14"/>
      <c r="H118" s="14">
        <v>224</v>
      </c>
      <c r="I118" s="14"/>
      <c r="J118" s="14">
        <v>429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1990/8末</v>
      </c>
      <c r="B119" s="9" t="str">
        <f t="shared" si="8"/>
        <v>平成2/8末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185</v>
      </c>
      <c r="I119" s="16"/>
      <c r="J119" s="16">
        <v>358</v>
      </c>
      <c r="K119" s="16"/>
      <c r="L119" s="16">
        <v>82</v>
      </c>
      <c r="M119" s="6" t="s">
        <v>306</v>
      </c>
    </row>
    <row r="120" spans="1:13" x14ac:dyDescent="0.2">
      <c r="A120" s="7" t="str">
        <f t="shared" si="8"/>
        <v>1990/8末</v>
      </c>
      <c r="B120" s="7" t="str">
        <f t="shared" si="8"/>
        <v>平成2/8末</v>
      </c>
      <c r="C120" s="14">
        <v>118</v>
      </c>
      <c r="D120" s="14">
        <v>155</v>
      </c>
      <c r="E120" s="15" t="s">
        <v>174</v>
      </c>
      <c r="F120" s="14">
        <v>110</v>
      </c>
      <c r="G120" s="14"/>
      <c r="H120" s="14">
        <v>95</v>
      </c>
      <c r="I120" s="14"/>
      <c r="J120" s="14">
        <v>205</v>
      </c>
      <c r="K120" s="14"/>
      <c r="L120" s="14">
        <v>61</v>
      </c>
      <c r="M120" s="8" t="s">
        <v>306</v>
      </c>
    </row>
    <row r="121" spans="1:13" x14ac:dyDescent="0.2">
      <c r="A121" s="9" t="str">
        <f t="shared" si="8"/>
        <v>1990/8末</v>
      </c>
      <c r="B121" s="9" t="str">
        <f t="shared" si="8"/>
        <v>平成2/8末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1990/8末</v>
      </c>
      <c r="B122" s="7" t="str">
        <f t="shared" si="8"/>
        <v>平成2/8末</v>
      </c>
      <c r="C122" s="14">
        <v>120</v>
      </c>
      <c r="D122" s="14">
        <v>158</v>
      </c>
      <c r="E122" s="15" t="s">
        <v>486</v>
      </c>
      <c r="F122" s="14">
        <v>21</v>
      </c>
      <c r="G122" s="14"/>
      <c r="H122" s="14">
        <v>62</v>
      </c>
      <c r="I122" s="14"/>
      <c r="J122" s="14">
        <v>83</v>
      </c>
      <c r="K122" s="14"/>
      <c r="L122" s="14">
        <v>82</v>
      </c>
      <c r="M122" s="8" t="s">
        <v>306</v>
      </c>
    </row>
    <row r="123" spans="1:13" x14ac:dyDescent="0.2">
      <c r="A123" s="9" t="str">
        <f t="shared" ref="A123:B123" si="9">A122</f>
        <v>1990/8末</v>
      </c>
      <c r="B123" s="9" t="str">
        <f t="shared" si="9"/>
        <v>平成2/8末</v>
      </c>
      <c r="C123" s="16">
        <v>121</v>
      </c>
      <c r="D123" s="16">
        <v>159</v>
      </c>
      <c r="E123" s="17" t="s">
        <v>177</v>
      </c>
      <c r="F123" s="16">
        <v>22</v>
      </c>
      <c r="G123" s="16"/>
      <c r="H123" s="16">
        <v>52</v>
      </c>
      <c r="I123" s="16"/>
      <c r="J123" s="16">
        <v>74</v>
      </c>
      <c r="K123" s="16"/>
      <c r="L123" s="16">
        <v>70</v>
      </c>
      <c r="M123" s="6" t="s">
        <v>307</v>
      </c>
    </row>
    <row r="124" spans="1:13" x14ac:dyDescent="0.2">
      <c r="A124" s="7" t="str">
        <f t="shared" ref="A124:B124" si="10">A123</f>
        <v>1990/8末</v>
      </c>
      <c r="B124" s="7" t="str">
        <f t="shared" si="10"/>
        <v>平成2/8末</v>
      </c>
      <c r="C124" s="14">
        <v>122</v>
      </c>
      <c r="D124" s="14">
        <v>160</v>
      </c>
      <c r="E124" s="15" t="s">
        <v>420</v>
      </c>
      <c r="F124" s="14">
        <v>84</v>
      </c>
      <c r="G124" s="14"/>
      <c r="H124" s="14">
        <v>80</v>
      </c>
      <c r="I124" s="14"/>
      <c r="J124" s="14">
        <v>164</v>
      </c>
      <c r="K124" s="14"/>
      <c r="L124" s="14">
        <v>64</v>
      </c>
      <c r="M124" s="8" t="s">
        <v>307</v>
      </c>
    </row>
    <row r="125" spans="1:13" x14ac:dyDescent="0.2">
      <c r="A125" s="9" t="str">
        <f t="shared" ref="A125:B125" si="11">A124</f>
        <v>1990/8末</v>
      </c>
      <c r="B125" s="9" t="str">
        <f t="shared" si="11"/>
        <v>平成2/8末</v>
      </c>
      <c r="C125" s="16">
        <v>123</v>
      </c>
      <c r="D125" s="16">
        <v>161</v>
      </c>
      <c r="E125" s="17" t="s">
        <v>178</v>
      </c>
      <c r="F125" s="16">
        <v>148</v>
      </c>
      <c r="G125" s="16"/>
      <c r="H125" s="16">
        <v>136</v>
      </c>
      <c r="I125" s="16"/>
      <c r="J125" s="16">
        <v>284</v>
      </c>
      <c r="K125" s="16"/>
      <c r="L125" s="16">
        <v>91</v>
      </c>
      <c r="M125" s="6" t="s">
        <v>307</v>
      </c>
    </row>
    <row r="126" spans="1:13" x14ac:dyDescent="0.2">
      <c r="A126" s="7" t="str">
        <f t="shared" ref="A126:B126" si="12">A125</f>
        <v>1990/8末</v>
      </c>
      <c r="B126" s="7" t="str">
        <f t="shared" si="12"/>
        <v>平成2/8末</v>
      </c>
      <c r="C126" s="14">
        <v>124</v>
      </c>
      <c r="D126" s="14">
        <v>162</v>
      </c>
      <c r="E126" s="15" t="s">
        <v>179</v>
      </c>
      <c r="F126" s="14">
        <v>91</v>
      </c>
      <c r="G126" s="14"/>
      <c r="H126" s="14">
        <v>105</v>
      </c>
      <c r="I126" s="14"/>
      <c r="J126" s="14">
        <v>196</v>
      </c>
      <c r="K126" s="14"/>
      <c r="L126" s="14">
        <v>45</v>
      </c>
      <c r="M126" s="8" t="s">
        <v>307</v>
      </c>
    </row>
    <row r="127" spans="1:13" x14ac:dyDescent="0.2">
      <c r="A127" s="9" t="str">
        <f t="shared" ref="A127:B127" si="13">A126</f>
        <v>1990/8末</v>
      </c>
      <c r="B127" s="9" t="str">
        <f t="shared" si="13"/>
        <v>平成2/8末</v>
      </c>
      <c r="C127" s="16">
        <v>125</v>
      </c>
      <c r="D127" s="16">
        <v>163</v>
      </c>
      <c r="E127" s="17" t="s">
        <v>180</v>
      </c>
      <c r="F127" s="16">
        <v>75</v>
      </c>
      <c r="G127" s="16"/>
      <c r="H127" s="16">
        <v>75</v>
      </c>
      <c r="I127" s="16"/>
      <c r="J127" s="16">
        <v>150</v>
      </c>
      <c r="K127" s="16"/>
      <c r="L127" s="16">
        <v>41</v>
      </c>
      <c r="M127" s="6" t="s">
        <v>307</v>
      </c>
    </row>
    <row r="128" spans="1:13" x14ac:dyDescent="0.2">
      <c r="A128" s="7" t="str">
        <f t="shared" ref="A128:B128" si="14">A127</f>
        <v>1990/8末</v>
      </c>
      <c r="B128" s="7" t="str">
        <f t="shared" si="14"/>
        <v>平成2/8末</v>
      </c>
      <c r="C128" s="14">
        <v>126</v>
      </c>
      <c r="D128" s="14">
        <v>164</v>
      </c>
      <c r="E128" s="15" t="s">
        <v>181</v>
      </c>
      <c r="F128" s="14">
        <v>95</v>
      </c>
      <c r="G128" s="14"/>
      <c r="H128" s="14">
        <v>97</v>
      </c>
      <c r="I128" s="14"/>
      <c r="J128" s="14">
        <v>192</v>
      </c>
      <c r="K128" s="14"/>
      <c r="L128" s="14">
        <v>48</v>
      </c>
      <c r="M128" s="8" t="s">
        <v>307</v>
      </c>
    </row>
    <row r="129" spans="1:13" x14ac:dyDescent="0.2">
      <c r="A129" s="9" t="str">
        <f t="shared" ref="A129:B129" si="15">A128</f>
        <v>1990/8末</v>
      </c>
      <c r="B129" s="9" t="str">
        <f t="shared" si="15"/>
        <v>平成2/8末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83</v>
      </c>
      <c r="I129" s="16"/>
      <c r="J129" s="16">
        <v>155</v>
      </c>
      <c r="K129" s="16"/>
      <c r="L129" s="16">
        <v>44</v>
      </c>
      <c r="M129" s="6" t="s">
        <v>307</v>
      </c>
    </row>
    <row r="130" spans="1:13" x14ac:dyDescent="0.2">
      <c r="A130" s="7" t="str">
        <f t="shared" ref="A130:B130" si="16">A129</f>
        <v>1990/8末</v>
      </c>
      <c r="B130" s="7" t="str">
        <f t="shared" si="16"/>
        <v>平成2/8末</v>
      </c>
      <c r="C130" s="14">
        <v>128</v>
      </c>
      <c r="D130" s="14">
        <v>166</v>
      </c>
      <c r="E130" s="15" t="s">
        <v>183</v>
      </c>
      <c r="F130" s="14">
        <v>189</v>
      </c>
      <c r="G130" s="14"/>
      <c r="H130" s="14">
        <v>217</v>
      </c>
      <c r="I130" s="14"/>
      <c r="J130" s="14">
        <v>406</v>
      </c>
      <c r="K130" s="14"/>
      <c r="L130" s="14">
        <v>109</v>
      </c>
      <c r="M130" s="8" t="s">
        <v>307</v>
      </c>
    </row>
    <row r="131" spans="1:13" x14ac:dyDescent="0.2">
      <c r="A131" s="9" t="str">
        <f t="shared" ref="A131:B131" si="17">A130</f>
        <v>1990/8末</v>
      </c>
      <c r="B131" s="9" t="str">
        <f t="shared" si="17"/>
        <v>平成2/8末</v>
      </c>
      <c r="C131" s="16">
        <v>129</v>
      </c>
      <c r="D131" s="16">
        <v>167</v>
      </c>
      <c r="E131" s="17" t="s">
        <v>184</v>
      </c>
      <c r="F131" s="16">
        <v>206</v>
      </c>
      <c r="G131" s="16"/>
      <c r="H131" s="16">
        <v>220</v>
      </c>
      <c r="I131" s="16"/>
      <c r="J131" s="16">
        <v>426</v>
      </c>
      <c r="K131" s="16"/>
      <c r="L131" s="16">
        <v>114</v>
      </c>
      <c r="M131" s="6" t="s">
        <v>307</v>
      </c>
    </row>
    <row r="132" spans="1:13" x14ac:dyDescent="0.2">
      <c r="A132" s="7" t="str">
        <f t="shared" ref="A132:B132" si="18">A131</f>
        <v>1990/8末</v>
      </c>
      <c r="B132" s="7" t="str">
        <f t="shared" si="18"/>
        <v>平成2/8末</v>
      </c>
      <c r="C132" s="14">
        <v>130</v>
      </c>
      <c r="D132" s="14">
        <v>168</v>
      </c>
      <c r="E132" s="15" t="s">
        <v>185</v>
      </c>
      <c r="F132" s="14">
        <v>260</v>
      </c>
      <c r="G132" s="14"/>
      <c r="H132" s="14">
        <v>248</v>
      </c>
      <c r="I132" s="14"/>
      <c r="J132" s="14">
        <v>508</v>
      </c>
      <c r="K132" s="14"/>
      <c r="L132" s="14">
        <v>146</v>
      </c>
      <c r="M132" s="8" t="s">
        <v>307</v>
      </c>
    </row>
    <row r="133" spans="1:13" x14ac:dyDescent="0.2">
      <c r="A133" s="9" t="str">
        <f t="shared" ref="A133:B133" si="19">A132</f>
        <v>1990/8末</v>
      </c>
      <c r="B133" s="9" t="str">
        <f t="shared" si="19"/>
        <v>平成2/8末</v>
      </c>
      <c r="C133" s="16">
        <v>131</v>
      </c>
      <c r="D133" s="16">
        <v>169</v>
      </c>
      <c r="E133" s="17" t="s">
        <v>186</v>
      </c>
      <c r="F133" s="16">
        <v>162</v>
      </c>
      <c r="G133" s="16"/>
      <c r="H133" s="16">
        <v>176</v>
      </c>
      <c r="I133" s="16"/>
      <c r="J133" s="16">
        <v>338</v>
      </c>
      <c r="K133" s="16"/>
      <c r="L133" s="16">
        <v>92</v>
      </c>
      <c r="M133" s="6" t="s">
        <v>307</v>
      </c>
    </row>
    <row r="134" spans="1:13" x14ac:dyDescent="0.2">
      <c r="A134" s="7" t="str">
        <f t="shared" ref="A134:B134" si="20">A133</f>
        <v>1990/8末</v>
      </c>
      <c r="B134" s="7" t="str">
        <f t="shared" si="20"/>
        <v>平成2/8末</v>
      </c>
      <c r="C134" s="14">
        <v>132</v>
      </c>
      <c r="D134" s="14">
        <v>170</v>
      </c>
      <c r="E134" s="15" t="s">
        <v>187</v>
      </c>
      <c r="F134" s="14">
        <v>513</v>
      </c>
      <c r="G134" s="14"/>
      <c r="H134" s="14">
        <v>532</v>
      </c>
      <c r="I134" s="14"/>
      <c r="J134" s="14">
        <v>1045</v>
      </c>
      <c r="K134" s="14"/>
      <c r="L134" s="14">
        <v>263</v>
      </c>
      <c r="M134" s="8" t="s">
        <v>307</v>
      </c>
    </row>
    <row r="135" spans="1:13" x14ac:dyDescent="0.2">
      <c r="A135" s="9" t="str">
        <f t="shared" ref="A135:B135" si="21">A134</f>
        <v>1990/8末</v>
      </c>
      <c r="B135" s="9" t="str">
        <f t="shared" si="21"/>
        <v>平成2/8末</v>
      </c>
      <c r="C135" s="16">
        <v>133</v>
      </c>
      <c r="D135" s="16">
        <v>171</v>
      </c>
      <c r="E135" s="17" t="s">
        <v>188</v>
      </c>
      <c r="F135" s="16">
        <v>354</v>
      </c>
      <c r="G135" s="16"/>
      <c r="H135" s="16">
        <v>348</v>
      </c>
      <c r="I135" s="16"/>
      <c r="J135" s="16">
        <v>702</v>
      </c>
      <c r="K135" s="16"/>
      <c r="L135" s="16">
        <v>168</v>
      </c>
      <c r="M135" s="6" t="s">
        <v>307</v>
      </c>
    </row>
    <row r="136" spans="1:13" x14ac:dyDescent="0.2">
      <c r="A136" s="7" t="str">
        <f t="shared" ref="A136:B136" si="22">A135</f>
        <v>1990/8末</v>
      </c>
      <c r="B136" s="7" t="str">
        <f t="shared" si="22"/>
        <v>平成2/8末</v>
      </c>
      <c r="C136" s="14">
        <v>134</v>
      </c>
      <c r="D136" s="14">
        <v>172</v>
      </c>
      <c r="E136" s="15" t="s">
        <v>189</v>
      </c>
      <c r="F136" s="14">
        <v>177</v>
      </c>
      <c r="G136" s="14"/>
      <c r="H136" s="14">
        <v>167</v>
      </c>
      <c r="I136" s="14"/>
      <c r="J136" s="14">
        <v>344</v>
      </c>
      <c r="K136" s="14"/>
      <c r="L136" s="14">
        <v>92</v>
      </c>
      <c r="M136" s="8" t="s">
        <v>307</v>
      </c>
    </row>
    <row r="137" spans="1:13" x14ac:dyDescent="0.2">
      <c r="A137" s="9" t="str">
        <f t="shared" ref="A137:B137" si="23">A136</f>
        <v>1990/8末</v>
      </c>
      <c r="B137" s="9" t="str">
        <f t="shared" si="23"/>
        <v>平成2/8末</v>
      </c>
      <c r="C137" s="16">
        <v>135</v>
      </c>
      <c r="D137" s="16">
        <v>173</v>
      </c>
      <c r="E137" s="17" t="s">
        <v>190</v>
      </c>
      <c r="F137" s="16">
        <v>108</v>
      </c>
      <c r="G137" s="16"/>
      <c r="H137" s="16">
        <v>109</v>
      </c>
      <c r="I137" s="16"/>
      <c r="J137" s="16">
        <v>217</v>
      </c>
      <c r="K137" s="16"/>
      <c r="L137" s="16">
        <v>55</v>
      </c>
      <c r="M137" s="6" t="s">
        <v>307</v>
      </c>
    </row>
    <row r="138" spans="1:13" x14ac:dyDescent="0.2">
      <c r="A138" s="7" t="str">
        <f t="shared" ref="A138:B138" si="24">A137</f>
        <v>1990/8末</v>
      </c>
      <c r="B138" s="7" t="str">
        <f t="shared" si="24"/>
        <v>平成2/8末</v>
      </c>
      <c r="C138" s="14">
        <v>136</v>
      </c>
      <c r="D138" s="14">
        <v>174</v>
      </c>
      <c r="E138" s="15" t="s">
        <v>421</v>
      </c>
      <c r="F138" s="14">
        <v>3</v>
      </c>
      <c r="G138" s="14"/>
      <c r="H138" s="14">
        <v>6</v>
      </c>
      <c r="I138" s="14"/>
      <c r="J138" s="14">
        <v>9</v>
      </c>
      <c r="K138" s="14"/>
      <c r="L138" s="14">
        <v>2</v>
      </c>
      <c r="M138" s="8" t="s">
        <v>307</v>
      </c>
    </row>
    <row r="139" spans="1:13" x14ac:dyDescent="0.2">
      <c r="A139" s="9" t="str">
        <f t="shared" ref="A139:B139" si="25">A138</f>
        <v>1990/8末</v>
      </c>
      <c r="B139" s="9" t="str">
        <f t="shared" si="25"/>
        <v>平成2/8末</v>
      </c>
      <c r="C139" s="16">
        <v>137</v>
      </c>
      <c r="D139" s="16">
        <v>175</v>
      </c>
      <c r="E139" s="17" t="s">
        <v>422</v>
      </c>
      <c r="F139" s="16">
        <v>191</v>
      </c>
      <c r="G139" s="16"/>
      <c r="H139" s="16">
        <v>187</v>
      </c>
      <c r="I139" s="16"/>
      <c r="J139" s="16">
        <v>378</v>
      </c>
      <c r="K139" s="16"/>
      <c r="L139" s="16">
        <v>105</v>
      </c>
      <c r="M139" s="6" t="s">
        <v>307</v>
      </c>
    </row>
    <row r="140" spans="1:13" x14ac:dyDescent="0.2">
      <c r="A140" s="7" t="str">
        <f t="shared" ref="A140:B140" si="26">A139</f>
        <v>1990/8末</v>
      </c>
      <c r="B140" s="7" t="str">
        <f t="shared" si="26"/>
        <v>平成2/8末</v>
      </c>
      <c r="C140" s="14">
        <v>138</v>
      </c>
      <c r="D140" s="14">
        <v>176</v>
      </c>
      <c r="E140" s="15" t="s">
        <v>423</v>
      </c>
      <c r="F140" s="14">
        <v>150</v>
      </c>
      <c r="G140" s="14"/>
      <c r="H140" s="14">
        <v>166</v>
      </c>
      <c r="I140" s="14"/>
      <c r="J140" s="14">
        <v>316</v>
      </c>
      <c r="K140" s="14"/>
      <c r="L140" s="14">
        <v>95</v>
      </c>
      <c r="M140" s="8" t="s">
        <v>307</v>
      </c>
    </row>
    <row r="141" spans="1:13" x14ac:dyDescent="0.2">
      <c r="A141" s="9" t="str">
        <f t="shared" ref="A141:B141" si="27">A140</f>
        <v>1990/8末</v>
      </c>
      <c r="B141" s="9" t="str">
        <f t="shared" si="27"/>
        <v>平成2/8末</v>
      </c>
      <c r="C141" s="16">
        <v>139</v>
      </c>
      <c r="D141" s="16">
        <v>177</v>
      </c>
      <c r="E141" s="17" t="s">
        <v>191</v>
      </c>
      <c r="F141" s="16">
        <v>37</v>
      </c>
      <c r="G141" s="16"/>
      <c r="H141" s="16">
        <v>35</v>
      </c>
      <c r="I141" s="16"/>
      <c r="J141" s="16">
        <v>72</v>
      </c>
      <c r="K141" s="16"/>
      <c r="L141" s="16">
        <v>23</v>
      </c>
      <c r="M141" s="6" t="s">
        <v>307</v>
      </c>
    </row>
    <row r="142" spans="1:13" x14ac:dyDescent="0.2">
      <c r="A142" s="7" t="str">
        <f t="shared" ref="A142:B142" si="28">A141</f>
        <v>1990/8末</v>
      </c>
      <c r="B142" s="7" t="str">
        <f t="shared" si="28"/>
        <v>平成2/8末</v>
      </c>
      <c r="C142" s="14">
        <v>140</v>
      </c>
      <c r="D142" s="14">
        <v>178</v>
      </c>
      <c r="E142" s="15" t="s">
        <v>192</v>
      </c>
      <c r="F142" s="14">
        <v>66</v>
      </c>
      <c r="G142" s="14"/>
      <c r="H142" s="14">
        <v>70</v>
      </c>
      <c r="I142" s="14"/>
      <c r="J142" s="14">
        <v>136</v>
      </c>
      <c r="K142" s="14"/>
      <c r="L142" s="14">
        <v>34</v>
      </c>
      <c r="M142" s="8" t="s">
        <v>307</v>
      </c>
    </row>
    <row r="143" spans="1:13" x14ac:dyDescent="0.2">
      <c r="A143" s="9" t="str">
        <f t="shared" ref="A143:B143" si="29">A142</f>
        <v>1990/8末</v>
      </c>
      <c r="B143" s="9" t="str">
        <f t="shared" si="29"/>
        <v>平成2/8末</v>
      </c>
      <c r="C143" s="16">
        <v>141</v>
      </c>
      <c r="D143" s="16">
        <v>179</v>
      </c>
      <c r="E143" s="17" t="s">
        <v>193</v>
      </c>
      <c r="F143" s="16">
        <v>198</v>
      </c>
      <c r="G143" s="16"/>
      <c r="H143" s="16">
        <v>177</v>
      </c>
      <c r="I143" s="16"/>
      <c r="J143" s="16">
        <v>375</v>
      </c>
      <c r="K143" s="16"/>
      <c r="L143" s="16">
        <v>124</v>
      </c>
      <c r="M143" s="6" t="s">
        <v>307</v>
      </c>
    </row>
    <row r="144" spans="1:13" x14ac:dyDescent="0.2">
      <c r="A144" s="7" t="str">
        <f t="shared" ref="A144:B144" si="30">A143</f>
        <v>1990/8末</v>
      </c>
      <c r="B144" s="7" t="str">
        <f t="shared" si="30"/>
        <v>平成2/8末</v>
      </c>
      <c r="C144" s="14">
        <v>142</v>
      </c>
      <c r="D144" s="14">
        <v>180</v>
      </c>
      <c r="E144" s="15" t="s">
        <v>196</v>
      </c>
      <c r="F144" s="14">
        <v>143</v>
      </c>
      <c r="G144" s="14"/>
      <c r="H144" s="14">
        <v>172</v>
      </c>
      <c r="I144" s="14"/>
      <c r="J144" s="14">
        <v>315</v>
      </c>
      <c r="K144" s="14"/>
      <c r="L144" s="14">
        <v>67</v>
      </c>
      <c r="M144" s="8" t="s">
        <v>308</v>
      </c>
    </row>
    <row r="145" spans="1:13" x14ac:dyDescent="0.2">
      <c r="A145" s="9" t="str">
        <f t="shared" ref="A145:B145" si="31">A144</f>
        <v>1990/8末</v>
      </c>
      <c r="B145" s="9" t="str">
        <f t="shared" si="31"/>
        <v>平成2/8末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ref="A146:B146" si="32">A145</f>
        <v>1990/8末</v>
      </c>
      <c r="B146" s="7" t="str">
        <f t="shared" si="32"/>
        <v>平成2/8末</v>
      </c>
      <c r="C146" s="14">
        <v>144</v>
      </c>
      <c r="D146" s="14">
        <v>183</v>
      </c>
      <c r="E146" s="15" t="s">
        <v>199</v>
      </c>
      <c r="F146" s="14">
        <v>503</v>
      </c>
      <c r="G146" s="14"/>
      <c r="H146" s="14">
        <v>554</v>
      </c>
      <c r="I146" s="14"/>
      <c r="J146" s="14">
        <v>1057</v>
      </c>
      <c r="K146" s="14"/>
      <c r="L146" s="14">
        <v>250</v>
      </c>
      <c r="M146" s="8" t="s">
        <v>308</v>
      </c>
    </row>
    <row r="147" spans="1:13" x14ac:dyDescent="0.2">
      <c r="A147" s="9" t="str">
        <f t="shared" ref="A147:B147" si="33">A146</f>
        <v>1990/8末</v>
      </c>
      <c r="B147" s="9" t="str">
        <f t="shared" si="33"/>
        <v>平成2/8末</v>
      </c>
      <c r="C147" s="16">
        <v>145</v>
      </c>
      <c r="D147" s="16">
        <v>184</v>
      </c>
      <c r="E147" s="17" t="s">
        <v>200</v>
      </c>
      <c r="F147" s="16">
        <v>167</v>
      </c>
      <c r="G147" s="16"/>
      <c r="H147" s="16">
        <v>169</v>
      </c>
      <c r="I147" s="16"/>
      <c r="J147" s="16">
        <v>336</v>
      </c>
      <c r="K147" s="16"/>
      <c r="L147" s="16">
        <v>79</v>
      </c>
      <c r="M147" s="6" t="s">
        <v>308</v>
      </c>
    </row>
    <row r="148" spans="1:13" x14ac:dyDescent="0.2">
      <c r="A148" s="7" t="str">
        <f t="shared" ref="A148:B148" si="34">A147</f>
        <v>1990/8末</v>
      </c>
      <c r="B148" s="7" t="str">
        <f t="shared" si="34"/>
        <v>平成2/8末</v>
      </c>
      <c r="C148" s="14">
        <v>146</v>
      </c>
      <c r="D148" s="14">
        <v>185</v>
      </c>
      <c r="E148" s="15" t="s">
        <v>201</v>
      </c>
      <c r="F148" s="14">
        <v>126</v>
      </c>
      <c r="G148" s="14"/>
      <c r="H148" s="14">
        <v>140</v>
      </c>
      <c r="I148" s="14"/>
      <c r="J148" s="14">
        <v>266</v>
      </c>
      <c r="K148" s="14"/>
      <c r="L148" s="14">
        <v>67</v>
      </c>
      <c r="M148" s="8" t="s">
        <v>308</v>
      </c>
    </row>
    <row r="149" spans="1:13" x14ac:dyDescent="0.2">
      <c r="A149" s="9" t="str">
        <f t="shared" ref="A149:B149" si="35">A148</f>
        <v>1990/8末</v>
      </c>
      <c r="B149" s="9" t="str">
        <f t="shared" si="35"/>
        <v>平成2/8末</v>
      </c>
      <c r="C149" s="16">
        <v>147</v>
      </c>
      <c r="D149" s="16">
        <v>186</v>
      </c>
      <c r="E149" s="17" t="s">
        <v>202</v>
      </c>
      <c r="F149" s="16">
        <v>231</v>
      </c>
      <c r="G149" s="16"/>
      <c r="H149" s="16">
        <v>257</v>
      </c>
      <c r="I149" s="16"/>
      <c r="J149" s="16">
        <v>488</v>
      </c>
      <c r="K149" s="16"/>
      <c r="L149" s="16">
        <v>137</v>
      </c>
      <c r="M149" s="6" t="s">
        <v>308</v>
      </c>
    </row>
    <row r="150" spans="1:13" x14ac:dyDescent="0.2">
      <c r="A150" s="7" t="str">
        <f t="shared" ref="A150:B150" si="36">A149</f>
        <v>1990/8末</v>
      </c>
      <c r="B150" s="7" t="str">
        <f t="shared" si="36"/>
        <v>平成2/8末</v>
      </c>
      <c r="C150" s="14">
        <v>148</v>
      </c>
      <c r="D150" s="14">
        <v>187</v>
      </c>
      <c r="E150" s="15" t="s">
        <v>203</v>
      </c>
      <c r="F150" s="14">
        <v>131</v>
      </c>
      <c r="G150" s="14"/>
      <c r="H150" s="14">
        <v>133</v>
      </c>
      <c r="I150" s="14"/>
      <c r="J150" s="14">
        <v>264</v>
      </c>
      <c r="K150" s="14"/>
      <c r="L150" s="14">
        <v>60</v>
      </c>
      <c r="M150" s="8" t="s">
        <v>308</v>
      </c>
    </row>
    <row r="151" spans="1:13" x14ac:dyDescent="0.2">
      <c r="A151" s="9" t="str">
        <f t="shared" ref="A151:B151" si="37">A150</f>
        <v>1990/8末</v>
      </c>
      <c r="B151" s="9" t="str">
        <f t="shared" si="37"/>
        <v>平成2/8末</v>
      </c>
      <c r="C151" s="16">
        <v>149</v>
      </c>
      <c r="D151" s="16">
        <v>188</v>
      </c>
      <c r="E151" s="17" t="s">
        <v>204</v>
      </c>
      <c r="F151" s="16">
        <v>187</v>
      </c>
      <c r="G151" s="16"/>
      <c r="H151" s="16">
        <v>179</v>
      </c>
      <c r="I151" s="16"/>
      <c r="J151" s="16">
        <v>366</v>
      </c>
      <c r="K151" s="16"/>
      <c r="L151" s="16">
        <v>92</v>
      </c>
      <c r="M151" s="6" t="s">
        <v>308</v>
      </c>
    </row>
    <row r="152" spans="1:13" x14ac:dyDescent="0.2">
      <c r="A152" s="7" t="str">
        <f t="shared" ref="A152:B152" si="38">A151</f>
        <v>1990/8末</v>
      </c>
      <c r="B152" s="7" t="str">
        <f t="shared" si="38"/>
        <v>平成2/8末</v>
      </c>
      <c r="C152" s="14">
        <v>150</v>
      </c>
      <c r="D152" s="14">
        <v>189</v>
      </c>
      <c r="E152" s="15" t="s">
        <v>205</v>
      </c>
      <c r="F152" s="14">
        <v>94</v>
      </c>
      <c r="G152" s="14"/>
      <c r="H152" s="14">
        <v>100</v>
      </c>
      <c r="I152" s="14"/>
      <c r="J152" s="14">
        <v>194</v>
      </c>
      <c r="K152" s="14"/>
      <c r="L152" s="14">
        <v>50</v>
      </c>
      <c r="M152" s="8" t="s">
        <v>308</v>
      </c>
    </row>
    <row r="153" spans="1:13" x14ac:dyDescent="0.2">
      <c r="A153" s="9" t="str">
        <f t="shared" ref="A153:B153" si="39">A152</f>
        <v>1990/8末</v>
      </c>
      <c r="B153" s="9" t="str">
        <f t="shared" si="39"/>
        <v>平成2/8末</v>
      </c>
      <c r="C153" s="16">
        <v>151</v>
      </c>
      <c r="D153" s="16">
        <v>190</v>
      </c>
      <c r="E153" s="17" t="s">
        <v>206</v>
      </c>
      <c r="F153" s="16">
        <v>151</v>
      </c>
      <c r="G153" s="16"/>
      <c r="H153" s="16">
        <v>152</v>
      </c>
      <c r="I153" s="16"/>
      <c r="J153" s="16">
        <v>303</v>
      </c>
      <c r="K153" s="16"/>
      <c r="L153" s="16">
        <v>85</v>
      </c>
      <c r="M153" s="6" t="s">
        <v>308</v>
      </c>
    </row>
    <row r="154" spans="1:13" x14ac:dyDescent="0.2">
      <c r="A154" s="7" t="str">
        <f t="shared" ref="A154:B154" si="40">A153</f>
        <v>1990/8末</v>
      </c>
      <c r="B154" s="7" t="str">
        <f t="shared" si="40"/>
        <v>平成2/8末</v>
      </c>
      <c r="C154" s="14">
        <v>152</v>
      </c>
      <c r="D154" s="14">
        <v>191</v>
      </c>
      <c r="E154" s="15" t="s">
        <v>208</v>
      </c>
      <c r="F154" s="14">
        <v>254</v>
      </c>
      <c r="G154" s="14"/>
      <c r="H154" s="14">
        <v>276</v>
      </c>
      <c r="I154" s="14"/>
      <c r="J154" s="14">
        <v>530</v>
      </c>
      <c r="K154" s="14"/>
      <c r="L154" s="14">
        <v>162</v>
      </c>
      <c r="M154" s="8" t="s">
        <v>308</v>
      </c>
    </row>
    <row r="155" spans="1:13" x14ac:dyDescent="0.2">
      <c r="A155" s="9" t="str">
        <f t="shared" ref="A155:B155" si="41">A154</f>
        <v>1990/8末</v>
      </c>
      <c r="B155" s="9" t="str">
        <f t="shared" si="41"/>
        <v>平成2/8末</v>
      </c>
      <c r="C155" s="16">
        <v>153</v>
      </c>
      <c r="D155" s="16">
        <v>240</v>
      </c>
      <c r="E155" s="17" t="s">
        <v>209</v>
      </c>
      <c r="F155" s="16">
        <v>104</v>
      </c>
      <c r="G155" s="16"/>
      <c r="H155" s="16">
        <v>127</v>
      </c>
      <c r="I155" s="16"/>
      <c r="J155" s="16">
        <v>231</v>
      </c>
      <c r="K155" s="16"/>
      <c r="L155" s="16">
        <v>56</v>
      </c>
      <c r="M155" s="6" t="s">
        <v>309</v>
      </c>
    </row>
    <row r="156" spans="1:13" x14ac:dyDescent="0.2">
      <c r="A156" s="7" t="str">
        <f t="shared" ref="A156:B156" si="42">A155</f>
        <v>1990/8末</v>
      </c>
      <c r="B156" s="7" t="str">
        <f t="shared" si="42"/>
        <v>平成2/8末</v>
      </c>
      <c r="C156" s="14">
        <v>154</v>
      </c>
      <c r="D156" s="14">
        <v>241</v>
      </c>
      <c r="E156" s="15" t="s">
        <v>210</v>
      </c>
      <c r="F156" s="14">
        <v>227</v>
      </c>
      <c r="G156" s="14"/>
      <c r="H156" s="14">
        <v>221</v>
      </c>
      <c r="I156" s="14"/>
      <c r="J156" s="14">
        <v>448</v>
      </c>
      <c r="K156" s="14"/>
      <c r="L156" s="14">
        <v>113</v>
      </c>
      <c r="M156" s="8" t="s">
        <v>309</v>
      </c>
    </row>
    <row r="157" spans="1:13" x14ac:dyDescent="0.2">
      <c r="A157" s="9" t="str">
        <f t="shared" ref="A157:B157" si="43">A156</f>
        <v>1990/8末</v>
      </c>
      <c r="B157" s="9" t="str">
        <f t="shared" si="43"/>
        <v>平成2/8末</v>
      </c>
      <c r="C157" s="16">
        <v>155</v>
      </c>
      <c r="D157" s="16">
        <v>242</v>
      </c>
      <c r="E157" s="17" t="s">
        <v>211</v>
      </c>
      <c r="F157" s="16">
        <v>89</v>
      </c>
      <c r="G157" s="16"/>
      <c r="H157" s="16">
        <v>96</v>
      </c>
      <c r="I157" s="16"/>
      <c r="J157" s="16">
        <v>185</v>
      </c>
      <c r="K157" s="16"/>
      <c r="L157" s="16">
        <v>49</v>
      </c>
      <c r="M157" s="6" t="s">
        <v>309</v>
      </c>
    </row>
    <row r="158" spans="1:13" x14ac:dyDescent="0.2">
      <c r="A158" s="7" t="str">
        <f t="shared" ref="A158:B158" si="44">A157</f>
        <v>1990/8末</v>
      </c>
      <c r="B158" s="7" t="str">
        <f t="shared" si="44"/>
        <v>平成2/8末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103</v>
      </c>
      <c r="I158" s="14"/>
      <c r="J158" s="14">
        <v>197</v>
      </c>
      <c r="K158" s="14"/>
      <c r="L158" s="14">
        <v>48</v>
      </c>
      <c r="M158" s="8" t="s">
        <v>309</v>
      </c>
    </row>
    <row r="159" spans="1:13" x14ac:dyDescent="0.2">
      <c r="A159" s="9" t="str">
        <f t="shared" ref="A159:B159" si="45">A158</f>
        <v>1990/8末</v>
      </c>
      <c r="B159" s="9" t="str">
        <f t="shared" si="45"/>
        <v>平成2/8末</v>
      </c>
      <c r="C159" s="16">
        <v>157</v>
      </c>
      <c r="D159" s="16">
        <v>244</v>
      </c>
      <c r="E159" s="17" t="s">
        <v>213</v>
      </c>
      <c r="F159" s="16">
        <v>53</v>
      </c>
      <c r="G159" s="16"/>
      <c r="H159" s="16">
        <v>50</v>
      </c>
      <c r="I159" s="16"/>
      <c r="J159" s="16">
        <v>103</v>
      </c>
      <c r="K159" s="16"/>
      <c r="L159" s="16">
        <v>25</v>
      </c>
      <c r="M159" s="6" t="s">
        <v>309</v>
      </c>
    </row>
    <row r="160" spans="1:13" x14ac:dyDescent="0.2">
      <c r="A160" s="7" t="str">
        <f t="shared" ref="A160:B160" si="46">A159</f>
        <v>1990/8末</v>
      </c>
      <c r="B160" s="7" t="str">
        <f t="shared" si="46"/>
        <v>平成2/8末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ref="A161:B161" si="47">A160</f>
        <v>1990/8末</v>
      </c>
      <c r="B161" s="9" t="str">
        <f t="shared" si="47"/>
        <v>平成2/8末</v>
      </c>
      <c r="C161" s="16">
        <v>159</v>
      </c>
      <c r="D161" s="16">
        <v>100</v>
      </c>
      <c r="E161" s="17" t="s">
        <v>217</v>
      </c>
      <c r="F161" s="16">
        <v>209</v>
      </c>
      <c r="G161" s="16"/>
      <c r="H161" s="16">
        <v>226</v>
      </c>
      <c r="I161" s="16"/>
      <c r="J161" s="16">
        <v>435</v>
      </c>
      <c r="K161" s="16"/>
      <c r="L161" s="16">
        <v>102</v>
      </c>
      <c r="M161" s="6" t="s">
        <v>310</v>
      </c>
    </row>
    <row r="162" spans="1:13" x14ac:dyDescent="0.2">
      <c r="A162" s="7" t="str">
        <f t="shared" ref="A162:B162" si="48">A161</f>
        <v>1990/8末</v>
      </c>
      <c r="B162" s="7" t="str">
        <f t="shared" si="48"/>
        <v>平成2/8末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ref="A163:B163" si="49">A162</f>
        <v>1990/8末</v>
      </c>
      <c r="B163" s="9" t="str">
        <f t="shared" si="49"/>
        <v>平成2/8末</v>
      </c>
      <c r="C163" s="16">
        <v>161</v>
      </c>
      <c r="D163" s="16">
        <v>220</v>
      </c>
      <c r="E163" s="17" t="s">
        <v>221</v>
      </c>
      <c r="F163" s="16">
        <v>119</v>
      </c>
      <c r="G163" s="16"/>
      <c r="H163" s="16">
        <v>127</v>
      </c>
      <c r="I163" s="16"/>
      <c r="J163" s="16">
        <v>246</v>
      </c>
      <c r="K163" s="16"/>
      <c r="L163" s="16">
        <v>61</v>
      </c>
      <c r="M163" s="6" t="s">
        <v>311</v>
      </c>
    </row>
    <row r="164" spans="1:13" x14ac:dyDescent="0.2">
      <c r="A164" s="7" t="str">
        <f t="shared" ref="A164:B164" si="50">A163</f>
        <v>1990/8末</v>
      </c>
      <c r="B164" s="7" t="str">
        <f t="shared" si="50"/>
        <v>平成2/8末</v>
      </c>
      <c r="C164" s="14">
        <v>162</v>
      </c>
      <c r="D164" s="14">
        <v>221</v>
      </c>
      <c r="E164" s="15" t="s">
        <v>222</v>
      </c>
      <c r="F164" s="14">
        <v>204</v>
      </c>
      <c r="G164" s="14"/>
      <c r="H164" s="14">
        <v>256</v>
      </c>
      <c r="I164" s="14"/>
      <c r="J164" s="14">
        <v>460</v>
      </c>
      <c r="K164" s="14"/>
      <c r="L164" s="14">
        <v>115</v>
      </c>
      <c r="M164" s="8" t="s">
        <v>311</v>
      </c>
    </row>
    <row r="165" spans="1:13" x14ac:dyDescent="0.2">
      <c r="A165" s="9" t="str">
        <f t="shared" ref="A165:B165" si="51">A164</f>
        <v>1990/8末</v>
      </c>
      <c r="B165" s="9" t="str">
        <f t="shared" si="51"/>
        <v>平成2/8末</v>
      </c>
      <c r="C165" s="16">
        <v>163</v>
      </c>
      <c r="D165" s="16">
        <v>222</v>
      </c>
      <c r="E165" s="17" t="s">
        <v>223</v>
      </c>
      <c r="F165" s="16">
        <v>57</v>
      </c>
      <c r="G165" s="16"/>
      <c r="H165" s="16">
        <v>67</v>
      </c>
      <c r="I165" s="16"/>
      <c r="J165" s="16">
        <v>124</v>
      </c>
      <c r="K165" s="16"/>
      <c r="L165" s="16">
        <v>34</v>
      </c>
      <c r="M165" s="6" t="s">
        <v>311</v>
      </c>
    </row>
    <row r="166" spans="1:13" x14ac:dyDescent="0.2">
      <c r="A166" s="7" t="str">
        <f t="shared" ref="A166:B166" si="52">A165</f>
        <v>1990/8末</v>
      </c>
      <c r="B166" s="7" t="str">
        <f t="shared" si="52"/>
        <v>平成2/8末</v>
      </c>
      <c r="C166" s="14">
        <v>164</v>
      </c>
      <c r="D166" s="14">
        <v>223</v>
      </c>
      <c r="E166" s="15" t="s">
        <v>224</v>
      </c>
      <c r="F166" s="14">
        <v>317</v>
      </c>
      <c r="G166" s="14"/>
      <c r="H166" s="14">
        <v>366</v>
      </c>
      <c r="I166" s="14"/>
      <c r="J166" s="14">
        <v>683</v>
      </c>
      <c r="K166" s="14"/>
      <c r="L166" s="14">
        <v>181</v>
      </c>
      <c r="M166" s="8" t="s">
        <v>311</v>
      </c>
    </row>
    <row r="167" spans="1:13" x14ac:dyDescent="0.2">
      <c r="A167" s="9" t="str">
        <f t="shared" ref="A167:B167" si="53">A166</f>
        <v>1990/8末</v>
      </c>
      <c r="B167" s="9" t="str">
        <f t="shared" si="53"/>
        <v>平成2/8末</v>
      </c>
      <c r="C167" s="16">
        <v>165</v>
      </c>
      <c r="D167" s="16">
        <v>224</v>
      </c>
      <c r="E167" s="17" t="s">
        <v>225</v>
      </c>
      <c r="F167" s="16">
        <v>20</v>
      </c>
      <c r="G167" s="16"/>
      <c r="H167" s="16">
        <v>26</v>
      </c>
      <c r="I167" s="16"/>
      <c r="J167" s="16">
        <v>46</v>
      </c>
      <c r="K167" s="16"/>
      <c r="L167" s="16">
        <v>13</v>
      </c>
      <c r="M167" s="6" t="s">
        <v>311</v>
      </c>
    </row>
    <row r="168" spans="1:13" x14ac:dyDescent="0.2">
      <c r="A168" s="7" t="str">
        <f t="shared" ref="A168:B168" si="54">A167</f>
        <v>1990/8末</v>
      </c>
      <c r="B168" s="7" t="str">
        <f t="shared" si="54"/>
        <v>平成2/8末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ref="A169:B169" si="55">A168</f>
        <v>1990/8末</v>
      </c>
      <c r="B169" s="9" t="str">
        <f t="shared" si="55"/>
        <v>平成2/8末</v>
      </c>
      <c r="C169" s="16">
        <v>167</v>
      </c>
      <c r="D169" s="16">
        <v>226</v>
      </c>
      <c r="E169" s="17" t="s">
        <v>227</v>
      </c>
      <c r="F169" s="16">
        <v>62</v>
      </c>
      <c r="G169" s="16"/>
      <c r="H169" s="16">
        <v>65</v>
      </c>
      <c r="I169" s="16"/>
      <c r="J169" s="16">
        <v>127</v>
      </c>
      <c r="K169" s="16"/>
      <c r="L169" s="16">
        <v>37</v>
      </c>
      <c r="M169" s="6" t="s">
        <v>311</v>
      </c>
    </row>
    <row r="170" spans="1:13" x14ac:dyDescent="0.2">
      <c r="A170" s="7" t="str">
        <f t="shared" ref="A170:B170" si="56">A169</f>
        <v>1990/8末</v>
      </c>
      <c r="B170" s="7" t="str">
        <f t="shared" si="56"/>
        <v>平成2/8末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ref="A171:B171" si="57">A170</f>
        <v>1990/8末</v>
      </c>
      <c r="B171" s="9" t="str">
        <f t="shared" si="57"/>
        <v>平成2/8末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ref="A172:B172" si="58">A171</f>
        <v>1990/8末</v>
      </c>
      <c r="B172" s="7" t="str">
        <f t="shared" si="58"/>
        <v>平成2/8末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38</v>
      </c>
      <c r="I172" s="14"/>
      <c r="J172" s="14">
        <v>77</v>
      </c>
      <c r="K172" s="14"/>
      <c r="L172" s="14">
        <v>21</v>
      </c>
      <c r="M172" s="8" t="s">
        <v>312</v>
      </c>
    </row>
    <row r="173" spans="1:13" x14ac:dyDescent="0.2">
      <c r="A173" s="9" t="str">
        <f t="shared" ref="A173:B173" si="59">A172</f>
        <v>1990/8末</v>
      </c>
      <c r="B173" s="9" t="str">
        <f t="shared" si="59"/>
        <v>平成2/8末</v>
      </c>
      <c r="C173" s="16">
        <v>171</v>
      </c>
      <c r="D173" s="16">
        <v>231</v>
      </c>
      <c r="E173" s="17" t="s">
        <v>231</v>
      </c>
      <c r="F173" s="16">
        <v>284</v>
      </c>
      <c r="G173" s="16"/>
      <c r="H173" s="16">
        <v>324</v>
      </c>
      <c r="I173" s="16"/>
      <c r="J173" s="16">
        <v>608</v>
      </c>
      <c r="K173" s="16"/>
      <c r="L173" s="16">
        <v>172</v>
      </c>
      <c r="M173" s="6" t="s">
        <v>312</v>
      </c>
    </row>
    <row r="174" spans="1:13" x14ac:dyDescent="0.2">
      <c r="A174" s="7" t="str">
        <f t="shared" ref="A174:B174" si="60">A173</f>
        <v>1990/8末</v>
      </c>
      <c r="B174" s="7" t="str">
        <f t="shared" si="60"/>
        <v>平成2/8末</v>
      </c>
      <c r="C174" s="14">
        <v>172</v>
      </c>
      <c r="D174" s="14">
        <v>232</v>
      </c>
      <c r="E174" s="15" t="s">
        <v>232</v>
      </c>
      <c r="F174" s="14">
        <v>134</v>
      </c>
      <c r="G174" s="14"/>
      <c r="H174" s="14">
        <v>173</v>
      </c>
      <c r="I174" s="14"/>
      <c r="J174" s="14">
        <v>307</v>
      </c>
      <c r="K174" s="14"/>
      <c r="L174" s="14">
        <v>106</v>
      </c>
      <c r="M174" s="8" t="s">
        <v>312</v>
      </c>
    </row>
    <row r="175" spans="1:13" x14ac:dyDescent="0.2">
      <c r="A175" s="9" t="str">
        <f t="shared" ref="A175:B175" si="61">A174</f>
        <v>1990/8末</v>
      </c>
      <c r="B175" s="9" t="str">
        <f t="shared" si="61"/>
        <v>平成2/8末</v>
      </c>
      <c r="C175" s="16">
        <v>173</v>
      </c>
      <c r="D175" s="16">
        <v>200</v>
      </c>
      <c r="E175" s="17" t="s">
        <v>454</v>
      </c>
      <c r="F175" s="16">
        <v>37</v>
      </c>
      <c r="G175" s="16"/>
      <c r="H175" s="16">
        <v>45</v>
      </c>
      <c r="I175" s="16"/>
      <c r="J175" s="16">
        <v>82</v>
      </c>
      <c r="K175" s="16"/>
      <c r="L175" s="16">
        <v>16</v>
      </c>
      <c r="M175" s="6" t="s">
        <v>313</v>
      </c>
    </row>
    <row r="176" spans="1:13" x14ac:dyDescent="0.2">
      <c r="A176" s="7" t="str">
        <f t="shared" ref="A176:B176" si="62">A175</f>
        <v>1990/8末</v>
      </c>
      <c r="B176" s="7" t="str">
        <f t="shared" si="62"/>
        <v>平成2/8末</v>
      </c>
      <c r="C176" s="14">
        <v>174</v>
      </c>
      <c r="D176" s="14">
        <v>201</v>
      </c>
      <c r="E176" s="15" t="s">
        <v>234</v>
      </c>
      <c r="F176" s="14">
        <v>86</v>
      </c>
      <c r="G176" s="14"/>
      <c r="H176" s="14">
        <v>104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ref="A177:B177" si="63">A176</f>
        <v>1990/8末</v>
      </c>
      <c r="B177" s="9" t="str">
        <f t="shared" si="63"/>
        <v>平成2/8末</v>
      </c>
      <c r="C177" s="16">
        <v>175</v>
      </c>
      <c r="D177" s="16">
        <v>202</v>
      </c>
      <c r="E177" s="17" t="s">
        <v>235</v>
      </c>
      <c r="F177" s="16">
        <v>66</v>
      </c>
      <c r="G177" s="16"/>
      <c r="H177" s="16">
        <v>68</v>
      </c>
      <c r="I177" s="16"/>
      <c r="J177" s="16">
        <v>134</v>
      </c>
      <c r="K177" s="16"/>
      <c r="L177" s="16">
        <v>32</v>
      </c>
      <c r="M177" s="6" t="s">
        <v>313</v>
      </c>
    </row>
    <row r="178" spans="1:13" x14ac:dyDescent="0.2">
      <c r="A178" s="7" t="str">
        <f t="shared" ref="A178:B178" si="64">A177</f>
        <v>1990/8末</v>
      </c>
      <c r="B178" s="7" t="str">
        <f t="shared" si="64"/>
        <v>平成2/8末</v>
      </c>
      <c r="C178" s="14">
        <v>176</v>
      </c>
      <c r="D178" s="14">
        <v>203</v>
      </c>
      <c r="E178" s="15" t="s">
        <v>455</v>
      </c>
      <c r="F178" s="14">
        <v>296</v>
      </c>
      <c r="G178" s="14"/>
      <c r="H178" s="14">
        <v>305</v>
      </c>
      <c r="I178" s="14"/>
      <c r="J178" s="14">
        <v>601</v>
      </c>
      <c r="K178" s="14"/>
      <c r="L178" s="14">
        <v>162</v>
      </c>
      <c r="M178" s="8" t="s">
        <v>313</v>
      </c>
    </row>
    <row r="179" spans="1:13" x14ac:dyDescent="0.2">
      <c r="A179" s="9" t="str">
        <f t="shared" ref="A179:B179" si="65">A178</f>
        <v>1990/8末</v>
      </c>
      <c r="B179" s="9" t="str">
        <f t="shared" si="65"/>
        <v>平成2/8末</v>
      </c>
      <c r="C179" s="16">
        <v>177</v>
      </c>
      <c r="D179" s="16">
        <v>204</v>
      </c>
      <c r="E179" s="17" t="s">
        <v>237</v>
      </c>
      <c r="F179" s="16">
        <v>312</v>
      </c>
      <c r="G179" s="16"/>
      <c r="H179" s="16">
        <v>336</v>
      </c>
      <c r="I179" s="16"/>
      <c r="J179" s="16">
        <v>648</v>
      </c>
      <c r="K179" s="16"/>
      <c r="L179" s="16">
        <v>157</v>
      </c>
      <c r="M179" s="6" t="s">
        <v>313</v>
      </c>
    </row>
    <row r="180" spans="1:13" x14ac:dyDescent="0.2">
      <c r="A180" s="7" t="str">
        <f t="shared" ref="A180:B180" si="66">A179</f>
        <v>1990/8末</v>
      </c>
      <c r="B180" s="7" t="str">
        <f t="shared" si="66"/>
        <v>平成2/8末</v>
      </c>
      <c r="C180" s="14">
        <v>178</v>
      </c>
      <c r="D180" s="14">
        <v>205</v>
      </c>
      <c r="E180" s="15" t="s">
        <v>238</v>
      </c>
      <c r="F180" s="14">
        <v>166</v>
      </c>
      <c r="G180" s="14"/>
      <c r="H180" s="14">
        <v>162</v>
      </c>
      <c r="I180" s="14"/>
      <c r="J180" s="14">
        <v>328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81" si="67">A180</f>
        <v>1990/8末</v>
      </c>
      <c r="B181" s="9" t="str">
        <f t="shared" si="67"/>
        <v>平成2/8末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22</v>
      </c>
      <c r="I181" s="16"/>
      <c r="J181" s="16">
        <v>39</v>
      </c>
      <c r="K181" s="16"/>
      <c r="L181" s="16">
        <v>10</v>
      </c>
      <c r="M181" s="6" t="s">
        <v>313</v>
      </c>
    </row>
    <row r="182" spans="1:13" x14ac:dyDescent="0.2">
      <c r="A182" s="7" t="str">
        <f t="shared" ref="A182:B182" si="68">A181</f>
        <v>1990/8末</v>
      </c>
      <c r="B182" s="7" t="str">
        <f t="shared" si="68"/>
        <v>平成2/8末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ref="A183:B183" si="69">A182</f>
        <v>1990/8末</v>
      </c>
      <c r="B183" s="9" t="str">
        <f t="shared" si="69"/>
        <v>平成2/8末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32</v>
      </c>
      <c r="I183" s="16"/>
      <c r="J183" s="16">
        <v>65</v>
      </c>
      <c r="K183" s="16"/>
      <c r="L183" s="16">
        <v>15</v>
      </c>
      <c r="M183" s="6" t="s">
        <v>313</v>
      </c>
    </row>
    <row r="184" spans="1:13" x14ac:dyDescent="0.2">
      <c r="A184" s="7" t="str">
        <f t="shared" ref="A184:B184" si="70">A183</f>
        <v>1990/8末</v>
      </c>
      <c r="B184" s="7" t="str">
        <f t="shared" si="70"/>
        <v>平成2/8末</v>
      </c>
      <c r="C184" s="14">
        <v>182</v>
      </c>
      <c r="D184" s="14">
        <v>210</v>
      </c>
      <c r="E184" s="15" t="s">
        <v>451</v>
      </c>
      <c r="F184" s="14">
        <v>22</v>
      </c>
      <c r="G184" s="14"/>
      <c r="H184" s="14">
        <v>22</v>
      </c>
      <c r="I184" s="14"/>
      <c r="J184" s="14">
        <v>44</v>
      </c>
      <c r="K184" s="14"/>
      <c r="L184" s="14">
        <v>14</v>
      </c>
      <c r="M184" s="8" t="s">
        <v>313</v>
      </c>
    </row>
    <row r="185" spans="1:13" x14ac:dyDescent="0.2">
      <c r="A185" s="9" t="str">
        <f t="shared" ref="A185:B185" si="71">A184</f>
        <v>1990/8末</v>
      </c>
      <c r="B185" s="9" t="str">
        <f t="shared" si="71"/>
        <v>平成2/8末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ref="A186:B186" si="72">A185</f>
        <v>1990/8末</v>
      </c>
      <c r="B186" s="7" t="str">
        <f t="shared" si="72"/>
        <v>平成2/8末</v>
      </c>
      <c r="C186" s="14">
        <v>184</v>
      </c>
      <c r="D186" s="14">
        <v>320</v>
      </c>
      <c r="E186" s="15" t="s">
        <v>245</v>
      </c>
      <c r="F186" s="14">
        <v>304</v>
      </c>
      <c r="G186" s="14"/>
      <c r="H186" s="14">
        <v>305</v>
      </c>
      <c r="I186" s="14"/>
      <c r="J186" s="14">
        <v>609</v>
      </c>
      <c r="K186" s="14"/>
      <c r="L186" s="14">
        <v>142</v>
      </c>
      <c r="M186" s="8" t="s">
        <v>314</v>
      </c>
    </row>
    <row r="187" spans="1:13" x14ac:dyDescent="0.2">
      <c r="A187" s="9" t="str">
        <f t="shared" ref="A187:B187" si="73">A186</f>
        <v>1990/8末</v>
      </c>
      <c r="B187" s="9" t="str">
        <f t="shared" si="73"/>
        <v>平成2/8末</v>
      </c>
      <c r="C187" s="16">
        <v>185</v>
      </c>
      <c r="D187" s="16">
        <v>322</v>
      </c>
      <c r="E187" s="17" t="s">
        <v>195</v>
      </c>
      <c r="F187" s="16">
        <v>45</v>
      </c>
      <c r="G187" s="16"/>
      <c r="H187" s="16">
        <v>50</v>
      </c>
      <c r="I187" s="16"/>
      <c r="J187" s="16">
        <v>95</v>
      </c>
      <c r="K187" s="16"/>
      <c r="L187" s="16">
        <v>22</v>
      </c>
      <c r="M187" s="6" t="s">
        <v>314</v>
      </c>
    </row>
    <row r="188" spans="1:13" x14ac:dyDescent="0.2">
      <c r="A188" s="7" t="str">
        <f t="shared" ref="A188:B188" si="74">A187</f>
        <v>1990/8末</v>
      </c>
      <c r="B188" s="7" t="str">
        <f t="shared" si="74"/>
        <v>平成2/8末</v>
      </c>
      <c r="C188" s="14">
        <v>186</v>
      </c>
      <c r="D188" s="14">
        <v>323</v>
      </c>
      <c r="E188" s="15" t="s">
        <v>246</v>
      </c>
      <c r="F188" s="14">
        <v>75</v>
      </c>
      <c r="G188" s="14"/>
      <c r="H188" s="14">
        <v>74</v>
      </c>
      <c r="I188" s="14"/>
      <c r="J188" s="14">
        <v>149</v>
      </c>
      <c r="K188" s="14"/>
      <c r="L188" s="14">
        <v>38</v>
      </c>
      <c r="M188" s="8" t="s">
        <v>314</v>
      </c>
    </row>
    <row r="189" spans="1:13" x14ac:dyDescent="0.2">
      <c r="A189" s="9" t="str">
        <f t="shared" ref="A189:B189" si="75">A188</f>
        <v>1990/8末</v>
      </c>
      <c r="B189" s="9" t="str">
        <f t="shared" si="75"/>
        <v>平成2/8末</v>
      </c>
      <c r="C189" s="16">
        <v>187</v>
      </c>
      <c r="D189" s="16">
        <v>324</v>
      </c>
      <c r="E189" s="17" t="s">
        <v>247</v>
      </c>
      <c r="F189" s="16">
        <v>71</v>
      </c>
      <c r="G189" s="16"/>
      <c r="H189" s="16">
        <v>83</v>
      </c>
      <c r="I189" s="16"/>
      <c r="J189" s="16">
        <v>154</v>
      </c>
      <c r="K189" s="16"/>
      <c r="L189" s="16">
        <v>40</v>
      </c>
      <c r="M189" s="6" t="s">
        <v>314</v>
      </c>
    </row>
    <row r="190" spans="1:13" x14ac:dyDescent="0.2">
      <c r="A190" s="7" t="str">
        <f t="shared" ref="A190:B190" si="76">A189</f>
        <v>1990/8末</v>
      </c>
      <c r="B190" s="7" t="str">
        <f t="shared" si="76"/>
        <v>平成2/8末</v>
      </c>
      <c r="C190" s="14">
        <v>188</v>
      </c>
      <c r="D190" s="14">
        <v>325</v>
      </c>
      <c r="E190" s="15" t="s">
        <v>248</v>
      </c>
      <c r="F190" s="14">
        <v>66</v>
      </c>
      <c r="G190" s="14"/>
      <c r="H190" s="14">
        <v>78</v>
      </c>
      <c r="I190" s="14"/>
      <c r="J190" s="14">
        <v>144</v>
      </c>
      <c r="K190" s="14"/>
      <c r="L190" s="14">
        <v>40</v>
      </c>
      <c r="M190" s="8" t="s">
        <v>314</v>
      </c>
    </row>
    <row r="191" spans="1:13" x14ac:dyDescent="0.2">
      <c r="A191" s="9" t="str">
        <f t="shared" ref="A191:B191" si="77">A190</f>
        <v>1990/8末</v>
      </c>
      <c r="B191" s="9" t="str">
        <f t="shared" si="77"/>
        <v>平成2/8末</v>
      </c>
      <c r="C191" s="16">
        <v>189</v>
      </c>
      <c r="D191" s="16">
        <v>327</v>
      </c>
      <c r="E191" s="17" t="s">
        <v>249</v>
      </c>
      <c r="F191" s="16">
        <v>234</v>
      </c>
      <c r="G191" s="16"/>
      <c r="H191" s="16">
        <v>229</v>
      </c>
      <c r="I191" s="16"/>
      <c r="J191" s="16">
        <v>463</v>
      </c>
      <c r="K191" s="16"/>
      <c r="L191" s="16">
        <v>119</v>
      </c>
      <c r="M191" s="6" t="s">
        <v>314</v>
      </c>
    </row>
    <row r="192" spans="1:13" x14ac:dyDescent="0.2">
      <c r="A192" s="7" t="str">
        <f t="shared" ref="A192:B192" si="78">A191</f>
        <v>1990/8末</v>
      </c>
      <c r="B192" s="7" t="str">
        <f t="shared" si="78"/>
        <v>平成2/8末</v>
      </c>
      <c r="C192" s="14">
        <v>190</v>
      </c>
      <c r="D192" s="14">
        <v>328</v>
      </c>
      <c r="E192" s="15" t="s">
        <v>250</v>
      </c>
      <c r="F192" s="14">
        <v>70</v>
      </c>
      <c r="G192" s="14"/>
      <c r="H192" s="14">
        <v>84</v>
      </c>
      <c r="I192" s="14"/>
      <c r="J192" s="14">
        <v>154</v>
      </c>
      <c r="K192" s="14"/>
      <c r="L192" s="14">
        <v>42</v>
      </c>
      <c r="M192" s="8" t="s">
        <v>314</v>
      </c>
    </row>
    <row r="193" spans="1:13" x14ac:dyDescent="0.2">
      <c r="A193" s="9" t="str">
        <f t="shared" ref="A193:B193" si="79">A192</f>
        <v>1990/8末</v>
      </c>
      <c r="B193" s="9" t="str">
        <f t="shared" si="79"/>
        <v>平成2/8末</v>
      </c>
      <c r="C193" s="16">
        <v>191</v>
      </c>
      <c r="D193" s="16">
        <v>329</v>
      </c>
      <c r="E193" s="17" t="s">
        <v>251</v>
      </c>
      <c r="F193" s="16">
        <v>63</v>
      </c>
      <c r="G193" s="16"/>
      <c r="H193" s="16">
        <v>75</v>
      </c>
      <c r="I193" s="16"/>
      <c r="J193" s="16">
        <v>138</v>
      </c>
      <c r="K193" s="16"/>
      <c r="L193" s="16">
        <v>35</v>
      </c>
      <c r="M193" s="6" t="s">
        <v>314</v>
      </c>
    </row>
    <row r="194" spans="1:13" x14ac:dyDescent="0.2">
      <c r="A194" s="7" t="str">
        <f t="shared" ref="A194:B194" si="80">A193</f>
        <v>1990/8末</v>
      </c>
      <c r="B194" s="7" t="str">
        <f t="shared" si="80"/>
        <v>平成2/8末</v>
      </c>
      <c r="C194" s="14">
        <v>192</v>
      </c>
      <c r="D194" s="14">
        <v>331</v>
      </c>
      <c r="E194" s="15" t="s">
        <v>252</v>
      </c>
      <c r="F194" s="14">
        <v>94</v>
      </c>
      <c r="G194" s="14"/>
      <c r="H194" s="14">
        <v>76</v>
      </c>
      <c r="I194" s="14"/>
      <c r="J194" s="14">
        <v>170</v>
      </c>
      <c r="K194" s="14"/>
      <c r="L194" s="14">
        <v>44</v>
      </c>
      <c r="M194" s="8" t="s">
        <v>314</v>
      </c>
    </row>
    <row r="195" spans="1:13" x14ac:dyDescent="0.2">
      <c r="A195" s="9" t="str">
        <f t="shared" ref="A195:B195" si="81">A194</f>
        <v>1990/8末</v>
      </c>
      <c r="B195" s="9" t="str">
        <f t="shared" si="81"/>
        <v>平成2/8末</v>
      </c>
      <c r="C195" s="16">
        <v>193</v>
      </c>
      <c r="D195" s="16">
        <v>332</v>
      </c>
      <c r="E195" s="17" t="s">
        <v>253</v>
      </c>
      <c r="F195" s="16">
        <v>144</v>
      </c>
      <c r="G195" s="16"/>
      <c r="H195" s="16">
        <v>153</v>
      </c>
      <c r="I195" s="16"/>
      <c r="J195" s="16">
        <v>297</v>
      </c>
      <c r="K195" s="16"/>
      <c r="L195" s="16">
        <v>79</v>
      </c>
      <c r="M195" s="6" t="s">
        <v>314</v>
      </c>
    </row>
    <row r="196" spans="1:13" x14ac:dyDescent="0.2">
      <c r="A196" s="7" t="str">
        <f t="shared" ref="A196:B196" si="82">A195</f>
        <v>1990/8末</v>
      </c>
      <c r="B196" s="7" t="str">
        <f t="shared" si="82"/>
        <v>平成2/8末</v>
      </c>
      <c r="C196" s="14">
        <v>194</v>
      </c>
      <c r="D196" s="14">
        <v>333</v>
      </c>
      <c r="E196" s="15" t="s">
        <v>254</v>
      </c>
      <c r="F196" s="14">
        <v>188</v>
      </c>
      <c r="G196" s="14"/>
      <c r="H196" s="14">
        <v>201</v>
      </c>
      <c r="I196" s="14"/>
      <c r="J196" s="14">
        <v>389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197" si="83">A196</f>
        <v>1990/8末</v>
      </c>
      <c r="B197" s="9" t="str">
        <f t="shared" si="83"/>
        <v>平成2/8末</v>
      </c>
      <c r="C197" s="16">
        <v>195</v>
      </c>
      <c r="D197" s="16">
        <v>334</v>
      </c>
      <c r="E197" s="17" t="s">
        <v>255</v>
      </c>
      <c r="F197" s="16">
        <v>150</v>
      </c>
      <c r="G197" s="16"/>
      <c r="H197" s="16">
        <v>163</v>
      </c>
      <c r="I197" s="16"/>
      <c r="J197" s="16">
        <v>313</v>
      </c>
      <c r="K197" s="16"/>
      <c r="L197" s="16">
        <v>84</v>
      </c>
      <c r="M197" s="6" t="s">
        <v>314</v>
      </c>
    </row>
    <row r="198" spans="1:13" x14ac:dyDescent="0.2">
      <c r="A198" s="7" t="str">
        <f t="shared" ref="A198:B198" si="84">A197</f>
        <v>1990/8末</v>
      </c>
      <c r="B198" s="7" t="str">
        <f t="shared" si="84"/>
        <v>平成2/8末</v>
      </c>
      <c r="C198" s="14">
        <v>196</v>
      </c>
      <c r="D198" s="14">
        <v>335</v>
      </c>
      <c r="E198" s="15" t="s">
        <v>256</v>
      </c>
      <c r="F198" s="14">
        <v>204</v>
      </c>
      <c r="G198" s="14"/>
      <c r="H198" s="14">
        <v>207</v>
      </c>
      <c r="I198" s="14"/>
      <c r="J198" s="14">
        <v>411</v>
      </c>
      <c r="K198" s="14"/>
      <c r="L198" s="14">
        <v>106</v>
      </c>
      <c r="M198" s="8" t="s">
        <v>314</v>
      </c>
    </row>
    <row r="199" spans="1:13" x14ac:dyDescent="0.2">
      <c r="A199" s="9" t="str">
        <f t="shared" ref="A199:B199" si="85">A198</f>
        <v>1990/8末</v>
      </c>
      <c r="B199" s="9" t="str">
        <f t="shared" si="85"/>
        <v>平成2/8末</v>
      </c>
      <c r="C199" s="16">
        <v>197</v>
      </c>
      <c r="D199" s="16">
        <v>336</v>
      </c>
      <c r="E199" s="17" t="s">
        <v>257</v>
      </c>
      <c r="F199" s="16">
        <v>230</v>
      </c>
      <c r="G199" s="16"/>
      <c r="H199" s="16">
        <v>242</v>
      </c>
      <c r="I199" s="16"/>
      <c r="J199" s="16">
        <v>472</v>
      </c>
      <c r="K199" s="16"/>
      <c r="L199" s="16">
        <v>125</v>
      </c>
      <c r="M199" s="6" t="s">
        <v>314</v>
      </c>
    </row>
    <row r="200" spans="1:13" x14ac:dyDescent="0.2">
      <c r="A200" s="7" t="str">
        <f t="shared" ref="A200:B200" si="86">A199</f>
        <v>1990/8末</v>
      </c>
      <c r="B200" s="7" t="str">
        <f t="shared" si="86"/>
        <v>平成2/8末</v>
      </c>
      <c r="C200" s="14">
        <v>198</v>
      </c>
      <c r="D200" s="14">
        <v>338</v>
      </c>
      <c r="E200" s="15" t="s">
        <v>160</v>
      </c>
      <c r="F200" s="14">
        <v>51</v>
      </c>
      <c r="G200" s="14"/>
      <c r="H200" s="14">
        <v>58</v>
      </c>
      <c r="I200" s="14"/>
      <c r="J200" s="14">
        <v>109</v>
      </c>
      <c r="K200" s="14"/>
      <c r="L200" s="14">
        <v>31</v>
      </c>
      <c r="M200" s="8" t="s">
        <v>314</v>
      </c>
    </row>
    <row r="201" spans="1:13" x14ac:dyDescent="0.2">
      <c r="A201" s="9" t="str">
        <f t="shared" ref="A201:B201" si="87">A200</f>
        <v>1990/8末</v>
      </c>
      <c r="B201" s="9" t="str">
        <f t="shared" si="87"/>
        <v>平成2/8末</v>
      </c>
      <c r="C201" s="16">
        <v>199</v>
      </c>
      <c r="D201" s="16">
        <v>339</v>
      </c>
      <c r="E201" s="17" t="s">
        <v>258</v>
      </c>
      <c r="F201" s="16">
        <v>42</v>
      </c>
      <c r="G201" s="16"/>
      <c r="H201" s="16">
        <v>42</v>
      </c>
      <c r="I201" s="16"/>
      <c r="J201" s="16">
        <v>84</v>
      </c>
      <c r="K201" s="16"/>
      <c r="L201" s="16">
        <v>21</v>
      </c>
      <c r="M201" s="6" t="s">
        <v>314</v>
      </c>
    </row>
    <row r="202" spans="1:13" x14ac:dyDescent="0.2">
      <c r="A202" s="7" t="str">
        <f t="shared" ref="A202:B202" si="88">A201</f>
        <v>1990/8末</v>
      </c>
      <c r="B202" s="7" t="str">
        <f t="shared" si="88"/>
        <v>平成2/8末</v>
      </c>
      <c r="C202" s="14">
        <v>200</v>
      </c>
      <c r="D202" s="14">
        <v>340</v>
      </c>
      <c r="E202" s="15" t="s">
        <v>259</v>
      </c>
      <c r="F202" s="14">
        <v>154</v>
      </c>
      <c r="G202" s="14"/>
      <c r="H202" s="14">
        <v>146</v>
      </c>
      <c r="I202" s="14"/>
      <c r="J202" s="14">
        <v>300</v>
      </c>
      <c r="K202" s="14"/>
      <c r="L202" s="14">
        <v>69</v>
      </c>
      <c r="M202" s="8" t="s">
        <v>314</v>
      </c>
    </row>
    <row r="203" spans="1:13" x14ac:dyDescent="0.2">
      <c r="A203" s="9" t="str">
        <f t="shared" ref="A203:B203" si="89">A202</f>
        <v>1990/8末</v>
      </c>
      <c r="B203" s="9" t="str">
        <f t="shared" si="89"/>
        <v>平成2/8末</v>
      </c>
      <c r="C203" s="16">
        <v>201</v>
      </c>
      <c r="D203" s="16">
        <v>341</v>
      </c>
      <c r="E203" s="17" t="s">
        <v>260</v>
      </c>
      <c r="F203" s="16">
        <v>139</v>
      </c>
      <c r="G203" s="16"/>
      <c r="H203" s="16">
        <v>152</v>
      </c>
      <c r="I203" s="16"/>
      <c r="J203" s="16">
        <v>291</v>
      </c>
      <c r="K203" s="16"/>
      <c r="L203" s="16">
        <v>74</v>
      </c>
      <c r="M203" s="6" t="s">
        <v>314</v>
      </c>
    </row>
    <row r="204" spans="1:13" x14ac:dyDescent="0.2">
      <c r="A204" s="7" t="str">
        <f t="shared" ref="A204:B204" si="90">A203</f>
        <v>1990/8末</v>
      </c>
      <c r="B204" s="7" t="str">
        <f t="shared" si="90"/>
        <v>平成2/8末</v>
      </c>
      <c r="C204" s="14">
        <v>202</v>
      </c>
      <c r="D204" s="14">
        <v>343</v>
      </c>
      <c r="E204" s="15" t="s">
        <v>261</v>
      </c>
      <c r="F204" s="14">
        <v>69</v>
      </c>
      <c r="G204" s="14"/>
      <c r="H204" s="14">
        <v>76</v>
      </c>
      <c r="I204" s="14"/>
      <c r="J204" s="14">
        <v>145</v>
      </c>
      <c r="K204" s="14"/>
      <c r="L204" s="14">
        <v>39</v>
      </c>
      <c r="M204" s="8" t="s">
        <v>314</v>
      </c>
    </row>
    <row r="205" spans="1:13" x14ac:dyDescent="0.2">
      <c r="A205" s="9" t="str">
        <f t="shared" ref="A205:B205" si="91">A204</f>
        <v>1990/8末</v>
      </c>
      <c r="B205" s="9" t="str">
        <f t="shared" si="91"/>
        <v>平成2/8末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ref="A206:B206" si="92">A205</f>
        <v>1990/8末</v>
      </c>
      <c r="B206" s="7" t="str">
        <f t="shared" si="92"/>
        <v>平成2/8末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ref="A207:B207" si="93">A206</f>
        <v>1990/8末</v>
      </c>
      <c r="B207" s="9" t="str">
        <f t="shared" si="93"/>
        <v>平成2/8末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ref="A208:B208" si="94">A207</f>
        <v>1990/8末</v>
      </c>
      <c r="B208" s="7" t="str">
        <f t="shared" si="94"/>
        <v>平成2/8末</v>
      </c>
      <c r="C208" s="14">
        <v>206</v>
      </c>
      <c r="D208" s="14">
        <v>347</v>
      </c>
      <c r="E208" s="15" t="s">
        <v>265</v>
      </c>
      <c r="F208" s="14">
        <v>9</v>
      </c>
      <c r="G208" s="14"/>
      <c r="H208" s="14">
        <v>10</v>
      </c>
      <c r="I208" s="14"/>
      <c r="J208" s="14">
        <v>19</v>
      </c>
      <c r="K208" s="14"/>
      <c r="L208" s="14">
        <v>7</v>
      </c>
      <c r="M208" s="8" t="s">
        <v>314</v>
      </c>
    </row>
    <row r="209" spans="1:13" x14ac:dyDescent="0.2">
      <c r="A209" s="9" t="str">
        <f t="shared" ref="A209:B209" si="95">A208</f>
        <v>1990/8末</v>
      </c>
      <c r="B209" s="9" t="str">
        <f t="shared" si="95"/>
        <v>平成2/8末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96</v>
      </c>
      <c r="I209" s="16"/>
      <c r="J209" s="16">
        <v>180</v>
      </c>
      <c r="K209" s="16"/>
      <c r="L209" s="16">
        <v>43</v>
      </c>
      <c r="M209" s="6" t="s">
        <v>314</v>
      </c>
    </row>
    <row r="210" spans="1:13" x14ac:dyDescent="0.2">
      <c r="A210" s="7" t="str">
        <f t="shared" ref="A210:B210" si="96">A209</f>
        <v>1990/8末</v>
      </c>
      <c r="B210" s="7" t="str">
        <f t="shared" si="96"/>
        <v>平成2/8末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ref="A211:B211" si="97">A210</f>
        <v>1990/8末</v>
      </c>
      <c r="B211" s="9" t="str">
        <f t="shared" si="97"/>
        <v>平成2/8末</v>
      </c>
      <c r="C211" s="16">
        <v>209</v>
      </c>
      <c r="D211" s="16">
        <v>250</v>
      </c>
      <c r="E211" s="17" t="s">
        <v>268</v>
      </c>
      <c r="F211" s="16">
        <v>159</v>
      </c>
      <c r="G211" s="16"/>
      <c r="H211" s="16">
        <v>188</v>
      </c>
      <c r="I211" s="16"/>
      <c r="J211" s="16">
        <v>347</v>
      </c>
      <c r="K211" s="16"/>
      <c r="L211" s="16">
        <v>82</v>
      </c>
      <c r="M211" s="6" t="s">
        <v>315</v>
      </c>
    </row>
    <row r="212" spans="1:13" x14ac:dyDescent="0.2">
      <c r="A212" s="7" t="str">
        <f t="shared" ref="A212:B212" si="98">A211</f>
        <v>1990/8末</v>
      </c>
      <c r="B212" s="7" t="str">
        <f t="shared" si="98"/>
        <v>平成2/8末</v>
      </c>
      <c r="C212" s="14">
        <v>210</v>
      </c>
      <c r="D212" s="14">
        <v>251</v>
      </c>
      <c r="E212" s="15" t="s">
        <v>269</v>
      </c>
      <c r="F212" s="14">
        <v>83</v>
      </c>
      <c r="G212" s="14"/>
      <c r="H212" s="14">
        <v>101</v>
      </c>
      <c r="I212" s="14"/>
      <c r="J212" s="14">
        <v>184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13" si="99">A212</f>
        <v>1990/8末</v>
      </c>
      <c r="B213" s="9" t="str">
        <f t="shared" si="99"/>
        <v>平成2/8末</v>
      </c>
      <c r="C213" s="16">
        <v>211</v>
      </c>
      <c r="D213" s="16">
        <v>252</v>
      </c>
      <c r="E213" s="17" t="s">
        <v>270</v>
      </c>
      <c r="F213" s="16">
        <v>144</v>
      </c>
      <c r="G213" s="16"/>
      <c r="H213" s="16">
        <v>169</v>
      </c>
      <c r="I213" s="16"/>
      <c r="J213" s="16">
        <v>313</v>
      </c>
      <c r="K213" s="16"/>
      <c r="L213" s="16">
        <v>74</v>
      </c>
      <c r="M213" s="6" t="s">
        <v>315</v>
      </c>
    </row>
    <row r="214" spans="1:13" x14ac:dyDescent="0.2">
      <c r="A214" s="7" t="str">
        <f t="shared" ref="A214:B214" si="100">A213</f>
        <v>1990/8末</v>
      </c>
      <c r="B214" s="7" t="str">
        <f t="shared" si="100"/>
        <v>平成2/8末</v>
      </c>
      <c r="C214" s="14">
        <v>212</v>
      </c>
      <c r="D214" s="14">
        <v>253</v>
      </c>
      <c r="E214" s="15" t="s">
        <v>271</v>
      </c>
      <c r="F214" s="14">
        <v>176</v>
      </c>
      <c r="G214" s="14"/>
      <c r="H214" s="14">
        <v>201</v>
      </c>
      <c r="I214" s="14"/>
      <c r="J214" s="14">
        <v>377</v>
      </c>
      <c r="K214" s="14"/>
      <c r="L214" s="14">
        <v>97</v>
      </c>
      <c r="M214" s="8" t="s">
        <v>315</v>
      </c>
    </row>
    <row r="215" spans="1:13" x14ac:dyDescent="0.2">
      <c r="A215" s="9" t="str">
        <f t="shared" ref="A215:B215" si="101">A214</f>
        <v>1990/8末</v>
      </c>
      <c r="B215" s="9" t="str">
        <f t="shared" si="101"/>
        <v>平成2/8末</v>
      </c>
      <c r="C215" s="16">
        <v>213</v>
      </c>
      <c r="D215" s="16">
        <v>254</v>
      </c>
      <c r="E215" s="17" t="s">
        <v>272</v>
      </c>
      <c r="F215" s="16">
        <v>99</v>
      </c>
      <c r="G215" s="16"/>
      <c r="H215" s="16">
        <v>115</v>
      </c>
      <c r="I215" s="16"/>
      <c r="J215" s="16">
        <v>214</v>
      </c>
      <c r="K215" s="16"/>
      <c r="L215" s="16">
        <v>56</v>
      </c>
      <c r="M215" s="6" t="s">
        <v>315</v>
      </c>
    </row>
    <row r="216" spans="1:13" x14ac:dyDescent="0.2">
      <c r="A216" s="7" t="str">
        <f t="shared" ref="A216:B216" si="102">A215</f>
        <v>1990/8末</v>
      </c>
      <c r="B216" s="7" t="str">
        <f t="shared" si="102"/>
        <v>平成2/8末</v>
      </c>
      <c r="C216" s="14">
        <v>214</v>
      </c>
      <c r="D216" s="14">
        <v>255</v>
      </c>
      <c r="E216" s="15" t="s">
        <v>376</v>
      </c>
      <c r="F216" s="14">
        <v>49</v>
      </c>
      <c r="G216" s="14"/>
      <c r="H216" s="14">
        <v>64</v>
      </c>
      <c r="I216" s="14"/>
      <c r="J216" s="14">
        <v>113</v>
      </c>
      <c r="K216" s="14"/>
      <c r="L216" s="14">
        <v>30</v>
      </c>
      <c r="M216" s="8" t="s">
        <v>315</v>
      </c>
    </row>
    <row r="217" spans="1:13" x14ac:dyDescent="0.2">
      <c r="A217" s="9" t="str">
        <f t="shared" ref="A217:B217" si="103">A216</f>
        <v>1990/8末</v>
      </c>
      <c r="B217" s="9" t="str">
        <f t="shared" si="103"/>
        <v>平成2/8末</v>
      </c>
      <c r="C217" s="16">
        <v>215</v>
      </c>
      <c r="D217" s="16">
        <v>256</v>
      </c>
      <c r="E217" s="17" t="s">
        <v>273</v>
      </c>
      <c r="F217" s="16">
        <v>58</v>
      </c>
      <c r="G217" s="16"/>
      <c r="H217" s="16">
        <v>54</v>
      </c>
      <c r="I217" s="16"/>
      <c r="J217" s="16">
        <v>112</v>
      </c>
      <c r="K217" s="16"/>
      <c r="L217" s="16">
        <v>23</v>
      </c>
      <c r="M217" s="6" t="s">
        <v>315</v>
      </c>
    </row>
    <row r="218" spans="1:13" x14ac:dyDescent="0.2">
      <c r="A218" s="7" t="str">
        <f t="shared" ref="A218:B218" si="104">A217</f>
        <v>1990/8末</v>
      </c>
      <c r="B218" s="7" t="str">
        <f t="shared" si="104"/>
        <v>平成2/8末</v>
      </c>
      <c r="C218" s="14">
        <v>216</v>
      </c>
      <c r="D218" s="14">
        <v>257</v>
      </c>
      <c r="E218" s="15" t="s">
        <v>377</v>
      </c>
      <c r="F218" s="14">
        <v>107</v>
      </c>
      <c r="G218" s="14"/>
      <c r="H218" s="14">
        <v>104</v>
      </c>
      <c r="I218" s="14"/>
      <c r="J218" s="14">
        <v>211</v>
      </c>
      <c r="K218" s="14"/>
      <c r="L218" s="14">
        <v>50</v>
      </c>
      <c r="M218" s="8" t="s">
        <v>315</v>
      </c>
    </row>
    <row r="219" spans="1:13" x14ac:dyDescent="0.2">
      <c r="A219" s="9" t="str">
        <f t="shared" ref="A219:B219" si="105">A218</f>
        <v>1990/8末</v>
      </c>
      <c r="B219" s="9" t="str">
        <f t="shared" si="105"/>
        <v>平成2/8末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95</v>
      </c>
      <c r="I219" s="16"/>
      <c r="J219" s="16">
        <v>187</v>
      </c>
      <c r="K219" s="16"/>
      <c r="L219" s="16">
        <v>46</v>
      </c>
      <c r="M219" s="6" t="s">
        <v>315</v>
      </c>
    </row>
    <row r="220" spans="1:13" x14ac:dyDescent="0.2">
      <c r="A220" s="7" t="str">
        <f t="shared" ref="A220:B220" si="106">A219</f>
        <v>1990/8末</v>
      </c>
      <c r="B220" s="7" t="str">
        <f t="shared" si="106"/>
        <v>平成2/8末</v>
      </c>
      <c r="C220" s="14">
        <v>218</v>
      </c>
      <c r="D220" s="14">
        <v>259</v>
      </c>
      <c r="E220" s="15" t="s">
        <v>378</v>
      </c>
      <c r="F220" s="14">
        <v>106</v>
      </c>
      <c r="G220" s="14"/>
      <c r="H220" s="14">
        <v>115</v>
      </c>
      <c r="I220" s="14"/>
      <c r="J220" s="14">
        <v>221</v>
      </c>
      <c r="K220" s="14"/>
      <c r="L220" s="14">
        <v>48</v>
      </c>
      <c r="M220" s="8" t="s">
        <v>315</v>
      </c>
    </row>
    <row r="221" spans="1:13" x14ac:dyDescent="0.2">
      <c r="A221" s="9" t="str">
        <f t="shared" ref="A221:B221" si="107">A220</f>
        <v>1990/8末</v>
      </c>
      <c r="B221" s="9" t="str">
        <f t="shared" si="107"/>
        <v>平成2/8末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ref="A222:B222" si="108">A221</f>
        <v>1990/8末</v>
      </c>
      <c r="B222" s="7" t="str">
        <f t="shared" si="108"/>
        <v>平成2/8末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ref="A223:B223" si="109">A222</f>
        <v>1990/8末</v>
      </c>
      <c r="B223" s="9" t="str">
        <f t="shared" si="109"/>
        <v>平成2/8末</v>
      </c>
      <c r="C223" s="16">
        <v>221</v>
      </c>
      <c r="D223" s="16">
        <v>272</v>
      </c>
      <c r="E223" s="17" t="s">
        <v>277</v>
      </c>
      <c r="F223" s="16">
        <v>78</v>
      </c>
      <c r="G223" s="16"/>
      <c r="H223" s="16">
        <v>80</v>
      </c>
      <c r="I223" s="16"/>
      <c r="J223" s="16">
        <v>158</v>
      </c>
      <c r="K223" s="16"/>
      <c r="L223" s="16">
        <v>38</v>
      </c>
      <c r="M223" s="6" t="s">
        <v>316</v>
      </c>
    </row>
    <row r="224" spans="1:13" x14ac:dyDescent="0.2">
      <c r="A224" s="7" t="str">
        <f t="shared" ref="A224:B224" si="110">A223</f>
        <v>1990/8末</v>
      </c>
      <c r="B224" s="7" t="str">
        <f t="shared" si="110"/>
        <v>平成2/8末</v>
      </c>
      <c r="C224" s="14">
        <v>222</v>
      </c>
      <c r="D224" s="14">
        <v>273</v>
      </c>
      <c r="E224" s="15" t="s">
        <v>278</v>
      </c>
      <c r="F224" s="14">
        <v>115</v>
      </c>
      <c r="G224" s="14"/>
      <c r="H224" s="14">
        <v>116</v>
      </c>
      <c r="I224" s="14"/>
      <c r="J224" s="14">
        <v>231</v>
      </c>
      <c r="K224" s="14"/>
      <c r="L224" s="14">
        <v>61</v>
      </c>
      <c r="M224" s="8" t="s">
        <v>316</v>
      </c>
    </row>
    <row r="225" spans="1:13" x14ac:dyDescent="0.2">
      <c r="A225" s="9" t="str">
        <f t="shared" ref="A225:B225" si="111">A224</f>
        <v>1990/8末</v>
      </c>
      <c r="B225" s="9" t="str">
        <f t="shared" si="111"/>
        <v>平成2/8末</v>
      </c>
      <c r="C225" s="16">
        <v>223</v>
      </c>
      <c r="D225" s="16">
        <v>274</v>
      </c>
      <c r="E225" s="17" t="s">
        <v>279</v>
      </c>
      <c r="F225" s="16">
        <v>151</v>
      </c>
      <c r="G225" s="16"/>
      <c r="H225" s="16">
        <v>134</v>
      </c>
      <c r="I225" s="16"/>
      <c r="J225" s="16">
        <v>285</v>
      </c>
      <c r="K225" s="16"/>
      <c r="L225" s="16">
        <v>71</v>
      </c>
      <c r="M225" s="6" t="s">
        <v>316</v>
      </c>
    </row>
    <row r="226" spans="1:13" x14ac:dyDescent="0.2">
      <c r="A226" s="7" t="str">
        <f t="shared" ref="A226:B226" si="112">A225</f>
        <v>1990/8末</v>
      </c>
      <c r="B226" s="7" t="str">
        <f t="shared" si="112"/>
        <v>平成2/8末</v>
      </c>
      <c r="C226" s="14">
        <v>224</v>
      </c>
      <c r="D226" s="14">
        <v>275</v>
      </c>
      <c r="E226" s="15" t="s">
        <v>280</v>
      </c>
      <c r="F226" s="14">
        <v>87</v>
      </c>
      <c r="G226" s="14"/>
      <c r="H226" s="14">
        <v>88</v>
      </c>
      <c r="I226" s="14"/>
      <c r="J226" s="14">
        <v>175</v>
      </c>
      <c r="K226" s="14"/>
      <c r="L226" s="14">
        <v>56</v>
      </c>
      <c r="M226" s="8" t="s">
        <v>316</v>
      </c>
    </row>
    <row r="227" spans="1:13" x14ac:dyDescent="0.2">
      <c r="A227" s="9" t="str">
        <f t="shared" ref="A227:B227" si="113">A226</f>
        <v>1990/8末</v>
      </c>
      <c r="B227" s="9" t="str">
        <f t="shared" si="113"/>
        <v>平成2/8末</v>
      </c>
      <c r="C227" s="16">
        <v>225</v>
      </c>
      <c r="D227" s="16">
        <v>276</v>
      </c>
      <c r="E227" s="17" t="s">
        <v>281</v>
      </c>
      <c r="F227" s="16">
        <v>216</v>
      </c>
      <c r="G227" s="16"/>
      <c r="H227" s="16">
        <v>220</v>
      </c>
      <c r="I227" s="16"/>
      <c r="J227" s="16">
        <v>436</v>
      </c>
      <c r="K227" s="16"/>
      <c r="L227" s="16">
        <v>116</v>
      </c>
      <c r="M227" s="6" t="s">
        <v>316</v>
      </c>
    </row>
    <row r="228" spans="1:13" x14ac:dyDescent="0.2">
      <c r="A228" s="7" t="str">
        <f t="shared" ref="A228:B228" si="114">A227</f>
        <v>1990/8末</v>
      </c>
      <c r="B228" s="7" t="str">
        <f t="shared" si="114"/>
        <v>平成2/8末</v>
      </c>
      <c r="C228" s="14">
        <v>226</v>
      </c>
      <c r="D228" s="14">
        <v>277</v>
      </c>
      <c r="E228" s="15" t="s">
        <v>282</v>
      </c>
      <c r="F228" s="14">
        <v>166</v>
      </c>
      <c r="G228" s="14"/>
      <c r="H228" s="14">
        <v>180</v>
      </c>
      <c r="I228" s="14"/>
      <c r="J228" s="14">
        <v>346</v>
      </c>
      <c r="K228" s="14"/>
      <c r="L228" s="14">
        <v>92</v>
      </c>
      <c r="M228" s="8" t="s">
        <v>316</v>
      </c>
    </row>
    <row r="229" spans="1:13" x14ac:dyDescent="0.2">
      <c r="A229" s="9" t="str">
        <f t="shared" ref="A229:B229" si="115">A228</f>
        <v>1990/8末</v>
      </c>
      <c r="B229" s="9" t="str">
        <f t="shared" si="115"/>
        <v>平成2/8末</v>
      </c>
      <c r="C229" s="16">
        <v>227</v>
      </c>
      <c r="D229" s="16">
        <v>278</v>
      </c>
      <c r="E229" s="17" t="s">
        <v>283</v>
      </c>
      <c r="F229" s="16">
        <v>297</v>
      </c>
      <c r="G229" s="16"/>
      <c r="H229" s="16">
        <v>315</v>
      </c>
      <c r="I229" s="16"/>
      <c r="J229" s="16">
        <v>612</v>
      </c>
      <c r="K229" s="16"/>
      <c r="L229" s="16">
        <v>147</v>
      </c>
      <c r="M229" s="6" t="s">
        <v>316</v>
      </c>
    </row>
    <row r="230" spans="1:13" x14ac:dyDescent="0.2">
      <c r="A230" s="7" t="str">
        <f t="shared" ref="A230:B230" si="116">A229</f>
        <v>1990/8末</v>
      </c>
      <c r="B230" s="7" t="str">
        <f t="shared" si="116"/>
        <v>平成2/8末</v>
      </c>
      <c r="C230" s="14">
        <v>228</v>
      </c>
      <c r="D230" s="14">
        <v>280</v>
      </c>
      <c r="E230" s="15" t="s">
        <v>379</v>
      </c>
      <c r="F230" s="14">
        <v>195</v>
      </c>
      <c r="G230" s="14"/>
      <c r="H230" s="14">
        <v>211</v>
      </c>
      <c r="I230" s="14"/>
      <c r="J230" s="14">
        <v>406</v>
      </c>
      <c r="K230" s="14"/>
      <c r="L230" s="14">
        <v>100</v>
      </c>
      <c r="M230" s="8" t="s">
        <v>317</v>
      </c>
    </row>
    <row r="231" spans="1:13" x14ac:dyDescent="0.2">
      <c r="A231" s="9" t="str">
        <f t="shared" ref="A231:B231" si="117">A230</f>
        <v>1990/8末</v>
      </c>
      <c r="B231" s="9" t="str">
        <f t="shared" si="117"/>
        <v>平成2/8末</v>
      </c>
      <c r="C231" s="16">
        <v>229</v>
      </c>
      <c r="D231" s="16">
        <v>281</v>
      </c>
      <c r="E231" s="17" t="s">
        <v>380</v>
      </c>
      <c r="F231" s="16">
        <v>130</v>
      </c>
      <c r="G231" s="16"/>
      <c r="H231" s="16">
        <v>129</v>
      </c>
      <c r="I231" s="16"/>
      <c r="J231" s="16">
        <v>259</v>
      </c>
      <c r="K231" s="16"/>
      <c r="L231" s="16">
        <v>66</v>
      </c>
      <c r="M231" s="6" t="s">
        <v>317</v>
      </c>
    </row>
    <row r="232" spans="1:13" x14ac:dyDescent="0.2">
      <c r="A232" s="7" t="str">
        <f t="shared" ref="A232:B232" si="118">A231</f>
        <v>1990/8末</v>
      </c>
      <c r="B232" s="7" t="str">
        <f t="shared" si="118"/>
        <v>平成2/8末</v>
      </c>
      <c r="C232" s="14">
        <v>230</v>
      </c>
      <c r="D232" s="14">
        <v>282</v>
      </c>
      <c r="E232" s="15" t="s">
        <v>381</v>
      </c>
      <c r="F232" s="14">
        <v>57</v>
      </c>
      <c r="G232" s="14"/>
      <c r="H232" s="14">
        <v>61</v>
      </c>
      <c r="I232" s="14"/>
      <c r="J232" s="14">
        <v>118</v>
      </c>
      <c r="K232" s="14"/>
      <c r="L232" s="14">
        <v>30</v>
      </c>
      <c r="M232" s="8" t="s">
        <v>317</v>
      </c>
    </row>
    <row r="233" spans="1:13" x14ac:dyDescent="0.2">
      <c r="A233" s="9" t="str">
        <f t="shared" ref="A233:B233" si="119">A232</f>
        <v>1990/8末</v>
      </c>
      <c r="B233" s="9" t="str">
        <f t="shared" si="119"/>
        <v>平成2/8末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ref="A234:B234" si="120">A233</f>
        <v>1990/8末</v>
      </c>
      <c r="B234" s="7" t="str">
        <f t="shared" si="120"/>
        <v>平成2/8末</v>
      </c>
      <c r="C234" s="14">
        <v>232</v>
      </c>
      <c r="D234" s="14">
        <v>284</v>
      </c>
      <c r="E234" s="15" t="s">
        <v>425</v>
      </c>
      <c r="F234" s="14">
        <v>67</v>
      </c>
      <c r="G234" s="14"/>
      <c r="H234" s="14">
        <v>67</v>
      </c>
      <c r="I234" s="14"/>
      <c r="J234" s="14">
        <v>134</v>
      </c>
      <c r="K234" s="14"/>
      <c r="L234" s="14">
        <v>34</v>
      </c>
      <c r="M234" s="8" t="s">
        <v>317</v>
      </c>
    </row>
    <row r="235" spans="1:13" x14ac:dyDescent="0.2">
      <c r="A235" s="9" t="str">
        <f t="shared" ref="A235:B235" si="121">A234</f>
        <v>1990/8末</v>
      </c>
      <c r="B235" s="9" t="str">
        <f t="shared" si="121"/>
        <v>平成2/8末</v>
      </c>
      <c r="C235" s="16">
        <v>233</v>
      </c>
      <c r="D235" s="16">
        <v>285</v>
      </c>
      <c r="E235" s="17" t="s">
        <v>426</v>
      </c>
      <c r="F235" s="16">
        <v>53</v>
      </c>
      <c r="G235" s="16"/>
      <c r="H235" s="16">
        <v>59</v>
      </c>
      <c r="I235" s="16"/>
      <c r="J235" s="16">
        <v>112</v>
      </c>
      <c r="K235" s="16"/>
      <c r="L235" s="16">
        <v>32</v>
      </c>
      <c r="M235" s="6" t="s">
        <v>317</v>
      </c>
    </row>
    <row r="236" spans="1:13" x14ac:dyDescent="0.2">
      <c r="A236" s="7" t="str">
        <f t="shared" ref="A236:B236" si="122">A235</f>
        <v>1990/8末</v>
      </c>
      <c r="B236" s="7" t="str">
        <f t="shared" si="122"/>
        <v>平成2/8末</v>
      </c>
      <c r="C236" s="14">
        <v>234</v>
      </c>
      <c r="D236" s="14">
        <v>286</v>
      </c>
      <c r="E236" s="15" t="s">
        <v>427</v>
      </c>
      <c r="F236" s="14">
        <v>66</v>
      </c>
      <c r="G236" s="14"/>
      <c r="H236" s="14">
        <v>50</v>
      </c>
      <c r="I236" s="14"/>
      <c r="J236" s="14">
        <v>116</v>
      </c>
      <c r="K236" s="14"/>
      <c r="L236" s="14">
        <v>31</v>
      </c>
      <c r="M236" s="8" t="s">
        <v>317</v>
      </c>
    </row>
    <row r="237" spans="1:13" x14ac:dyDescent="0.2">
      <c r="A237" s="9" t="str">
        <f t="shared" ref="A237:B237" si="123">A236</f>
        <v>1990/8末</v>
      </c>
      <c r="B237" s="9" t="str">
        <f t="shared" si="123"/>
        <v>平成2/8末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84</v>
      </c>
      <c r="I237" s="16"/>
      <c r="J237" s="16">
        <v>160</v>
      </c>
      <c r="K237" s="16"/>
      <c r="L237" s="16">
        <v>42</v>
      </c>
      <c r="M237" s="6" t="s">
        <v>317</v>
      </c>
    </row>
    <row r="238" spans="1:13" x14ac:dyDescent="0.2">
      <c r="A238" s="7" t="str">
        <f t="shared" ref="A238:B238" si="124">A237</f>
        <v>1990/8末</v>
      </c>
      <c r="B238" s="7" t="str">
        <f t="shared" si="124"/>
        <v>平成2/8末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75</v>
      </c>
      <c r="I238" s="14"/>
      <c r="J238" s="14">
        <v>142</v>
      </c>
      <c r="K238" s="14"/>
      <c r="L238" s="14">
        <v>40</v>
      </c>
      <c r="M238" s="8" t="s">
        <v>317</v>
      </c>
    </row>
    <row r="239" spans="1:13" x14ac:dyDescent="0.2">
      <c r="A239" s="9" t="str">
        <f t="shared" ref="A239:B239" si="125">A238</f>
        <v>1990/8末</v>
      </c>
      <c r="B239" s="9" t="str">
        <f t="shared" si="125"/>
        <v>平成2/8末</v>
      </c>
      <c r="C239" s="16">
        <v>237</v>
      </c>
      <c r="D239" s="16">
        <v>289</v>
      </c>
      <c r="E239" s="17" t="s">
        <v>430</v>
      </c>
      <c r="F239" s="16">
        <v>49</v>
      </c>
      <c r="G239" s="16"/>
      <c r="H239" s="16">
        <v>49</v>
      </c>
      <c r="I239" s="16"/>
      <c r="J239" s="16">
        <v>98</v>
      </c>
      <c r="K239" s="16"/>
      <c r="L239" s="16">
        <v>25</v>
      </c>
      <c r="M239" s="6" t="s">
        <v>317</v>
      </c>
    </row>
    <row r="240" spans="1:13" x14ac:dyDescent="0.2">
      <c r="A240" s="7" t="str">
        <f t="shared" ref="A240:B240" si="126">A239</f>
        <v>1990/8末</v>
      </c>
      <c r="B240" s="7" t="str">
        <f t="shared" si="126"/>
        <v>平成2/8末</v>
      </c>
      <c r="C240" s="14">
        <v>238</v>
      </c>
      <c r="D240" s="14">
        <v>290</v>
      </c>
      <c r="E240" s="15" t="s">
        <v>431</v>
      </c>
      <c r="F240" s="14">
        <v>84</v>
      </c>
      <c r="G240" s="14"/>
      <c r="H240" s="14">
        <v>98</v>
      </c>
      <c r="I240" s="14"/>
      <c r="J240" s="14">
        <v>182</v>
      </c>
      <c r="K240" s="14"/>
      <c r="L240" s="14">
        <v>46</v>
      </c>
      <c r="M240" s="8" t="s">
        <v>317</v>
      </c>
    </row>
    <row r="241" spans="1:13" x14ac:dyDescent="0.2">
      <c r="A241" s="9" t="str">
        <f t="shared" ref="A241:B241" si="127">A240</f>
        <v>1990/8末</v>
      </c>
      <c r="B241" s="9" t="str">
        <f t="shared" si="127"/>
        <v>平成2/8末</v>
      </c>
      <c r="C241" s="16">
        <v>239</v>
      </c>
      <c r="D241" s="16">
        <v>291</v>
      </c>
      <c r="E241" s="17" t="s">
        <v>432</v>
      </c>
      <c r="F241" s="16">
        <v>34</v>
      </c>
      <c r="G241" s="16"/>
      <c r="H241" s="16">
        <v>30</v>
      </c>
      <c r="I241" s="16"/>
      <c r="J241" s="16">
        <v>64</v>
      </c>
      <c r="K241" s="16"/>
      <c r="L241" s="16">
        <v>24</v>
      </c>
      <c r="M241" s="6" t="s">
        <v>317</v>
      </c>
    </row>
    <row r="242" spans="1:13" x14ac:dyDescent="0.2">
      <c r="A242" s="7" t="str">
        <f t="shared" ref="A242:B242" si="128">A241</f>
        <v>1990/8末</v>
      </c>
      <c r="B242" s="7" t="str">
        <f t="shared" si="128"/>
        <v>平成2/8末</v>
      </c>
      <c r="C242" s="14">
        <v>240</v>
      </c>
      <c r="D242" s="14">
        <v>292</v>
      </c>
      <c r="E242" s="15" t="s">
        <v>433</v>
      </c>
      <c r="F242" s="14">
        <v>21</v>
      </c>
      <c r="G242" s="14"/>
      <c r="H242" s="14">
        <v>17</v>
      </c>
      <c r="I242" s="14"/>
      <c r="J242" s="14">
        <v>38</v>
      </c>
      <c r="K242" s="14"/>
      <c r="L242" s="14">
        <v>17</v>
      </c>
      <c r="M242" s="8" t="s">
        <v>317</v>
      </c>
    </row>
    <row r="243" spans="1:13" x14ac:dyDescent="0.2">
      <c r="A243" s="9" t="str">
        <f t="shared" ref="A243:B243" si="129">A242</f>
        <v>1990/8末</v>
      </c>
      <c r="B243" s="9" t="str">
        <f t="shared" si="129"/>
        <v>平成2/8末</v>
      </c>
      <c r="C243" s="16">
        <v>241</v>
      </c>
      <c r="D243" s="16">
        <v>293</v>
      </c>
      <c r="E243" s="17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ref="A244:B244" si="130">A243</f>
        <v>1990/8末</v>
      </c>
      <c r="B244" s="7" t="str">
        <f t="shared" si="130"/>
        <v>平成2/8末</v>
      </c>
      <c r="C244" s="14">
        <v>242</v>
      </c>
      <c r="D244" s="14">
        <v>294</v>
      </c>
      <c r="E244" s="15" t="s">
        <v>435</v>
      </c>
      <c r="F244" s="14">
        <v>37</v>
      </c>
      <c r="G244" s="14"/>
      <c r="H244" s="14">
        <v>42</v>
      </c>
      <c r="I244" s="14"/>
      <c r="J244" s="14">
        <v>79</v>
      </c>
      <c r="K244" s="14"/>
      <c r="L244" s="14">
        <v>27</v>
      </c>
      <c r="M244" s="8" t="s">
        <v>317</v>
      </c>
    </row>
    <row r="245" spans="1:13" x14ac:dyDescent="0.2">
      <c r="A245" s="9" t="str">
        <f t="shared" ref="A245:B245" si="131">A244</f>
        <v>1990/8末</v>
      </c>
      <c r="B245" s="9" t="str">
        <f t="shared" si="131"/>
        <v>平成2/8末</v>
      </c>
      <c r="C245" s="16">
        <v>243</v>
      </c>
      <c r="D245" s="16">
        <v>295</v>
      </c>
      <c r="E245" s="17" t="s">
        <v>436</v>
      </c>
      <c r="F245" s="16">
        <v>22</v>
      </c>
      <c r="G245" s="16"/>
      <c r="H245" s="16">
        <v>26</v>
      </c>
      <c r="I245" s="16"/>
      <c r="J245" s="16">
        <v>48</v>
      </c>
      <c r="K245" s="16"/>
      <c r="L245" s="16">
        <v>16</v>
      </c>
      <c r="M245" s="6" t="s">
        <v>317</v>
      </c>
    </row>
    <row r="246" spans="1:13" x14ac:dyDescent="0.2">
      <c r="A246" s="7" t="str">
        <f t="shared" ref="A246:B246" si="132">A245</f>
        <v>1990/8末</v>
      </c>
      <c r="B246" s="7" t="str">
        <f t="shared" si="132"/>
        <v>平成2/8末</v>
      </c>
      <c r="C246" s="14">
        <v>244</v>
      </c>
      <c r="D246" s="14">
        <v>296</v>
      </c>
      <c r="E246" s="15" t="s">
        <v>450</v>
      </c>
      <c r="F246" s="14">
        <v>19</v>
      </c>
      <c r="G246" s="14"/>
      <c r="H246" s="14">
        <v>19</v>
      </c>
      <c r="I246" s="14"/>
      <c r="J246" s="14">
        <v>38</v>
      </c>
      <c r="K246" s="14"/>
      <c r="L246" s="14">
        <v>12</v>
      </c>
      <c r="M246" s="8" t="s">
        <v>317</v>
      </c>
    </row>
    <row r="247" spans="1:13" x14ac:dyDescent="0.2">
      <c r="A247" s="9" t="str">
        <f t="shared" ref="A247:B247" si="133">A246</f>
        <v>1990/8末</v>
      </c>
      <c r="B247" s="9" t="str">
        <f t="shared" si="133"/>
        <v>平成2/8末</v>
      </c>
      <c r="C247" s="16">
        <v>245</v>
      </c>
      <c r="D247" s="16">
        <v>297</v>
      </c>
      <c r="E247" s="17" t="s">
        <v>437</v>
      </c>
      <c r="F247" s="16">
        <v>9</v>
      </c>
      <c r="G247" s="16"/>
      <c r="H247" s="16">
        <v>6</v>
      </c>
      <c r="I247" s="16"/>
      <c r="J247" s="16">
        <v>15</v>
      </c>
      <c r="K247" s="16"/>
      <c r="L247" s="16">
        <v>7</v>
      </c>
      <c r="M247" s="6" t="s">
        <v>317</v>
      </c>
    </row>
    <row r="248" spans="1:13" x14ac:dyDescent="0.2">
      <c r="A248" s="7" t="str">
        <f t="shared" ref="A248:B248" si="134">A247</f>
        <v>1990/8末</v>
      </c>
      <c r="B248" s="7" t="str">
        <f t="shared" si="134"/>
        <v>平成2/8末</v>
      </c>
      <c r="C248" s="14">
        <v>246</v>
      </c>
      <c r="D248" s="14">
        <v>298</v>
      </c>
      <c r="E248" s="15" t="s">
        <v>438</v>
      </c>
      <c r="F248" s="14">
        <v>8</v>
      </c>
      <c r="G248" s="14"/>
      <c r="H248" s="14">
        <v>11</v>
      </c>
      <c r="I248" s="14"/>
      <c r="J248" s="14">
        <v>19</v>
      </c>
      <c r="K248" s="14"/>
      <c r="L248" s="14">
        <v>9</v>
      </c>
      <c r="M248" s="8" t="s">
        <v>317</v>
      </c>
    </row>
    <row r="249" spans="1:13" x14ac:dyDescent="0.2">
      <c r="A249" s="9" t="str">
        <f t="shared" ref="A249:B249" si="135">A248</f>
        <v>1990/8末</v>
      </c>
      <c r="B249" s="9" t="str">
        <f t="shared" si="135"/>
        <v>平成2/8末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ref="A250:B252" si="136">A249</f>
        <v>1990/8末</v>
      </c>
      <c r="B250" s="7" t="str">
        <f t="shared" si="136"/>
        <v>平成2/8末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ref="A251:B251" si="137">A250</f>
        <v>1990/8末</v>
      </c>
      <c r="B251" s="9" t="str">
        <f t="shared" si="137"/>
        <v>平成2/8末</v>
      </c>
      <c r="C251" s="16">
        <v>249</v>
      </c>
      <c r="D251" s="16">
        <v>301</v>
      </c>
      <c r="E251" s="17" t="s">
        <v>441</v>
      </c>
      <c r="F251" s="16">
        <v>23</v>
      </c>
      <c r="G251" s="16"/>
      <c r="H251" s="16">
        <v>20</v>
      </c>
      <c r="I251" s="16"/>
      <c r="J251" s="16">
        <v>43</v>
      </c>
      <c r="K251" s="16"/>
      <c r="L251" s="16">
        <v>17</v>
      </c>
      <c r="M251" s="6" t="s">
        <v>317</v>
      </c>
    </row>
    <row r="252" spans="1:13" x14ac:dyDescent="0.2">
      <c r="A252" s="7" t="str">
        <f t="shared" si="136"/>
        <v>1990/8末</v>
      </c>
      <c r="B252" s="7" t="str">
        <f t="shared" si="136"/>
        <v>平成2/8末</v>
      </c>
      <c r="C252" s="14">
        <v>250</v>
      </c>
      <c r="D252" s="14">
        <v>302</v>
      </c>
      <c r="E252" s="15" t="s">
        <v>485</v>
      </c>
      <c r="F252" s="14">
        <v>24</v>
      </c>
      <c r="G252" s="14"/>
      <c r="H252" s="14">
        <v>29</v>
      </c>
      <c r="I252" s="14"/>
      <c r="J252" s="14">
        <f>人口８月[[#This Row],[女性人数]]+人口８月[[#This Row],[男性人数]]</f>
        <v>53</v>
      </c>
      <c r="K252" s="14"/>
      <c r="L252" s="14">
        <v>24</v>
      </c>
      <c r="M252" s="8" t="s">
        <v>317</v>
      </c>
    </row>
    <row r="253" spans="1:13" x14ac:dyDescent="0.2">
      <c r="A253" s="7"/>
      <c r="B253" s="7"/>
      <c r="C253" s="133"/>
      <c r="D253" s="133"/>
      <c r="E253" s="134"/>
      <c r="F253" s="136"/>
      <c r="G253" s="136"/>
      <c r="H253" s="136"/>
      <c r="I253" s="136"/>
      <c r="J253" s="136"/>
      <c r="K253" s="136"/>
      <c r="L253" s="136"/>
      <c r="M253" s="135"/>
    </row>
    <row r="254" spans="1:13" x14ac:dyDescent="0.2">
      <c r="F254" s="126"/>
      <c r="G254" s="126"/>
      <c r="H254" s="126"/>
      <c r="I254" s="126"/>
      <c r="J254" s="126"/>
      <c r="K254" s="126"/>
      <c r="L254" s="126"/>
    </row>
  </sheetData>
  <sheetProtection algorithmName="SHA-512" hashValue="RJ4YW57BXw1vOFYiGZM+SqTei9kGAQNXOowzubvDICb/RvlWRgwcWIOy9OKSkTEE86iN7AxW5hQGT7EqBmGwzg==" saltValue="wVNAZTS7Ps/kVfCjLc826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476</v>
      </c>
      <c r="B2" s="20" t="s">
        <v>477</v>
      </c>
      <c r="C2" s="21" t="s">
        <v>287</v>
      </c>
      <c r="D2" s="21" t="s">
        <v>287</v>
      </c>
      <c r="E2" s="21" t="s">
        <v>287</v>
      </c>
      <c r="F2" s="22">
        <f>SUM(F3:F252)</f>
        <v>42411</v>
      </c>
      <c r="G2" s="22">
        <f t="shared" ref="G2:L2" si="0">SUM(G3:G252)</f>
        <v>0</v>
      </c>
      <c r="H2" s="22">
        <f t="shared" si="0"/>
        <v>44848</v>
      </c>
      <c r="I2" s="22">
        <f t="shared" si="0"/>
        <v>0</v>
      </c>
      <c r="J2" s="22">
        <f t="shared" si="0"/>
        <v>87259</v>
      </c>
      <c r="K2" s="22">
        <f t="shared" si="0"/>
        <v>0</v>
      </c>
      <c r="L2" s="22">
        <f t="shared" si="0"/>
        <v>25900</v>
      </c>
      <c r="M2" s="72" t="s">
        <v>284</v>
      </c>
    </row>
    <row r="3" spans="1:17" x14ac:dyDescent="0.2">
      <c r="A3" s="5" t="str">
        <f>A2</f>
        <v>1990/9末</v>
      </c>
      <c r="B3" s="5" t="str">
        <f>B2</f>
        <v>平成2/9末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1990/9末</v>
      </c>
      <c r="B4" s="7" t="str">
        <f>B3</f>
        <v>平成2/9末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122</v>
      </c>
      <c r="I4" s="14"/>
      <c r="J4" s="14">
        <v>238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1990/9末</v>
      </c>
      <c r="B5" s="9" t="str">
        <f t="shared" si="1"/>
        <v>平成2/9末</v>
      </c>
      <c r="C5" s="16">
        <v>3</v>
      </c>
      <c r="D5" s="16">
        <v>3</v>
      </c>
      <c r="E5" s="17" t="s">
        <v>40</v>
      </c>
      <c r="F5" s="16">
        <v>260</v>
      </c>
      <c r="G5" s="16"/>
      <c r="H5" s="16">
        <v>293</v>
      </c>
      <c r="I5" s="16"/>
      <c r="J5" s="16">
        <v>553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1990/9末</v>
      </c>
      <c r="B6" s="7" t="str">
        <f t="shared" si="1"/>
        <v>平成2/9末</v>
      </c>
      <c r="C6" s="14">
        <v>4</v>
      </c>
      <c r="D6" s="14">
        <v>4</v>
      </c>
      <c r="E6" s="15" t="s">
        <v>41</v>
      </c>
      <c r="F6" s="14">
        <v>438</v>
      </c>
      <c r="G6" s="14"/>
      <c r="H6" s="14">
        <v>493</v>
      </c>
      <c r="I6" s="14"/>
      <c r="J6" s="14">
        <v>931</v>
      </c>
      <c r="K6" s="14"/>
      <c r="L6" s="14">
        <v>279</v>
      </c>
      <c r="M6" s="8" t="s">
        <v>303</v>
      </c>
    </row>
    <row r="7" spans="1:17" x14ac:dyDescent="0.2">
      <c r="A7" s="9" t="str">
        <f t="shared" si="1"/>
        <v>1990/9末</v>
      </c>
      <c r="B7" s="9" t="str">
        <f t="shared" si="1"/>
        <v>平成2/9末</v>
      </c>
      <c r="C7" s="16">
        <v>5</v>
      </c>
      <c r="D7" s="16">
        <v>5</v>
      </c>
      <c r="E7" s="17" t="s">
        <v>42</v>
      </c>
      <c r="F7" s="16">
        <v>279</v>
      </c>
      <c r="G7" s="16"/>
      <c r="H7" s="16">
        <v>291</v>
      </c>
      <c r="I7" s="16"/>
      <c r="J7" s="16">
        <v>570</v>
      </c>
      <c r="K7" s="16"/>
      <c r="L7" s="16">
        <v>183</v>
      </c>
      <c r="M7" s="6" t="s">
        <v>303</v>
      </c>
    </row>
    <row r="8" spans="1:17" x14ac:dyDescent="0.2">
      <c r="A8" s="7" t="str">
        <f t="shared" si="1"/>
        <v>1990/9末</v>
      </c>
      <c r="B8" s="7" t="str">
        <f t="shared" si="1"/>
        <v>平成2/9末</v>
      </c>
      <c r="C8" s="14">
        <v>6</v>
      </c>
      <c r="D8" s="14">
        <v>6</v>
      </c>
      <c r="E8" s="15" t="s">
        <v>43</v>
      </c>
      <c r="F8" s="14">
        <v>401</v>
      </c>
      <c r="G8" s="14"/>
      <c r="H8" s="14">
        <v>506</v>
      </c>
      <c r="I8" s="14"/>
      <c r="J8" s="14">
        <v>907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1990/9末</v>
      </c>
      <c r="B9" s="9" t="str">
        <f t="shared" si="1"/>
        <v>平成2/9末</v>
      </c>
      <c r="C9" s="16">
        <v>7</v>
      </c>
      <c r="D9" s="16">
        <v>7</v>
      </c>
      <c r="E9" s="17" t="s">
        <v>44</v>
      </c>
      <c r="F9" s="16">
        <v>299</v>
      </c>
      <c r="G9" s="16"/>
      <c r="H9" s="16">
        <v>329</v>
      </c>
      <c r="I9" s="16"/>
      <c r="J9" s="16">
        <v>628</v>
      </c>
      <c r="K9" s="16"/>
      <c r="L9" s="16">
        <v>206</v>
      </c>
      <c r="M9" s="6" t="s">
        <v>303</v>
      </c>
    </row>
    <row r="10" spans="1:17" x14ac:dyDescent="0.2">
      <c r="A10" s="7" t="str">
        <f t="shared" si="1"/>
        <v>1990/9末</v>
      </c>
      <c r="B10" s="7" t="str">
        <f t="shared" si="1"/>
        <v>平成2/9末</v>
      </c>
      <c r="C10" s="14">
        <v>8</v>
      </c>
      <c r="D10" s="14">
        <v>8</v>
      </c>
      <c r="E10" s="15" t="s">
        <v>45</v>
      </c>
      <c r="F10" s="14">
        <v>255</v>
      </c>
      <c r="G10" s="14"/>
      <c r="H10" s="14">
        <v>314</v>
      </c>
      <c r="I10" s="14"/>
      <c r="J10" s="14">
        <v>569</v>
      </c>
      <c r="K10" s="14"/>
      <c r="L10" s="14">
        <v>189</v>
      </c>
      <c r="M10" s="8" t="s">
        <v>303</v>
      </c>
    </row>
    <row r="11" spans="1:17" x14ac:dyDescent="0.2">
      <c r="A11" s="9" t="str">
        <f t="shared" si="1"/>
        <v>1990/9末</v>
      </c>
      <c r="B11" s="9" t="str">
        <f t="shared" si="1"/>
        <v>平成2/9末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192</v>
      </c>
      <c r="I11" s="16"/>
      <c r="J11" s="16">
        <v>393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1990/9末</v>
      </c>
      <c r="B12" s="7" t="str">
        <f t="shared" si="1"/>
        <v>平成2/9末</v>
      </c>
      <c r="C12" s="14">
        <v>10</v>
      </c>
      <c r="D12" s="14">
        <v>12</v>
      </c>
      <c r="E12" s="15" t="s">
        <v>48</v>
      </c>
      <c r="F12" s="14">
        <v>92</v>
      </c>
      <c r="G12" s="14"/>
      <c r="H12" s="14">
        <v>102</v>
      </c>
      <c r="I12" s="14"/>
      <c r="J12" s="14">
        <v>194</v>
      </c>
      <c r="K12" s="14"/>
      <c r="L12" s="14">
        <v>83</v>
      </c>
      <c r="M12" s="8" t="s">
        <v>303</v>
      </c>
    </row>
    <row r="13" spans="1:17" x14ac:dyDescent="0.2">
      <c r="A13" s="9" t="str">
        <f t="shared" si="1"/>
        <v>1990/9末</v>
      </c>
      <c r="B13" s="9" t="str">
        <f t="shared" si="1"/>
        <v>平成2/9末</v>
      </c>
      <c r="C13" s="16">
        <v>11</v>
      </c>
      <c r="D13" s="16">
        <v>13</v>
      </c>
      <c r="E13" s="17" t="s">
        <v>49</v>
      </c>
      <c r="F13" s="16">
        <v>368</v>
      </c>
      <c r="G13" s="16"/>
      <c r="H13" s="16">
        <v>397</v>
      </c>
      <c r="I13" s="16"/>
      <c r="J13" s="16">
        <v>765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1990/9末</v>
      </c>
      <c r="B14" s="7" t="str">
        <f t="shared" si="1"/>
        <v>平成2/9末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189</v>
      </c>
      <c r="I14" s="14"/>
      <c r="J14" s="14">
        <v>352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1990/9末</v>
      </c>
      <c r="B15" s="9" t="str">
        <f t="shared" si="1"/>
        <v>平成2/9末</v>
      </c>
      <c r="C15" s="16">
        <v>13</v>
      </c>
      <c r="D15" s="16">
        <v>15</v>
      </c>
      <c r="E15" s="17" t="s">
        <v>51</v>
      </c>
      <c r="F15" s="16">
        <v>360</v>
      </c>
      <c r="G15" s="16"/>
      <c r="H15" s="16">
        <v>393</v>
      </c>
      <c r="I15" s="16"/>
      <c r="J15" s="16">
        <v>753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1990/9末</v>
      </c>
      <c r="B16" s="7" t="str">
        <f t="shared" si="1"/>
        <v>平成2/9末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120</v>
      </c>
      <c r="I16" s="14"/>
      <c r="J16" s="14">
        <v>224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1990/9末</v>
      </c>
      <c r="B17" s="9" t="str">
        <f t="shared" si="1"/>
        <v>平成2/9末</v>
      </c>
      <c r="C17" s="16">
        <v>15</v>
      </c>
      <c r="D17" s="16">
        <v>17</v>
      </c>
      <c r="E17" s="17" t="s">
        <v>53</v>
      </c>
      <c r="F17" s="16">
        <v>279</v>
      </c>
      <c r="G17" s="16"/>
      <c r="H17" s="16">
        <v>288</v>
      </c>
      <c r="I17" s="16"/>
      <c r="J17" s="16">
        <v>567</v>
      </c>
      <c r="K17" s="16"/>
      <c r="L17" s="16">
        <v>161</v>
      </c>
      <c r="M17" s="6" t="s">
        <v>303</v>
      </c>
    </row>
    <row r="18" spans="1:13" x14ac:dyDescent="0.2">
      <c r="A18" s="7" t="str">
        <f t="shared" si="1"/>
        <v>1990/9末</v>
      </c>
      <c r="B18" s="7" t="str">
        <f t="shared" si="1"/>
        <v>平成2/9末</v>
      </c>
      <c r="C18" s="14">
        <v>16</v>
      </c>
      <c r="D18" s="14">
        <v>18</v>
      </c>
      <c r="E18" s="15" t="s">
        <v>54</v>
      </c>
      <c r="F18" s="14">
        <v>333</v>
      </c>
      <c r="G18" s="14"/>
      <c r="H18" s="14">
        <v>338</v>
      </c>
      <c r="I18" s="14"/>
      <c r="J18" s="14">
        <v>671</v>
      </c>
      <c r="K18" s="14"/>
      <c r="L18" s="14">
        <v>195</v>
      </c>
      <c r="M18" s="8" t="s">
        <v>303</v>
      </c>
    </row>
    <row r="19" spans="1:13" x14ac:dyDescent="0.2">
      <c r="A19" s="9" t="str">
        <f t="shared" si="1"/>
        <v>1990/9末</v>
      </c>
      <c r="B19" s="9" t="str">
        <f t="shared" si="1"/>
        <v>平成2/9末</v>
      </c>
      <c r="C19" s="16">
        <v>17</v>
      </c>
      <c r="D19" s="16">
        <v>19</v>
      </c>
      <c r="E19" s="17" t="s">
        <v>55</v>
      </c>
      <c r="F19" s="16">
        <v>185</v>
      </c>
      <c r="G19" s="16"/>
      <c r="H19" s="16">
        <v>226</v>
      </c>
      <c r="I19" s="16"/>
      <c r="J19" s="16">
        <v>411</v>
      </c>
      <c r="K19" s="16"/>
      <c r="L19" s="16">
        <v>114</v>
      </c>
      <c r="M19" s="6" t="s">
        <v>303</v>
      </c>
    </row>
    <row r="20" spans="1:13" x14ac:dyDescent="0.2">
      <c r="A20" s="7" t="str">
        <f t="shared" si="1"/>
        <v>1990/9末</v>
      </c>
      <c r="B20" s="7" t="str">
        <f t="shared" si="1"/>
        <v>平成2/9末</v>
      </c>
      <c r="C20" s="14">
        <v>18</v>
      </c>
      <c r="D20" s="14">
        <v>20</v>
      </c>
      <c r="E20" s="15" t="s">
        <v>59</v>
      </c>
      <c r="F20" s="14">
        <v>73</v>
      </c>
      <c r="G20" s="14"/>
      <c r="H20" s="14">
        <v>55</v>
      </c>
      <c r="I20" s="14"/>
      <c r="J20" s="14">
        <v>128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1990/9末</v>
      </c>
      <c r="B21" s="9" t="str">
        <f t="shared" si="2"/>
        <v>平成2/9末</v>
      </c>
      <c r="C21" s="16">
        <v>19</v>
      </c>
      <c r="D21" s="16">
        <v>21</v>
      </c>
      <c r="E21" s="17" t="s">
        <v>60</v>
      </c>
      <c r="F21" s="16">
        <v>279</v>
      </c>
      <c r="G21" s="16"/>
      <c r="H21" s="16">
        <v>295</v>
      </c>
      <c r="I21" s="16"/>
      <c r="J21" s="16">
        <v>574</v>
      </c>
      <c r="K21" s="16"/>
      <c r="L21" s="16">
        <v>172</v>
      </c>
      <c r="M21" s="6" t="s">
        <v>303</v>
      </c>
    </row>
    <row r="22" spans="1:13" x14ac:dyDescent="0.2">
      <c r="A22" s="7" t="str">
        <f t="shared" si="2"/>
        <v>1990/9末</v>
      </c>
      <c r="B22" s="7" t="str">
        <f t="shared" si="2"/>
        <v>平成2/9末</v>
      </c>
      <c r="C22" s="14">
        <v>20</v>
      </c>
      <c r="D22" s="14">
        <v>22</v>
      </c>
      <c r="E22" s="15" t="s">
        <v>61</v>
      </c>
      <c r="F22" s="14">
        <v>455</v>
      </c>
      <c r="G22" s="14"/>
      <c r="H22" s="14">
        <v>529</v>
      </c>
      <c r="I22" s="14"/>
      <c r="J22" s="14">
        <v>984</v>
      </c>
      <c r="K22" s="14"/>
      <c r="L22" s="14">
        <v>303</v>
      </c>
      <c r="M22" s="8" t="s">
        <v>303</v>
      </c>
    </row>
    <row r="23" spans="1:13" x14ac:dyDescent="0.2">
      <c r="A23" s="9" t="str">
        <f t="shared" si="2"/>
        <v>1990/9末</v>
      </c>
      <c r="B23" s="9" t="str">
        <f t="shared" si="2"/>
        <v>平成2/9末</v>
      </c>
      <c r="C23" s="16">
        <v>21</v>
      </c>
      <c r="D23" s="16">
        <v>23</v>
      </c>
      <c r="E23" s="17" t="s">
        <v>62</v>
      </c>
      <c r="F23" s="16">
        <v>368</v>
      </c>
      <c r="G23" s="16"/>
      <c r="H23" s="16">
        <v>392</v>
      </c>
      <c r="I23" s="16"/>
      <c r="J23" s="16">
        <v>760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1990/9末</v>
      </c>
      <c r="B24" s="7" t="str">
        <f t="shared" si="2"/>
        <v>平成2/9末</v>
      </c>
      <c r="C24" s="14">
        <v>22</v>
      </c>
      <c r="D24" s="14">
        <v>24</v>
      </c>
      <c r="E24" s="15" t="s">
        <v>63</v>
      </c>
      <c r="F24" s="14">
        <v>412</v>
      </c>
      <c r="G24" s="14"/>
      <c r="H24" s="14">
        <v>488</v>
      </c>
      <c r="I24" s="14"/>
      <c r="J24" s="14">
        <v>900</v>
      </c>
      <c r="K24" s="14"/>
      <c r="L24" s="14">
        <v>289</v>
      </c>
      <c r="M24" s="8" t="s">
        <v>303</v>
      </c>
    </row>
    <row r="25" spans="1:13" x14ac:dyDescent="0.2">
      <c r="A25" s="9" t="str">
        <f t="shared" si="2"/>
        <v>1990/9末</v>
      </c>
      <c r="B25" s="9" t="str">
        <f t="shared" si="2"/>
        <v>平成2/9末</v>
      </c>
      <c r="C25" s="16">
        <v>23</v>
      </c>
      <c r="D25" s="16">
        <v>25</v>
      </c>
      <c r="E25" s="17" t="s">
        <v>64</v>
      </c>
      <c r="F25" s="16">
        <v>296</v>
      </c>
      <c r="G25" s="16"/>
      <c r="H25" s="16">
        <v>377</v>
      </c>
      <c r="I25" s="16"/>
      <c r="J25" s="16">
        <v>673</v>
      </c>
      <c r="K25" s="16"/>
      <c r="L25" s="16">
        <v>227</v>
      </c>
      <c r="M25" s="6" t="s">
        <v>303</v>
      </c>
    </row>
    <row r="26" spans="1:13" x14ac:dyDescent="0.2">
      <c r="A26" s="7" t="str">
        <f t="shared" si="2"/>
        <v>1990/9末</v>
      </c>
      <c r="B26" s="7" t="str">
        <f t="shared" si="2"/>
        <v>平成2/9末</v>
      </c>
      <c r="C26" s="14">
        <v>24</v>
      </c>
      <c r="D26" s="14">
        <v>26</v>
      </c>
      <c r="E26" s="15" t="s">
        <v>65</v>
      </c>
      <c r="F26" s="14">
        <v>306</v>
      </c>
      <c r="G26" s="14"/>
      <c r="H26" s="14">
        <v>319</v>
      </c>
      <c r="I26" s="14"/>
      <c r="J26" s="14">
        <v>625</v>
      </c>
      <c r="K26" s="14"/>
      <c r="L26" s="14">
        <v>208</v>
      </c>
      <c r="M26" s="8" t="s">
        <v>303</v>
      </c>
    </row>
    <row r="27" spans="1:13" x14ac:dyDescent="0.2">
      <c r="A27" s="9" t="str">
        <f t="shared" si="2"/>
        <v>1990/9末</v>
      </c>
      <c r="B27" s="9" t="str">
        <f t="shared" si="2"/>
        <v>平成2/9末</v>
      </c>
      <c r="C27" s="16">
        <v>25</v>
      </c>
      <c r="D27" s="16">
        <v>30</v>
      </c>
      <c r="E27" s="17" t="s">
        <v>68</v>
      </c>
      <c r="F27" s="16">
        <v>790</v>
      </c>
      <c r="G27" s="16"/>
      <c r="H27" s="16">
        <v>783</v>
      </c>
      <c r="I27" s="16"/>
      <c r="J27" s="16">
        <v>1573</v>
      </c>
      <c r="K27" s="16"/>
      <c r="L27" s="16">
        <v>522</v>
      </c>
      <c r="M27" s="6" t="s">
        <v>303</v>
      </c>
    </row>
    <row r="28" spans="1:13" x14ac:dyDescent="0.2">
      <c r="A28" s="7" t="str">
        <f t="shared" si="2"/>
        <v>1990/9末</v>
      </c>
      <c r="B28" s="7" t="str">
        <f t="shared" si="2"/>
        <v>平成2/9末</v>
      </c>
      <c r="C28" s="14">
        <v>26</v>
      </c>
      <c r="D28" s="14">
        <v>31</v>
      </c>
      <c r="E28" s="15" t="s">
        <v>69</v>
      </c>
      <c r="F28" s="14">
        <v>908</v>
      </c>
      <c r="G28" s="14"/>
      <c r="H28" s="14">
        <v>976</v>
      </c>
      <c r="I28" s="14"/>
      <c r="J28" s="14">
        <v>1884</v>
      </c>
      <c r="K28" s="14"/>
      <c r="L28" s="14">
        <v>664</v>
      </c>
      <c r="M28" s="8" t="s">
        <v>303</v>
      </c>
    </row>
    <row r="29" spans="1:13" x14ac:dyDescent="0.2">
      <c r="A29" s="9" t="str">
        <f t="shared" si="2"/>
        <v>1990/9末</v>
      </c>
      <c r="B29" s="9" t="str">
        <f t="shared" si="2"/>
        <v>平成2/9末</v>
      </c>
      <c r="C29" s="16">
        <v>27</v>
      </c>
      <c r="D29" s="16">
        <v>32</v>
      </c>
      <c r="E29" s="17" t="s">
        <v>70</v>
      </c>
      <c r="F29" s="16">
        <v>23</v>
      </c>
      <c r="G29" s="16"/>
      <c r="H29" s="16">
        <v>21</v>
      </c>
      <c r="I29" s="16"/>
      <c r="J29" s="16">
        <v>44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1990/9末</v>
      </c>
      <c r="B30" s="7" t="str">
        <f t="shared" si="2"/>
        <v>平成2/9末</v>
      </c>
      <c r="C30" s="14">
        <v>28</v>
      </c>
      <c r="D30" s="14">
        <v>34</v>
      </c>
      <c r="E30" s="15" t="s">
        <v>72</v>
      </c>
      <c r="F30" s="14">
        <v>321</v>
      </c>
      <c r="G30" s="14"/>
      <c r="H30" s="14">
        <v>296</v>
      </c>
      <c r="I30" s="14"/>
      <c r="J30" s="14">
        <v>617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1990/9末</v>
      </c>
      <c r="B31" s="9" t="str">
        <f t="shared" si="2"/>
        <v>平成2/9末</v>
      </c>
      <c r="C31" s="16">
        <v>29</v>
      </c>
      <c r="D31" s="16">
        <v>35</v>
      </c>
      <c r="E31" s="17" t="s">
        <v>73</v>
      </c>
      <c r="F31" s="16">
        <v>234</v>
      </c>
      <c r="G31" s="16"/>
      <c r="H31" s="16">
        <v>231</v>
      </c>
      <c r="I31" s="16"/>
      <c r="J31" s="16">
        <v>465</v>
      </c>
      <c r="K31" s="16"/>
      <c r="L31" s="16">
        <v>138</v>
      </c>
      <c r="M31" s="6" t="s">
        <v>303</v>
      </c>
    </row>
    <row r="32" spans="1:13" x14ac:dyDescent="0.2">
      <c r="A32" s="7" t="str">
        <f t="shared" si="2"/>
        <v>1990/9末</v>
      </c>
      <c r="B32" s="7" t="str">
        <f t="shared" si="2"/>
        <v>平成2/9末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67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1990/9末</v>
      </c>
      <c r="B33" s="9" t="str">
        <f t="shared" si="2"/>
        <v>平成2/9末</v>
      </c>
      <c r="C33" s="16">
        <v>31</v>
      </c>
      <c r="D33" s="16">
        <v>37</v>
      </c>
      <c r="E33" s="17" t="s">
        <v>75</v>
      </c>
      <c r="F33" s="16">
        <v>339</v>
      </c>
      <c r="G33" s="16"/>
      <c r="H33" s="16">
        <v>326</v>
      </c>
      <c r="I33" s="16"/>
      <c r="J33" s="16">
        <v>665</v>
      </c>
      <c r="K33" s="16"/>
      <c r="L33" s="16">
        <v>173</v>
      </c>
      <c r="M33" s="6" t="s">
        <v>303</v>
      </c>
    </row>
    <row r="34" spans="1:13" x14ac:dyDescent="0.2">
      <c r="A34" s="7" t="str">
        <f t="shared" si="2"/>
        <v>1990/9末</v>
      </c>
      <c r="B34" s="7" t="str">
        <f t="shared" si="2"/>
        <v>平成2/9末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332</v>
      </c>
      <c r="I34" s="14"/>
      <c r="J34" s="14">
        <v>662</v>
      </c>
      <c r="K34" s="14"/>
      <c r="L34" s="14">
        <v>183</v>
      </c>
      <c r="M34" s="8" t="s">
        <v>303</v>
      </c>
    </row>
    <row r="35" spans="1:13" x14ac:dyDescent="0.2">
      <c r="A35" s="9" t="str">
        <f t="shared" si="2"/>
        <v>1990/9末</v>
      </c>
      <c r="B35" s="9" t="str">
        <f t="shared" si="2"/>
        <v>平成2/9末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85</v>
      </c>
      <c r="I35" s="16"/>
      <c r="J35" s="16">
        <v>150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1990/9末</v>
      </c>
      <c r="B36" s="7" t="str">
        <f t="shared" si="2"/>
        <v>平成2/9末</v>
      </c>
      <c r="C36" s="14">
        <v>34</v>
      </c>
      <c r="D36" s="14">
        <v>40</v>
      </c>
      <c r="E36" s="15" t="s">
        <v>415</v>
      </c>
      <c r="F36" s="14">
        <v>192</v>
      </c>
      <c r="G36" s="14"/>
      <c r="H36" s="14">
        <v>204</v>
      </c>
      <c r="I36" s="14"/>
      <c r="J36" s="14">
        <v>396</v>
      </c>
      <c r="K36" s="14"/>
      <c r="L36" s="14">
        <v>135</v>
      </c>
      <c r="M36" s="8" t="s">
        <v>303</v>
      </c>
    </row>
    <row r="37" spans="1:13" x14ac:dyDescent="0.2">
      <c r="A37" s="9" t="str">
        <f t="shared" ref="A37:B52" si="3">A36</f>
        <v>1990/9末</v>
      </c>
      <c r="B37" s="9" t="str">
        <f t="shared" si="3"/>
        <v>平成2/9末</v>
      </c>
      <c r="C37" s="16">
        <v>35</v>
      </c>
      <c r="D37" s="16">
        <v>41</v>
      </c>
      <c r="E37" s="17" t="s">
        <v>416</v>
      </c>
      <c r="F37" s="16">
        <v>191</v>
      </c>
      <c r="G37" s="16"/>
      <c r="H37" s="16">
        <v>228</v>
      </c>
      <c r="I37" s="16"/>
      <c r="J37" s="16">
        <v>419</v>
      </c>
      <c r="K37" s="16"/>
      <c r="L37" s="16">
        <v>134</v>
      </c>
      <c r="M37" s="6" t="s">
        <v>303</v>
      </c>
    </row>
    <row r="38" spans="1:13" x14ac:dyDescent="0.2">
      <c r="A38" s="7" t="str">
        <f t="shared" si="3"/>
        <v>1990/9末</v>
      </c>
      <c r="B38" s="7" t="str">
        <f t="shared" si="3"/>
        <v>平成2/9末</v>
      </c>
      <c r="C38" s="14">
        <v>36</v>
      </c>
      <c r="D38" s="14">
        <v>42</v>
      </c>
      <c r="E38" s="15" t="s">
        <v>78</v>
      </c>
      <c r="F38" s="14">
        <v>277</v>
      </c>
      <c r="G38" s="14"/>
      <c r="H38" s="14">
        <v>348</v>
      </c>
      <c r="I38" s="14"/>
      <c r="J38" s="14">
        <v>625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1990/9末</v>
      </c>
      <c r="B39" s="9" t="str">
        <f t="shared" si="3"/>
        <v>平成2/9末</v>
      </c>
      <c r="C39" s="16">
        <v>37</v>
      </c>
      <c r="D39" s="16">
        <v>43</v>
      </c>
      <c r="E39" s="17" t="s">
        <v>79</v>
      </c>
      <c r="F39" s="16">
        <v>412</v>
      </c>
      <c r="G39" s="16"/>
      <c r="H39" s="16">
        <v>448</v>
      </c>
      <c r="I39" s="16"/>
      <c r="J39" s="16">
        <v>860</v>
      </c>
      <c r="K39" s="16"/>
      <c r="L39" s="16">
        <v>264</v>
      </c>
      <c r="M39" s="6" t="s">
        <v>303</v>
      </c>
    </row>
    <row r="40" spans="1:13" x14ac:dyDescent="0.2">
      <c r="A40" s="7" t="str">
        <f t="shared" si="3"/>
        <v>1990/9末</v>
      </c>
      <c r="B40" s="7" t="str">
        <f t="shared" si="3"/>
        <v>平成2/9末</v>
      </c>
      <c r="C40" s="14">
        <v>38</v>
      </c>
      <c r="D40" s="14">
        <v>44</v>
      </c>
      <c r="E40" s="15" t="s">
        <v>80</v>
      </c>
      <c r="F40" s="14">
        <v>88</v>
      </c>
      <c r="G40" s="14"/>
      <c r="H40" s="14">
        <v>88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1990/9末</v>
      </c>
      <c r="B41" s="9" t="str">
        <f t="shared" si="3"/>
        <v>平成2/9末</v>
      </c>
      <c r="C41" s="16">
        <v>39</v>
      </c>
      <c r="D41" s="16">
        <v>45</v>
      </c>
      <c r="E41" s="17" t="s">
        <v>81</v>
      </c>
      <c r="F41" s="16">
        <v>268</v>
      </c>
      <c r="G41" s="16"/>
      <c r="H41" s="16">
        <v>293</v>
      </c>
      <c r="I41" s="16"/>
      <c r="J41" s="16">
        <v>561</v>
      </c>
      <c r="K41" s="16"/>
      <c r="L41" s="16">
        <v>181</v>
      </c>
      <c r="M41" s="6" t="s">
        <v>303</v>
      </c>
    </row>
    <row r="42" spans="1:13" x14ac:dyDescent="0.2">
      <c r="A42" s="7" t="str">
        <f t="shared" si="3"/>
        <v>1990/9末</v>
      </c>
      <c r="B42" s="7" t="str">
        <f t="shared" si="3"/>
        <v>平成2/9末</v>
      </c>
      <c r="C42" s="14">
        <v>40</v>
      </c>
      <c r="D42" s="14">
        <v>46</v>
      </c>
      <c r="E42" s="15" t="s">
        <v>82</v>
      </c>
      <c r="F42" s="14">
        <v>138</v>
      </c>
      <c r="G42" s="14"/>
      <c r="H42" s="14">
        <v>211</v>
      </c>
      <c r="I42" s="14"/>
      <c r="J42" s="14">
        <v>349</v>
      </c>
      <c r="K42" s="14"/>
      <c r="L42" s="14">
        <v>181</v>
      </c>
      <c r="M42" s="8" t="s">
        <v>303</v>
      </c>
    </row>
    <row r="43" spans="1:13" x14ac:dyDescent="0.2">
      <c r="A43" s="9" t="str">
        <f t="shared" si="3"/>
        <v>1990/9末</v>
      </c>
      <c r="B43" s="9" t="str">
        <f t="shared" si="3"/>
        <v>平成2/9末</v>
      </c>
      <c r="C43" s="16">
        <v>41</v>
      </c>
      <c r="D43" s="16">
        <v>47</v>
      </c>
      <c r="E43" s="17" t="s">
        <v>83</v>
      </c>
      <c r="F43" s="16">
        <v>250</v>
      </c>
      <c r="G43" s="16"/>
      <c r="H43" s="16">
        <v>272</v>
      </c>
      <c r="I43" s="16"/>
      <c r="J43" s="16">
        <v>522</v>
      </c>
      <c r="K43" s="16"/>
      <c r="L43" s="16">
        <v>137</v>
      </c>
      <c r="M43" s="6" t="s">
        <v>303</v>
      </c>
    </row>
    <row r="44" spans="1:13" x14ac:dyDescent="0.2">
      <c r="A44" s="7" t="str">
        <f t="shared" si="3"/>
        <v>1990/9末</v>
      </c>
      <c r="B44" s="7" t="str">
        <f t="shared" si="3"/>
        <v>平成2/9末</v>
      </c>
      <c r="C44" s="14">
        <v>42</v>
      </c>
      <c r="D44" s="14">
        <v>48</v>
      </c>
      <c r="E44" s="15" t="s">
        <v>84</v>
      </c>
      <c r="F44" s="14">
        <v>279</v>
      </c>
      <c r="G44" s="14"/>
      <c r="H44" s="14">
        <v>318</v>
      </c>
      <c r="I44" s="14"/>
      <c r="J44" s="14">
        <v>597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1990/9末</v>
      </c>
      <c r="B45" s="9" t="str">
        <f t="shared" si="3"/>
        <v>平成2/9末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141</v>
      </c>
      <c r="I45" s="16"/>
      <c r="J45" s="16">
        <v>275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1990/9末</v>
      </c>
      <c r="B46" s="7" t="str">
        <f t="shared" si="3"/>
        <v>平成2/9末</v>
      </c>
      <c r="C46" s="14">
        <v>44</v>
      </c>
      <c r="D46" s="14">
        <v>51</v>
      </c>
      <c r="E46" s="15" t="s">
        <v>87</v>
      </c>
      <c r="F46" s="14">
        <v>139</v>
      </c>
      <c r="G46" s="14"/>
      <c r="H46" s="14">
        <v>167</v>
      </c>
      <c r="I46" s="14"/>
      <c r="J46" s="14">
        <v>306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1990/9末</v>
      </c>
      <c r="B47" s="9" t="str">
        <f t="shared" si="3"/>
        <v>平成2/9末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1990/9末</v>
      </c>
      <c r="B48" s="7" t="str">
        <f t="shared" si="3"/>
        <v>平成2/9末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92</v>
      </c>
      <c r="I48" s="14"/>
      <c r="J48" s="14">
        <v>189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1990/9末</v>
      </c>
      <c r="B49" s="9" t="str">
        <f t="shared" si="3"/>
        <v>平成2/9末</v>
      </c>
      <c r="C49" s="16">
        <v>47</v>
      </c>
      <c r="D49" s="16">
        <v>54</v>
      </c>
      <c r="E49" s="17" t="s">
        <v>90</v>
      </c>
      <c r="F49" s="16">
        <v>238</v>
      </c>
      <c r="G49" s="16"/>
      <c r="H49" s="16">
        <v>268</v>
      </c>
      <c r="I49" s="16"/>
      <c r="J49" s="16">
        <v>506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1990/9末</v>
      </c>
      <c r="B50" s="7" t="str">
        <f t="shared" si="3"/>
        <v>平成2/9末</v>
      </c>
      <c r="C50" s="14">
        <v>48</v>
      </c>
      <c r="D50" s="14">
        <v>55</v>
      </c>
      <c r="E50" s="15" t="s">
        <v>91</v>
      </c>
      <c r="F50" s="14">
        <v>357</v>
      </c>
      <c r="G50" s="14"/>
      <c r="H50" s="14">
        <v>353</v>
      </c>
      <c r="I50" s="14"/>
      <c r="J50" s="14">
        <v>710</v>
      </c>
      <c r="K50" s="14"/>
      <c r="L50" s="14">
        <v>219</v>
      </c>
      <c r="M50" s="8" t="s">
        <v>303</v>
      </c>
    </row>
    <row r="51" spans="1:13" x14ac:dyDescent="0.2">
      <c r="A51" s="9" t="str">
        <f t="shared" si="3"/>
        <v>1990/9末</v>
      </c>
      <c r="B51" s="9" t="str">
        <f t="shared" si="3"/>
        <v>平成2/9末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1990/9末</v>
      </c>
      <c r="B52" s="7" t="str">
        <f t="shared" si="3"/>
        <v>平成2/9末</v>
      </c>
      <c r="C52" s="14">
        <v>50</v>
      </c>
      <c r="D52" s="14">
        <v>57</v>
      </c>
      <c r="E52" s="15" t="s">
        <v>92</v>
      </c>
      <c r="F52" s="14">
        <v>123</v>
      </c>
      <c r="G52" s="14"/>
      <c r="H52" s="14">
        <v>129</v>
      </c>
      <c r="I52" s="14"/>
      <c r="J52" s="14">
        <v>252</v>
      </c>
      <c r="K52" s="14"/>
      <c r="L52" s="14">
        <v>71</v>
      </c>
      <c r="M52" s="8" t="s">
        <v>303</v>
      </c>
    </row>
    <row r="53" spans="1:13" x14ac:dyDescent="0.2">
      <c r="A53" s="9" t="str">
        <f t="shared" ref="A53:B68" si="4">A52</f>
        <v>1990/9末</v>
      </c>
      <c r="B53" s="9" t="str">
        <f t="shared" si="4"/>
        <v>平成2/9末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150</v>
      </c>
      <c r="I53" s="16"/>
      <c r="J53" s="16">
        <v>311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1990/9末</v>
      </c>
      <c r="B54" s="7" t="str">
        <f t="shared" si="4"/>
        <v>平成2/9末</v>
      </c>
      <c r="C54" s="14">
        <v>52</v>
      </c>
      <c r="D54" s="14">
        <v>59</v>
      </c>
      <c r="E54" s="15" t="s">
        <v>484</v>
      </c>
      <c r="F54" s="14">
        <v>52</v>
      </c>
      <c r="G54" s="14"/>
      <c r="H54" s="14">
        <v>48</v>
      </c>
      <c r="I54" s="14"/>
      <c r="J54" s="14">
        <v>100</v>
      </c>
      <c r="K54" s="14"/>
      <c r="L54" s="14">
        <v>29</v>
      </c>
      <c r="M54" s="8" t="s">
        <v>303</v>
      </c>
    </row>
    <row r="55" spans="1:13" x14ac:dyDescent="0.2">
      <c r="A55" s="9" t="str">
        <f t="shared" si="4"/>
        <v>1990/9末</v>
      </c>
      <c r="B55" s="9" t="str">
        <f t="shared" si="4"/>
        <v>平成2/9末</v>
      </c>
      <c r="C55" s="16">
        <v>53</v>
      </c>
      <c r="D55" s="16">
        <v>60</v>
      </c>
      <c r="E55" s="17" t="s">
        <v>95</v>
      </c>
      <c r="F55" s="16">
        <v>401</v>
      </c>
      <c r="G55" s="16"/>
      <c r="H55" s="16">
        <v>449</v>
      </c>
      <c r="I55" s="16"/>
      <c r="J55" s="16">
        <v>850</v>
      </c>
      <c r="K55" s="16"/>
      <c r="L55" s="16">
        <v>280</v>
      </c>
      <c r="M55" s="6" t="s">
        <v>303</v>
      </c>
    </row>
    <row r="56" spans="1:13" x14ac:dyDescent="0.2">
      <c r="A56" s="7" t="str">
        <f t="shared" si="4"/>
        <v>1990/9末</v>
      </c>
      <c r="B56" s="7" t="str">
        <f t="shared" si="4"/>
        <v>平成2/9末</v>
      </c>
      <c r="C56" s="14">
        <v>54</v>
      </c>
      <c r="D56" s="14">
        <v>61</v>
      </c>
      <c r="E56" s="15" t="s">
        <v>96</v>
      </c>
      <c r="F56" s="14">
        <v>266</v>
      </c>
      <c r="G56" s="14"/>
      <c r="H56" s="14">
        <v>297</v>
      </c>
      <c r="I56" s="14"/>
      <c r="J56" s="14">
        <v>563</v>
      </c>
      <c r="K56" s="14"/>
      <c r="L56" s="14">
        <v>188</v>
      </c>
      <c r="M56" s="8" t="s">
        <v>303</v>
      </c>
    </row>
    <row r="57" spans="1:13" x14ac:dyDescent="0.2">
      <c r="A57" s="9" t="str">
        <f t="shared" si="4"/>
        <v>1990/9末</v>
      </c>
      <c r="B57" s="9" t="str">
        <f t="shared" si="4"/>
        <v>平成2/9末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45</v>
      </c>
      <c r="I57" s="16"/>
      <c r="J57" s="16">
        <v>102</v>
      </c>
      <c r="K57" s="16"/>
      <c r="L57" s="16">
        <v>42</v>
      </c>
      <c r="M57" s="6" t="s">
        <v>303</v>
      </c>
    </row>
    <row r="58" spans="1:13" x14ac:dyDescent="0.2">
      <c r="A58" s="7" t="str">
        <f t="shared" si="4"/>
        <v>1990/9末</v>
      </c>
      <c r="B58" s="7" t="str">
        <f t="shared" si="4"/>
        <v>平成2/9末</v>
      </c>
      <c r="C58" s="14">
        <v>56</v>
      </c>
      <c r="D58" s="14">
        <v>63</v>
      </c>
      <c r="E58" s="15" t="s">
        <v>98</v>
      </c>
      <c r="F58" s="14">
        <v>507</v>
      </c>
      <c r="G58" s="14"/>
      <c r="H58" s="14">
        <v>492</v>
      </c>
      <c r="I58" s="14"/>
      <c r="J58" s="14">
        <v>999</v>
      </c>
      <c r="K58" s="14"/>
      <c r="L58" s="14">
        <v>330</v>
      </c>
      <c r="M58" s="8" t="s">
        <v>303</v>
      </c>
    </row>
    <row r="59" spans="1:13" x14ac:dyDescent="0.2">
      <c r="A59" s="9" t="str">
        <f t="shared" si="4"/>
        <v>1990/9末</v>
      </c>
      <c r="B59" s="9" t="str">
        <f t="shared" si="4"/>
        <v>平成2/9末</v>
      </c>
      <c r="C59" s="16">
        <v>57</v>
      </c>
      <c r="D59" s="16">
        <v>64</v>
      </c>
      <c r="E59" s="17" t="s">
        <v>99</v>
      </c>
      <c r="F59" s="16">
        <v>413</v>
      </c>
      <c r="G59" s="16"/>
      <c r="H59" s="16">
        <v>427</v>
      </c>
      <c r="I59" s="16"/>
      <c r="J59" s="16">
        <v>840</v>
      </c>
      <c r="K59" s="16"/>
      <c r="L59" s="16">
        <v>233</v>
      </c>
      <c r="M59" s="6" t="s">
        <v>303</v>
      </c>
    </row>
    <row r="60" spans="1:13" x14ac:dyDescent="0.2">
      <c r="A60" s="7" t="str">
        <f t="shared" si="4"/>
        <v>1990/9末</v>
      </c>
      <c r="B60" s="7" t="str">
        <f t="shared" si="4"/>
        <v>平成2/9末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170</v>
      </c>
      <c r="I60" s="14"/>
      <c r="J60" s="14">
        <v>337</v>
      </c>
      <c r="K60" s="14"/>
      <c r="L60" s="14">
        <v>91</v>
      </c>
      <c r="M60" s="8" t="s">
        <v>303</v>
      </c>
    </row>
    <row r="61" spans="1:13" x14ac:dyDescent="0.2">
      <c r="A61" s="9" t="str">
        <f t="shared" si="4"/>
        <v>1990/9末</v>
      </c>
      <c r="B61" s="9" t="str">
        <f t="shared" si="4"/>
        <v>平成2/9末</v>
      </c>
      <c r="C61" s="16">
        <v>59</v>
      </c>
      <c r="D61" s="16">
        <v>67</v>
      </c>
      <c r="E61" s="17" t="s">
        <v>102</v>
      </c>
      <c r="F61" s="16">
        <v>223</v>
      </c>
      <c r="G61" s="16"/>
      <c r="H61" s="16">
        <v>224</v>
      </c>
      <c r="I61" s="16"/>
      <c r="J61" s="16">
        <v>447</v>
      </c>
      <c r="K61" s="16"/>
      <c r="L61" s="16">
        <v>131</v>
      </c>
      <c r="M61" s="6" t="s">
        <v>303</v>
      </c>
    </row>
    <row r="62" spans="1:13" x14ac:dyDescent="0.2">
      <c r="A62" s="7" t="str">
        <f t="shared" si="4"/>
        <v>1990/9末</v>
      </c>
      <c r="B62" s="7" t="str">
        <f t="shared" si="4"/>
        <v>平成2/9末</v>
      </c>
      <c r="C62" s="14">
        <v>60</v>
      </c>
      <c r="D62" s="14">
        <v>68</v>
      </c>
      <c r="E62" s="15" t="s">
        <v>103</v>
      </c>
      <c r="F62" s="14">
        <v>428</v>
      </c>
      <c r="G62" s="14"/>
      <c r="H62" s="14">
        <v>417</v>
      </c>
      <c r="I62" s="14"/>
      <c r="J62" s="14">
        <v>845</v>
      </c>
      <c r="K62" s="14"/>
      <c r="L62" s="14">
        <v>285</v>
      </c>
      <c r="M62" s="8" t="s">
        <v>303</v>
      </c>
    </row>
    <row r="63" spans="1:13" x14ac:dyDescent="0.2">
      <c r="A63" s="9" t="str">
        <f t="shared" si="4"/>
        <v>1990/9末</v>
      </c>
      <c r="B63" s="9" t="str">
        <f t="shared" si="4"/>
        <v>平成2/9末</v>
      </c>
      <c r="C63" s="16">
        <v>61</v>
      </c>
      <c r="D63" s="16">
        <v>69</v>
      </c>
      <c r="E63" s="17" t="s">
        <v>104</v>
      </c>
      <c r="F63" s="16">
        <v>227</v>
      </c>
      <c r="G63" s="16"/>
      <c r="H63" s="16">
        <v>220</v>
      </c>
      <c r="I63" s="16"/>
      <c r="J63" s="16">
        <v>447</v>
      </c>
      <c r="K63" s="16"/>
      <c r="L63" s="16">
        <v>121</v>
      </c>
      <c r="M63" s="6" t="s">
        <v>303</v>
      </c>
    </row>
    <row r="64" spans="1:13" x14ac:dyDescent="0.2">
      <c r="A64" s="7" t="str">
        <f t="shared" si="4"/>
        <v>1990/9末</v>
      </c>
      <c r="B64" s="7" t="str">
        <f t="shared" si="4"/>
        <v>平成2/9末</v>
      </c>
      <c r="C64" s="14">
        <v>62</v>
      </c>
      <c r="D64" s="14">
        <v>70</v>
      </c>
      <c r="E64" s="15" t="s">
        <v>105</v>
      </c>
      <c r="F64" s="14">
        <v>93</v>
      </c>
      <c r="G64" s="14"/>
      <c r="H64" s="14">
        <v>111</v>
      </c>
      <c r="I64" s="14"/>
      <c r="J64" s="14">
        <v>204</v>
      </c>
      <c r="K64" s="14"/>
      <c r="L64" s="14">
        <v>67</v>
      </c>
      <c r="M64" s="8" t="s">
        <v>303</v>
      </c>
    </row>
    <row r="65" spans="1:13" x14ac:dyDescent="0.2">
      <c r="A65" s="9" t="str">
        <f t="shared" si="4"/>
        <v>1990/9末</v>
      </c>
      <c r="B65" s="9" t="str">
        <f t="shared" si="4"/>
        <v>平成2/9末</v>
      </c>
      <c r="C65" s="16">
        <v>63</v>
      </c>
      <c r="D65" s="16">
        <v>71</v>
      </c>
      <c r="E65" s="17" t="s">
        <v>106</v>
      </c>
      <c r="F65" s="16">
        <v>110</v>
      </c>
      <c r="G65" s="16"/>
      <c r="H65" s="16">
        <v>128</v>
      </c>
      <c r="I65" s="16"/>
      <c r="J65" s="16">
        <v>238</v>
      </c>
      <c r="K65" s="16"/>
      <c r="L65" s="16">
        <v>78</v>
      </c>
      <c r="M65" s="6" t="s">
        <v>303</v>
      </c>
    </row>
    <row r="66" spans="1:13" x14ac:dyDescent="0.2">
      <c r="A66" s="7" t="str">
        <f t="shared" si="4"/>
        <v>1990/9末</v>
      </c>
      <c r="B66" s="7" t="str">
        <f t="shared" si="4"/>
        <v>平成2/9末</v>
      </c>
      <c r="C66" s="14">
        <v>64</v>
      </c>
      <c r="D66" s="14">
        <v>72</v>
      </c>
      <c r="E66" s="15" t="s">
        <v>107</v>
      </c>
      <c r="F66" s="14">
        <v>329</v>
      </c>
      <c r="G66" s="14"/>
      <c r="H66" s="14">
        <v>366</v>
      </c>
      <c r="I66" s="14"/>
      <c r="J66" s="14">
        <v>695</v>
      </c>
      <c r="K66" s="14"/>
      <c r="L66" s="14">
        <v>230</v>
      </c>
      <c r="M66" s="8" t="s">
        <v>303</v>
      </c>
    </row>
    <row r="67" spans="1:13" x14ac:dyDescent="0.2">
      <c r="A67" s="9" t="str">
        <f t="shared" si="4"/>
        <v>1990/9末</v>
      </c>
      <c r="B67" s="9" t="str">
        <f t="shared" si="4"/>
        <v>平成2/9末</v>
      </c>
      <c r="C67" s="16">
        <v>65</v>
      </c>
      <c r="D67" s="16">
        <v>73</v>
      </c>
      <c r="E67" s="17" t="s">
        <v>108</v>
      </c>
      <c r="F67" s="16">
        <v>336</v>
      </c>
      <c r="G67" s="16"/>
      <c r="H67" s="16">
        <v>214</v>
      </c>
      <c r="I67" s="16"/>
      <c r="J67" s="16">
        <v>550</v>
      </c>
      <c r="K67" s="16"/>
      <c r="L67" s="16">
        <v>264</v>
      </c>
      <c r="M67" s="6" t="s">
        <v>303</v>
      </c>
    </row>
    <row r="68" spans="1:13" x14ac:dyDescent="0.2">
      <c r="A68" s="7" t="str">
        <f t="shared" si="4"/>
        <v>1990/9末</v>
      </c>
      <c r="B68" s="7" t="str">
        <f t="shared" si="4"/>
        <v>平成2/9末</v>
      </c>
      <c r="C68" s="14">
        <v>66</v>
      </c>
      <c r="D68" s="14">
        <v>74</v>
      </c>
      <c r="E68" s="15" t="s">
        <v>109</v>
      </c>
      <c r="F68" s="14">
        <v>329</v>
      </c>
      <c r="G68" s="14"/>
      <c r="H68" s="14">
        <v>325</v>
      </c>
      <c r="I68" s="14"/>
      <c r="J68" s="14">
        <v>654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1990/9末</v>
      </c>
      <c r="B69" s="9" t="str">
        <f t="shared" si="5"/>
        <v>平成2/9末</v>
      </c>
      <c r="C69" s="16">
        <v>67</v>
      </c>
      <c r="D69" s="16">
        <v>75</v>
      </c>
      <c r="E69" s="17" t="s">
        <v>110</v>
      </c>
      <c r="F69" s="16">
        <v>282</v>
      </c>
      <c r="G69" s="16"/>
      <c r="H69" s="16">
        <v>293</v>
      </c>
      <c r="I69" s="16"/>
      <c r="J69" s="16">
        <v>575</v>
      </c>
      <c r="K69" s="16"/>
      <c r="L69" s="16">
        <v>160</v>
      </c>
      <c r="M69" s="6" t="s">
        <v>303</v>
      </c>
    </row>
    <row r="70" spans="1:13" x14ac:dyDescent="0.2">
      <c r="A70" s="7" t="str">
        <f t="shared" si="5"/>
        <v>1990/9末</v>
      </c>
      <c r="B70" s="7" t="str">
        <f t="shared" si="5"/>
        <v>平成2/9末</v>
      </c>
      <c r="C70" s="14">
        <v>68</v>
      </c>
      <c r="D70" s="14">
        <v>76</v>
      </c>
      <c r="E70" s="15" t="s">
        <v>111</v>
      </c>
      <c r="F70" s="14">
        <v>115</v>
      </c>
      <c r="G70" s="14"/>
      <c r="H70" s="14">
        <v>127</v>
      </c>
      <c r="I70" s="14"/>
      <c r="J70" s="14">
        <v>242</v>
      </c>
      <c r="K70" s="14"/>
      <c r="L70" s="14">
        <v>75</v>
      </c>
      <c r="M70" s="8" t="s">
        <v>303</v>
      </c>
    </row>
    <row r="71" spans="1:13" x14ac:dyDescent="0.2">
      <c r="A71" s="9" t="str">
        <f t="shared" si="5"/>
        <v>1990/9末</v>
      </c>
      <c r="B71" s="9" t="str">
        <f t="shared" si="5"/>
        <v>平成2/9末</v>
      </c>
      <c r="C71" s="16">
        <v>69</v>
      </c>
      <c r="D71" s="16">
        <v>77</v>
      </c>
      <c r="E71" s="17" t="s">
        <v>112</v>
      </c>
      <c r="F71" s="16">
        <v>212</v>
      </c>
      <c r="G71" s="16"/>
      <c r="H71" s="16">
        <v>207</v>
      </c>
      <c r="I71" s="16"/>
      <c r="J71" s="16">
        <v>419</v>
      </c>
      <c r="K71" s="16"/>
      <c r="L71" s="16">
        <v>122</v>
      </c>
      <c r="M71" s="6" t="s">
        <v>303</v>
      </c>
    </row>
    <row r="72" spans="1:13" x14ac:dyDescent="0.2">
      <c r="A72" s="7" t="str">
        <f t="shared" si="5"/>
        <v>1990/9末</v>
      </c>
      <c r="B72" s="7" t="str">
        <f t="shared" si="5"/>
        <v>平成2/9末</v>
      </c>
      <c r="C72" s="14">
        <v>70</v>
      </c>
      <c r="D72" s="14">
        <v>80</v>
      </c>
      <c r="E72" s="15" t="s">
        <v>115</v>
      </c>
      <c r="F72" s="14">
        <v>167</v>
      </c>
      <c r="G72" s="14"/>
      <c r="H72" s="14">
        <v>162</v>
      </c>
      <c r="I72" s="14"/>
      <c r="J72" s="14">
        <v>329</v>
      </c>
      <c r="K72" s="14"/>
      <c r="L72" s="14">
        <v>113</v>
      </c>
      <c r="M72" s="8" t="s">
        <v>303</v>
      </c>
    </row>
    <row r="73" spans="1:13" x14ac:dyDescent="0.2">
      <c r="A73" s="9" t="str">
        <f t="shared" si="5"/>
        <v>1990/9末</v>
      </c>
      <c r="B73" s="9" t="str">
        <f t="shared" si="5"/>
        <v>平成2/9末</v>
      </c>
      <c r="C73" s="16">
        <v>71</v>
      </c>
      <c r="D73" s="16">
        <v>81</v>
      </c>
      <c r="E73" s="17" t="s">
        <v>116</v>
      </c>
      <c r="F73" s="16">
        <v>253</v>
      </c>
      <c r="G73" s="16"/>
      <c r="H73" s="16">
        <v>258</v>
      </c>
      <c r="I73" s="16"/>
      <c r="J73" s="16">
        <v>511</v>
      </c>
      <c r="K73" s="16"/>
      <c r="L73" s="16">
        <v>172</v>
      </c>
      <c r="M73" s="6" t="s">
        <v>303</v>
      </c>
    </row>
    <row r="74" spans="1:13" x14ac:dyDescent="0.2">
      <c r="A74" s="7" t="str">
        <f t="shared" si="5"/>
        <v>1990/9末</v>
      </c>
      <c r="B74" s="7" t="str">
        <f t="shared" si="5"/>
        <v>平成2/9末</v>
      </c>
      <c r="C74" s="14">
        <v>72</v>
      </c>
      <c r="D74" s="14">
        <v>82</v>
      </c>
      <c r="E74" s="15" t="s">
        <v>117</v>
      </c>
      <c r="F74" s="14">
        <v>223</v>
      </c>
      <c r="G74" s="14"/>
      <c r="H74" s="14">
        <v>238</v>
      </c>
      <c r="I74" s="14"/>
      <c r="J74" s="14">
        <v>461</v>
      </c>
      <c r="K74" s="14"/>
      <c r="L74" s="14">
        <v>148</v>
      </c>
      <c r="M74" s="8" t="s">
        <v>303</v>
      </c>
    </row>
    <row r="75" spans="1:13" x14ac:dyDescent="0.2">
      <c r="A75" s="9" t="str">
        <f t="shared" si="5"/>
        <v>1990/9末</v>
      </c>
      <c r="B75" s="9" t="str">
        <f t="shared" si="5"/>
        <v>平成2/9末</v>
      </c>
      <c r="C75" s="16">
        <v>73</v>
      </c>
      <c r="D75" s="16">
        <v>83</v>
      </c>
      <c r="E75" s="17" t="s">
        <v>118</v>
      </c>
      <c r="F75" s="16">
        <v>363</v>
      </c>
      <c r="G75" s="16"/>
      <c r="H75" s="16">
        <v>389</v>
      </c>
      <c r="I75" s="16"/>
      <c r="J75" s="16">
        <v>752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1990/9末</v>
      </c>
      <c r="B76" s="7" t="str">
        <f t="shared" si="5"/>
        <v>平成2/9末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269</v>
      </c>
      <c r="I76" s="14"/>
      <c r="J76" s="14">
        <v>525</v>
      </c>
      <c r="K76" s="14"/>
      <c r="L76" s="14">
        <v>173</v>
      </c>
      <c r="M76" s="8" t="s">
        <v>303</v>
      </c>
    </row>
    <row r="77" spans="1:13" x14ac:dyDescent="0.2">
      <c r="A77" s="9" t="str">
        <f t="shared" si="5"/>
        <v>1990/9末</v>
      </c>
      <c r="B77" s="9" t="str">
        <f t="shared" si="5"/>
        <v>平成2/9末</v>
      </c>
      <c r="C77" s="16">
        <v>75</v>
      </c>
      <c r="D77" s="16">
        <v>85</v>
      </c>
      <c r="E77" s="17" t="s">
        <v>120</v>
      </c>
      <c r="F77" s="16">
        <v>149</v>
      </c>
      <c r="G77" s="16"/>
      <c r="H77" s="16">
        <v>180</v>
      </c>
      <c r="I77" s="16"/>
      <c r="J77" s="16">
        <v>329</v>
      </c>
      <c r="K77" s="16"/>
      <c r="L77" s="16">
        <v>94</v>
      </c>
      <c r="M77" s="6" t="s">
        <v>303</v>
      </c>
    </row>
    <row r="78" spans="1:13" x14ac:dyDescent="0.2">
      <c r="A78" s="7" t="str">
        <f t="shared" si="5"/>
        <v>1990/9末</v>
      </c>
      <c r="B78" s="7" t="str">
        <f t="shared" si="5"/>
        <v>平成2/9末</v>
      </c>
      <c r="C78" s="14">
        <v>76</v>
      </c>
      <c r="D78" s="14">
        <v>86</v>
      </c>
      <c r="E78" s="15" t="s">
        <v>121</v>
      </c>
      <c r="F78" s="14">
        <v>284</v>
      </c>
      <c r="G78" s="14"/>
      <c r="H78" s="14">
        <v>309</v>
      </c>
      <c r="I78" s="14"/>
      <c r="J78" s="14">
        <v>593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1990/9末</v>
      </c>
      <c r="B79" s="9" t="str">
        <f t="shared" si="5"/>
        <v>平成2/9末</v>
      </c>
      <c r="C79" s="16">
        <v>77</v>
      </c>
      <c r="D79" s="16">
        <v>87</v>
      </c>
      <c r="E79" s="17" t="s">
        <v>122</v>
      </c>
      <c r="F79" s="16">
        <v>385</v>
      </c>
      <c r="G79" s="16"/>
      <c r="H79" s="16">
        <v>392</v>
      </c>
      <c r="I79" s="16"/>
      <c r="J79" s="16">
        <v>777</v>
      </c>
      <c r="K79" s="16"/>
      <c r="L79" s="16">
        <v>257</v>
      </c>
      <c r="M79" s="6" t="s">
        <v>303</v>
      </c>
    </row>
    <row r="80" spans="1:13" x14ac:dyDescent="0.2">
      <c r="A80" s="7" t="str">
        <f t="shared" si="5"/>
        <v>1990/9末</v>
      </c>
      <c r="B80" s="7" t="str">
        <f t="shared" si="5"/>
        <v>平成2/9末</v>
      </c>
      <c r="C80" s="14">
        <v>78</v>
      </c>
      <c r="D80" s="14">
        <v>88</v>
      </c>
      <c r="E80" s="15" t="s">
        <v>123</v>
      </c>
      <c r="F80" s="14">
        <v>351</v>
      </c>
      <c r="G80" s="14"/>
      <c r="H80" s="14">
        <v>339</v>
      </c>
      <c r="I80" s="14"/>
      <c r="J80" s="14">
        <v>690</v>
      </c>
      <c r="K80" s="14"/>
      <c r="L80" s="14">
        <v>218</v>
      </c>
      <c r="M80" s="8" t="s">
        <v>303</v>
      </c>
    </row>
    <row r="81" spans="1:13" x14ac:dyDescent="0.2">
      <c r="A81" s="9" t="str">
        <f t="shared" si="5"/>
        <v>1990/9末</v>
      </c>
      <c r="B81" s="9" t="str">
        <f t="shared" si="5"/>
        <v>平成2/9末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164</v>
      </c>
      <c r="I81" s="16"/>
      <c r="J81" s="16">
        <v>334</v>
      </c>
      <c r="K81" s="16"/>
      <c r="L81" s="16">
        <v>113</v>
      </c>
      <c r="M81" s="6" t="s">
        <v>303</v>
      </c>
    </row>
    <row r="82" spans="1:13" x14ac:dyDescent="0.2">
      <c r="A82" s="7" t="str">
        <f t="shared" si="5"/>
        <v>1990/9末</v>
      </c>
      <c r="B82" s="7" t="str">
        <f t="shared" si="5"/>
        <v>平成2/9末</v>
      </c>
      <c r="C82" s="14">
        <v>80</v>
      </c>
      <c r="D82" s="14">
        <v>90</v>
      </c>
      <c r="E82" s="15" t="s">
        <v>418</v>
      </c>
      <c r="F82" s="14">
        <v>450</v>
      </c>
      <c r="G82" s="14"/>
      <c r="H82" s="14">
        <v>461</v>
      </c>
      <c r="I82" s="14"/>
      <c r="J82" s="14">
        <v>911</v>
      </c>
      <c r="K82" s="14"/>
      <c r="L82" s="14">
        <v>290</v>
      </c>
      <c r="M82" s="8" t="s">
        <v>303</v>
      </c>
    </row>
    <row r="83" spans="1:13" x14ac:dyDescent="0.2">
      <c r="A83" s="9" t="str">
        <f t="shared" si="5"/>
        <v>1990/9末</v>
      </c>
      <c r="B83" s="9" t="str">
        <f t="shared" si="5"/>
        <v>平成2/9末</v>
      </c>
      <c r="C83" s="16">
        <v>81</v>
      </c>
      <c r="D83" s="16">
        <v>91</v>
      </c>
      <c r="E83" s="17" t="s">
        <v>126</v>
      </c>
      <c r="F83" s="16">
        <v>135</v>
      </c>
      <c r="G83" s="16"/>
      <c r="H83" s="16">
        <v>132</v>
      </c>
      <c r="I83" s="16"/>
      <c r="J83" s="16">
        <v>267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1990/9末</v>
      </c>
      <c r="B84" s="7" t="str">
        <f t="shared" si="5"/>
        <v>平成2/9末</v>
      </c>
      <c r="C84" s="14">
        <v>82</v>
      </c>
      <c r="D84" s="14">
        <v>92</v>
      </c>
      <c r="E84" s="15" t="s">
        <v>127</v>
      </c>
      <c r="F84" s="14">
        <v>66</v>
      </c>
      <c r="G84" s="14"/>
      <c r="H84" s="14">
        <v>52</v>
      </c>
      <c r="I84" s="14"/>
      <c r="J84" s="14">
        <v>118</v>
      </c>
      <c r="K84" s="14"/>
      <c r="L84" s="14">
        <v>48</v>
      </c>
      <c r="M84" s="8" t="s">
        <v>303</v>
      </c>
    </row>
    <row r="85" spans="1:13" x14ac:dyDescent="0.2">
      <c r="A85" s="9" t="str">
        <f t="shared" ref="A85:B100" si="6">A84</f>
        <v>1990/9末</v>
      </c>
      <c r="B85" s="9" t="str">
        <f t="shared" si="6"/>
        <v>平成2/9末</v>
      </c>
      <c r="C85" s="16">
        <v>83</v>
      </c>
      <c r="D85" s="16">
        <v>93</v>
      </c>
      <c r="E85" s="17" t="s">
        <v>128</v>
      </c>
      <c r="F85" s="16">
        <v>122</v>
      </c>
      <c r="G85" s="16"/>
      <c r="H85" s="16">
        <v>102</v>
      </c>
      <c r="I85" s="16"/>
      <c r="J85" s="16">
        <v>224</v>
      </c>
      <c r="K85" s="16"/>
      <c r="L85" s="16">
        <v>73</v>
      </c>
      <c r="M85" s="6" t="s">
        <v>303</v>
      </c>
    </row>
    <row r="86" spans="1:13" x14ac:dyDescent="0.2">
      <c r="A86" s="7" t="str">
        <f t="shared" si="6"/>
        <v>1990/9末</v>
      </c>
      <c r="B86" s="7" t="str">
        <f t="shared" si="6"/>
        <v>平成2/9末</v>
      </c>
      <c r="C86" s="14">
        <v>84</v>
      </c>
      <c r="D86" s="14">
        <v>95</v>
      </c>
      <c r="E86" s="15" t="s">
        <v>129</v>
      </c>
      <c r="F86" s="14">
        <v>127</v>
      </c>
      <c r="G86" s="14"/>
      <c r="H86" s="14">
        <v>146</v>
      </c>
      <c r="I86" s="14"/>
      <c r="J86" s="14">
        <v>273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1990/9末</v>
      </c>
      <c r="B87" s="9" t="str">
        <f t="shared" si="6"/>
        <v>平成2/9末</v>
      </c>
      <c r="C87" s="16">
        <v>85</v>
      </c>
      <c r="D87" s="16">
        <v>96</v>
      </c>
      <c r="E87" s="17" t="s">
        <v>130</v>
      </c>
      <c r="F87" s="16">
        <v>142</v>
      </c>
      <c r="G87" s="16"/>
      <c r="H87" s="16">
        <v>149</v>
      </c>
      <c r="I87" s="16"/>
      <c r="J87" s="16">
        <v>291</v>
      </c>
      <c r="K87" s="16"/>
      <c r="L87" s="16">
        <v>87</v>
      </c>
      <c r="M87" s="6" t="s">
        <v>303</v>
      </c>
    </row>
    <row r="88" spans="1:13" x14ac:dyDescent="0.2">
      <c r="A88" s="7" t="str">
        <f t="shared" si="6"/>
        <v>1990/9末</v>
      </c>
      <c r="B88" s="7" t="str">
        <f t="shared" si="6"/>
        <v>平成2/9末</v>
      </c>
      <c r="C88" s="14">
        <v>86</v>
      </c>
      <c r="D88" s="14">
        <v>97</v>
      </c>
      <c r="E88" s="15" t="s">
        <v>131</v>
      </c>
      <c r="F88" s="14">
        <v>184</v>
      </c>
      <c r="G88" s="14"/>
      <c r="H88" s="14">
        <v>187</v>
      </c>
      <c r="I88" s="14"/>
      <c r="J88" s="14">
        <v>371</v>
      </c>
      <c r="K88" s="14"/>
      <c r="L88" s="14">
        <v>114</v>
      </c>
      <c r="M88" s="8" t="s">
        <v>303</v>
      </c>
    </row>
    <row r="89" spans="1:13" x14ac:dyDescent="0.2">
      <c r="A89" s="9" t="str">
        <f t="shared" si="6"/>
        <v>1990/9末</v>
      </c>
      <c r="B89" s="9" t="str">
        <f t="shared" si="6"/>
        <v>平成2/9末</v>
      </c>
      <c r="C89" s="16">
        <v>87</v>
      </c>
      <c r="D89" s="16">
        <v>98</v>
      </c>
      <c r="E89" s="17" t="s">
        <v>132</v>
      </c>
      <c r="F89" s="16">
        <v>189</v>
      </c>
      <c r="G89" s="16"/>
      <c r="H89" s="16">
        <v>187</v>
      </c>
      <c r="I89" s="16"/>
      <c r="J89" s="16">
        <v>376</v>
      </c>
      <c r="K89" s="16"/>
      <c r="L89" s="16">
        <v>127</v>
      </c>
      <c r="M89" s="6" t="s">
        <v>303</v>
      </c>
    </row>
    <row r="90" spans="1:13" x14ac:dyDescent="0.2">
      <c r="A90" s="7" t="str">
        <f t="shared" si="6"/>
        <v>1990/9末</v>
      </c>
      <c r="B90" s="7" t="str">
        <f t="shared" si="6"/>
        <v>平成2/9末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126</v>
      </c>
      <c r="I90" s="14"/>
      <c r="J90" s="14">
        <v>233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1990/9末</v>
      </c>
      <c r="B91" s="9" t="str">
        <f t="shared" si="6"/>
        <v>平成2/9末</v>
      </c>
      <c r="C91" s="16">
        <v>89</v>
      </c>
      <c r="D91" s="16">
        <v>120</v>
      </c>
      <c r="E91" s="17" t="s">
        <v>140</v>
      </c>
      <c r="F91" s="16">
        <v>59</v>
      </c>
      <c r="G91" s="16"/>
      <c r="H91" s="16">
        <v>53</v>
      </c>
      <c r="I91" s="16"/>
      <c r="J91" s="16">
        <v>112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1990/9末</v>
      </c>
      <c r="B92" s="7" t="str">
        <f t="shared" si="6"/>
        <v>平成2/9末</v>
      </c>
      <c r="C92" s="14">
        <v>90</v>
      </c>
      <c r="D92" s="14">
        <v>140</v>
      </c>
      <c r="E92" s="15" t="s">
        <v>141</v>
      </c>
      <c r="F92" s="14">
        <v>593</v>
      </c>
      <c r="G92" s="14"/>
      <c r="H92" s="14">
        <v>660</v>
      </c>
      <c r="I92" s="14"/>
      <c r="J92" s="14">
        <v>1253</v>
      </c>
      <c r="K92" s="14"/>
      <c r="L92" s="14">
        <v>372</v>
      </c>
      <c r="M92" s="8" t="s">
        <v>304</v>
      </c>
    </row>
    <row r="93" spans="1:13" x14ac:dyDescent="0.2">
      <c r="A93" s="9" t="str">
        <f t="shared" si="6"/>
        <v>1990/9末</v>
      </c>
      <c r="B93" s="9" t="str">
        <f t="shared" si="6"/>
        <v>平成2/9末</v>
      </c>
      <c r="C93" s="16">
        <v>91</v>
      </c>
      <c r="D93" s="16">
        <v>141</v>
      </c>
      <c r="E93" s="17" t="s">
        <v>142</v>
      </c>
      <c r="F93" s="16">
        <v>432</v>
      </c>
      <c r="G93" s="16"/>
      <c r="H93" s="16">
        <v>423</v>
      </c>
      <c r="I93" s="16"/>
      <c r="J93" s="16">
        <v>855</v>
      </c>
      <c r="K93" s="16"/>
      <c r="L93" s="16">
        <v>250</v>
      </c>
      <c r="M93" s="6" t="s">
        <v>304</v>
      </c>
    </row>
    <row r="94" spans="1:13" x14ac:dyDescent="0.2">
      <c r="A94" s="7" t="str">
        <f t="shared" si="6"/>
        <v>1990/9末</v>
      </c>
      <c r="B94" s="7" t="str">
        <f t="shared" si="6"/>
        <v>平成2/9末</v>
      </c>
      <c r="C94" s="14">
        <v>92</v>
      </c>
      <c r="D94" s="14">
        <v>142</v>
      </c>
      <c r="E94" s="15" t="s">
        <v>143</v>
      </c>
      <c r="F94" s="14">
        <v>532</v>
      </c>
      <c r="G94" s="14"/>
      <c r="H94" s="14">
        <v>576</v>
      </c>
      <c r="I94" s="14"/>
      <c r="J94" s="14">
        <v>1108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1990/9末</v>
      </c>
      <c r="B95" s="9" t="str">
        <f t="shared" si="6"/>
        <v>平成2/9末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289</v>
      </c>
      <c r="I95" s="16"/>
      <c r="J95" s="16">
        <v>585</v>
      </c>
      <c r="K95" s="16"/>
      <c r="L95" s="16">
        <v>277</v>
      </c>
      <c r="M95" s="6" t="s">
        <v>304</v>
      </c>
    </row>
    <row r="96" spans="1:13" x14ac:dyDescent="0.2">
      <c r="A96" s="7" t="str">
        <f t="shared" si="6"/>
        <v>1990/9末</v>
      </c>
      <c r="B96" s="7" t="str">
        <f t="shared" si="6"/>
        <v>平成2/9末</v>
      </c>
      <c r="C96" s="14">
        <v>94</v>
      </c>
      <c r="D96" s="14">
        <v>144</v>
      </c>
      <c r="E96" s="15" t="s">
        <v>145</v>
      </c>
      <c r="F96" s="14">
        <v>60</v>
      </c>
      <c r="G96" s="14"/>
      <c r="H96" s="14">
        <v>30</v>
      </c>
      <c r="I96" s="14"/>
      <c r="J96" s="14">
        <v>90</v>
      </c>
      <c r="K96" s="14"/>
      <c r="L96" s="14">
        <v>48</v>
      </c>
      <c r="M96" s="8" t="s">
        <v>304</v>
      </c>
    </row>
    <row r="97" spans="1:13" x14ac:dyDescent="0.2">
      <c r="A97" s="9" t="str">
        <f t="shared" si="6"/>
        <v>1990/9末</v>
      </c>
      <c r="B97" s="9" t="str">
        <f t="shared" si="6"/>
        <v>平成2/9末</v>
      </c>
      <c r="C97" s="16">
        <v>95</v>
      </c>
      <c r="D97" s="16">
        <v>145</v>
      </c>
      <c r="E97" s="17" t="s">
        <v>146</v>
      </c>
      <c r="F97" s="16">
        <v>257</v>
      </c>
      <c r="G97" s="16"/>
      <c r="H97" s="16">
        <v>272</v>
      </c>
      <c r="I97" s="16"/>
      <c r="J97" s="16">
        <v>529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1990/9末</v>
      </c>
      <c r="B98" s="7" t="str">
        <f t="shared" si="6"/>
        <v>平成2/9末</v>
      </c>
      <c r="C98" s="14">
        <v>96</v>
      </c>
      <c r="D98" s="14">
        <v>146</v>
      </c>
      <c r="E98" s="15" t="s">
        <v>147</v>
      </c>
      <c r="F98" s="14">
        <v>232</v>
      </c>
      <c r="G98" s="14"/>
      <c r="H98" s="14">
        <v>280</v>
      </c>
      <c r="I98" s="14"/>
      <c r="J98" s="14">
        <v>512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1990/9末</v>
      </c>
      <c r="B99" s="9" t="str">
        <f t="shared" si="6"/>
        <v>平成2/9末</v>
      </c>
      <c r="C99" s="16">
        <v>97</v>
      </c>
      <c r="D99" s="16">
        <v>147</v>
      </c>
      <c r="E99" s="17" t="s">
        <v>148</v>
      </c>
      <c r="F99" s="16">
        <v>167</v>
      </c>
      <c r="G99" s="16"/>
      <c r="H99" s="16">
        <v>177</v>
      </c>
      <c r="I99" s="16"/>
      <c r="J99" s="16">
        <v>344</v>
      </c>
      <c r="K99" s="16"/>
      <c r="L99" s="16">
        <v>94</v>
      </c>
      <c r="M99" s="6" t="s">
        <v>304</v>
      </c>
    </row>
    <row r="100" spans="1:13" x14ac:dyDescent="0.2">
      <c r="A100" s="7" t="str">
        <f t="shared" si="6"/>
        <v>1990/9末</v>
      </c>
      <c r="B100" s="7" t="str">
        <f t="shared" si="6"/>
        <v>平成2/9末</v>
      </c>
      <c r="C100" s="14">
        <v>98</v>
      </c>
      <c r="D100" s="14">
        <v>110</v>
      </c>
      <c r="E100" s="15" t="s">
        <v>150</v>
      </c>
      <c r="F100" s="14">
        <v>287</v>
      </c>
      <c r="G100" s="14"/>
      <c r="H100" s="14">
        <v>310</v>
      </c>
      <c r="I100" s="14"/>
      <c r="J100" s="14">
        <v>597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1990/9末</v>
      </c>
      <c r="B101" s="9" t="str">
        <f t="shared" si="7"/>
        <v>平成2/9末</v>
      </c>
      <c r="C101" s="16">
        <v>99</v>
      </c>
      <c r="D101" s="16">
        <v>111</v>
      </c>
      <c r="E101" s="17" t="s">
        <v>151</v>
      </c>
      <c r="F101" s="16">
        <v>228</v>
      </c>
      <c r="G101" s="16"/>
      <c r="H101" s="16">
        <v>217</v>
      </c>
      <c r="I101" s="16"/>
      <c r="J101" s="16">
        <v>445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1990/9末</v>
      </c>
      <c r="B102" s="7" t="str">
        <f t="shared" si="7"/>
        <v>平成2/9末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117</v>
      </c>
      <c r="I102" s="14"/>
      <c r="J102" s="14">
        <v>229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1990/9末</v>
      </c>
      <c r="B103" s="9" t="str">
        <f t="shared" si="7"/>
        <v>平成2/9末</v>
      </c>
      <c r="C103" s="16">
        <v>101</v>
      </c>
      <c r="D103" s="16">
        <v>113</v>
      </c>
      <c r="E103" s="17" t="s">
        <v>419</v>
      </c>
      <c r="F103" s="16">
        <v>73</v>
      </c>
      <c r="G103" s="16"/>
      <c r="H103" s="16">
        <v>91</v>
      </c>
      <c r="I103" s="16"/>
      <c r="J103" s="16">
        <v>164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1990/9末</v>
      </c>
      <c r="B104" s="7" t="str">
        <f t="shared" si="7"/>
        <v>平成2/9末</v>
      </c>
      <c r="C104" s="14">
        <v>102</v>
      </c>
      <c r="D104" s="14">
        <v>114</v>
      </c>
      <c r="E104" s="15" t="s">
        <v>153</v>
      </c>
      <c r="F104" s="14">
        <v>241</v>
      </c>
      <c r="G104" s="14"/>
      <c r="H104" s="14">
        <v>246</v>
      </c>
      <c r="I104" s="14"/>
      <c r="J104" s="14">
        <v>487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1990/9末</v>
      </c>
      <c r="B105" s="9" t="str">
        <f t="shared" si="7"/>
        <v>平成2/9末</v>
      </c>
      <c r="C105" s="16">
        <v>103</v>
      </c>
      <c r="D105" s="16">
        <v>115</v>
      </c>
      <c r="E105" s="17" t="s">
        <v>154</v>
      </c>
      <c r="F105" s="16">
        <v>82</v>
      </c>
      <c r="G105" s="16"/>
      <c r="H105" s="16">
        <v>66</v>
      </c>
      <c r="I105" s="16"/>
      <c r="J105" s="16">
        <v>148</v>
      </c>
      <c r="K105" s="16"/>
      <c r="L105" s="16">
        <v>53</v>
      </c>
      <c r="M105" s="6" t="s">
        <v>305</v>
      </c>
    </row>
    <row r="106" spans="1:13" x14ac:dyDescent="0.2">
      <c r="A106" s="7" t="str">
        <f t="shared" si="7"/>
        <v>1990/9末</v>
      </c>
      <c r="B106" s="7" t="str">
        <f t="shared" si="7"/>
        <v>平成2/9末</v>
      </c>
      <c r="C106" s="14">
        <v>104</v>
      </c>
      <c r="D106" s="14">
        <v>118</v>
      </c>
      <c r="E106" s="15" t="s">
        <v>157</v>
      </c>
      <c r="F106" s="14">
        <v>203</v>
      </c>
      <c r="G106" s="14"/>
      <c r="H106" s="14">
        <v>189</v>
      </c>
      <c r="I106" s="14"/>
      <c r="J106" s="14">
        <v>392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1990/9末</v>
      </c>
      <c r="B107" s="9" t="str">
        <f t="shared" si="7"/>
        <v>平成2/9末</v>
      </c>
      <c r="C107" s="16">
        <v>105</v>
      </c>
      <c r="D107" s="16">
        <v>122</v>
      </c>
      <c r="E107" s="17" t="s">
        <v>159</v>
      </c>
      <c r="F107" s="16">
        <v>58</v>
      </c>
      <c r="G107" s="16"/>
      <c r="H107" s="16">
        <v>74</v>
      </c>
      <c r="I107" s="16"/>
      <c r="J107" s="16">
        <v>132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1990/9末</v>
      </c>
      <c r="B108" s="7" t="str">
        <f t="shared" si="7"/>
        <v>平成2/9末</v>
      </c>
      <c r="C108" s="14">
        <v>106</v>
      </c>
      <c r="D108" s="14">
        <v>123</v>
      </c>
      <c r="E108" s="15" t="s">
        <v>160</v>
      </c>
      <c r="F108" s="14">
        <v>317</v>
      </c>
      <c r="G108" s="14"/>
      <c r="H108" s="14">
        <v>357</v>
      </c>
      <c r="I108" s="14"/>
      <c r="J108" s="14">
        <v>674</v>
      </c>
      <c r="K108" s="14"/>
      <c r="L108" s="14">
        <v>181</v>
      </c>
      <c r="M108" s="8" t="s">
        <v>305</v>
      </c>
    </row>
    <row r="109" spans="1:13" x14ac:dyDescent="0.2">
      <c r="A109" s="9" t="str">
        <f t="shared" si="7"/>
        <v>1990/9末</v>
      </c>
      <c r="B109" s="9" t="str">
        <f t="shared" si="7"/>
        <v>平成2/9末</v>
      </c>
      <c r="C109" s="16">
        <v>107</v>
      </c>
      <c r="D109" s="16">
        <v>124</v>
      </c>
      <c r="E109" s="17" t="s">
        <v>161</v>
      </c>
      <c r="F109" s="16">
        <v>119</v>
      </c>
      <c r="G109" s="16"/>
      <c r="H109" s="16">
        <v>131</v>
      </c>
      <c r="I109" s="16"/>
      <c r="J109" s="16">
        <v>250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1990/9末</v>
      </c>
      <c r="B110" s="7" t="str">
        <f t="shared" si="7"/>
        <v>平成2/9末</v>
      </c>
      <c r="C110" s="14">
        <v>108</v>
      </c>
      <c r="D110" s="14">
        <v>125</v>
      </c>
      <c r="E110" s="15" t="s">
        <v>162</v>
      </c>
      <c r="F110" s="14">
        <v>247</v>
      </c>
      <c r="G110" s="14"/>
      <c r="H110" s="14">
        <v>221</v>
      </c>
      <c r="I110" s="14"/>
      <c r="J110" s="14">
        <v>468</v>
      </c>
      <c r="K110" s="14"/>
      <c r="L110" s="14">
        <v>141</v>
      </c>
      <c r="M110" s="8" t="s">
        <v>305</v>
      </c>
    </row>
    <row r="111" spans="1:13" x14ac:dyDescent="0.2">
      <c r="A111" s="9" t="str">
        <f t="shared" si="7"/>
        <v>1990/9末</v>
      </c>
      <c r="B111" s="9" t="str">
        <f t="shared" si="7"/>
        <v>平成2/9末</v>
      </c>
      <c r="C111" s="16">
        <v>109</v>
      </c>
      <c r="D111" s="16">
        <v>126</v>
      </c>
      <c r="E111" s="17" t="s">
        <v>163</v>
      </c>
      <c r="F111" s="16">
        <v>139</v>
      </c>
      <c r="G111" s="16"/>
      <c r="H111" s="16">
        <v>160</v>
      </c>
      <c r="I111" s="16"/>
      <c r="J111" s="16">
        <v>299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1990/9末</v>
      </c>
      <c r="B112" s="7" t="str">
        <f t="shared" si="7"/>
        <v>平成2/9末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1990/9末</v>
      </c>
      <c r="B113" s="9" t="str">
        <f t="shared" si="7"/>
        <v>平成2/9末</v>
      </c>
      <c r="C113" s="16">
        <v>111</v>
      </c>
      <c r="D113" s="16">
        <v>128</v>
      </c>
      <c r="E113" s="17" t="s">
        <v>165</v>
      </c>
      <c r="F113" s="16">
        <v>130</v>
      </c>
      <c r="G113" s="16"/>
      <c r="H113" s="16">
        <v>133</v>
      </c>
      <c r="I113" s="16"/>
      <c r="J113" s="16">
        <v>263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1990/9末</v>
      </c>
      <c r="B114" s="7" t="str">
        <f t="shared" si="7"/>
        <v>平成2/9末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110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1990/9末</v>
      </c>
      <c r="B115" s="9" t="str">
        <f t="shared" si="7"/>
        <v>平成2/9末</v>
      </c>
      <c r="C115" s="16">
        <v>113</v>
      </c>
      <c r="D115" s="16">
        <v>150</v>
      </c>
      <c r="E115" s="17" t="s">
        <v>169</v>
      </c>
      <c r="F115" s="16">
        <v>186</v>
      </c>
      <c r="G115" s="16"/>
      <c r="H115" s="16">
        <v>199</v>
      </c>
      <c r="I115" s="16"/>
      <c r="J115" s="16">
        <v>385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1990/9末</v>
      </c>
      <c r="B116" s="7" t="str">
        <f t="shared" si="7"/>
        <v>平成2/9末</v>
      </c>
      <c r="C116" s="14">
        <v>114</v>
      </c>
      <c r="D116" s="14">
        <v>151</v>
      </c>
      <c r="E116" s="15" t="s">
        <v>170</v>
      </c>
      <c r="F116" s="14">
        <v>308</v>
      </c>
      <c r="G116" s="14"/>
      <c r="H116" s="14">
        <v>304</v>
      </c>
      <c r="I116" s="14"/>
      <c r="J116" s="14">
        <v>612</v>
      </c>
      <c r="K116" s="14"/>
      <c r="L116" s="14">
        <v>165</v>
      </c>
      <c r="M116" s="8" t="s">
        <v>306</v>
      </c>
    </row>
    <row r="117" spans="1:13" x14ac:dyDescent="0.2">
      <c r="A117" s="9" t="str">
        <f t="shared" ref="A117:B132" si="8">A116</f>
        <v>1990/9末</v>
      </c>
      <c r="B117" s="9" t="str">
        <f t="shared" si="8"/>
        <v>平成2/9末</v>
      </c>
      <c r="C117" s="16">
        <v>115</v>
      </c>
      <c r="D117" s="16">
        <v>152</v>
      </c>
      <c r="E117" s="17" t="s">
        <v>171</v>
      </c>
      <c r="F117" s="16">
        <v>398</v>
      </c>
      <c r="G117" s="16"/>
      <c r="H117" s="16">
        <v>428</v>
      </c>
      <c r="I117" s="16"/>
      <c r="J117" s="16">
        <v>826</v>
      </c>
      <c r="K117" s="16"/>
      <c r="L117" s="16">
        <v>207</v>
      </c>
      <c r="M117" s="6" t="s">
        <v>306</v>
      </c>
    </row>
    <row r="118" spans="1:13" x14ac:dyDescent="0.2">
      <c r="A118" s="7" t="str">
        <f t="shared" si="8"/>
        <v>1990/9末</v>
      </c>
      <c r="B118" s="7" t="str">
        <f t="shared" si="8"/>
        <v>平成2/9末</v>
      </c>
      <c r="C118" s="14">
        <v>116</v>
      </c>
      <c r="D118" s="14">
        <v>153</v>
      </c>
      <c r="E118" s="15" t="s">
        <v>172</v>
      </c>
      <c r="F118" s="14">
        <v>205</v>
      </c>
      <c r="G118" s="14"/>
      <c r="H118" s="14">
        <v>225</v>
      </c>
      <c r="I118" s="14"/>
      <c r="J118" s="14">
        <v>430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1990/9末</v>
      </c>
      <c r="B119" s="9" t="str">
        <f t="shared" si="8"/>
        <v>平成2/9末</v>
      </c>
      <c r="C119" s="16">
        <v>117</v>
      </c>
      <c r="D119" s="16">
        <v>154</v>
      </c>
      <c r="E119" s="17" t="s">
        <v>173</v>
      </c>
      <c r="F119" s="16">
        <v>172</v>
      </c>
      <c r="G119" s="16"/>
      <c r="H119" s="16">
        <v>184</v>
      </c>
      <c r="I119" s="16"/>
      <c r="J119" s="16">
        <v>356</v>
      </c>
      <c r="K119" s="16"/>
      <c r="L119" s="16">
        <v>82</v>
      </c>
      <c r="M119" s="6" t="s">
        <v>306</v>
      </c>
    </row>
    <row r="120" spans="1:13" x14ac:dyDescent="0.2">
      <c r="A120" s="7" t="str">
        <f t="shared" si="8"/>
        <v>1990/9末</v>
      </c>
      <c r="B120" s="7" t="str">
        <f t="shared" si="8"/>
        <v>平成2/9末</v>
      </c>
      <c r="C120" s="14">
        <v>118</v>
      </c>
      <c r="D120" s="14">
        <v>155</v>
      </c>
      <c r="E120" s="15" t="s">
        <v>174</v>
      </c>
      <c r="F120" s="14">
        <v>113</v>
      </c>
      <c r="G120" s="14"/>
      <c r="H120" s="14">
        <v>99</v>
      </c>
      <c r="I120" s="14"/>
      <c r="J120" s="14">
        <v>212</v>
      </c>
      <c r="K120" s="14"/>
      <c r="L120" s="14">
        <v>63</v>
      </c>
      <c r="M120" s="8" t="s">
        <v>306</v>
      </c>
    </row>
    <row r="121" spans="1:13" x14ac:dyDescent="0.2">
      <c r="A121" s="9" t="str">
        <f t="shared" si="8"/>
        <v>1990/9末</v>
      </c>
      <c r="B121" s="9" t="str">
        <f t="shared" si="8"/>
        <v>平成2/9末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1990/9末</v>
      </c>
      <c r="B122" s="7" t="str">
        <f t="shared" si="8"/>
        <v>平成2/9末</v>
      </c>
      <c r="C122" s="14">
        <v>120</v>
      </c>
      <c r="D122" s="14">
        <v>158</v>
      </c>
      <c r="E122" s="15" t="s">
        <v>486</v>
      </c>
      <c r="F122" s="14">
        <v>29</v>
      </c>
      <c r="G122" s="14"/>
      <c r="H122" s="14">
        <v>67</v>
      </c>
      <c r="I122" s="14"/>
      <c r="J122" s="14">
        <v>96</v>
      </c>
      <c r="K122" s="14"/>
      <c r="L122" s="14">
        <v>94</v>
      </c>
      <c r="M122" s="8" t="s">
        <v>306</v>
      </c>
    </row>
    <row r="123" spans="1:13" x14ac:dyDescent="0.2">
      <c r="A123" s="9" t="str">
        <f t="shared" si="8"/>
        <v>1990/9末</v>
      </c>
      <c r="B123" s="9" t="str">
        <f t="shared" si="8"/>
        <v>平成2/9末</v>
      </c>
      <c r="C123" s="16">
        <v>121</v>
      </c>
      <c r="D123" s="16">
        <v>159</v>
      </c>
      <c r="E123" s="17" t="s">
        <v>177</v>
      </c>
      <c r="F123" s="16">
        <v>26</v>
      </c>
      <c r="G123" s="16"/>
      <c r="H123" s="16">
        <v>54</v>
      </c>
      <c r="I123" s="16"/>
      <c r="J123" s="16">
        <v>80</v>
      </c>
      <c r="K123" s="16"/>
      <c r="L123" s="16">
        <v>76</v>
      </c>
      <c r="M123" s="6" t="s">
        <v>307</v>
      </c>
    </row>
    <row r="124" spans="1:13" x14ac:dyDescent="0.2">
      <c r="A124" s="7" t="str">
        <f t="shared" si="8"/>
        <v>1990/9末</v>
      </c>
      <c r="B124" s="7" t="str">
        <f t="shared" si="8"/>
        <v>平成2/9末</v>
      </c>
      <c r="C124" s="14">
        <v>122</v>
      </c>
      <c r="D124" s="14">
        <v>160</v>
      </c>
      <c r="E124" s="15" t="s">
        <v>420</v>
      </c>
      <c r="F124" s="14">
        <v>84</v>
      </c>
      <c r="G124" s="14"/>
      <c r="H124" s="14">
        <v>79</v>
      </c>
      <c r="I124" s="14"/>
      <c r="J124" s="14">
        <v>163</v>
      </c>
      <c r="K124" s="14"/>
      <c r="L124" s="14">
        <v>63</v>
      </c>
      <c r="M124" s="8" t="s">
        <v>307</v>
      </c>
    </row>
    <row r="125" spans="1:13" x14ac:dyDescent="0.2">
      <c r="A125" s="9" t="str">
        <f t="shared" si="8"/>
        <v>1990/9末</v>
      </c>
      <c r="B125" s="9" t="str">
        <f t="shared" si="8"/>
        <v>平成2/9末</v>
      </c>
      <c r="C125" s="16">
        <v>123</v>
      </c>
      <c r="D125" s="16">
        <v>161</v>
      </c>
      <c r="E125" s="17" t="s">
        <v>178</v>
      </c>
      <c r="F125" s="16">
        <v>149</v>
      </c>
      <c r="G125" s="16"/>
      <c r="H125" s="16">
        <v>136</v>
      </c>
      <c r="I125" s="16"/>
      <c r="J125" s="16">
        <v>285</v>
      </c>
      <c r="K125" s="16"/>
      <c r="L125" s="16">
        <v>93</v>
      </c>
      <c r="M125" s="6" t="s">
        <v>307</v>
      </c>
    </row>
    <row r="126" spans="1:13" x14ac:dyDescent="0.2">
      <c r="A126" s="7" t="str">
        <f t="shared" si="8"/>
        <v>1990/9末</v>
      </c>
      <c r="B126" s="7" t="str">
        <f t="shared" si="8"/>
        <v>平成2/9末</v>
      </c>
      <c r="C126" s="14">
        <v>124</v>
      </c>
      <c r="D126" s="14">
        <v>162</v>
      </c>
      <c r="E126" s="15" t="s">
        <v>179</v>
      </c>
      <c r="F126" s="14">
        <v>91</v>
      </c>
      <c r="G126" s="14"/>
      <c r="H126" s="14">
        <v>105</v>
      </c>
      <c r="I126" s="14"/>
      <c r="J126" s="14">
        <v>196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1990/9末</v>
      </c>
      <c r="B127" s="9" t="str">
        <f t="shared" si="8"/>
        <v>平成2/9末</v>
      </c>
      <c r="C127" s="16">
        <v>125</v>
      </c>
      <c r="D127" s="16">
        <v>163</v>
      </c>
      <c r="E127" s="17" t="s">
        <v>180</v>
      </c>
      <c r="F127" s="16">
        <v>75</v>
      </c>
      <c r="G127" s="16"/>
      <c r="H127" s="16">
        <v>76</v>
      </c>
      <c r="I127" s="16"/>
      <c r="J127" s="16">
        <v>151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1990/9末</v>
      </c>
      <c r="B128" s="7" t="str">
        <f t="shared" si="8"/>
        <v>平成2/9末</v>
      </c>
      <c r="C128" s="14">
        <v>126</v>
      </c>
      <c r="D128" s="14">
        <v>164</v>
      </c>
      <c r="E128" s="15" t="s">
        <v>181</v>
      </c>
      <c r="F128" s="14">
        <v>95</v>
      </c>
      <c r="G128" s="14"/>
      <c r="H128" s="14">
        <v>97</v>
      </c>
      <c r="I128" s="14"/>
      <c r="J128" s="14">
        <v>192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1990/9末</v>
      </c>
      <c r="B129" s="9" t="str">
        <f t="shared" si="8"/>
        <v>平成2/9末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82</v>
      </c>
      <c r="I129" s="16"/>
      <c r="J129" s="16">
        <v>154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1990/9末</v>
      </c>
      <c r="B130" s="7" t="str">
        <f t="shared" si="8"/>
        <v>平成2/9末</v>
      </c>
      <c r="C130" s="14">
        <v>128</v>
      </c>
      <c r="D130" s="14">
        <v>166</v>
      </c>
      <c r="E130" s="15" t="s">
        <v>183</v>
      </c>
      <c r="F130" s="14">
        <v>189</v>
      </c>
      <c r="G130" s="14"/>
      <c r="H130" s="14">
        <v>218</v>
      </c>
      <c r="I130" s="14"/>
      <c r="J130" s="14">
        <v>407</v>
      </c>
      <c r="K130" s="14"/>
      <c r="L130" s="14">
        <v>109</v>
      </c>
      <c r="M130" s="8" t="s">
        <v>307</v>
      </c>
    </row>
    <row r="131" spans="1:13" x14ac:dyDescent="0.2">
      <c r="A131" s="9" t="str">
        <f t="shared" si="8"/>
        <v>1990/9末</v>
      </c>
      <c r="B131" s="9" t="str">
        <f t="shared" si="8"/>
        <v>平成2/9末</v>
      </c>
      <c r="C131" s="16">
        <v>129</v>
      </c>
      <c r="D131" s="16">
        <v>167</v>
      </c>
      <c r="E131" s="17" t="s">
        <v>184</v>
      </c>
      <c r="F131" s="16">
        <v>205</v>
      </c>
      <c r="G131" s="16"/>
      <c r="H131" s="16">
        <v>218</v>
      </c>
      <c r="I131" s="16"/>
      <c r="J131" s="16">
        <v>423</v>
      </c>
      <c r="K131" s="16"/>
      <c r="L131" s="16">
        <v>113</v>
      </c>
      <c r="M131" s="6" t="s">
        <v>307</v>
      </c>
    </row>
    <row r="132" spans="1:13" x14ac:dyDescent="0.2">
      <c r="A132" s="7" t="str">
        <f t="shared" si="8"/>
        <v>1990/9末</v>
      </c>
      <c r="B132" s="7" t="str">
        <f t="shared" si="8"/>
        <v>平成2/9末</v>
      </c>
      <c r="C132" s="14">
        <v>130</v>
      </c>
      <c r="D132" s="14">
        <v>168</v>
      </c>
      <c r="E132" s="15" t="s">
        <v>185</v>
      </c>
      <c r="F132" s="14">
        <v>260</v>
      </c>
      <c r="G132" s="14"/>
      <c r="H132" s="14">
        <v>249</v>
      </c>
      <c r="I132" s="14"/>
      <c r="J132" s="14">
        <v>509</v>
      </c>
      <c r="K132" s="14"/>
      <c r="L132" s="14">
        <v>147</v>
      </c>
      <c r="M132" s="8" t="s">
        <v>307</v>
      </c>
    </row>
    <row r="133" spans="1:13" x14ac:dyDescent="0.2">
      <c r="A133" s="9" t="str">
        <f t="shared" ref="A133:B148" si="9">A132</f>
        <v>1990/9末</v>
      </c>
      <c r="B133" s="9" t="str">
        <f t="shared" si="9"/>
        <v>平成2/9末</v>
      </c>
      <c r="C133" s="16">
        <v>131</v>
      </c>
      <c r="D133" s="16">
        <v>169</v>
      </c>
      <c r="E133" s="17" t="s">
        <v>186</v>
      </c>
      <c r="F133" s="16">
        <v>163</v>
      </c>
      <c r="G133" s="16"/>
      <c r="H133" s="16">
        <v>178</v>
      </c>
      <c r="I133" s="16"/>
      <c r="J133" s="16">
        <v>341</v>
      </c>
      <c r="K133" s="16"/>
      <c r="L133" s="16">
        <v>93</v>
      </c>
      <c r="M133" s="6" t="s">
        <v>307</v>
      </c>
    </row>
    <row r="134" spans="1:13" x14ac:dyDescent="0.2">
      <c r="A134" s="7" t="str">
        <f t="shared" si="9"/>
        <v>1990/9末</v>
      </c>
      <c r="B134" s="7" t="str">
        <f t="shared" si="9"/>
        <v>平成2/9末</v>
      </c>
      <c r="C134" s="14">
        <v>132</v>
      </c>
      <c r="D134" s="14">
        <v>170</v>
      </c>
      <c r="E134" s="15" t="s">
        <v>187</v>
      </c>
      <c r="F134" s="14">
        <v>511</v>
      </c>
      <c r="G134" s="14"/>
      <c r="H134" s="14">
        <v>533</v>
      </c>
      <c r="I134" s="14"/>
      <c r="J134" s="14">
        <v>1044</v>
      </c>
      <c r="K134" s="14"/>
      <c r="L134" s="14">
        <v>264</v>
      </c>
      <c r="M134" s="8" t="s">
        <v>307</v>
      </c>
    </row>
    <row r="135" spans="1:13" x14ac:dyDescent="0.2">
      <c r="A135" s="9" t="str">
        <f t="shared" si="9"/>
        <v>1990/9末</v>
      </c>
      <c r="B135" s="9" t="str">
        <f t="shared" si="9"/>
        <v>平成2/9末</v>
      </c>
      <c r="C135" s="16">
        <v>133</v>
      </c>
      <c r="D135" s="16">
        <v>171</v>
      </c>
      <c r="E135" s="17" t="s">
        <v>188</v>
      </c>
      <c r="F135" s="16">
        <v>353</v>
      </c>
      <c r="G135" s="16"/>
      <c r="H135" s="16">
        <v>347</v>
      </c>
      <c r="I135" s="16"/>
      <c r="J135" s="16">
        <v>700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9"/>
        <v>1990/9末</v>
      </c>
      <c r="B136" s="7" t="str">
        <f t="shared" si="9"/>
        <v>平成2/9末</v>
      </c>
      <c r="C136" s="14">
        <v>134</v>
      </c>
      <c r="D136" s="14">
        <v>172</v>
      </c>
      <c r="E136" s="15" t="s">
        <v>189</v>
      </c>
      <c r="F136" s="14">
        <v>177</v>
      </c>
      <c r="G136" s="14"/>
      <c r="H136" s="14">
        <v>168</v>
      </c>
      <c r="I136" s="14"/>
      <c r="J136" s="14">
        <v>345</v>
      </c>
      <c r="K136" s="14"/>
      <c r="L136" s="14">
        <v>92</v>
      </c>
      <c r="M136" s="8" t="s">
        <v>307</v>
      </c>
    </row>
    <row r="137" spans="1:13" x14ac:dyDescent="0.2">
      <c r="A137" s="9" t="str">
        <f t="shared" si="9"/>
        <v>1990/9末</v>
      </c>
      <c r="B137" s="9" t="str">
        <f t="shared" si="9"/>
        <v>平成2/9末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109</v>
      </c>
      <c r="I137" s="16"/>
      <c r="J137" s="16">
        <v>218</v>
      </c>
      <c r="K137" s="16"/>
      <c r="L137" s="16">
        <v>55</v>
      </c>
      <c r="M137" s="6" t="s">
        <v>307</v>
      </c>
    </row>
    <row r="138" spans="1:13" x14ac:dyDescent="0.2">
      <c r="A138" s="7" t="str">
        <f t="shared" si="9"/>
        <v>1990/9末</v>
      </c>
      <c r="B138" s="7" t="str">
        <f t="shared" si="9"/>
        <v>平成2/9末</v>
      </c>
      <c r="C138" s="14">
        <v>136</v>
      </c>
      <c r="D138" s="14">
        <v>174</v>
      </c>
      <c r="E138" s="15" t="s">
        <v>421</v>
      </c>
      <c r="F138" s="14">
        <v>3</v>
      </c>
      <c r="G138" s="14"/>
      <c r="H138" s="14">
        <v>6</v>
      </c>
      <c r="I138" s="14"/>
      <c r="J138" s="14">
        <v>9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1990/9末</v>
      </c>
      <c r="B139" s="9" t="str">
        <f t="shared" si="9"/>
        <v>平成2/9末</v>
      </c>
      <c r="C139" s="16">
        <v>137</v>
      </c>
      <c r="D139" s="16">
        <v>175</v>
      </c>
      <c r="E139" s="17" t="s">
        <v>422</v>
      </c>
      <c r="F139" s="16">
        <v>194</v>
      </c>
      <c r="G139" s="16"/>
      <c r="H139" s="16">
        <v>189</v>
      </c>
      <c r="I139" s="16"/>
      <c r="J139" s="16">
        <v>383</v>
      </c>
      <c r="K139" s="16"/>
      <c r="L139" s="16">
        <v>106</v>
      </c>
      <c r="M139" s="6" t="s">
        <v>307</v>
      </c>
    </row>
    <row r="140" spans="1:13" x14ac:dyDescent="0.2">
      <c r="A140" s="7" t="str">
        <f t="shared" si="9"/>
        <v>1990/9末</v>
      </c>
      <c r="B140" s="7" t="str">
        <f t="shared" si="9"/>
        <v>平成2/9末</v>
      </c>
      <c r="C140" s="14">
        <v>138</v>
      </c>
      <c r="D140" s="14">
        <v>176</v>
      </c>
      <c r="E140" s="15" t="s">
        <v>423</v>
      </c>
      <c r="F140" s="14">
        <v>148</v>
      </c>
      <c r="G140" s="14"/>
      <c r="H140" s="14">
        <v>164</v>
      </c>
      <c r="I140" s="14"/>
      <c r="J140" s="14">
        <v>312</v>
      </c>
      <c r="K140" s="14"/>
      <c r="L140" s="14">
        <v>93</v>
      </c>
      <c r="M140" s="8" t="s">
        <v>307</v>
      </c>
    </row>
    <row r="141" spans="1:13" x14ac:dyDescent="0.2">
      <c r="A141" s="9" t="str">
        <f t="shared" si="9"/>
        <v>1990/9末</v>
      </c>
      <c r="B141" s="9" t="str">
        <f t="shared" si="9"/>
        <v>平成2/9末</v>
      </c>
      <c r="C141" s="16">
        <v>139</v>
      </c>
      <c r="D141" s="16">
        <v>177</v>
      </c>
      <c r="E141" s="17" t="s">
        <v>191</v>
      </c>
      <c r="F141" s="16">
        <v>40</v>
      </c>
      <c r="G141" s="16"/>
      <c r="H141" s="16">
        <v>38</v>
      </c>
      <c r="I141" s="16"/>
      <c r="J141" s="16">
        <v>78</v>
      </c>
      <c r="K141" s="16"/>
      <c r="L141" s="16">
        <v>24</v>
      </c>
      <c r="M141" s="6" t="s">
        <v>307</v>
      </c>
    </row>
    <row r="142" spans="1:13" x14ac:dyDescent="0.2">
      <c r="A142" s="7" t="str">
        <f t="shared" si="9"/>
        <v>1990/9末</v>
      </c>
      <c r="B142" s="7" t="str">
        <f t="shared" si="9"/>
        <v>平成2/9末</v>
      </c>
      <c r="C142" s="14">
        <v>140</v>
      </c>
      <c r="D142" s="14">
        <v>178</v>
      </c>
      <c r="E142" s="15" t="s">
        <v>192</v>
      </c>
      <c r="F142" s="14">
        <v>67</v>
      </c>
      <c r="G142" s="14"/>
      <c r="H142" s="14">
        <v>69</v>
      </c>
      <c r="I142" s="14"/>
      <c r="J142" s="14">
        <v>136</v>
      </c>
      <c r="K142" s="14"/>
      <c r="L142" s="14">
        <v>35</v>
      </c>
      <c r="M142" s="8" t="s">
        <v>307</v>
      </c>
    </row>
    <row r="143" spans="1:13" x14ac:dyDescent="0.2">
      <c r="A143" s="9" t="str">
        <f t="shared" si="9"/>
        <v>1990/9末</v>
      </c>
      <c r="B143" s="9" t="str">
        <f t="shared" si="9"/>
        <v>平成2/9末</v>
      </c>
      <c r="C143" s="16">
        <v>141</v>
      </c>
      <c r="D143" s="16">
        <v>179</v>
      </c>
      <c r="E143" s="17" t="s">
        <v>193</v>
      </c>
      <c r="F143" s="16">
        <v>198</v>
      </c>
      <c r="G143" s="16"/>
      <c r="H143" s="16">
        <v>177</v>
      </c>
      <c r="I143" s="16"/>
      <c r="J143" s="16">
        <v>375</v>
      </c>
      <c r="K143" s="16"/>
      <c r="L143" s="16">
        <v>124</v>
      </c>
      <c r="M143" s="6" t="s">
        <v>307</v>
      </c>
    </row>
    <row r="144" spans="1:13" x14ac:dyDescent="0.2">
      <c r="A144" s="7" t="str">
        <f t="shared" si="9"/>
        <v>1990/9末</v>
      </c>
      <c r="B144" s="7" t="str">
        <f t="shared" si="9"/>
        <v>平成2/9末</v>
      </c>
      <c r="C144" s="14">
        <v>142</v>
      </c>
      <c r="D144" s="14">
        <v>180</v>
      </c>
      <c r="E144" s="15" t="s">
        <v>196</v>
      </c>
      <c r="F144" s="14">
        <v>143</v>
      </c>
      <c r="G144" s="14"/>
      <c r="H144" s="14">
        <v>172</v>
      </c>
      <c r="I144" s="14"/>
      <c r="J144" s="14">
        <v>315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1990/9末</v>
      </c>
      <c r="B145" s="9" t="str">
        <f t="shared" si="9"/>
        <v>平成2/9末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1990/9末</v>
      </c>
      <c r="B146" s="7" t="str">
        <f t="shared" si="9"/>
        <v>平成2/9末</v>
      </c>
      <c r="C146" s="14">
        <v>144</v>
      </c>
      <c r="D146" s="14">
        <v>183</v>
      </c>
      <c r="E146" s="15" t="s">
        <v>199</v>
      </c>
      <c r="F146" s="14">
        <v>508</v>
      </c>
      <c r="G146" s="14"/>
      <c r="H146" s="14">
        <v>556</v>
      </c>
      <c r="I146" s="14"/>
      <c r="J146" s="14">
        <v>1064</v>
      </c>
      <c r="K146" s="14"/>
      <c r="L146" s="14">
        <v>251</v>
      </c>
      <c r="M146" s="8" t="s">
        <v>308</v>
      </c>
    </row>
    <row r="147" spans="1:13" x14ac:dyDescent="0.2">
      <c r="A147" s="9" t="str">
        <f t="shared" si="9"/>
        <v>1990/9末</v>
      </c>
      <c r="B147" s="9" t="str">
        <f t="shared" si="9"/>
        <v>平成2/9末</v>
      </c>
      <c r="C147" s="16">
        <v>145</v>
      </c>
      <c r="D147" s="16">
        <v>184</v>
      </c>
      <c r="E147" s="17" t="s">
        <v>200</v>
      </c>
      <c r="F147" s="16">
        <v>165</v>
      </c>
      <c r="G147" s="16"/>
      <c r="H147" s="16">
        <v>167</v>
      </c>
      <c r="I147" s="16"/>
      <c r="J147" s="16">
        <v>332</v>
      </c>
      <c r="K147" s="16"/>
      <c r="L147" s="16">
        <v>78</v>
      </c>
      <c r="M147" s="6" t="s">
        <v>308</v>
      </c>
    </row>
    <row r="148" spans="1:13" x14ac:dyDescent="0.2">
      <c r="A148" s="7" t="str">
        <f t="shared" si="9"/>
        <v>1990/9末</v>
      </c>
      <c r="B148" s="7" t="str">
        <f t="shared" si="9"/>
        <v>平成2/9末</v>
      </c>
      <c r="C148" s="14">
        <v>146</v>
      </c>
      <c r="D148" s="14">
        <v>185</v>
      </c>
      <c r="E148" s="15" t="s">
        <v>201</v>
      </c>
      <c r="F148" s="14">
        <v>125</v>
      </c>
      <c r="G148" s="14"/>
      <c r="H148" s="14">
        <v>140</v>
      </c>
      <c r="I148" s="14"/>
      <c r="J148" s="14">
        <v>265</v>
      </c>
      <c r="K148" s="14"/>
      <c r="L148" s="14">
        <v>67</v>
      </c>
      <c r="M148" s="8" t="s">
        <v>308</v>
      </c>
    </row>
    <row r="149" spans="1:13" x14ac:dyDescent="0.2">
      <c r="A149" s="9" t="str">
        <f t="shared" ref="A149:B164" si="10">A148</f>
        <v>1990/9末</v>
      </c>
      <c r="B149" s="9" t="str">
        <f t="shared" si="10"/>
        <v>平成2/9末</v>
      </c>
      <c r="C149" s="16">
        <v>147</v>
      </c>
      <c r="D149" s="16">
        <v>186</v>
      </c>
      <c r="E149" s="17" t="s">
        <v>202</v>
      </c>
      <c r="F149" s="16">
        <v>232</v>
      </c>
      <c r="G149" s="16"/>
      <c r="H149" s="16">
        <v>258</v>
      </c>
      <c r="I149" s="16"/>
      <c r="J149" s="16">
        <v>490</v>
      </c>
      <c r="K149" s="16"/>
      <c r="L149" s="16">
        <v>138</v>
      </c>
      <c r="M149" s="6" t="s">
        <v>308</v>
      </c>
    </row>
    <row r="150" spans="1:13" x14ac:dyDescent="0.2">
      <c r="A150" s="7" t="str">
        <f t="shared" si="10"/>
        <v>1990/9末</v>
      </c>
      <c r="B150" s="7" t="str">
        <f t="shared" si="10"/>
        <v>平成2/9末</v>
      </c>
      <c r="C150" s="14">
        <v>148</v>
      </c>
      <c r="D150" s="14">
        <v>187</v>
      </c>
      <c r="E150" s="15" t="s">
        <v>203</v>
      </c>
      <c r="F150" s="14">
        <v>131</v>
      </c>
      <c r="G150" s="14"/>
      <c r="H150" s="14">
        <v>134</v>
      </c>
      <c r="I150" s="14"/>
      <c r="J150" s="14">
        <v>265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1990/9末</v>
      </c>
      <c r="B151" s="9" t="str">
        <f t="shared" si="10"/>
        <v>平成2/9末</v>
      </c>
      <c r="C151" s="16">
        <v>149</v>
      </c>
      <c r="D151" s="16">
        <v>188</v>
      </c>
      <c r="E151" s="17" t="s">
        <v>204</v>
      </c>
      <c r="F151" s="16">
        <v>187</v>
      </c>
      <c r="G151" s="16"/>
      <c r="H151" s="16">
        <v>178</v>
      </c>
      <c r="I151" s="16"/>
      <c r="J151" s="16">
        <v>365</v>
      </c>
      <c r="K151" s="16"/>
      <c r="L151" s="16">
        <v>92</v>
      </c>
      <c r="M151" s="6" t="s">
        <v>308</v>
      </c>
    </row>
    <row r="152" spans="1:13" x14ac:dyDescent="0.2">
      <c r="A152" s="7" t="str">
        <f t="shared" si="10"/>
        <v>1990/9末</v>
      </c>
      <c r="B152" s="7" t="str">
        <f t="shared" si="10"/>
        <v>平成2/9末</v>
      </c>
      <c r="C152" s="14">
        <v>150</v>
      </c>
      <c r="D152" s="14">
        <v>189</v>
      </c>
      <c r="E152" s="15" t="s">
        <v>205</v>
      </c>
      <c r="F152" s="14">
        <v>94</v>
      </c>
      <c r="G152" s="14"/>
      <c r="H152" s="14">
        <v>101</v>
      </c>
      <c r="I152" s="14"/>
      <c r="J152" s="14">
        <v>195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1990/9末</v>
      </c>
      <c r="B153" s="9" t="str">
        <f t="shared" si="10"/>
        <v>平成2/9末</v>
      </c>
      <c r="C153" s="16">
        <v>151</v>
      </c>
      <c r="D153" s="16">
        <v>190</v>
      </c>
      <c r="E153" s="17" t="s">
        <v>206</v>
      </c>
      <c r="F153" s="16">
        <v>151</v>
      </c>
      <c r="G153" s="16"/>
      <c r="H153" s="16">
        <v>151</v>
      </c>
      <c r="I153" s="16"/>
      <c r="J153" s="16">
        <v>302</v>
      </c>
      <c r="K153" s="16"/>
      <c r="L153" s="16">
        <v>85</v>
      </c>
      <c r="M153" s="6" t="s">
        <v>308</v>
      </c>
    </row>
    <row r="154" spans="1:13" x14ac:dyDescent="0.2">
      <c r="A154" s="7" t="str">
        <f t="shared" si="10"/>
        <v>1990/9末</v>
      </c>
      <c r="B154" s="7" t="str">
        <f t="shared" si="10"/>
        <v>平成2/9末</v>
      </c>
      <c r="C154" s="14">
        <v>152</v>
      </c>
      <c r="D154" s="14">
        <v>191</v>
      </c>
      <c r="E154" s="15" t="s">
        <v>208</v>
      </c>
      <c r="F154" s="14">
        <v>259</v>
      </c>
      <c r="G154" s="14"/>
      <c r="H154" s="14">
        <v>283</v>
      </c>
      <c r="I154" s="14"/>
      <c r="J154" s="14">
        <v>542</v>
      </c>
      <c r="K154" s="14"/>
      <c r="L154" s="14">
        <v>165</v>
      </c>
      <c r="M154" s="8" t="s">
        <v>308</v>
      </c>
    </row>
    <row r="155" spans="1:13" x14ac:dyDescent="0.2">
      <c r="A155" s="9" t="str">
        <f t="shared" si="10"/>
        <v>1990/9末</v>
      </c>
      <c r="B155" s="9" t="str">
        <f t="shared" si="10"/>
        <v>平成2/9末</v>
      </c>
      <c r="C155" s="16">
        <v>153</v>
      </c>
      <c r="D155" s="16">
        <v>240</v>
      </c>
      <c r="E155" s="17" t="s">
        <v>209</v>
      </c>
      <c r="F155" s="16">
        <v>106</v>
      </c>
      <c r="G155" s="16"/>
      <c r="H155" s="16">
        <v>129</v>
      </c>
      <c r="I155" s="16"/>
      <c r="J155" s="16">
        <v>235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1990/9末</v>
      </c>
      <c r="B156" s="7" t="str">
        <f t="shared" si="10"/>
        <v>平成2/9末</v>
      </c>
      <c r="C156" s="14">
        <v>154</v>
      </c>
      <c r="D156" s="14">
        <v>241</v>
      </c>
      <c r="E156" s="15" t="s">
        <v>210</v>
      </c>
      <c r="F156" s="14">
        <v>226</v>
      </c>
      <c r="G156" s="14"/>
      <c r="H156" s="14">
        <v>218</v>
      </c>
      <c r="I156" s="14"/>
      <c r="J156" s="14">
        <v>444</v>
      </c>
      <c r="K156" s="14"/>
      <c r="L156" s="14">
        <v>112</v>
      </c>
      <c r="M156" s="8" t="s">
        <v>309</v>
      </c>
    </row>
    <row r="157" spans="1:13" x14ac:dyDescent="0.2">
      <c r="A157" s="9" t="str">
        <f t="shared" si="10"/>
        <v>1990/9末</v>
      </c>
      <c r="B157" s="9" t="str">
        <f t="shared" si="10"/>
        <v>平成2/9末</v>
      </c>
      <c r="C157" s="16">
        <v>155</v>
      </c>
      <c r="D157" s="16">
        <v>242</v>
      </c>
      <c r="E157" s="17" t="s">
        <v>211</v>
      </c>
      <c r="F157" s="16">
        <v>89</v>
      </c>
      <c r="G157" s="16"/>
      <c r="H157" s="16">
        <v>96</v>
      </c>
      <c r="I157" s="16"/>
      <c r="J157" s="16">
        <v>185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1990/9末</v>
      </c>
      <c r="B158" s="7" t="str">
        <f t="shared" si="10"/>
        <v>平成2/9末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104</v>
      </c>
      <c r="I158" s="14"/>
      <c r="J158" s="14">
        <v>198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1990/9末</v>
      </c>
      <c r="B159" s="9" t="str">
        <f t="shared" si="10"/>
        <v>平成2/9末</v>
      </c>
      <c r="C159" s="16">
        <v>157</v>
      </c>
      <c r="D159" s="16">
        <v>244</v>
      </c>
      <c r="E159" s="17" t="s">
        <v>213</v>
      </c>
      <c r="F159" s="16">
        <v>53</v>
      </c>
      <c r="G159" s="16"/>
      <c r="H159" s="16">
        <v>50</v>
      </c>
      <c r="I159" s="16"/>
      <c r="J159" s="16">
        <v>103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1990/9末</v>
      </c>
      <c r="B160" s="7" t="str">
        <f t="shared" si="10"/>
        <v>平成2/9末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1990/9末</v>
      </c>
      <c r="B161" s="9" t="str">
        <f t="shared" si="10"/>
        <v>平成2/9末</v>
      </c>
      <c r="C161" s="16">
        <v>159</v>
      </c>
      <c r="D161" s="16">
        <v>100</v>
      </c>
      <c r="E161" s="17" t="s">
        <v>217</v>
      </c>
      <c r="F161" s="16">
        <v>207</v>
      </c>
      <c r="G161" s="16"/>
      <c r="H161" s="16">
        <v>226</v>
      </c>
      <c r="I161" s="16"/>
      <c r="J161" s="16">
        <v>433</v>
      </c>
      <c r="K161" s="16"/>
      <c r="L161" s="16">
        <v>102</v>
      </c>
      <c r="M161" s="6" t="s">
        <v>310</v>
      </c>
    </row>
    <row r="162" spans="1:13" x14ac:dyDescent="0.2">
      <c r="A162" s="7" t="str">
        <f t="shared" si="10"/>
        <v>1990/9末</v>
      </c>
      <c r="B162" s="7" t="str">
        <f t="shared" si="10"/>
        <v>平成2/9末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1990/9末</v>
      </c>
      <c r="B163" s="9" t="str">
        <f t="shared" si="10"/>
        <v>平成2/9末</v>
      </c>
      <c r="C163" s="16">
        <v>161</v>
      </c>
      <c r="D163" s="16">
        <v>220</v>
      </c>
      <c r="E163" s="17" t="s">
        <v>221</v>
      </c>
      <c r="F163" s="16">
        <v>119</v>
      </c>
      <c r="G163" s="16"/>
      <c r="H163" s="16">
        <v>127</v>
      </c>
      <c r="I163" s="16"/>
      <c r="J163" s="16">
        <v>246</v>
      </c>
      <c r="K163" s="16"/>
      <c r="L163" s="16">
        <v>61</v>
      </c>
      <c r="M163" s="6" t="s">
        <v>311</v>
      </c>
    </row>
    <row r="164" spans="1:13" x14ac:dyDescent="0.2">
      <c r="A164" s="7" t="str">
        <f t="shared" si="10"/>
        <v>1990/9末</v>
      </c>
      <c r="B164" s="7" t="str">
        <f t="shared" si="10"/>
        <v>平成2/9末</v>
      </c>
      <c r="C164" s="14">
        <v>162</v>
      </c>
      <c r="D164" s="14">
        <v>221</v>
      </c>
      <c r="E164" s="15" t="s">
        <v>222</v>
      </c>
      <c r="F164" s="14">
        <v>204</v>
      </c>
      <c r="G164" s="14"/>
      <c r="H164" s="14">
        <v>255</v>
      </c>
      <c r="I164" s="14"/>
      <c r="J164" s="14">
        <v>459</v>
      </c>
      <c r="K164" s="14"/>
      <c r="L164" s="14">
        <v>115</v>
      </c>
      <c r="M164" s="8" t="s">
        <v>311</v>
      </c>
    </row>
    <row r="165" spans="1:13" x14ac:dyDescent="0.2">
      <c r="A165" s="9" t="str">
        <f t="shared" ref="A165:B180" si="11">A164</f>
        <v>1990/9末</v>
      </c>
      <c r="B165" s="9" t="str">
        <f t="shared" si="11"/>
        <v>平成2/9末</v>
      </c>
      <c r="C165" s="16">
        <v>163</v>
      </c>
      <c r="D165" s="16">
        <v>222</v>
      </c>
      <c r="E165" s="17" t="s">
        <v>223</v>
      </c>
      <c r="F165" s="16">
        <v>56</v>
      </c>
      <c r="G165" s="16"/>
      <c r="H165" s="16">
        <v>66</v>
      </c>
      <c r="I165" s="16"/>
      <c r="J165" s="16">
        <v>122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1990/9末</v>
      </c>
      <c r="B166" s="7" t="str">
        <f t="shared" si="11"/>
        <v>平成2/9末</v>
      </c>
      <c r="C166" s="14">
        <v>164</v>
      </c>
      <c r="D166" s="14">
        <v>223</v>
      </c>
      <c r="E166" s="15" t="s">
        <v>224</v>
      </c>
      <c r="F166" s="14">
        <v>316</v>
      </c>
      <c r="G166" s="14"/>
      <c r="H166" s="14">
        <v>365</v>
      </c>
      <c r="I166" s="14"/>
      <c r="J166" s="14">
        <v>681</v>
      </c>
      <c r="K166" s="14"/>
      <c r="L166" s="14">
        <v>181</v>
      </c>
      <c r="M166" s="8" t="s">
        <v>311</v>
      </c>
    </row>
    <row r="167" spans="1:13" x14ac:dyDescent="0.2">
      <c r="A167" s="9" t="str">
        <f t="shared" si="11"/>
        <v>1990/9末</v>
      </c>
      <c r="B167" s="9" t="str">
        <f t="shared" si="11"/>
        <v>平成2/9末</v>
      </c>
      <c r="C167" s="16">
        <v>165</v>
      </c>
      <c r="D167" s="16">
        <v>224</v>
      </c>
      <c r="E167" s="17" t="s">
        <v>225</v>
      </c>
      <c r="F167" s="16">
        <v>20</v>
      </c>
      <c r="G167" s="16"/>
      <c r="H167" s="16">
        <v>26</v>
      </c>
      <c r="I167" s="16"/>
      <c r="J167" s="16">
        <v>46</v>
      </c>
      <c r="K167" s="16"/>
      <c r="L167" s="16">
        <v>13</v>
      </c>
      <c r="M167" s="6" t="s">
        <v>311</v>
      </c>
    </row>
    <row r="168" spans="1:13" x14ac:dyDescent="0.2">
      <c r="A168" s="7" t="str">
        <f t="shared" si="11"/>
        <v>1990/9末</v>
      </c>
      <c r="B168" s="7" t="str">
        <f t="shared" si="11"/>
        <v>平成2/9末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1990/9末</v>
      </c>
      <c r="B169" s="9" t="str">
        <f t="shared" si="11"/>
        <v>平成2/9末</v>
      </c>
      <c r="C169" s="16">
        <v>167</v>
      </c>
      <c r="D169" s="16">
        <v>226</v>
      </c>
      <c r="E169" s="17" t="s">
        <v>227</v>
      </c>
      <c r="F169" s="16">
        <v>62</v>
      </c>
      <c r="G169" s="16"/>
      <c r="H169" s="16">
        <v>65</v>
      </c>
      <c r="I169" s="16"/>
      <c r="J169" s="16">
        <v>127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1990/9末</v>
      </c>
      <c r="B170" s="7" t="str">
        <f t="shared" si="11"/>
        <v>平成2/9末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1990/9末</v>
      </c>
      <c r="B171" s="9" t="str">
        <f t="shared" si="11"/>
        <v>平成2/9末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1990/9末</v>
      </c>
      <c r="B172" s="7" t="str">
        <f t="shared" si="11"/>
        <v>平成2/9末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38</v>
      </c>
      <c r="I172" s="14"/>
      <c r="J172" s="14">
        <v>77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1990/9末</v>
      </c>
      <c r="B173" s="9" t="str">
        <f t="shared" si="11"/>
        <v>平成2/9末</v>
      </c>
      <c r="C173" s="16">
        <v>171</v>
      </c>
      <c r="D173" s="16">
        <v>231</v>
      </c>
      <c r="E173" s="17" t="s">
        <v>231</v>
      </c>
      <c r="F173" s="16">
        <v>284</v>
      </c>
      <c r="G173" s="16"/>
      <c r="H173" s="16">
        <v>321</v>
      </c>
      <c r="I173" s="16"/>
      <c r="J173" s="16">
        <v>605</v>
      </c>
      <c r="K173" s="16"/>
      <c r="L173" s="16">
        <v>172</v>
      </c>
      <c r="M173" s="6" t="s">
        <v>312</v>
      </c>
    </row>
    <row r="174" spans="1:13" x14ac:dyDescent="0.2">
      <c r="A174" s="7" t="str">
        <f t="shared" si="11"/>
        <v>1990/9末</v>
      </c>
      <c r="B174" s="7" t="str">
        <f t="shared" si="11"/>
        <v>平成2/9末</v>
      </c>
      <c r="C174" s="14">
        <v>172</v>
      </c>
      <c r="D174" s="14">
        <v>232</v>
      </c>
      <c r="E174" s="15" t="s">
        <v>232</v>
      </c>
      <c r="F174" s="14">
        <v>134</v>
      </c>
      <c r="G174" s="14"/>
      <c r="H174" s="14">
        <v>174</v>
      </c>
      <c r="I174" s="14"/>
      <c r="J174" s="14">
        <v>308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1990/9末</v>
      </c>
      <c r="B175" s="9" t="str">
        <f t="shared" si="11"/>
        <v>平成2/9末</v>
      </c>
      <c r="C175" s="16">
        <v>173</v>
      </c>
      <c r="D175" s="16">
        <v>200</v>
      </c>
      <c r="E175" s="17" t="s">
        <v>454</v>
      </c>
      <c r="F175" s="16">
        <v>37</v>
      </c>
      <c r="G175" s="16"/>
      <c r="H175" s="16">
        <v>45</v>
      </c>
      <c r="I175" s="16"/>
      <c r="J175" s="16">
        <v>82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1990/9末</v>
      </c>
      <c r="B176" s="7" t="str">
        <f t="shared" si="11"/>
        <v>平成2/9末</v>
      </c>
      <c r="C176" s="14">
        <v>174</v>
      </c>
      <c r="D176" s="14">
        <v>201</v>
      </c>
      <c r="E176" s="15" t="s">
        <v>234</v>
      </c>
      <c r="F176" s="14">
        <v>87</v>
      </c>
      <c r="G176" s="14"/>
      <c r="H176" s="14">
        <v>104</v>
      </c>
      <c r="I176" s="14"/>
      <c r="J176" s="14">
        <v>191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1990/9末</v>
      </c>
      <c r="B177" s="9" t="str">
        <f t="shared" si="11"/>
        <v>平成2/9末</v>
      </c>
      <c r="C177" s="16">
        <v>175</v>
      </c>
      <c r="D177" s="16">
        <v>202</v>
      </c>
      <c r="E177" s="17" t="s">
        <v>235</v>
      </c>
      <c r="F177" s="16">
        <v>66</v>
      </c>
      <c r="G177" s="16"/>
      <c r="H177" s="16">
        <v>68</v>
      </c>
      <c r="I177" s="16"/>
      <c r="J177" s="16">
        <v>134</v>
      </c>
      <c r="K177" s="16"/>
      <c r="L177" s="16">
        <v>32</v>
      </c>
      <c r="M177" s="6" t="s">
        <v>313</v>
      </c>
    </row>
    <row r="178" spans="1:13" x14ac:dyDescent="0.2">
      <c r="A178" s="7" t="str">
        <f t="shared" si="11"/>
        <v>1990/9末</v>
      </c>
      <c r="B178" s="7" t="str">
        <f t="shared" si="11"/>
        <v>平成2/9末</v>
      </c>
      <c r="C178" s="14">
        <v>176</v>
      </c>
      <c r="D178" s="14">
        <v>203</v>
      </c>
      <c r="E178" s="15" t="s">
        <v>455</v>
      </c>
      <c r="F178" s="14">
        <v>296</v>
      </c>
      <c r="G178" s="14"/>
      <c r="H178" s="14">
        <v>305</v>
      </c>
      <c r="I178" s="14"/>
      <c r="J178" s="14">
        <v>601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1990/9末</v>
      </c>
      <c r="B179" s="9" t="str">
        <f t="shared" si="11"/>
        <v>平成2/9末</v>
      </c>
      <c r="C179" s="16">
        <v>177</v>
      </c>
      <c r="D179" s="16">
        <v>204</v>
      </c>
      <c r="E179" s="17" t="s">
        <v>237</v>
      </c>
      <c r="F179" s="16">
        <v>312</v>
      </c>
      <c r="G179" s="16"/>
      <c r="H179" s="16">
        <v>338</v>
      </c>
      <c r="I179" s="16"/>
      <c r="J179" s="16">
        <v>650</v>
      </c>
      <c r="K179" s="16"/>
      <c r="L179" s="16">
        <v>157</v>
      </c>
      <c r="M179" s="6" t="s">
        <v>313</v>
      </c>
    </row>
    <row r="180" spans="1:13" x14ac:dyDescent="0.2">
      <c r="A180" s="7" t="str">
        <f t="shared" si="11"/>
        <v>1990/9末</v>
      </c>
      <c r="B180" s="7" t="str">
        <f t="shared" si="11"/>
        <v>平成2/9末</v>
      </c>
      <c r="C180" s="14">
        <v>178</v>
      </c>
      <c r="D180" s="14">
        <v>205</v>
      </c>
      <c r="E180" s="15" t="s">
        <v>238</v>
      </c>
      <c r="F180" s="14">
        <v>166</v>
      </c>
      <c r="G180" s="14"/>
      <c r="H180" s="14">
        <v>162</v>
      </c>
      <c r="I180" s="14"/>
      <c r="J180" s="14">
        <v>328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1990/9末</v>
      </c>
      <c r="B181" s="9" t="str">
        <f t="shared" si="12"/>
        <v>平成2/9末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1990/9末</v>
      </c>
      <c r="B182" s="7" t="str">
        <f t="shared" si="12"/>
        <v>平成2/9末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1990/9末</v>
      </c>
      <c r="B183" s="9" t="str">
        <f t="shared" si="12"/>
        <v>平成2/9末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32</v>
      </c>
      <c r="I183" s="16"/>
      <c r="J183" s="16">
        <v>65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1990/9末</v>
      </c>
      <c r="B184" s="7" t="str">
        <f t="shared" si="12"/>
        <v>平成2/9末</v>
      </c>
      <c r="C184" s="14">
        <v>182</v>
      </c>
      <c r="D184" s="14">
        <v>210</v>
      </c>
      <c r="E184" s="15" t="s">
        <v>451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1990/9末</v>
      </c>
      <c r="B185" s="9" t="str">
        <f t="shared" si="12"/>
        <v>平成2/9末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1990/9末</v>
      </c>
      <c r="B186" s="7" t="str">
        <f t="shared" si="12"/>
        <v>平成2/9末</v>
      </c>
      <c r="C186" s="14">
        <v>184</v>
      </c>
      <c r="D186" s="14">
        <v>320</v>
      </c>
      <c r="E186" s="15" t="s">
        <v>245</v>
      </c>
      <c r="F186" s="14">
        <v>304</v>
      </c>
      <c r="G186" s="14"/>
      <c r="H186" s="14">
        <v>304</v>
      </c>
      <c r="I186" s="14"/>
      <c r="J186" s="14">
        <v>608</v>
      </c>
      <c r="K186" s="14"/>
      <c r="L186" s="14">
        <v>142</v>
      </c>
      <c r="M186" s="8" t="s">
        <v>314</v>
      </c>
    </row>
    <row r="187" spans="1:13" x14ac:dyDescent="0.2">
      <c r="A187" s="9" t="str">
        <f t="shared" si="12"/>
        <v>1990/9末</v>
      </c>
      <c r="B187" s="9" t="str">
        <f t="shared" si="12"/>
        <v>平成2/9末</v>
      </c>
      <c r="C187" s="16">
        <v>185</v>
      </c>
      <c r="D187" s="16">
        <v>322</v>
      </c>
      <c r="E187" s="17" t="s">
        <v>195</v>
      </c>
      <c r="F187" s="16">
        <v>45</v>
      </c>
      <c r="G187" s="16"/>
      <c r="H187" s="16">
        <v>50</v>
      </c>
      <c r="I187" s="16"/>
      <c r="J187" s="16">
        <v>95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1990/9末</v>
      </c>
      <c r="B188" s="7" t="str">
        <f t="shared" si="12"/>
        <v>平成2/9末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1990/9末</v>
      </c>
      <c r="B189" s="9" t="str">
        <f t="shared" si="12"/>
        <v>平成2/9末</v>
      </c>
      <c r="C189" s="16">
        <v>187</v>
      </c>
      <c r="D189" s="16">
        <v>324</v>
      </c>
      <c r="E189" s="17" t="s">
        <v>247</v>
      </c>
      <c r="F189" s="16">
        <v>69</v>
      </c>
      <c r="G189" s="16"/>
      <c r="H189" s="16">
        <v>80</v>
      </c>
      <c r="I189" s="16"/>
      <c r="J189" s="16">
        <v>149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1990/9末</v>
      </c>
      <c r="B190" s="7" t="str">
        <f t="shared" si="12"/>
        <v>平成2/9末</v>
      </c>
      <c r="C190" s="14">
        <v>188</v>
      </c>
      <c r="D190" s="14">
        <v>325</v>
      </c>
      <c r="E190" s="15" t="s">
        <v>248</v>
      </c>
      <c r="F190" s="14">
        <v>66</v>
      </c>
      <c r="G190" s="14"/>
      <c r="H190" s="14">
        <v>78</v>
      </c>
      <c r="I190" s="14"/>
      <c r="J190" s="14">
        <v>144</v>
      </c>
      <c r="K190" s="14"/>
      <c r="L190" s="14">
        <v>40</v>
      </c>
      <c r="M190" s="8" t="s">
        <v>314</v>
      </c>
    </row>
    <row r="191" spans="1:13" x14ac:dyDescent="0.2">
      <c r="A191" s="9" t="str">
        <f t="shared" si="12"/>
        <v>1990/9末</v>
      </c>
      <c r="B191" s="9" t="str">
        <f t="shared" si="12"/>
        <v>平成2/9末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231</v>
      </c>
      <c r="I191" s="16"/>
      <c r="J191" s="16">
        <v>467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1990/9末</v>
      </c>
      <c r="B192" s="7" t="str">
        <f t="shared" si="12"/>
        <v>平成2/9末</v>
      </c>
      <c r="C192" s="14">
        <v>190</v>
      </c>
      <c r="D192" s="14">
        <v>328</v>
      </c>
      <c r="E192" s="15" t="s">
        <v>250</v>
      </c>
      <c r="F192" s="14">
        <v>70</v>
      </c>
      <c r="G192" s="14"/>
      <c r="H192" s="14">
        <v>84</v>
      </c>
      <c r="I192" s="14"/>
      <c r="J192" s="14">
        <v>154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1990/9末</v>
      </c>
      <c r="B193" s="9" t="str">
        <f t="shared" si="12"/>
        <v>平成2/9末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75</v>
      </c>
      <c r="I193" s="16"/>
      <c r="J193" s="16">
        <v>139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12"/>
        <v>1990/9末</v>
      </c>
      <c r="B194" s="7" t="str">
        <f t="shared" si="12"/>
        <v>平成2/9末</v>
      </c>
      <c r="C194" s="14">
        <v>192</v>
      </c>
      <c r="D194" s="14">
        <v>331</v>
      </c>
      <c r="E194" s="15" t="s">
        <v>252</v>
      </c>
      <c r="F194" s="14">
        <v>94</v>
      </c>
      <c r="G194" s="14"/>
      <c r="H194" s="14">
        <v>77</v>
      </c>
      <c r="I194" s="14"/>
      <c r="J194" s="14">
        <v>171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12"/>
        <v>1990/9末</v>
      </c>
      <c r="B195" s="9" t="str">
        <f t="shared" si="12"/>
        <v>平成2/9末</v>
      </c>
      <c r="C195" s="16">
        <v>193</v>
      </c>
      <c r="D195" s="16">
        <v>332</v>
      </c>
      <c r="E195" s="17" t="s">
        <v>253</v>
      </c>
      <c r="F195" s="16">
        <v>144</v>
      </c>
      <c r="G195" s="16"/>
      <c r="H195" s="16">
        <v>153</v>
      </c>
      <c r="I195" s="16"/>
      <c r="J195" s="16">
        <v>297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1990/9末</v>
      </c>
      <c r="B196" s="7" t="str">
        <f t="shared" si="12"/>
        <v>平成2/9末</v>
      </c>
      <c r="C196" s="14">
        <v>194</v>
      </c>
      <c r="D196" s="14">
        <v>333</v>
      </c>
      <c r="E196" s="15" t="s">
        <v>254</v>
      </c>
      <c r="F196" s="14">
        <v>188</v>
      </c>
      <c r="G196" s="14"/>
      <c r="H196" s="14">
        <v>201</v>
      </c>
      <c r="I196" s="14"/>
      <c r="J196" s="14">
        <v>389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1990/9末</v>
      </c>
      <c r="B197" s="9" t="str">
        <f t="shared" si="13"/>
        <v>平成2/9末</v>
      </c>
      <c r="C197" s="16">
        <v>195</v>
      </c>
      <c r="D197" s="16">
        <v>334</v>
      </c>
      <c r="E197" s="17" t="s">
        <v>255</v>
      </c>
      <c r="F197" s="16">
        <v>151</v>
      </c>
      <c r="G197" s="16"/>
      <c r="H197" s="16">
        <v>165</v>
      </c>
      <c r="I197" s="16"/>
      <c r="J197" s="16">
        <v>316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1990/9末</v>
      </c>
      <c r="B198" s="7" t="str">
        <f t="shared" si="13"/>
        <v>平成2/9末</v>
      </c>
      <c r="C198" s="14">
        <v>196</v>
      </c>
      <c r="D198" s="14">
        <v>335</v>
      </c>
      <c r="E198" s="15" t="s">
        <v>256</v>
      </c>
      <c r="F198" s="14">
        <v>205</v>
      </c>
      <c r="G198" s="14"/>
      <c r="H198" s="14">
        <v>206</v>
      </c>
      <c r="I198" s="14"/>
      <c r="J198" s="14">
        <v>411</v>
      </c>
      <c r="K198" s="14"/>
      <c r="L198" s="14">
        <v>106</v>
      </c>
      <c r="M198" s="8" t="s">
        <v>314</v>
      </c>
    </row>
    <row r="199" spans="1:13" x14ac:dyDescent="0.2">
      <c r="A199" s="9" t="str">
        <f t="shared" si="13"/>
        <v>1990/9末</v>
      </c>
      <c r="B199" s="9" t="str">
        <f t="shared" si="13"/>
        <v>平成2/9末</v>
      </c>
      <c r="C199" s="16">
        <v>197</v>
      </c>
      <c r="D199" s="16">
        <v>336</v>
      </c>
      <c r="E199" s="17" t="s">
        <v>257</v>
      </c>
      <c r="F199" s="16">
        <v>230</v>
      </c>
      <c r="G199" s="16"/>
      <c r="H199" s="16">
        <v>242</v>
      </c>
      <c r="I199" s="16"/>
      <c r="J199" s="16">
        <v>472</v>
      </c>
      <c r="K199" s="16"/>
      <c r="L199" s="16">
        <v>125</v>
      </c>
      <c r="M199" s="6" t="s">
        <v>314</v>
      </c>
    </row>
    <row r="200" spans="1:13" x14ac:dyDescent="0.2">
      <c r="A200" s="7" t="str">
        <f t="shared" si="13"/>
        <v>1990/9末</v>
      </c>
      <c r="B200" s="7" t="str">
        <f t="shared" si="13"/>
        <v>平成2/9末</v>
      </c>
      <c r="C200" s="14">
        <v>198</v>
      </c>
      <c r="D200" s="14">
        <v>338</v>
      </c>
      <c r="E200" s="15" t="s">
        <v>160</v>
      </c>
      <c r="F200" s="14">
        <v>51</v>
      </c>
      <c r="G200" s="14"/>
      <c r="H200" s="14">
        <v>58</v>
      </c>
      <c r="I200" s="14"/>
      <c r="J200" s="14">
        <v>109</v>
      </c>
      <c r="K200" s="14"/>
      <c r="L200" s="14">
        <v>31</v>
      </c>
      <c r="M200" s="8" t="s">
        <v>314</v>
      </c>
    </row>
    <row r="201" spans="1:13" x14ac:dyDescent="0.2">
      <c r="A201" s="9" t="str">
        <f t="shared" si="13"/>
        <v>1990/9末</v>
      </c>
      <c r="B201" s="9" t="str">
        <f t="shared" si="13"/>
        <v>平成2/9末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42</v>
      </c>
      <c r="I201" s="16"/>
      <c r="J201" s="16">
        <v>83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1990/9末</v>
      </c>
      <c r="B202" s="7" t="str">
        <f t="shared" si="13"/>
        <v>平成2/9末</v>
      </c>
      <c r="C202" s="14">
        <v>200</v>
      </c>
      <c r="D202" s="14">
        <v>340</v>
      </c>
      <c r="E202" s="15" t="s">
        <v>259</v>
      </c>
      <c r="F202" s="14">
        <v>154</v>
      </c>
      <c r="G202" s="14"/>
      <c r="H202" s="14">
        <v>147</v>
      </c>
      <c r="I202" s="14"/>
      <c r="J202" s="14">
        <v>301</v>
      </c>
      <c r="K202" s="14"/>
      <c r="L202" s="14">
        <v>69</v>
      </c>
      <c r="M202" s="8" t="s">
        <v>314</v>
      </c>
    </row>
    <row r="203" spans="1:13" x14ac:dyDescent="0.2">
      <c r="A203" s="9" t="str">
        <f t="shared" si="13"/>
        <v>1990/9末</v>
      </c>
      <c r="B203" s="9" t="str">
        <f t="shared" si="13"/>
        <v>平成2/9末</v>
      </c>
      <c r="C203" s="16">
        <v>201</v>
      </c>
      <c r="D203" s="16">
        <v>341</v>
      </c>
      <c r="E203" s="17" t="s">
        <v>260</v>
      </c>
      <c r="F203" s="16">
        <v>138</v>
      </c>
      <c r="G203" s="16"/>
      <c r="H203" s="16">
        <v>151</v>
      </c>
      <c r="I203" s="16"/>
      <c r="J203" s="16">
        <v>289</v>
      </c>
      <c r="K203" s="16"/>
      <c r="L203" s="16">
        <v>73</v>
      </c>
      <c r="M203" s="6" t="s">
        <v>314</v>
      </c>
    </row>
    <row r="204" spans="1:13" x14ac:dyDescent="0.2">
      <c r="A204" s="7" t="str">
        <f t="shared" si="13"/>
        <v>1990/9末</v>
      </c>
      <c r="B204" s="7" t="str">
        <f t="shared" si="13"/>
        <v>平成2/9末</v>
      </c>
      <c r="C204" s="14">
        <v>202</v>
      </c>
      <c r="D204" s="14">
        <v>343</v>
      </c>
      <c r="E204" s="15" t="s">
        <v>261</v>
      </c>
      <c r="F204" s="14">
        <v>65</v>
      </c>
      <c r="G204" s="14"/>
      <c r="H204" s="14">
        <v>74</v>
      </c>
      <c r="I204" s="14"/>
      <c r="J204" s="14">
        <v>139</v>
      </c>
      <c r="K204" s="14"/>
      <c r="L204" s="14">
        <v>38</v>
      </c>
      <c r="M204" s="8" t="s">
        <v>314</v>
      </c>
    </row>
    <row r="205" spans="1:13" x14ac:dyDescent="0.2">
      <c r="A205" s="9" t="str">
        <f t="shared" si="13"/>
        <v>1990/9末</v>
      </c>
      <c r="B205" s="9" t="str">
        <f t="shared" si="13"/>
        <v>平成2/9末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1990/9末</v>
      </c>
      <c r="B206" s="7" t="str">
        <f t="shared" si="13"/>
        <v>平成2/9末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1990/9末</v>
      </c>
      <c r="B207" s="9" t="str">
        <f t="shared" si="13"/>
        <v>平成2/9末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1990/9末</v>
      </c>
      <c r="B208" s="7" t="str">
        <f t="shared" si="13"/>
        <v>平成2/9末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1990/9末</v>
      </c>
      <c r="B209" s="9" t="str">
        <f t="shared" si="13"/>
        <v>平成2/9末</v>
      </c>
      <c r="C209" s="16">
        <v>207</v>
      </c>
      <c r="D209" s="16">
        <v>348</v>
      </c>
      <c r="E209" s="17" t="s">
        <v>266</v>
      </c>
      <c r="F209" s="16">
        <v>85</v>
      </c>
      <c r="G209" s="16"/>
      <c r="H209" s="16">
        <v>96</v>
      </c>
      <c r="I209" s="16"/>
      <c r="J209" s="16">
        <v>181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1990/9末</v>
      </c>
      <c r="B210" s="7" t="str">
        <f t="shared" si="13"/>
        <v>平成2/9末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1990/9末</v>
      </c>
      <c r="B211" s="9" t="str">
        <f t="shared" si="13"/>
        <v>平成2/9末</v>
      </c>
      <c r="C211" s="16">
        <v>209</v>
      </c>
      <c r="D211" s="16">
        <v>250</v>
      </c>
      <c r="E211" s="17" t="s">
        <v>268</v>
      </c>
      <c r="F211" s="16">
        <v>159</v>
      </c>
      <c r="G211" s="16"/>
      <c r="H211" s="16">
        <v>187</v>
      </c>
      <c r="I211" s="16"/>
      <c r="J211" s="16">
        <v>346</v>
      </c>
      <c r="K211" s="16"/>
      <c r="L211" s="16">
        <v>82</v>
      </c>
      <c r="M211" s="6" t="s">
        <v>315</v>
      </c>
    </row>
    <row r="212" spans="1:13" x14ac:dyDescent="0.2">
      <c r="A212" s="7" t="str">
        <f t="shared" si="13"/>
        <v>1990/9末</v>
      </c>
      <c r="B212" s="7" t="str">
        <f t="shared" si="13"/>
        <v>平成2/9末</v>
      </c>
      <c r="C212" s="14">
        <v>210</v>
      </c>
      <c r="D212" s="14">
        <v>251</v>
      </c>
      <c r="E212" s="15" t="s">
        <v>269</v>
      </c>
      <c r="F212" s="14">
        <v>84</v>
      </c>
      <c r="G212" s="14"/>
      <c r="H212" s="14">
        <v>102</v>
      </c>
      <c r="I212" s="14"/>
      <c r="J212" s="14">
        <v>186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1990/9末</v>
      </c>
      <c r="B213" s="9" t="str">
        <f t="shared" si="14"/>
        <v>平成2/9末</v>
      </c>
      <c r="C213" s="16">
        <v>211</v>
      </c>
      <c r="D213" s="16">
        <v>252</v>
      </c>
      <c r="E213" s="17" t="s">
        <v>270</v>
      </c>
      <c r="F213" s="16">
        <v>144</v>
      </c>
      <c r="G213" s="16"/>
      <c r="H213" s="16">
        <v>169</v>
      </c>
      <c r="I213" s="16"/>
      <c r="J213" s="16">
        <v>313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1990/9末</v>
      </c>
      <c r="B214" s="7" t="str">
        <f t="shared" si="14"/>
        <v>平成2/9末</v>
      </c>
      <c r="C214" s="14">
        <v>212</v>
      </c>
      <c r="D214" s="14">
        <v>253</v>
      </c>
      <c r="E214" s="15" t="s">
        <v>271</v>
      </c>
      <c r="F214" s="14">
        <v>176</v>
      </c>
      <c r="G214" s="14"/>
      <c r="H214" s="14">
        <v>201</v>
      </c>
      <c r="I214" s="14"/>
      <c r="J214" s="14">
        <v>377</v>
      </c>
      <c r="K214" s="14"/>
      <c r="L214" s="14">
        <v>97</v>
      </c>
      <c r="M214" s="8" t="s">
        <v>315</v>
      </c>
    </row>
    <row r="215" spans="1:13" x14ac:dyDescent="0.2">
      <c r="A215" s="9" t="str">
        <f t="shared" si="14"/>
        <v>1990/9末</v>
      </c>
      <c r="B215" s="9" t="str">
        <f t="shared" si="14"/>
        <v>平成2/9末</v>
      </c>
      <c r="C215" s="16">
        <v>213</v>
      </c>
      <c r="D215" s="16">
        <v>254</v>
      </c>
      <c r="E215" s="17" t="s">
        <v>272</v>
      </c>
      <c r="F215" s="16">
        <v>99</v>
      </c>
      <c r="G215" s="16"/>
      <c r="H215" s="16">
        <v>115</v>
      </c>
      <c r="I215" s="16"/>
      <c r="J215" s="16">
        <v>214</v>
      </c>
      <c r="K215" s="16"/>
      <c r="L215" s="16">
        <v>56</v>
      </c>
      <c r="M215" s="6" t="s">
        <v>315</v>
      </c>
    </row>
    <row r="216" spans="1:13" x14ac:dyDescent="0.2">
      <c r="A216" s="7" t="str">
        <f t="shared" si="14"/>
        <v>1990/9末</v>
      </c>
      <c r="B216" s="7" t="str">
        <f t="shared" si="14"/>
        <v>平成2/9末</v>
      </c>
      <c r="C216" s="14">
        <v>214</v>
      </c>
      <c r="D216" s="14">
        <v>255</v>
      </c>
      <c r="E216" s="15" t="s">
        <v>376</v>
      </c>
      <c r="F216" s="14">
        <v>49</v>
      </c>
      <c r="G216" s="14"/>
      <c r="H216" s="14">
        <v>64</v>
      </c>
      <c r="I216" s="14"/>
      <c r="J216" s="14">
        <v>113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1990/9末</v>
      </c>
      <c r="B217" s="9" t="str">
        <f t="shared" si="14"/>
        <v>平成2/9末</v>
      </c>
      <c r="C217" s="16">
        <v>215</v>
      </c>
      <c r="D217" s="16">
        <v>256</v>
      </c>
      <c r="E217" s="17" t="s">
        <v>273</v>
      </c>
      <c r="F217" s="16">
        <v>58</v>
      </c>
      <c r="G217" s="16"/>
      <c r="H217" s="16">
        <v>54</v>
      </c>
      <c r="I217" s="16"/>
      <c r="J217" s="16">
        <v>112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1990/9末</v>
      </c>
      <c r="B218" s="7" t="str">
        <f t="shared" si="14"/>
        <v>平成2/9末</v>
      </c>
      <c r="C218" s="14">
        <v>216</v>
      </c>
      <c r="D218" s="14">
        <v>257</v>
      </c>
      <c r="E218" s="15" t="s">
        <v>377</v>
      </c>
      <c r="F218" s="14">
        <v>107</v>
      </c>
      <c r="G218" s="14"/>
      <c r="H218" s="14">
        <v>104</v>
      </c>
      <c r="I218" s="14"/>
      <c r="J218" s="14">
        <v>211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1990/9末</v>
      </c>
      <c r="B219" s="9" t="str">
        <f t="shared" si="14"/>
        <v>平成2/9末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95</v>
      </c>
      <c r="I219" s="16"/>
      <c r="J219" s="16">
        <v>187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1990/9末</v>
      </c>
      <c r="B220" s="7" t="str">
        <f t="shared" si="14"/>
        <v>平成2/9末</v>
      </c>
      <c r="C220" s="14">
        <v>218</v>
      </c>
      <c r="D220" s="14">
        <v>259</v>
      </c>
      <c r="E220" s="15" t="s">
        <v>378</v>
      </c>
      <c r="F220" s="14">
        <v>106</v>
      </c>
      <c r="G220" s="14"/>
      <c r="H220" s="14">
        <v>115</v>
      </c>
      <c r="I220" s="14"/>
      <c r="J220" s="14">
        <v>221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1990/9末</v>
      </c>
      <c r="B221" s="9" t="str">
        <f t="shared" si="14"/>
        <v>平成2/9末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1990/9末</v>
      </c>
      <c r="B222" s="7" t="str">
        <f t="shared" si="14"/>
        <v>平成2/9末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1990/9末</v>
      </c>
      <c r="B223" s="9" t="str">
        <f t="shared" si="14"/>
        <v>平成2/9末</v>
      </c>
      <c r="C223" s="16">
        <v>221</v>
      </c>
      <c r="D223" s="16">
        <v>272</v>
      </c>
      <c r="E223" s="17" t="s">
        <v>277</v>
      </c>
      <c r="F223" s="16">
        <v>78</v>
      </c>
      <c r="G223" s="16"/>
      <c r="H223" s="16">
        <v>80</v>
      </c>
      <c r="I223" s="16"/>
      <c r="J223" s="16">
        <v>158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1990/9末</v>
      </c>
      <c r="B224" s="7" t="str">
        <f t="shared" si="14"/>
        <v>平成2/9末</v>
      </c>
      <c r="C224" s="14">
        <v>222</v>
      </c>
      <c r="D224" s="14">
        <v>273</v>
      </c>
      <c r="E224" s="15" t="s">
        <v>278</v>
      </c>
      <c r="F224" s="14">
        <v>115</v>
      </c>
      <c r="G224" s="14"/>
      <c r="H224" s="14">
        <v>116</v>
      </c>
      <c r="I224" s="14"/>
      <c r="J224" s="14">
        <v>231</v>
      </c>
      <c r="K224" s="14"/>
      <c r="L224" s="14">
        <v>61</v>
      </c>
      <c r="M224" s="8" t="s">
        <v>316</v>
      </c>
    </row>
    <row r="225" spans="1:13" x14ac:dyDescent="0.2">
      <c r="A225" s="9" t="str">
        <f t="shared" si="14"/>
        <v>1990/9末</v>
      </c>
      <c r="B225" s="9" t="str">
        <f t="shared" si="14"/>
        <v>平成2/9末</v>
      </c>
      <c r="C225" s="16">
        <v>223</v>
      </c>
      <c r="D225" s="16">
        <v>274</v>
      </c>
      <c r="E225" s="17" t="s">
        <v>279</v>
      </c>
      <c r="F225" s="16">
        <v>150</v>
      </c>
      <c r="G225" s="16"/>
      <c r="H225" s="16">
        <v>136</v>
      </c>
      <c r="I225" s="16"/>
      <c r="J225" s="16">
        <v>286</v>
      </c>
      <c r="K225" s="16"/>
      <c r="L225" s="16">
        <v>71</v>
      </c>
      <c r="M225" s="6" t="s">
        <v>316</v>
      </c>
    </row>
    <row r="226" spans="1:13" x14ac:dyDescent="0.2">
      <c r="A226" s="7" t="str">
        <f t="shared" si="14"/>
        <v>1990/9末</v>
      </c>
      <c r="B226" s="7" t="str">
        <f t="shared" si="14"/>
        <v>平成2/9末</v>
      </c>
      <c r="C226" s="14">
        <v>224</v>
      </c>
      <c r="D226" s="14">
        <v>275</v>
      </c>
      <c r="E226" s="15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1990/9末</v>
      </c>
      <c r="B227" s="9" t="str">
        <f t="shared" si="14"/>
        <v>平成2/9末</v>
      </c>
      <c r="C227" s="16">
        <v>225</v>
      </c>
      <c r="D227" s="16">
        <v>276</v>
      </c>
      <c r="E227" s="17" t="s">
        <v>281</v>
      </c>
      <c r="F227" s="16">
        <v>216</v>
      </c>
      <c r="G227" s="16"/>
      <c r="H227" s="16">
        <v>221</v>
      </c>
      <c r="I227" s="16"/>
      <c r="J227" s="16">
        <v>437</v>
      </c>
      <c r="K227" s="16"/>
      <c r="L227" s="16">
        <v>116</v>
      </c>
      <c r="M227" s="6" t="s">
        <v>316</v>
      </c>
    </row>
    <row r="228" spans="1:13" x14ac:dyDescent="0.2">
      <c r="A228" s="7" t="str">
        <f t="shared" si="14"/>
        <v>1990/9末</v>
      </c>
      <c r="B228" s="7" t="str">
        <f t="shared" si="14"/>
        <v>平成2/9末</v>
      </c>
      <c r="C228" s="14">
        <v>226</v>
      </c>
      <c r="D228" s="14">
        <v>277</v>
      </c>
      <c r="E228" s="15" t="s">
        <v>282</v>
      </c>
      <c r="F228" s="14">
        <v>166</v>
      </c>
      <c r="G228" s="14"/>
      <c r="H228" s="14">
        <v>182</v>
      </c>
      <c r="I228" s="14"/>
      <c r="J228" s="14">
        <v>348</v>
      </c>
      <c r="K228" s="14"/>
      <c r="L228" s="14">
        <v>92</v>
      </c>
      <c r="M228" s="8" t="s">
        <v>316</v>
      </c>
    </row>
    <row r="229" spans="1:13" x14ac:dyDescent="0.2">
      <c r="A229" s="9" t="str">
        <f t="shared" ref="A229:B244" si="15">A228</f>
        <v>1990/9末</v>
      </c>
      <c r="B229" s="9" t="str">
        <f t="shared" si="15"/>
        <v>平成2/9末</v>
      </c>
      <c r="C229" s="16">
        <v>227</v>
      </c>
      <c r="D229" s="16">
        <v>278</v>
      </c>
      <c r="E229" s="17" t="s">
        <v>283</v>
      </c>
      <c r="F229" s="16">
        <v>297</v>
      </c>
      <c r="G229" s="16"/>
      <c r="H229" s="16">
        <v>316</v>
      </c>
      <c r="I229" s="16"/>
      <c r="J229" s="16">
        <v>613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1990/9末</v>
      </c>
      <c r="B230" s="7" t="str">
        <f t="shared" si="15"/>
        <v>平成2/9末</v>
      </c>
      <c r="C230" s="14">
        <v>228</v>
      </c>
      <c r="D230" s="14">
        <v>280</v>
      </c>
      <c r="E230" s="15" t="s">
        <v>379</v>
      </c>
      <c r="F230" s="14">
        <v>194</v>
      </c>
      <c r="G230" s="14"/>
      <c r="H230" s="14">
        <v>210</v>
      </c>
      <c r="I230" s="14"/>
      <c r="J230" s="14">
        <v>404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1990/9末</v>
      </c>
      <c r="B231" s="9" t="str">
        <f t="shared" si="15"/>
        <v>平成2/9末</v>
      </c>
      <c r="C231" s="16">
        <v>229</v>
      </c>
      <c r="D231" s="16">
        <v>281</v>
      </c>
      <c r="E231" s="17" t="s">
        <v>380</v>
      </c>
      <c r="F231" s="16">
        <v>130</v>
      </c>
      <c r="G231" s="16"/>
      <c r="H231" s="16">
        <v>129</v>
      </c>
      <c r="I231" s="16"/>
      <c r="J231" s="16">
        <v>259</v>
      </c>
      <c r="K231" s="16"/>
      <c r="L231" s="16">
        <v>66</v>
      </c>
      <c r="M231" s="6" t="s">
        <v>317</v>
      </c>
    </row>
    <row r="232" spans="1:13" x14ac:dyDescent="0.2">
      <c r="A232" s="7" t="str">
        <f t="shared" si="15"/>
        <v>1990/9末</v>
      </c>
      <c r="B232" s="7" t="str">
        <f t="shared" si="15"/>
        <v>平成2/9末</v>
      </c>
      <c r="C232" s="14">
        <v>230</v>
      </c>
      <c r="D232" s="14">
        <v>282</v>
      </c>
      <c r="E232" s="15" t="s">
        <v>381</v>
      </c>
      <c r="F232" s="14">
        <v>58</v>
      </c>
      <c r="G232" s="14"/>
      <c r="H232" s="14">
        <v>61</v>
      </c>
      <c r="I232" s="14"/>
      <c r="J232" s="14">
        <v>119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1990/9末</v>
      </c>
      <c r="B233" s="9" t="str">
        <f t="shared" si="15"/>
        <v>平成2/9末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120</v>
      </c>
      <c r="I233" s="16"/>
      <c r="J233" s="16">
        <v>235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1990/9末</v>
      </c>
      <c r="B234" s="7" t="str">
        <f t="shared" si="15"/>
        <v>平成2/9末</v>
      </c>
      <c r="C234" s="14">
        <v>232</v>
      </c>
      <c r="D234" s="14">
        <v>284</v>
      </c>
      <c r="E234" s="15" t="s">
        <v>425</v>
      </c>
      <c r="F234" s="14">
        <v>66</v>
      </c>
      <c r="G234" s="14"/>
      <c r="H234" s="14">
        <v>68</v>
      </c>
      <c r="I234" s="14"/>
      <c r="J234" s="14">
        <v>134</v>
      </c>
      <c r="K234" s="14"/>
      <c r="L234" s="14">
        <v>34</v>
      </c>
      <c r="M234" s="8" t="s">
        <v>317</v>
      </c>
    </row>
    <row r="235" spans="1:13" x14ac:dyDescent="0.2">
      <c r="A235" s="9" t="str">
        <f t="shared" si="15"/>
        <v>1990/9末</v>
      </c>
      <c r="B235" s="9" t="str">
        <f t="shared" si="15"/>
        <v>平成2/9末</v>
      </c>
      <c r="C235" s="16">
        <v>233</v>
      </c>
      <c r="D235" s="16">
        <v>285</v>
      </c>
      <c r="E235" s="17" t="s">
        <v>426</v>
      </c>
      <c r="F235" s="16">
        <v>53</v>
      </c>
      <c r="G235" s="16"/>
      <c r="H235" s="16">
        <v>59</v>
      </c>
      <c r="I235" s="16"/>
      <c r="J235" s="16">
        <v>112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1990/9末</v>
      </c>
      <c r="B236" s="7" t="str">
        <f t="shared" si="15"/>
        <v>平成2/9末</v>
      </c>
      <c r="C236" s="14">
        <v>234</v>
      </c>
      <c r="D236" s="14">
        <v>286</v>
      </c>
      <c r="E236" s="15" t="s">
        <v>427</v>
      </c>
      <c r="F236" s="14">
        <v>66</v>
      </c>
      <c r="G236" s="14"/>
      <c r="H236" s="14">
        <v>49</v>
      </c>
      <c r="I236" s="14"/>
      <c r="J236" s="14">
        <v>115</v>
      </c>
      <c r="K236" s="14"/>
      <c r="L236" s="14">
        <v>31</v>
      </c>
      <c r="M236" s="8" t="s">
        <v>317</v>
      </c>
    </row>
    <row r="237" spans="1:13" x14ac:dyDescent="0.2">
      <c r="A237" s="9" t="str">
        <f t="shared" si="15"/>
        <v>1990/9末</v>
      </c>
      <c r="B237" s="9" t="str">
        <f t="shared" si="15"/>
        <v>平成2/9末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84</v>
      </c>
      <c r="I237" s="16"/>
      <c r="J237" s="16">
        <v>160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1990/9末</v>
      </c>
      <c r="B238" s="7" t="str">
        <f t="shared" si="15"/>
        <v>平成2/9末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76</v>
      </c>
      <c r="I238" s="14"/>
      <c r="J238" s="14">
        <v>143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1990/9末</v>
      </c>
      <c r="B239" s="9" t="str">
        <f t="shared" si="15"/>
        <v>平成2/9末</v>
      </c>
      <c r="C239" s="16">
        <v>237</v>
      </c>
      <c r="D239" s="16">
        <v>289</v>
      </c>
      <c r="E239" s="17" t="s">
        <v>430</v>
      </c>
      <c r="F239" s="16">
        <v>49</v>
      </c>
      <c r="G239" s="16"/>
      <c r="H239" s="16">
        <v>49</v>
      </c>
      <c r="I239" s="16"/>
      <c r="J239" s="16">
        <v>98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1990/9末</v>
      </c>
      <c r="B240" s="7" t="str">
        <f t="shared" si="15"/>
        <v>平成2/9末</v>
      </c>
      <c r="C240" s="14">
        <v>238</v>
      </c>
      <c r="D240" s="14">
        <v>290</v>
      </c>
      <c r="E240" s="15" t="s">
        <v>431</v>
      </c>
      <c r="F240" s="14">
        <v>83</v>
      </c>
      <c r="G240" s="14"/>
      <c r="H240" s="14">
        <v>95</v>
      </c>
      <c r="I240" s="14"/>
      <c r="J240" s="14">
        <v>178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1990/9末</v>
      </c>
      <c r="B241" s="9" t="str">
        <f t="shared" si="15"/>
        <v>平成2/9末</v>
      </c>
      <c r="C241" s="16">
        <v>239</v>
      </c>
      <c r="D241" s="16">
        <v>291</v>
      </c>
      <c r="E241" s="17" t="s">
        <v>432</v>
      </c>
      <c r="F241" s="16">
        <v>34</v>
      </c>
      <c r="G241" s="16"/>
      <c r="H241" s="16">
        <v>30</v>
      </c>
      <c r="I241" s="16"/>
      <c r="J241" s="16">
        <v>64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1990/9末</v>
      </c>
      <c r="B242" s="7" t="str">
        <f t="shared" si="15"/>
        <v>平成2/9末</v>
      </c>
      <c r="C242" s="14">
        <v>240</v>
      </c>
      <c r="D242" s="14">
        <v>292</v>
      </c>
      <c r="E242" s="15" t="s">
        <v>433</v>
      </c>
      <c r="F242" s="14">
        <v>21</v>
      </c>
      <c r="G242" s="14"/>
      <c r="H242" s="14">
        <v>17</v>
      </c>
      <c r="I242" s="14"/>
      <c r="J242" s="14">
        <v>38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1990/9末</v>
      </c>
      <c r="B243" s="9" t="str">
        <f t="shared" si="15"/>
        <v>平成2/9末</v>
      </c>
      <c r="C243" s="16">
        <v>241</v>
      </c>
      <c r="D243" s="16">
        <v>293</v>
      </c>
      <c r="E243" s="17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1990/9末</v>
      </c>
      <c r="B244" s="7" t="str">
        <f t="shared" si="15"/>
        <v>平成2/9末</v>
      </c>
      <c r="C244" s="14">
        <v>242</v>
      </c>
      <c r="D244" s="14">
        <v>294</v>
      </c>
      <c r="E244" s="15" t="s">
        <v>435</v>
      </c>
      <c r="F244" s="14">
        <v>37</v>
      </c>
      <c r="G244" s="14"/>
      <c r="H244" s="14">
        <v>42</v>
      </c>
      <c r="I244" s="14"/>
      <c r="J244" s="14">
        <v>79</v>
      </c>
      <c r="K244" s="14"/>
      <c r="L244" s="14">
        <v>27</v>
      </c>
      <c r="M244" s="8" t="s">
        <v>317</v>
      </c>
    </row>
    <row r="245" spans="1:13" x14ac:dyDescent="0.2">
      <c r="A245" s="9" t="str">
        <f t="shared" ref="A245:B252" si="16">A244</f>
        <v>1990/9末</v>
      </c>
      <c r="B245" s="9" t="str">
        <f t="shared" si="16"/>
        <v>平成2/9末</v>
      </c>
      <c r="C245" s="16">
        <v>243</v>
      </c>
      <c r="D245" s="16">
        <v>295</v>
      </c>
      <c r="E245" s="17" t="s">
        <v>436</v>
      </c>
      <c r="F245" s="16">
        <v>22</v>
      </c>
      <c r="G245" s="16"/>
      <c r="H245" s="16">
        <v>26</v>
      </c>
      <c r="I245" s="16"/>
      <c r="J245" s="16">
        <v>48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1990/9末</v>
      </c>
      <c r="B246" s="7" t="str">
        <f t="shared" si="16"/>
        <v>平成2/9末</v>
      </c>
      <c r="C246" s="14">
        <v>244</v>
      </c>
      <c r="D246" s="14">
        <v>296</v>
      </c>
      <c r="E246" s="15" t="s">
        <v>450</v>
      </c>
      <c r="F246" s="14">
        <v>20</v>
      </c>
      <c r="G246" s="14"/>
      <c r="H246" s="14">
        <v>20</v>
      </c>
      <c r="I246" s="14"/>
      <c r="J246" s="14">
        <v>40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16"/>
        <v>1990/9末</v>
      </c>
      <c r="B247" s="9" t="str">
        <f t="shared" si="16"/>
        <v>平成2/9末</v>
      </c>
      <c r="C247" s="16">
        <v>245</v>
      </c>
      <c r="D247" s="16">
        <v>297</v>
      </c>
      <c r="E247" s="17" t="s">
        <v>437</v>
      </c>
      <c r="F247" s="16">
        <v>9</v>
      </c>
      <c r="G247" s="16"/>
      <c r="H247" s="16">
        <v>6</v>
      </c>
      <c r="I247" s="16"/>
      <c r="J247" s="16">
        <v>15</v>
      </c>
      <c r="K247" s="16"/>
      <c r="L247" s="16">
        <v>7</v>
      </c>
      <c r="M247" s="6" t="s">
        <v>317</v>
      </c>
    </row>
    <row r="248" spans="1:13" x14ac:dyDescent="0.2">
      <c r="A248" s="7" t="str">
        <f t="shared" si="16"/>
        <v>1990/9末</v>
      </c>
      <c r="B248" s="7" t="str">
        <f t="shared" si="16"/>
        <v>平成2/9末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1990/9末</v>
      </c>
      <c r="B249" s="9" t="str">
        <f t="shared" si="16"/>
        <v>平成2/9末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1990/9末</v>
      </c>
      <c r="B250" s="7" t="str">
        <f t="shared" si="16"/>
        <v>平成2/9末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1990/9末</v>
      </c>
      <c r="B251" s="9" t="str">
        <f t="shared" si="16"/>
        <v>平成2/9末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1990/9末</v>
      </c>
      <c r="B252" s="7" t="str">
        <f t="shared" si="16"/>
        <v>平成2/9末</v>
      </c>
      <c r="C252" s="14">
        <v>250</v>
      </c>
      <c r="D252" s="14">
        <v>302</v>
      </c>
      <c r="E252" s="15" t="s">
        <v>485</v>
      </c>
      <c r="F252" s="14">
        <v>24</v>
      </c>
      <c r="G252" s="14"/>
      <c r="H252" s="14">
        <v>29</v>
      </c>
      <c r="I252" s="14"/>
      <c r="J252" s="14">
        <v>53</v>
      </c>
      <c r="K252" s="14"/>
      <c r="L252" s="14">
        <v>24</v>
      </c>
      <c r="M252" s="8" t="s">
        <v>317</v>
      </c>
    </row>
    <row r="253" spans="1:13" x14ac:dyDescent="0.2">
      <c r="F253" s="126"/>
      <c r="G253" s="126"/>
      <c r="H253" s="126"/>
      <c r="I253" s="126"/>
      <c r="J253" s="126"/>
      <c r="K253" s="126"/>
      <c r="L253" s="126"/>
    </row>
    <row r="254" spans="1:13" x14ac:dyDescent="0.2">
      <c r="F254" s="126"/>
      <c r="G254" s="126"/>
      <c r="H254" s="126"/>
      <c r="I254" s="126"/>
      <c r="J254" s="126"/>
      <c r="K254" s="126"/>
      <c r="L254" s="126"/>
    </row>
  </sheetData>
  <sheetProtection algorithmName="SHA-512" hashValue="gmMLN6iDTeqXziOTkfaCuSzxbn3qMEmXMGhMSsnY+Ryb2aaNA+6PrMTXdNBbqVRqskJ4nPpR9tVlE6/totpToQ==" saltValue="atJhKYsCqabPBWpL6cKAv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478</v>
      </c>
      <c r="B2" s="20" t="s">
        <v>479</v>
      </c>
      <c r="C2" s="21" t="s">
        <v>287</v>
      </c>
      <c r="D2" s="21" t="s">
        <v>287</v>
      </c>
      <c r="E2" s="21" t="s">
        <v>287</v>
      </c>
      <c r="F2" s="22">
        <f>SUM(F3:F252)</f>
        <v>42459</v>
      </c>
      <c r="G2" s="22">
        <f t="shared" ref="G2:L2" si="0">SUM(G3:G252)</f>
        <v>0</v>
      </c>
      <c r="H2" s="22">
        <f t="shared" si="0"/>
        <v>44875</v>
      </c>
      <c r="I2" s="22">
        <f t="shared" si="0"/>
        <v>0</v>
      </c>
      <c r="J2" s="22">
        <f t="shared" si="0"/>
        <v>87334</v>
      </c>
      <c r="K2" s="22">
        <f t="shared" si="0"/>
        <v>0</v>
      </c>
      <c r="L2" s="22">
        <f t="shared" si="0"/>
        <v>25922</v>
      </c>
      <c r="M2" s="72" t="s">
        <v>284</v>
      </c>
    </row>
    <row r="3" spans="1:17" x14ac:dyDescent="0.2">
      <c r="A3" s="5" t="str">
        <f>A2</f>
        <v>1990/10末</v>
      </c>
      <c r="B3" s="5" t="str">
        <f>B2</f>
        <v>平成2/10末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1990/10末</v>
      </c>
      <c r="B4" s="7" t="str">
        <f>B3</f>
        <v>平成2/10末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122</v>
      </c>
      <c r="I4" s="14"/>
      <c r="J4" s="14">
        <v>239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1990/10末</v>
      </c>
      <c r="B5" s="9" t="str">
        <f t="shared" si="1"/>
        <v>平成2/10末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289</v>
      </c>
      <c r="I5" s="16"/>
      <c r="J5" s="16">
        <v>551</v>
      </c>
      <c r="K5" s="16"/>
      <c r="L5" s="16">
        <v>181</v>
      </c>
      <c r="M5" s="6" t="s">
        <v>303</v>
      </c>
    </row>
    <row r="6" spans="1:17" x14ac:dyDescent="0.2">
      <c r="A6" s="7" t="str">
        <f t="shared" si="1"/>
        <v>1990/10末</v>
      </c>
      <c r="B6" s="7" t="str">
        <f t="shared" si="1"/>
        <v>平成2/10末</v>
      </c>
      <c r="C6" s="14">
        <v>4</v>
      </c>
      <c r="D6" s="14">
        <v>4</v>
      </c>
      <c r="E6" s="15" t="s">
        <v>41</v>
      </c>
      <c r="F6" s="14">
        <v>436</v>
      </c>
      <c r="G6" s="14"/>
      <c r="H6" s="14">
        <v>490</v>
      </c>
      <c r="I6" s="14"/>
      <c r="J6" s="14">
        <v>926</v>
      </c>
      <c r="K6" s="14"/>
      <c r="L6" s="14">
        <v>278</v>
      </c>
      <c r="M6" s="8" t="s">
        <v>303</v>
      </c>
    </row>
    <row r="7" spans="1:17" x14ac:dyDescent="0.2">
      <c r="A7" s="9" t="str">
        <f t="shared" si="1"/>
        <v>1990/10末</v>
      </c>
      <c r="B7" s="9" t="str">
        <f t="shared" si="1"/>
        <v>平成2/10末</v>
      </c>
      <c r="C7" s="16">
        <v>5</v>
      </c>
      <c r="D7" s="16">
        <v>5</v>
      </c>
      <c r="E7" s="17" t="s">
        <v>42</v>
      </c>
      <c r="F7" s="16">
        <v>280</v>
      </c>
      <c r="G7" s="16"/>
      <c r="H7" s="16">
        <v>292</v>
      </c>
      <c r="I7" s="16"/>
      <c r="J7" s="16">
        <v>572</v>
      </c>
      <c r="K7" s="16"/>
      <c r="L7" s="16">
        <v>183</v>
      </c>
      <c r="M7" s="6" t="s">
        <v>303</v>
      </c>
    </row>
    <row r="8" spans="1:17" x14ac:dyDescent="0.2">
      <c r="A8" s="7" t="str">
        <f t="shared" si="1"/>
        <v>1990/10末</v>
      </c>
      <c r="B8" s="7" t="str">
        <f t="shared" si="1"/>
        <v>平成2/10末</v>
      </c>
      <c r="C8" s="14">
        <v>6</v>
      </c>
      <c r="D8" s="14">
        <v>6</v>
      </c>
      <c r="E8" s="15" t="s">
        <v>43</v>
      </c>
      <c r="F8" s="14">
        <v>400</v>
      </c>
      <c r="G8" s="14"/>
      <c r="H8" s="14">
        <v>505</v>
      </c>
      <c r="I8" s="14"/>
      <c r="J8" s="14">
        <v>905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1990/10末</v>
      </c>
      <c r="B9" s="9" t="str">
        <f t="shared" si="1"/>
        <v>平成2/10末</v>
      </c>
      <c r="C9" s="16">
        <v>7</v>
      </c>
      <c r="D9" s="16">
        <v>7</v>
      </c>
      <c r="E9" s="17" t="s">
        <v>44</v>
      </c>
      <c r="F9" s="16">
        <v>296</v>
      </c>
      <c r="G9" s="16"/>
      <c r="H9" s="16">
        <v>328</v>
      </c>
      <c r="I9" s="16"/>
      <c r="J9" s="16">
        <v>624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1990/10末</v>
      </c>
      <c r="B10" s="7" t="str">
        <f t="shared" si="1"/>
        <v>平成2/10末</v>
      </c>
      <c r="C10" s="14">
        <v>8</v>
      </c>
      <c r="D10" s="14">
        <v>8</v>
      </c>
      <c r="E10" s="15" t="s">
        <v>45</v>
      </c>
      <c r="F10" s="14">
        <v>260</v>
      </c>
      <c r="G10" s="14"/>
      <c r="H10" s="14">
        <v>318</v>
      </c>
      <c r="I10" s="14"/>
      <c r="J10" s="14">
        <v>578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1990/10末</v>
      </c>
      <c r="B11" s="9" t="str">
        <f t="shared" si="1"/>
        <v>平成2/10末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192</v>
      </c>
      <c r="I11" s="16"/>
      <c r="J11" s="16">
        <v>393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1990/10末</v>
      </c>
      <c r="B12" s="7" t="str">
        <f t="shared" si="1"/>
        <v>平成2/10末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104</v>
      </c>
      <c r="I12" s="14"/>
      <c r="J12" s="14">
        <v>195</v>
      </c>
      <c r="K12" s="14"/>
      <c r="L12" s="14">
        <v>82</v>
      </c>
      <c r="M12" s="8" t="s">
        <v>303</v>
      </c>
    </row>
    <row r="13" spans="1:17" x14ac:dyDescent="0.2">
      <c r="A13" s="9" t="str">
        <f t="shared" si="1"/>
        <v>1990/10末</v>
      </c>
      <c r="B13" s="9" t="str">
        <f t="shared" si="1"/>
        <v>平成2/10末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395</v>
      </c>
      <c r="I13" s="16"/>
      <c r="J13" s="16">
        <v>764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1990/10末</v>
      </c>
      <c r="B14" s="7" t="str">
        <f t="shared" si="1"/>
        <v>平成2/10末</v>
      </c>
      <c r="C14" s="14">
        <v>12</v>
      </c>
      <c r="D14" s="14">
        <v>14</v>
      </c>
      <c r="E14" s="15" t="s">
        <v>50</v>
      </c>
      <c r="F14" s="14">
        <v>161</v>
      </c>
      <c r="G14" s="14"/>
      <c r="H14" s="14">
        <v>189</v>
      </c>
      <c r="I14" s="14"/>
      <c r="J14" s="14">
        <v>350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1990/10末</v>
      </c>
      <c r="B15" s="9" t="str">
        <f t="shared" si="1"/>
        <v>平成2/10末</v>
      </c>
      <c r="C15" s="16">
        <v>13</v>
      </c>
      <c r="D15" s="16">
        <v>15</v>
      </c>
      <c r="E15" s="17" t="s">
        <v>51</v>
      </c>
      <c r="F15" s="16">
        <v>359</v>
      </c>
      <c r="G15" s="16"/>
      <c r="H15" s="16">
        <v>393</v>
      </c>
      <c r="I15" s="16"/>
      <c r="J15" s="16">
        <v>752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1990/10末</v>
      </c>
      <c r="B16" s="7" t="str">
        <f t="shared" si="1"/>
        <v>平成2/10末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120</v>
      </c>
      <c r="I16" s="14"/>
      <c r="J16" s="14">
        <v>226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1990/10末</v>
      </c>
      <c r="B17" s="9" t="str">
        <f t="shared" si="1"/>
        <v>平成2/10末</v>
      </c>
      <c r="C17" s="16">
        <v>15</v>
      </c>
      <c r="D17" s="16">
        <v>17</v>
      </c>
      <c r="E17" s="17" t="s">
        <v>53</v>
      </c>
      <c r="F17" s="16">
        <v>284</v>
      </c>
      <c r="G17" s="16"/>
      <c r="H17" s="16">
        <v>295</v>
      </c>
      <c r="I17" s="16"/>
      <c r="J17" s="16">
        <v>579</v>
      </c>
      <c r="K17" s="16"/>
      <c r="L17" s="16">
        <v>164</v>
      </c>
      <c r="M17" s="6" t="s">
        <v>303</v>
      </c>
    </row>
    <row r="18" spans="1:13" x14ac:dyDescent="0.2">
      <c r="A18" s="7" t="str">
        <f t="shared" si="1"/>
        <v>1990/10末</v>
      </c>
      <c r="B18" s="7" t="str">
        <f t="shared" si="1"/>
        <v>平成2/10末</v>
      </c>
      <c r="C18" s="14">
        <v>16</v>
      </c>
      <c r="D18" s="14">
        <v>18</v>
      </c>
      <c r="E18" s="15" t="s">
        <v>54</v>
      </c>
      <c r="F18" s="14">
        <v>336</v>
      </c>
      <c r="G18" s="14"/>
      <c r="H18" s="14">
        <v>342</v>
      </c>
      <c r="I18" s="14"/>
      <c r="J18" s="14">
        <v>678</v>
      </c>
      <c r="K18" s="14"/>
      <c r="L18" s="14">
        <v>196</v>
      </c>
      <c r="M18" s="8" t="s">
        <v>303</v>
      </c>
    </row>
    <row r="19" spans="1:13" x14ac:dyDescent="0.2">
      <c r="A19" s="9" t="str">
        <f t="shared" si="1"/>
        <v>1990/10末</v>
      </c>
      <c r="B19" s="9" t="str">
        <f t="shared" si="1"/>
        <v>平成2/10末</v>
      </c>
      <c r="C19" s="16">
        <v>17</v>
      </c>
      <c r="D19" s="16">
        <v>19</v>
      </c>
      <c r="E19" s="17" t="s">
        <v>55</v>
      </c>
      <c r="F19" s="16">
        <v>185</v>
      </c>
      <c r="G19" s="16"/>
      <c r="H19" s="16">
        <v>226</v>
      </c>
      <c r="I19" s="16"/>
      <c r="J19" s="16">
        <v>411</v>
      </c>
      <c r="K19" s="16"/>
      <c r="L19" s="16">
        <v>114</v>
      </c>
      <c r="M19" s="6" t="s">
        <v>303</v>
      </c>
    </row>
    <row r="20" spans="1:13" x14ac:dyDescent="0.2">
      <c r="A20" s="7" t="str">
        <f t="shared" si="1"/>
        <v>1990/10末</v>
      </c>
      <c r="B20" s="7" t="str">
        <f t="shared" si="1"/>
        <v>平成2/10末</v>
      </c>
      <c r="C20" s="14">
        <v>18</v>
      </c>
      <c r="D20" s="14">
        <v>20</v>
      </c>
      <c r="E20" s="15" t="s">
        <v>59</v>
      </c>
      <c r="F20" s="14">
        <v>73</v>
      </c>
      <c r="G20" s="14"/>
      <c r="H20" s="14">
        <v>56</v>
      </c>
      <c r="I20" s="14"/>
      <c r="J20" s="14">
        <v>129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1990/10末</v>
      </c>
      <c r="B21" s="9" t="str">
        <f t="shared" si="2"/>
        <v>平成2/10末</v>
      </c>
      <c r="C21" s="16">
        <v>19</v>
      </c>
      <c r="D21" s="16">
        <v>21</v>
      </c>
      <c r="E21" s="17" t="s">
        <v>60</v>
      </c>
      <c r="F21" s="16">
        <v>276</v>
      </c>
      <c r="G21" s="16"/>
      <c r="H21" s="16">
        <v>294</v>
      </c>
      <c r="I21" s="16"/>
      <c r="J21" s="16">
        <v>570</v>
      </c>
      <c r="K21" s="16"/>
      <c r="L21" s="16">
        <v>171</v>
      </c>
      <c r="M21" s="6" t="s">
        <v>303</v>
      </c>
    </row>
    <row r="22" spans="1:13" x14ac:dyDescent="0.2">
      <c r="A22" s="7" t="str">
        <f t="shared" si="2"/>
        <v>1990/10末</v>
      </c>
      <c r="B22" s="7" t="str">
        <f t="shared" si="2"/>
        <v>平成2/10末</v>
      </c>
      <c r="C22" s="14">
        <v>20</v>
      </c>
      <c r="D22" s="14">
        <v>22</v>
      </c>
      <c r="E22" s="15" t="s">
        <v>61</v>
      </c>
      <c r="F22" s="14">
        <v>456</v>
      </c>
      <c r="G22" s="14"/>
      <c r="H22" s="14">
        <v>529</v>
      </c>
      <c r="I22" s="14"/>
      <c r="J22" s="14">
        <v>985</v>
      </c>
      <c r="K22" s="14"/>
      <c r="L22" s="14">
        <v>304</v>
      </c>
      <c r="M22" s="8" t="s">
        <v>303</v>
      </c>
    </row>
    <row r="23" spans="1:13" x14ac:dyDescent="0.2">
      <c r="A23" s="9" t="str">
        <f t="shared" si="2"/>
        <v>1990/10末</v>
      </c>
      <c r="B23" s="9" t="str">
        <f t="shared" si="2"/>
        <v>平成2/10末</v>
      </c>
      <c r="C23" s="16">
        <v>21</v>
      </c>
      <c r="D23" s="16">
        <v>23</v>
      </c>
      <c r="E23" s="17" t="s">
        <v>62</v>
      </c>
      <c r="F23" s="16">
        <v>366</v>
      </c>
      <c r="G23" s="16"/>
      <c r="H23" s="16">
        <v>393</v>
      </c>
      <c r="I23" s="16"/>
      <c r="J23" s="16">
        <v>759</v>
      </c>
      <c r="K23" s="16"/>
      <c r="L23" s="16">
        <v>231</v>
      </c>
      <c r="M23" s="6" t="s">
        <v>303</v>
      </c>
    </row>
    <row r="24" spans="1:13" x14ac:dyDescent="0.2">
      <c r="A24" s="7" t="str">
        <f t="shared" si="2"/>
        <v>1990/10末</v>
      </c>
      <c r="B24" s="7" t="str">
        <f t="shared" si="2"/>
        <v>平成2/10末</v>
      </c>
      <c r="C24" s="14">
        <v>22</v>
      </c>
      <c r="D24" s="14">
        <v>24</v>
      </c>
      <c r="E24" s="15" t="s">
        <v>63</v>
      </c>
      <c r="F24" s="14">
        <v>416</v>
      </c>
      <c r="G24" s="14"/>
      <c r="H24" s="14">
        <v>494</v>
      </c>
      <c r="I24" s="14"/>
      <c r="J24" s="14">
        <v>910</v>
      </c>
      <c r="K24" s="14"/>
      <c r="L24" s="14">
        <v>293</v>
      </c>
      <c r="M24" s="8" t="s">
        <v>303</v>
      </c>
    </row>
    <row r="25" spans="1:13" x14ac:dyDescent="0.2">
      <c r="A25" s="9" t="str">
        <f t="shared" si="2"/>
        <v>1990/10末</v>
      </c>
      <c r="B25" s="9" t="str">
        <f t="shared" si="2"/>
        <v>平成2/10末</v>
      </c>
      <c r="C25" s="16">
        <v>23</v>
      </c>
      <c r="D25" s="16">
        <v>25</v>
      </c>
      <c r="E25" s="17" t="s">
        <v>64</v>
      </c>
      <c r="F25" s="16">
        <v>296</v>
      </c>
      <c r="G25" s="16"/>
      <c r="H25" s="16">
        <v>377</v>
      </c>
      <c r="I25" s="16"/>
      <c r="J25" s="16">
        <v>673</v>
      </c>
      <c r="K25" s="16"/>
      <c r="L25" s="16">
        <v>227</v>
      </c>
      <c r="M25" s="6" t="s">
        <v>303</v>
      </c>
    </row>
    <row r="26" spans="1:13" x14ac:dyDescent="0.2">
      <c r="A26" s="7" t="str">
        <f t="shared" si="2"/>
        <v>1990/10末</v>
      </c>
      <c r="B26" s="7" t="str">
        <f t="shared" si="2"/>
        <v>平成2/10末</v>
      </c>
      <c r="C26" s="14">
        <v>24</v>
      </c>
      <c r="D26" s="14">
        <v>26</v>
      </c>
      <c r="E26" s="15" t="s">
        <v>65</v>
      </c>
      <c r="F26" s="14">
        <v>305</v>
      </c>
      <c r="G26" s="14"/>
      <c r="H26" s="14">
        <v>320</v>
      </c>
      <c r="I26" s="14"/>
      <c r="J26" s="14">
        <v>625</v>
      </c>
      <c r="K26" s="14"/>
      <c r="L26" s="14">
        <v>208</v>
      </c>
      <c r="M26" s="8" t="s">
        <v>303</v>
      </c>
    </row>
    <row r="27" spans="1:13" x14ac:dyDescent="0.2">
      <c r="A27" s="9" t="str">
        <f t="shared" si="2"/>
        <v>1990/10末</v>
      </c>
      <c r="B27" s="9" t="str">
        <f t="shared" si="2"/>
        <v>平成2/10末</v>
      </c>
      <c r="C27" s="16">
        <v>25</v>
      </c>
      <c r="D27" s="16">
        <v>30</v>
      </c>
      <c r="E27" s="17" t="s">
        <v>68</v>
      </c>
      <c r="F27" s="16">
        <v>786</v>
      </c>
      <c r="G27" s="16"/>
      <c r="H27" s="16">
        <v>783</v>
      </c>
      <c r="I27" s="16"/>
      <c r="J27" s="16">
        <v>1569</v>
      </c>
      <c r="K27" s="16"/>
      <c r="L27" s="16">
        <v>519</v>
      </c>
      <c r="M27" s="6" t="s">
        <v>303</v>
      </c>
    </row>
    <row r="28" spans="1:13" x14ac:dyDescent="0.2">
      <c r="A28" s="7" t="str">
        <f t="shared" si="2"/>
        <v>1990/10末</v>
      </c>
      <c r="B28" s="7" t="str">
        <f t="shared" si="2"/>
        <v>平成2/10末</v>
      </c>
      <c r="C28" s="14">
        <v>26</v>
      </c>
      <c r="D28" s="14">
        <v>31</v>
      </c>
      <c r="E28" s="15" t="s">
        <v>69</v>
      </c>
      <c r="F28" s="14">
        <v>913</v>
      </c>
      <c r="G28" s="14"/>
      <c r="H28" s="14">
        <v>975</v>
      </c>
      <c r="I28" s="14"/>
      <c r="J28" s="14">
        <v>1888</v>
      </c>
      <c r="K28" s="14"/>
      <c r="L28" s="14">
        <v>667</v>
      </c>
      <c r="M28" s="8" t="s">
        <v>303</v>
      </c>
    </row>
    <row r="29" spans="1:13" x14ac:dyDescent="0.2">
      <c r="A29" s="9" t="str">
        <f t="shared" si="2"/>
        <v>1990/10末</v>
      </c>
      <c r="B29" s="9" t="str">
        <f t="shared" si="2"/>
        <v>平成2/10末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21</v>
      </c>
      <c r="I29" s="16"/>
      <c r="J29" s="16">
        <v>43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1990/10末</v>
      </c>
      <c r="B30" s="7" t="str">
        <f t="shared" si="2"/>
        <v>平成2/10末</v>
      </c>
      <c r="C30" s="14">
        <v>28</v>
      </c>
      <c r="D30" s="14">
        <v>34</v>
      </c>
      <c r="E30" s="15" t="s">
        <v>72</v>
      </c>
      <c r="F30" s="14">
        <v>322</v>
      </c>
      <c r="G30" s="14"/>
      <c r="H30" s="14">
        <v>298</v>
      </c>
      <c r="I30" s="14"/>
      <c r="J30" s="14">
        <v>620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1990/10末</v>
      </c>
      <c r="B31" s="9" t="str">
        <f t="shared" si="2"/>
        <v>平成2/10末</v>
      </c>
      <c r="C31" s="16">
        <v>29</v>
      </c>
      <c r="D31" s="16">
        <v>35</v>
      </c>
      <c r="E31" s="17" t="s">
        <v>73</v>
      </c>
      <c r="F31" s="16">
        <v>235</v>
      </c>
      <c r="G31" s="16"/>
      <c r="H31" s="16">
        <v>232</v>
      </c>
      <c r="I31" s="16"/>
      <c r="J31" s="16">
        <v>467</v>
      </c>
      <c r="K31" s="16"/>
      <c r="L31" s="16">
        <v>139</v>
      </c>
      <c r="M31" s="6" t="s">
        <v>303</v>
      </c>
    </row>
    <row r="32" spans="1:13" x14ac:dyDescent="0.2">
      <c r="A32" s="7" t="str">
        <f t="shared" si="2"/>
        <v>1990/10末</v>
      </c>
      <c r="B32" s="7" t="str">
        <f t="shared" si="2"/>
        <v>平成2/10末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66</v>
      </c>
      <c r="I32" s="14"/>
      <c r="J32" s="14">
        <v>131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1990/10末</v>
      </c>
      <c r="B33" s="9" t="str">
        <f t="shared" si="2"/>
        <v>平成2/10末</v>
      </c>
      <c r="C33" s="16">
        <v>31</v>
      </c>
      <c r="D33" s="16">
        <v>37</v>
      </c>
      <c r="E33" s="17" t="s">
        <v>75</v>
      </c>
      <c r="F33" s="16">
        <v>339</v>
      </c>
      <c r="G33" s="16"/>
      <c r="H33" s="16">
        <v>327</v>
      </c>
      <c r="I33" s="16"/>
      <c r="J33" s="16">
        <v>666</v>
      </c>
      <c r="K33" s="16"/>
      <c r="L33" s="16">
        <v>173</v>
      </c>
      <c r="M33" s="6" t="s">
        <v>303</v>
      </c>
    </row>
    <row r="34" spans="1:13" x14ac:dyDescent="0.2">
      <c r="A34" s="7" t="str">
        <f t="shared" si="2"/>
        <v>1990/10末</v>
      </c>
      <c r="B34" s="7" t="str">
        <f t="shared" si="2"/>
        <v>平成2/10末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332</v>
      </c>
      <c r="I34" s="14"/>
      <c r="J34" s="14">
        <v>662</v>
      </c>
      <c r="K34" s="14"/>
      <c r="L34" s="14">
        <v>183</v>
      </c>
      <c r="M34" s="8" t="s">
        <v>303</v>
      </c>
    </row>
    <row r="35" spans="1:13" x14ac:dyDescent="0.2">
      <c r="A35" s="9" t="str">
        <f t="shared" si="2"/>
        <v>1990/10末</v>
      </c>
      <c r="B35" s="9" t="str">
        <f t="shared" si="2"/>
        <v>平成2/10末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1990/10末</v>
      </c>
      <c r="B36" s="7" t="str">
        <f t="shared" si="2"/>
        <v>平成2/10末</v>
      </c>
      <c r="C36" s="14">
        <v>34</v>
      </c>
      <c r="D36" s="14">
        <v>40</v>
      </c>
      <c r="E36" s="15" t="s">
        <v>415</v>
      </c>
      <c r="F36" s="14">
        <v>192</v>
      </c>
      <c r="G36" s="14"/>
      <c r="H36" s="14">
        <v>204</v>
      </c>
      <c r="I36" s="14"/>
      <c r="J36" s="14">
        <v>396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1990/10末</v>
      </c>
      <c r="B37" s="9" t="str">
        <f t="shared" si="3"/>
        <v>平成2/10末</v>
      </c>
      <c r="C37" s="16">
        <v>35</v>
      </c>
      <c r="D37" s="16">
        <v>41</v>
      </c>
      <c r="E37" s="17" t="s">
        <v>416</v>
      </c>
      <c r="F37" s="16">
        <v>189</v>
      </c>
      <c r="G37" s="16"/>
      <c r="H37" s="16">
        <v>225</v>
      </c>
      <c r="I37" s="16"/>
      <c r="J37" s="16">
        <v>414</v>
      </c>
      <c r="K37" s="16"/>
      <c r="L37" s="16">
        <v>133</v>
      </c>
      <c r="M37" s="6" t="s">
        <v>303</v>
      </c>
    </row>
    <row r="38" spans="1:13" x14ac:dyDescent="0.2">
      <c r="A38" s="7" t="str">
        <f t="shared" si="3"/>
        <v>1990/10末</v>
      </c>
      <c r="B38" s="7" t="str">
        <f t="shared" si="3"/>
        <v>平成2/10末</v>
      </c>
      <c r="C38" s="14">
        <v>36</v>
      </c>
      <c r="D38" s="14">
        <v>42</v>
      </c>
      <c r="E38" s="15" t="s">
        <v>78</v>
      </c>
      <c r="F38" s="14">
        <v>279</v>
      </c>
      <c r="G38" s="14"/>
      <c r="H38" s="14">
        <v>350</v>
      </c>
      <c r="I38" s="14"/>
      <c r="J38" s="14">
        <v>629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1990/10末</v>
      </c>
      <c r="B39" s="9" t="str">
        <f t="shared" si="3"/>
        <v>平成2/10末</v>
      </c>
      <c r="C39" s="16">
        <v>37</v>
      </c>
      <c r="D39" s="16">
        <v>43</v>
      </c>
      <c r="E39" s="17" t="s">
        <v>79</v>
      </c>
      <c r="F39" s="16">
        <v>411</v>
      </c>
      <c r="G39" s="16"/>
      <c r="H39" s="16">
        <v>449</v>
      </c>
      <c r="I39" s="16"/>
      <c r="J39" s="16">
        <v>860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1990/10末</v>
      </c>
      <c r="B40" s="7" t="str">
        <f t="shared" si="3"/>
        <v>平成2/10末</v>
      </c>
      <c r="C40" s="14">
        <v>38</v>
      </c>
      <c r="D40" s="14">
        <v>44</v>
      </c>
      <c r="E40" s="15" t="s">
        <v>80</v>
      </c>
      <c r="F40" s="14">
        <v>88</v>
      </c>
      <c r="G40" s="14"/>
      <c r="H40" s="14">
        <v>88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1990/10末</v>
      </c>
      <c r="B41" s="9" t="str">
        <f t="shared" si="3"/>
        <v>平成2/10末</v>
      </c>
      <c r="C41" s="16">
        <v>39</v>
      </c>
      <c r="D41" s="16">
        <v>45</v>
      </c>
      <c r="E41" s="17" t="s">
        <v>81</v>
      </c>
      <c r="F41" s="16">
        <v>266</v>
      </c>
      <c r="G41" s="16"/>
      <c r="H41" s="16">
        <v>293</v>
      </c>
      <c r="I41" s="16"/>
      <c r="J41" s="16">
        <v>559</v>
      </c>
      <c r="K41" s="16"/>
      <c r="L41" s="16">
        <v>180</v>
      </c>
      <c r="M41" s="6" t="s">
        <v>303</v>
      </c>
    </row>
    <row r="42" spans="1:13" x14ac:dyDescent="0.2">
      <c r="A42" s="7" t="str">
        <f t="shared" si="3"/>
        <v>1990/10末</v>
      </c>
      <c r="B42" s="7" t="str">
        <f t="shared" si="3"/>
        <v>平成2/10末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211</v>
      </c>
      <c r="I42" s="14"/>
      <c r="J42" s="14">
        <v>348</v>
      </c>
      <c r="K42" s="14"/>
      <c r="L42" s="14">
        <v>180</v>
      </c>
      <c r="M42" s="8" t="s">
        <v>303</v>
      </c>
    </row>
    <row r="43" spans="1:13" x14ac:dyDescent="0.2">
      <c r="A43" s="9" t="str">
        <f t="shared" si="3"/>
        <v>1990/10末</v>
      </c>
      <c r="B43" s="9" t="str">
        <f t="shared" si="3"/>
        <v>平成2/10末</v>
      </c>
      <c r="C43" s="16">
        <v>41</v>
      </c>
      <c r="D43" s="16">
        <v>47</v>
      </c>
      <c r="E43" s="17" t="s">
        <v>83</v>
      </c>
      <c r="F43" s="16">
        <v>251</v>
      </c>
      <c r="G43" s="16"/>
      <c r="H43" s="16">
        <v>272</v>
      </c>
      <c r="I43" s="16"/>
      <c r="J43" s="16">
        <v>523</v>
      </c>
      <c r="K43" s="16"/>
      <c r="L43" s="16">
        <v>138</v>
      </c>
      <c r="M43" s="6" t="s">
        <v>303</v>
      </c>
    </row>
    <row r="44" spans="1:13" x14ac:dyDescent="0.2">
      <c r="A44" s="7" t="str">
        <f t="shared" si="3"/>
        <v>1990/10末</v>
      </c>
      <c r="B44" s="7" t="str">
        <f t="shared" si="3"/>
        <v>平成2/10末</v>
      </c>
      <c r="C44" s="14">
        <v>42</v>
      </c>
      <c r="D44" s="14">
        <v>48</v>
      </c>
      <c r="E44" s="15" t="s">
        <v>84</v>
      </c>
      <c r="F44" s="14">
        <v>279</v>
      </c>
      <c r="G44" s="14"/>
      <c r="H44" s="14">
        <v>318</v>
      </c>
      <c r="I44" s="14"/>
      <c r="J44" s="14">
        <v>597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1990/10末</v>
      </c>
      <c r="B45" s="9" t="str">
        <f t="shared" si="3"/>
        <v>平成2/10末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142</v>
      </c>
      <c r="I45" s="16"/>
      <c r="J45" s="16">
        <v>278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1990/10末</v>
      </c>
      <c r="B46" s="7" t="str">
        <f t="shared" si="3"/>
        <v>平成2/10末</v>
      </c>
      <c r="C46" s="14">
        <v>44</v>
      </c>
      <c r="D46" s="14">
        <v>51</v>
      </c>
      <c r="E46" s="15" t="s">
        <v>87</v>
      </c>
      <c r="F46" s="14">
        <v>140</v>
      </c>
      <c r="G46" s="14"/>
      <c r="H46" s="14">
        <v>166</v>
      </c>
      <c r="I46" s="14"/>
      <c r="J46" s="14">
        <v>306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1990/10末</v>
      </c>
      <c r="B47" s="9" t="str">
        <f t="shared" si="3"/>
        <v>平成2/10末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1990/10末</v>
      </c>
      <c r="B48" s="7" t="str">
        <f t="shared" si="3"/>
        <v>平成2/10末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92</v>
      </c>
      <c r="I48" s="14"/>
      <c r="J48" s="14">
        <v>189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1990/10末</v>
      </c>
      <c r="B49" s="9" t="str">
        <f t="shared" si="3"/>
        <v>平成2/10末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274</v>
      </c>
      <c r="I49" s="16"/>
      <c r="J49" s="16">
        <v>516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1990/10末</v>
      </c>
      <c r="B50" s="7" t="str">
        <f t="shared" si="3"/>
        <v>平成2/10末</v>
      </c>
      <c r="C50" s="14">
        <v>48</v>
      </c>
      <c r="D50" s="14">
        <v>55</v>
      </c>
      <c r="E50" s="15" t="s">
        <v>91</v>
      </c>
      <c r="F50" s="14">
        <v>352</v>
      </c>
      <c r="G50" s="14"/>
      <c r="H50" s="14">
        <v>349</v>
      </c>
      <c r="I50" s="14"/>
      <c r="J50" s="14">
        <v>701</v>
      </c>
      <c r="K50" s="14"/>
      <c r="L50" s="14">
        <v>218</v>
      </c>
      <c r="M50" s="8" t="s">
        <v>303</v>
      </c>
    </row>
    <row r="51" spans="1:13" x14ac:dyDescent="0.2">
      <c r="A51" s="9" t="str">
        <f t="shared" si="3"/>
        <v>1990/10末</v>
      </c>
      <c r="B51" s="9" t="str">
        <f t="shared" si="3"/>
        <v>平成2/10末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1990/10末</v>
      </c>
      <c r="B52" s="7" t="str">
        <f t="shared" si="3"/>
        <v>平成2/10末</v>
      </c>
      <c r="C52" s="14">
        <v>50</v>
      </c>
      <c r="D52" s="14">
        <v>57</v>
      </c>
      <c r="E52" s="15" t="s">
        <v>92</v>
      </c>
      <c r="F52" s="14">
        <v>126</v>
      </c>
      <c r="G52" s="14"/>
      <c r="H52" s="14">
        <v>136</v>
      </c>
      <c r="I52" s="14"/>
      <c r="J52" s="14">
        <v>262</v>
      </c>
      <c r="K52" s="14"/>
      <c r="L52" s="14">
        <v>73</v>
      </c>
      <c r="M52" s="8" t="s">
        <v>303</v>
      </c>
    </row>
    <row r="53" spans="1:13" x14ac:dyDescent="0.2">
      <c r="A53" s="9" t="str">
        <f t="shared" ref="A53:B68" si="4">A52</f>
        <v>1990/10末</v>
      </c>
      <c r="B53" s="9" t="str">
        <f t="shared" si="4"/>
        <v>平成2/10末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149</v>
      </c>
      <c r="I53" s="16"/>
      <c r="J53" s="16">
        <v>310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1990/10末</v>
      </c>
      <c r="B54" s="7" t="str">
        <f t="shared" si="4"/>
        <v>平成2/10末</v>
      </c>
      <c r="C54" s="14">
        <v>52</v>
      </c>
      <c r="D54" s="14">
        <v>59</v>
      </c>
      <c r="E54" s="15" t="s">
        <v>484</v>
      </c>
      <c r="F54" s="14">
        <v>54</v>
      </c>
      <c r="G54" s="14"/>
      <c r="H54" s="14">
        <v>50</v>
      </c>
      <c r="I54" s="14"/>
      <c r="J54" s="14">
        <v>104</v>
      </c>
      <c r="K54" s="14"/>
      <c r="L54" s="14">
        <v>30</v>
      </c>
      <c r="M54" s="8" t="s">
        <v>303</v>
      </c>
    </row>
    <row r="55" spans="1:13" x14ac:dyDescent="0.2">
      <c r="A55" s="9" t="str">
        <f t="shared" si="4"/>
        <v>1990/10末</v>
      </c>
      <c r="B55" s="9" t="str">
        <f t="shared" si="4"/>
        <v>平成2/10末</v>
      </c>
      <c r="C55" s="16">
        <v>53</v>
      </c>
      <c r="D55" s="16">
        <v>60</v>
      </c>
      <c r="E55" s="17" t="s">
        <v>95</v>
      </c>
      <c r="F55" s="16">
        <v>401</v>
      </c>
      <c r="G55" s="16"/>
      <c r="H55" s="16">
        <v>447</v>
      </c>
      <c r="I55" s="16"/>
      <c r="J55" s="16">
        <v>848</v>
      </c>
      <c r="K55" s="16"/>
      <c r="L55" s="16">
        <v>279</v>
      </c>
      <c r="M55" s="6" t="s">
        <v>303</v>
      </c>
    </row>
    <row r="56" spans="1:13" x14ac:dyDescent="0.2">
      <c r="A56" s="7" t="str">
        <f t="shared" si="4"/>
        <v>1990/10末</v>
      </c>
      <c r="B56" s="7" t="str">
        <f t="shared" si="4"/>
        <v>平成2/10末</v>
      </c>
      <c r="C56" s="14">
        <v>54</v>
      </c>
      <c r="D56" s="14">
        <v>61</v>
      </c>
      <c r="E56" s="15" t="s">
        <v>96</v>
      </c>
      <c r="F56" s="14">
        <v>273</v>
      </c>
      <c r="G56" s="14"/>
      <c r="H56" s="14">
        <v>299</v>
      </c>
      <c r="I56" s="14"/>
      <c r="J56" s="14">
        <v>572</v>
      </c>
      <c r="K56" s="14"/>
      <c r="L56" s="14">
        <v>192</v>
      </c>
      <c r="M56" s="8" t="s">
        <v>303</v>
      </c>
    </row>
    <row r="57" spans="1:13" x14ac:dyDescent="0.2">
      <c r="A57" s="9" t="str">
        <f t="shared" si="4"/>
        <v>1990/10末</v>
      </c>
      <c r="B57" s="9" t="str">
        <f t="shared" si="4"/>
        <v>平成2/10末</v>
      </c>
      <c r="C57" s="16">
        <v>55</v>
      </c>
      <c r="D57" s="16">
        <v>62</v>
      </c>
      <c r="E57" s="17" t="s">
        <v>97</v>
      </c>
      <c r="F57" s="16">
        <v>56</v>
      </c>
      <c r="G57" s="16"/>
      <c r="H57" s="16">
        <v>45</v>
      </c>
      <c r="I57" s="16"/>
      <c r="J57" s="16">
        <v>101</v>
      </c>
      <c r="K57" s="16"/>
      <c r="L57" s="16">
        <v>41</v>
      </c>
      <c r="M57" s="6" t="s">
        <v>303</v>
      </c>
    </row>
    <row r="58" spans="1:13" x14ac:dyDescent="0.2">
      <c r="A58" s="7" t="str">
        <f t="shared" si="4"/>
        <v>1990/10末</v>
      </c>
      <c r="B58" s="7" t="str">
        <f t="shared" si="4"/>
        <v>平成2/10末</v>
      </c>
      <c r="C58" s="14">
        <v>56</v>
      </c>
      <c r="D58" s="14">
        <v>63</v>
      </c>
      <c r="E58" s="15" t="s">
        <v>98</v>
      </c>
      <c r="F58" s="14">
        <v>505</v>
      </c>
      <c r="G58" s="14"/>
      <c r="H58" s="14">
        <v>486</v>
      </c>
      <c r="I58" s="14"/>
      <c r="J58" s="14">
        <v>991</v>
      </c>
      <c r="K58" s="14"/>
      <c r="L58" s="14">
        <v>330</v>
      </c>
      <c r="M58" s="8" t="s">
        <v>303</v>
      </c>
    </row>
    <row r="59" spans="1:13" x14ac:dyDescent="0.2">
      <c r="A59" s="9" t="str">
        <f t="shared" si="4"/>
        <v>1990/10末</v>
      </c>
      <c r="B59" s="9" t="str">
        <f t="shared" si="4"/>
        <v>平成2/10末</v>
      </c>
      <c r="C59" s="16">
        <v>57</v>
      </c>
      <c r="D59" s="16">
        <v>64</v>
      </c>
      <c r="E59" s="17" t="s">
        <v>99</v>
      </c>
      <c r="F59" s="16">
        <v>416</v>
      </c>
      <c r="G59" s="16"/>
      <c r="H59" s="16">
        <v>426</v>
      </c>
      <c r="I59" s="16"/>
      <c r="J59" s="16">
        <v>842</v>
      </c>
      <c r="K59" s="16"/>
      <c r="L59" s="16">
        <v>234</v>
      </c>
      <c r="M59" s="6" t="s">
        <v>303</v>
      </c>
    </row>
    <row r="60" spans="1:13" x14ac:dyDescent="0.2">
      <c r="A60" s="7" t="str">
        <f t="shared" si="4"/>
        <v>1990/10末</v>
      </c>
      <c r="B60" s="7" t="str">
        <f t="shared" si="4"/>
        <v>平成2/10末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170</v>
      </c>
      <c r="I60" s="14"/>
      <c r="J60" s="14">
        <v>337</v>
      </c>
      <c r="K60" s="14"/>
      <c r="L60" s="14">
        <v>91</v>
      </c>
      <c r="M60" s="8" t="s">
        <v>303</v>
      </c>
    </row>
    <row r="61" spans="1:13" x14ac:dyDescent="0.2">
      <c r="A61" s="9" t="str">
        <f t="shared" si="4"/>
        <v>1990/10末</v>
      </c>
      <c r="B61" s="9" t="str">
        <f t="shared" si="4"/>
        <v>平成2/10末</v>
      </c>
      <c r="C61" s="16">
        <v>59</v>
      </c>
      <c r="D61" s="16">
        <v>67</v>
      </c>
      <c r="E61" s="17" t="s">
        <v>102</v>
      </c>
      <c r="F61" s="16">
        <v>226</v>
      </c>
      <c r="G61" s="16"/>
      <c r="H61" s="16">
        <v>229</v>
      </c>
      <c r="I61" s="16"/>
      <c r="J61" s="16">
        <v>455</v>
      </c>
      <c r="K61" s="16"/>
      <c r="L61" s="16">
        <v>133</v>
      </c>
      <c r="M61" s="6" t="s">
        <v>303</v>
      </c>
    </row>
    <row r="62" spans="1:13" x14ac:dyDescent="0.2">
      <c r="A62" s="7" t="str">
        <f t="shared" si="4"/>
        <v>1990/10末</v>
      </c>
      <c r="B62" s="7" t="str">
        <f t="shared" si="4"/>
        <v>平成2/10末</v>
      </c>
      <c r="C62" s="14">
        <v>60</v>
      </c>
      <c r="D62" s="14">
        <v>68</v>
      </c>
      <c r="E62" s="15" t="s">
        <v>103</v>
      </c>
      <c r="F62" s="14">
        <v>430</v>
      </c>
      <c r="G62" s="14"/>
      <c r="H62" s="14">
        <v>412</v>
      </c>
      <c r="I62" s="14"/>
      <c r="J62" s="14">
        <v>842</v>
      </c>
      <c r="K62" s="14"/>
      <c r="L62" s="14">
        <v>283</v>
      </c>
      <c r="M62" s="8" t="s">
        <v>303</v>
      </c>
    </row>
    <row r="63" spans="1:13" x14ac:dyDescent="0.2">
      <c r="A63" s="9" t="str">
        <f t="shared" si="4"/>
        <v>1990/10末</v>
      </c>
      <c r="B63" s="9" t="str">
        <f t="shared" si="4"/>
        <v>平成2/10末</v>
      </c>
      <c r="C63" s="16">
        <v>61</v>
      </c>
      <c r="D63" s="16">
        <v>69</v>
      </c>
      <c r="E63" s="17" t="s">
        <v>104</v>
      </c>
      <c r="F63" s="16">
        <v>229</v>
      </c>
      <c r="G63" s="16"/>
      <c r="H63" s="16">
        <v>221</v>
      </c>
      <c r="I63" s="16"/>
      <c r="J63" s="16">
        <v>450</v>
      </c>
      <c r="K63" s="16"/>
      <c r="L63" s="16">
        <v>122</v>
      </c>
      <c r="M63" s="6" t="s">
        <v>303</v>
      </c>
    </row>
    <row r="64" spans="1:13" x14ac:dyDescent="0.2">
      <c r="A64" s="7" t="str">
        <f t="shared" si="4"/>
        <v>1990/10末</v>
      </c>
      <c r="B64" s="7" t="str">
        <f t="shared" si="4"/>
        <v>平成2/10末</v>
      </c>
      <c r="C64" s="14">
        <v>62</v>
      </c>
      <c r="D64" s="14">
        <v>70</v>
      </c>
      <c r="E64" s="15" t="s">
        <v>105</v>
      </c>
      <c r="F64" s="14">
        <v>92</v>
      </c>
      <c r="G64" s="14"/>
      <c r="H64" s="14">
        <v>112</v>
      </c>
      <c r="I64" s="14"/>
      <c r="J64" s="14">
        <v>204</v>
      </c>
      <c r="K64" s="14"/>
      <c r="L64" s="14">
        <v>66</v>
      </c>
      <c r="M64" s="8" t="s">
        <v>303</v>
      </c>
    </row>
    <row r="65" spans="1:13" x14ac:dyDescent="0.2">
      <c r="A65" s="9" t="str">
        <f t="shared" si="4"/>
        <v>1990/10末</v>
      </c>
      <c r="B65" s="9" t="str">
        <f t="shared" si="4"/>
        <v>平成2/10末</v>
      </c>
      <c r="C65" s="16">
        <v>63</v>
      </c>
      <c r="D65" s="16">
        <v>71</v>
      </c>
      <c r="E65" s="17" t="s">
        <v>106</v>
      </c>
      <c r="F65" s="16">
        <v>115</v>
      </c>
      <c r="G65" s="16"/>
      <c r="H65" s="16">
        <v>132</v>
      </c>
      <c r="I65" s="16"/>
      <c r="J65" s="16">
        <v>247</v>
      </c>
      <c r="K65" s="16"/>
      <c r="L65" s="16">
        <v>81</v>
      </c>
      <c r="M65" s="6" t="s">
        <v>303</v>
      </c>
    </row>
    <row r="66" spans="1:13" x14ac:dyDescent="0.2">
      <c r="A66" s="7" t="str">
        <f t="shared" si="4"/>
        <v>1990/10末</v>
      </c>
      <c r="B66" s="7" t="str">
        <f t="shared" si="4"/>
        <v>平成2/10末</v>
      </c>
      <c r="C66" s="14">
        <v>64</v>
      </c>
      <c r="D66" s="14">
        <v>72</v>
      </c>
      <c r="E66" s="15" t="s">
        <v>107</v>
      </c>
      <c r="F66" s="14">
        <v>334</v>
      </c>
      <c r="G66" s="14"/>
      <c r="H66" s="14">
        <v>371</v>
      </c>
      <c r="I66" s="14"/>
      <c r="J66" s="14">
        <v>705</v>
      </c>
      <c r="K66" s="14"/>
      <c r="L66" s="14">
        <v>231</v>
      </c>
      <c r="M66" s="8" t="s">
        <v>303</v>
      </c>
    </row>
    <row r="67" spans="1:13" x14ac:dyDescent="0.2">
      <c r="A67" s="9" t="str">
        <f t="shared" si="4"/>
        <v>1990/10末</v>
      </c>
      <c r="B67" s="9" t="str">
        <f t="shared" si="4"/>
        <v>平成2/10末</v>
      </c>
      <c r="C67" s="16">
        <v>65</v>
      </c>
      <c r="D67" s="16">
        <v>73</v>
      </c>
      <c r="E67" s="17" t="s">
        <v>108</v>
      </c>
      <c r="F67" s="16">
        <v>331</v>
      </c>
      <c r="G67" s="16"/>
      <c r="H67" s="16">
        <v>216</v>
      </c>
      <c r="I67" s="16"/>
      <c r="J67" s="16">
        <v>547</v>
      </c>
      <c r="K67" s="16"/>
      <c r="L67" s="16">
        <v>258</v>
      </c>
      <c r="M67" s="6" t="s">
        <v>303</v>
      </c>
    </row>
    <row r="68" spans="1:13" x14ac:dyDescent="0.2">
      <c r="A68" s="7" t="str">
        <f t="shared" si="4"/>
        <v>1990/10末</v>
      </c>
      <c r="B68" s="7" t="str">
        <f t="shared" si="4"/>
        <v>平成2/10末</v>
      </c>
      <c r="C68" s="14">
        <v>66</v>
      </c>
      <c r="D68" s="14">
        <v>74</v>
      </c>
      <c r="E68" s="15" t="s">
        <v>109</v>
      </c>
      <c r="F68" s="14">
        <v>322</v>
      </c>
      <c r="G68" s="14"/>
      <c r="H68" s="14">
        <v>317</v>
      </c>
      <c r="I68" s="14"/>
      <c r="J68" s="14">
        <v>639</v>
      </c>
      <c r="K68" s="14"/>
      <c r="L68" s="14">
        <v>189</v>
      </c>
      <c r="M68" s="8" t="s">
        <v>303</v>
      </c>
    </row>
    <row r="69" spans="1:13" x14ac:dyDescent="0.2">
      <c r="A69" s="9" t="str">
        <f t="shared" ref="A69:B84" si="5">A68</f>
        <v>1990/10末</v>
      </c>
      <c r="B69" s="9" t="str">
        <f t="shared" si="5"/>
        <v>平成2/10末</v>
      </c>
      <c r="C69" s="16">
        <v>67</v>
      </c>
      <c r="D69" s="16">
        <v>75</v>
      </c>
      <c r="E69" s="17" t="s">
        <v>110</v>
      </c>
      <c r="F69" s="16">
        <v>282</v>
      </c>
      <c r="G69" s="16"/>
      <c r="H69" s="16">
        <v>294</v>
      </c>
      <c r="I69" s="16"/>
      <c r="J69" s="16">
        <v>576</v>
      </c>
      <c r="K69" s="16"/>
      <c r="L69" s="16">
        <v>160</v>
      </c>
      <c r="M69" s="6" t="s">
        <v>303</v>
      </c>
    </row>
    <row r="70" spans="1:13" x14ac:dyDescent="0.2">
      <c r="A70" s="7" t="str">
        <f t="shared" si="5"/>
        <v>1990/10末</v>
      </c>
      <c r="B70" s="7" t="str">
        <f t="shared" si="5"/>
        <v>平成2/10末</v>
      </c>
      <c r="C70" s="14">
        <v>68</v>
      </c>
      <c r="D70" s="14">
        <v>76</v>
      </c>
      <c r="E70" s="15" t="s">
        <v>111</v>
      </c>
      <c r="F70" s="14">
        <v>117</v>
      </c>
      <c r="G70" s="14"/>
      <c r="H70" s="14">
        <v>130</v>
      </c>
      <c r="I70" s="14"/>
      <c r="J70" s="14">
        <v>247</v>
      </c>
      <c r="K70" s="14"/>
      <c r="L70" s="14">
        <v>75</v>
      </c>
      <c r="M70" s="8" t="s">
        <v>303</v>
      </c>
    </row>
    <row r="71" spans="1:13" x14ac:dyDescent="0.2">
      <c r="A71" s="9" t="str">
        <f t="shared" si="5"/>
        <v>1990/10末</v>
      </c>
      <c r="B71" s="9" t="str">
        <f t="shared" si="5"/>
        <v>平成2/10末</v>
      </c>
      <c r="C71" s="16">
        <v>69</v>
      </c>
      <c r="D71" s="16">
        <v>77</v>
      </c>
      <c r="E71" s="17" t="s">
        <v>112</v>
      </c>
      <c r="F71" s="16">
        <v>212</v>
      </c>
      <c r="G71" s="16"/>
      <c r="H71" s="16">
        <v>208</v>
      </c>
      <c r="I71" s="16"/>
      <c r="J71" s="16">
        <v>420</v>
      </c>
      <c r="K71" s="16"/>
      <c r="L71" s="16">
        <v>122</v>
      </c>
      <c r="M71" s="6" t="s">
        <v>303</v>
      </c>
    </row>
    <row r="72" spans="1:13" x14ac:dyDescent="0.2">
      <c r="A72" s="7" t="str">
        <f t="shared" si="5"/>
        <v>1990/10末</v>
      </c>
      <c r="B72" s="7" t="str">
        <f t="shared" si="5"/>
        <v>平成2/10末</v>
      </c>
      <c r="C72" s="14">
        <v>70</v>
      </c>
      <c r="D72" s="14">
        <v>80</v>
      </c>
      <c r="E72" s="15" t="s">
        <v>115</v>
      </c>
      <c r="F72" s="14">
        <v>171</v>
      </c>
      <c r="G72" s="14"/>
      <c r="H72" s="14">
        <v>164</v>
      </c>
      <c r="I72" s="14"/>
      <c r="J72" s="14">
        <v>335</v>
      </c>
      <c r="K72" s="14"/>
      <c r="L72" s="14">
        <v>116</v>
      </c>
      <c r="M72" s="8" t="s">
        <v>303</v>
      </c>
    </row>
    <row r="73" spans="1:13" x14ac:dyDescent="0.2">
      <c r="A73" s="9" t="str">
        <f t="shared" si="5"/>
        <v>1990/10末</v>
      </c>
      <c r="B73" s="9" t="str">
        <f t="shared" si="5"/>
        <v>平成2/10末</v>
      </c>
      <c r="C73" s="16">
        <v>71</v>
      </c>
      <c r="D73" s="16">
        <v>81</v>
      </c>
      <c r="E73" s="17" t="s">
        <v>116</v>
      </c>
      <c r="F73" s="16">
        <v>252</v>
      </c>
      <c r="G73" s="16"/>
      <c r="H73" s="16">
        <v>258</v>
      </c>
      <c r="I73" s="16"/>
      <c r="J73" s="16">
        <v>510</v>
      </c>
      <c r="K73" s="16"/>
      <c r="L73" s="16">
        <v>171</v>
      </c>
      <c r="M73" s="6" t="s">
        <v>303</v>
      </c>
    </row>
    <row r="74" spans="1:13" x14ac:dyDescent="0.2">
      <c r="A74" s="7" t="str">
        <f t="shared" si="5"/>
        <v>1990/10末</v>
      </c>
      <c r="B74" s="7" t="str">
        <f t="shared" si="5"/>
        <v>平成2/10末</v>
      </c>
      <c r="C74" s="14">
        <v>72</v>
      </c>
      <c r="D74" s="14">
        <v>82</v>
      </c>
      <c r="E74" s="15" t="s">
        <v>117</v>
      </c>
      <c r="F74" s="14">
        <v>228</v>
      </c>
      <c r="G74" s="14"/>
      <c r="H74" s="14">
        <v>238</v>
      </c>
      <c r="I74" s="14"/>
      <c r="J74" s="14">
        <v>466</v>
      </c>
      <c r="K74" s="14"/>
      <c r="L74" s="14">
        <v>149</v>
      </c>
      <c r="M74" s="8" t="s">
        <v>303</v>
      </c>
    </row>
    <row r="75" spans="1:13" x14ac:dyDescent="0.2">
      <c r="A75" s="9" t="str">
        <f t="shared" si="5"/>
        <v>1990/10末</v>
      </c>
      <c r="B75" s="9" t="str">
        <f t="shared" si="5"/>
        <v>平成2/10末</v>
      </c>
      <c r="C75" s="16">
        <v>73</v>
      </c>
      <c r="D75" s="16">
        <v>83</v>
      </c>
      <c r="E75" s="17" t="s">
        <v>118</v>
      </c>
      <c r="F75" s="16">
        <v>360</v>
      </c>
      <c r="G75" s="16"/>
      <c r="H75" s="16">
        <v>386</v>
      </c>
      <c r="I75" s="16"/>
      <c r="J75" s="16">
        <v>746</v>
      </c>
      <c r="K75" s="16"/>
      <c r="L75" s="16">
        <v>252</v>
      </c>
      <c r="M75" s="6" t="s">
        <v>303</v>
      </c>
    </row>
    <row r="76" spans="1:13" x14ac:dyDescent="0.2">
      <c r="A76" s="7" t="str">
        <f t="shared" si="5"/>
        <v>1990/10末</v>
      </c>
      <c r="B76" s="7" t="str">
        <f t="shared" si="5"/>
        <v>平成2/10末</v>
      </c>
      <c r="C76" s="14">
        <v>74</v>
      </c>
      <c r="D76" s="14">
        <v>84</v>
      </c>
      <c r="E76" s="15" t="s">
        <v>119</v>
      </c>
      <c r="F76" s="14">
        <v>257</v>
      </c>
      <c r="G76" s="14"/>
      <c r="H76" s="14">
        <v>269</v>
      </c>
      <c r="I76" s="14"/>
      <c r="J76" s="14">
        <v>526</v>
      </c>
      <c r="K76" s="14"/>
      <c r="L76" s="14">
        <v>173</v>
      </c>
      <c r="M76" s="8" t="s">
        <v>303</v>
      </c>
    </row>
    <row r="77" spans="1:13" x14ac:dyDescent="0.2">
      <c r="A77" s="9" t="str">
        <f t="shared" si="5"/>
        <v>1990/10末</v>
      </c>
      <c r="B77" s="9" t="str">
        <f t="shared" si="5"/>
        <v>平成2/10末</v>
      </c>
      <c r="C77" s="16">
        <v>75</v>
      </c>
      <c r="D77" s="16">
        <v>85</v>
      </c>
      <c r="E77" s="17" t="s">
        <v>120</v>
      </c>
      <c r="F77" s="16">
        <v>153</v>
      </c>
      <c r="G77" s="16"/>
      <c r="H77" s="16">
        <v>184</v>
      </c>
      <c r="I77" s="16"/>
      <c r="J77" s="16">
        <v>337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1990/10末</v>
      </c>
      <c r="B78" s="7" t="str">
        <f t="shared" si="5"/>
        <v>平成2/10末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310</v>
      </c>
      <c r="I78" s="14"/>
      <c r="J78" s="14">
        <v>595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1990/10末</v>
      </c>
      <c r="B79" s="9" t="str">
        <f t="shared" si="5"/>
        <v>平成2/10末</v>
      </c>
      <c r="C79" s="16">
        <v>77</v>
      </c>
      <c r="D79" s="16">
        <v>87</v>
      </c>
      <c r="E79" s="17" t="s">
        <v>122</v>
      </c>
      <c r="F79" s="16">
        <v>387</v>
      </c>
      <c r="G79" s="16"/>
      <c r="H79" s="16">
        <v>393</v>
      </c>
      <c r="I79" s="16"/>
      <c r="J79" s="16">
        <v>780</v>
      </c>
      <c r="K79" s="16"/>
      <c r="L79" s="16">
        <v>259</v>
      </c>
      <c r="M79" s="6" t="s">
        <v>303</v>
      </c>
    </row>
    <row r="80" spans="1:13" x14ac:dyDescent="0.2">
      <c r="A80" s="7" t="str">
        <f t="shared" si="5"/>
        <v>1990/10末</v>
      </c>
      <c r="B80" s="7" t="str">
        <f t="shared" si="5"/>
        <v>平成2/10末</v>
      </c>
      <c r="C80" s="14">
        <v>78</v>
      </c>
      <c r="D80" s="14">
        <v>88</v>
      </c>
      <c r="E80" s="15" t="s">
        <v>123</v>
      </c>
      <c r="F80" s="14">
        <v>353</v>
      </c>
      <c r="G80" s="14"/>
      <c r="H80" s="14">
        <v>339</v>
      </c>
      <c r="I80" s="14"/>
      <c r="J80" s="14">
        <v>692</v>
      </c>
      <c r="K80" s="14"/>
      <c r="L80" s="14">
        <v>219</v>
      </c>
      <c r="M80" s="8" t="s">
        <v>303</v>
      </c>
    </row>
    <row r="81" spans="1:13" x14ac:dyDescent="0.2">
      <c r="A81" s="9" t="str">
        <f t="shared" si="5"/>
        <v>1990/10末</v>
      </c>
      <c r="B81" s="9" t="str">
        <f t="shared" si="5"/>
        <v>平成2/10末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164</v>
      </c>
      <c r="I81" s="16"/>
      <c r="J81" s="16">
        <v>334</v>
      </c>
      <c r="K81" s="16"/>
      <c r="L81" s="16">
        <v>113</v>
      </c>
      <c r="M81" s="6" t="s">
        <v>303</v>
      </c>
    </row>
    <row r="82" spans="1:13" x14ac:dyDescent="0.2">
      <c r="A82" s="7" t="str">
        <f t="shared" si="5"/>
        <v>1990/10末</v>
      </c>
      <c r="B82" s="7" t="str">
        <f t="shared" si="5"/>
        <v>平成2/10末</v>
      </c>
      <c r="C82" s="14">
        <v>80</v>
      </c>
      <c r="D82" s="14">
        <v>90</v>
      </c>
      <c r="E82" s="15" t="s">
        <v>418</v>
      </c>
      <c r="F82" s="14">
        <v>441</v>
      </c>
      <c r="G82" s="14"/>
      <c r="H82" s="14">
        <v>458</v>
      </c>
      <c r="I82" s="14"/>
      <c r="J82" s="14">
        <v>899</v>
      </c>
      <c r="K82" s="14"/>
      <c r="L82" s="14">
        <v>287</v>
      </c>
      <c r="M82" s="8" t="s">
        <v>303</v>
      </c>
    </row>
    <row r="83" spans="1:13" x14ac:dyDescent="0.2">
      <c r="A83" s="9" t="str">
        <f t="shared" si="5"/>
        <v>1990/10末</v>
      </c>
      <c r="B83" s="9" t="str">
        <f t="shared" si="5"/>
        <v>平成2/10末</v>
      </c>
      <c r="C83" s="16">
        <v>81</v>
      </c>
      <c r="D83" s="16">
        <v>91</v>
      </c>
      <c r="E83" s="17" t="s">
        <v>126</v>
      </c>
      <c r="F83" s="16">
        <v>136</v>
      </c>
      <c r="G83" s="16"/>
      <c r="H83" s="16">
        <v>132</v>
      </c>
      <c r="I83" s="16"/>
      <c r="J83" s="16">
        <v>268</v>
      </c>
      <c r="K83" s="16"/>
      <c r="L83" s="16">
        <v>87</v>
      </c>
      <c r="M83" s="6" t="s">
        <v>303</v>
      </c>
    </row>
    <row r="84" spans="1:13" x14ac:dyDescent="0.2">
      <c r="A84" s="7" t="str">
        <f t="shared" si="5"/>
        <v>1990/10末</v>
      </c>
      <c r="B84" s="7" t="str">
        <f t="shared" si="5"/>
        <v>平成2/10末</v>
      </c>
      <c r="C84" s="14">
        <v>82</v>
      </c>
      <c r="D84" s="14">
        <v>92</v>
      </c>
      <c r="E84" s="15" t="s">
        <v>127</v>
      </c>
      <c r="F84" s="14">
        <v>66</v>
      </c>
      <c r="G84" s="14"/>
      <c r="H84" s="14">
        <v>52</v>
      </c>
      <c r="I84" s="14"/>
      <c r="J84" s="14">
        <v>118</v>
      </c>
      <c r="K84" s="14"/>
      <c r="L84" s="14">
        <v>48</v>
      </c>
      <c r="M84" s="8" t="s">
        <v>303</v>
      </c>
    </row>
    <row r="85" spans="1:13" x14ac:dyDescent="0.2">
      <c r="A85" s="9" t="str">
        <f t="shared" ref="A85:B100" si="6">A84</f>
        <v>1990/10末</v>
      </c>
      <c r="B85" s="9" t="str">
        <f t="shared" si="6"/>
        <v>平成2/10末</v>
      </c>
      <c r="C85" s="16">
        <v>83</v>
      </c>
      <c r="D85" s="16">
        <v>93</v>
      </c>
      <c r="E85" s="17" t="s">
        <v>128</v>
      </c>
      <c r="F85" s="16">
        <v>120</v>
      </c>
      <c r="G85" s="16"/>
      <c r="H85" s="16">
        <v>101</v>
      </c>
      <c r="I85" s="16"/>
      <c r="J85" s="16">
        <v>221</v>
      </c>
      <c r="K85" s="16"/>
      <c r="L85" s="16">
        <v>73</v>
      </c>
      <c r="M85" s="6" t="s">
        <v>303</v>
      </c>
    </row>
    <row r="86" spans="1:13" x14ac:dyDescent="0.2">
      <c r="A86" s="7" t="str">
        <f t="shared" si="6"/>
        <v>1990/10末</v>
      </c>
      <c r="B86" s="7" t="str">
        <f t="shared" si="6"/>
        <v>平成2/10末</v>
      </c>
      <c r="C86" s="14">
        <v>84</v>
      </c>
      <c r="D86" s="14">
        <v>95</v>
      </c>
      <c r="E86" s="15" t="s">
        <v>129</v>
      </c>
      <c r="F86" s="14">
        <v>127</v>
      </c>
      <c r="G86" s="14"/>
      <c r="H86" s="14">
        <v>145</v>
      </c>
      <c r="I86" s="14"/>
      <c r="J86" s="14">
        <v>272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1990/10末</v>
      </c>
      <c r="B87" s="9" t="str">
        <f t="shared" si="6"/>
        <v>平成2/10末</v>
      </c>
      <c r="C87" s="16">
        <v>85</v>
      </c>
      <c r="D87" s="16">
        <v>96</v>
      </c>
      <c r="E87" s="17" t="s">
        <v>130</v>
      </c>
      <c r="F87" s="16">
        <v>142</v>
      </c>
      <c r="G87" s="16"/>
      <c r="H87" s="16">
        <v>148</v>
      </c>
      <c r="I87" s="16"/>
      <c r="J87" s="16">
        <v>290</v>
      </c>
      <c r="K87" s="16"/>
      <c r="L87" s="16">
        <v>87</v>
      </c>
      <c r="M87" s="6" t="s">
        <v>303</v>
      </c>
    </row>
    <row r="88" spans="1:13" x14ac:dyDescent="0.2">
      <c r="A88" s="7" t="str">
        <f t="shared" si="6"/>
        <v>1990/10末</v>
      </c>
      <c r="B88" s="7" t="str">
        <f t="shared" si="6"/>
        <v>平成2/10末</v>
      </c>
      <c r="C88" s="14">
        <v>86</v>
      </c>
      <c r="D88" s="14">
        <v>97</v>
      </c>
      <c r="E88" s="15" t="s">
        <v>131</v>
      </c>
      <c r="F88" s="14">
        <v>185</v>
      </c>
      <c r="G88" s="14"/>
      <c r="H88" s="14">
        <v>187</v>
      </c>
      <c r="I88" s="14"/>
      <c r="J88" s="14">
        <v>372</v>
      </c>
      <c r="K88" s="14"/>
      <c r="L88" s="14">
        <v>113</v>
      </c>
      <c r="M88" s="8" t="s">
        <v>303</v>
      </c>
    </row>
    <row r="89" spans="1:13" x14ac:dyDescent="0.2">
      <c r="A89" s="9" t="str">
        <f t="shared" si="6"/>
        <v>1990/10末</v>
      </c>
      <c r="B89" s="9" t="str">
        <f t="shared" si="6"/>
        <v>平成2/10末</v>
      </c>
      <c r="C89" s="16">
        <v>87</v>
      </c>
      <c r="D89" s="16">
        <v>98</v>
      </c>
      <c r="E89" s="17" t="s">
        <v>132</v>
      </c>
      <c r="F89" s="16">
        <v>191</v>
      </c>
      <c r="G89" s="16"/>
      <c r="H89" s="16">
        <v>187</v>
      </c>
      <c r="I89" s="16"/>
      <c r="J89" s="16">
        <v>378</v>
      </c>
      <c r="K89" s="16"/>
      <c r="L89" s="16">
        <v>127</v>
      </c>
      <c r="M89" s="6" t="s">
        <v>303</v>
      </c>
    </row>
    <row r="90" spans="1:13" x14ac:dyDescent="0.2">
      <c r="A90" s="7" t="str">
        <f t="shared" si="6"/>
        <v>1990/10末</v>
      </c>
      <c r="B90" s="7" t="str">
        <f t="shared" si="6"/>
        <v>平成2/10末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126</v>
      </c>
      <c r="I90" s="14"/>
      <c r="J90" s="14">
        <v>233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1990/10末</v>
      </c>
      <c r="B91" s="9" t="str">
        <f t="shared" si="6"/>
        <v>平成2/10末</v>
      </c>
      <c r="C91" s="16">
        <v>89</v>
      </c>
      <c r="D91" s="16">
        <v>120</v>
      </c>
      <c r="E91" s="17" t="s">
        <v>140</v>
      </c>
      <c r="F91" s="16">
        <v>59</v>
      </c>
      <c r="G91" s="16"/>
      <c r="H91" s="16">
        <v>52</v>
      </c>
      <c r="I91" s="16"/>
      <c r="J91" s="16">
        <v>111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1990/10末</v>
      </c>
      <c r="B92" s="7" t="str">
        <f t="shared" si="6"/>
        <v>平成2/10末</v>
      </c>
      <c r="C92" s="14">
        <v>90</v>
      </c>
      <c r="D92" s="14">
        <v>140</v>
      </c>
      <c r="E92" s="15" t="s">
        <v>141</v>
      </c>
      <c r="F92" s="14">
        <v>589</v>
      </c>
      <c r="G92" s="14"/>
      <c r="H92" s="14">
        <v>655</v>
      </c>
      <c r="I92" s="14"/>
      <c r="J92" s="14">
        <v>1244</v>
      </c>
      <c r="K92" s="14"/>
      <c r="L92" s="14">
        <v>369</v>
      </c>
      <c r="M92" s="8" t="s">
        <v>304</v>
      </c>
    </row>
    <row r="93" spans="1:13" x14ac:dyDescent="0.2">
      <c r="A93" s="9" t="str">
        <f t="shared" si="6"/>
        <v>1990/10末</v>
      </c>
      <c r="B93" s="9" t="str">
        <f t="shared" si="6"/>
        <v>平成2/10末</v>
      </c>
      <c r="C93" s="16">
        <v>91</v>
      </c>
      <c r="D93" s="16">
        <v>141</v>
      </c>
      <c r="E93" s="17" t="s">
        <v>142</v>
      </c>
      <c r="F93" s="16">
        <v>434</v>
      </c>
      <c r="G93" s="16"/>
      <c r="H93" s="16">
        <v>422</v>
      </c>
      <c r="I93" s="16"/>
      <c r="J93" s="16">
        <v>856</v>
      </c>
      <c r="K93" s="16"/>
      <c r="L93" s="16">
        <v>250</v>
      </c>
      <c r="M93" s="6" t="s">
        <v>304</v>
      </c>
    </row>
    <row r="94" spans="1:13" x14ac:dyDescent="0.2">
      <c r="A94" s="7" t="str">
        <f t="shared" si="6"/>
        <v>1990/10末</v>
      </c>
      <c r="B94" s="7" t="str">
        <f t="shared" si="6"/>
        <v>平成2/10末</v>
      </c>
      <c r="C94" s="14">
        <v>92</v>
      </c>
      <c r="D94" s="14">
        <v>142</v>
      </c>
      <c r="E94" s="15" t="s">
        <v>143</v>
      </c>
      <c r="F94" s="14">
        <v>532</v>
      </c>
      <c r="G94" s="14"/>
      <c r="H94" s="14">
        <v>577</v>
      </c>
      <c r="I94" s="14"/>
      <c r="J94" s="14">
        <v>1109</v>
      </c>
      <c r="K94" s="14"/>
      <c r="L94" s="14">
        <v>372</v>
      </c>
      <c r="M94" s="8" t="s">
        <v>304</v>
      </c>
    </row>
    <row r="95" spans="1:13" x14ac:dyDescent="0.2">
      <c r="A95" s="9" t="str">
        <f t="shared" si="6"/>
        <v>1990/10末</v>
      </c>
      <c r="B95" s="9" t="str">
        <f t="shared" si="6"/>
        <v>平成2/10末</v>
      </c>
      <c r="C95" s="16">
        <v>93</v>
      </c>
      <c r="D95" s="16">
        <v>143</v>
      </c>
      <c r="E95" s="17" t="s">
        <v>144</v>
      </c>
      <c r="F95" s="16">
        <v>299</v>
      </c>
      <c r="G95" s="16"/>
      <c r="H95" s="16">
        <v>289</v>
      </c>
      <c r="I95" s="16"/>
      <c r="J95" s="16">
        <v>588</v>
      </c>
      <c r="K95" s="16"/>
      <c r="L95" s="16">
        <v>280</v>
      </c>
      <c r="M95" s="6" t="s">
        <v>304</v>
      </c>
    </row>
    <row r="96" spans="1:13" x14ac:dyDescent="0.2">
      <c r="A96" s="7" t="str">
        <f t="shared" si="6"/>
        <v>1990/10末</v>
      </c>
      <c r="B96" s="7" t="str">
        <f t="shared" si="6"/>
        <v>平成2/10末</v>
      </c>
      <c r="C96" s="14">
        <v>94</v>
      </c>
      <c r="D96" s="14">
        <v>144</v>
      </c>
      <c r="E96" s="15" t="s">
        <v>145</v>
      </c>
      <c r="F96" s="14">
        <v>60</v>
      </c>
      <c r="G96" s="14"/>
      <c r="H96" s="14">
        <v>31</v>
      </c>
      <c r="I96" s="14"/>
      <c r="J96" s="14">
        <v>91</v>
      </c>
      <c r="K96" s="14"/>
      <c r="L96" s="14">
        <v>48</v>
      </c>
      <c r="M96" s="8" t="s">
        <v>304</v>
      </c>
    </row>
    <row r="97" spans="1:13" x14ac:dyDescent="0.2">
      <c r="A97" s="9" t="str">
        <f t="shared" si="6"/>
        <v>1990/10末</v>
      </c>
      <c r="B97" s="9" t="str">
        <f t="shared" si="6"/>
        <v>平成2/10末</v>
      </c>
      <c r="C97" s="16">
        <v>95</v>
      </c>
      <c r="D97" s="16">
        <v>145</v>
      </c>
      <c r="E97" s="17" t="s">
        <v>146</v>
      </c>
      <c r="F97" s="16">
        <v>255</v>
      </c>
      <c r="G97" s="16"/>
      <c r="H97" s="16">
        <v>269</v>
      </c>
      <c r="I97" s="16"/>
      <c r="J97" s="16">
        <v>524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1990/10末</v>
      </c>
      <c r="B98" s="7" t="str">
        <f t="shared" si="6"/>
        <v>平成2/10末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281</v>
      </c>
      <c r="I98" s="14"/>
      <c r="J98" s="14">
        <v>512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1990/10末</v>
      </c>
      <c r="B99" s="9" t="str">
        <f t="shared" si="6"/>
        <v>平成2/10末</v>
      </c>
      <c r="C99" s="16">
        <v>97</v>
      </c>
      <c r="D99" s="16">
        <v>147</v>
      </c>
      <c r="E99" s="17" t="s">
        <v>148</v>
      </c>
      <c r="F99" s="16">
        <v>168</v>
      </c>
      <c r="G99" s="16"/>
      <c r="H99" s="16">
        <v>176</v>
      </c>
      <c r="I99" s="16"/>
      <c r="J99" s="16">
        <v>344</v>
      </c>
      <c r="K99" s="16"/>
      <c r="L99" s="16">
        <v>94</v>
      </c>
      <c r="M99" s="6" t="s">
        <v>304</v>
      </c>
    </row>
    <row r="100" spans="1:13" x14ac:dyDescent="0.2">
      <c r="A100" s="7" t="str">
        <f t="shared" si="6"/>
        <v>1990/10末</v>
      </c>
      <c r="B100" s="7" t="str">
        <f t="shared" si="6"/>
        <v>平成2/10末</v>
      </c>
      <c r="C100" s="14">
        <v>98</v>
      </c>
      <c r="D100" s="14">
        <v>110</v>
      </c>
      <c r="E100" s="15" t="s">
        <v>150</v>
      </c>
      <c r="F100" s="14">
        <v>287</v>
      </c>
      <c r="G100" s="14"/>
      <c r="H100" s="14">
        <v>309</v>
      </c>
      <c r="I100" s="14"/>
      <c r="J100" s="14">
        <v>596</v>
      </c>
      <c r="K100" s="14"/>
      <c r="L100" s="14">
        <v>185</v>
      </c>
      <c r="M100" s="8" t="s">
        <v>305</v>
      </c>
    </row>
    <row r="101" spans="1:13" x14ac:dyDescent="0.2">
      <c r="A101" s="9" t="str">
        <f t="shared" ref="A101:B116" si="7">A100</f>
        <v>1990/10末</v>
      </c>
      <c r="B101" s="9" t="str">
        <f t="shared" si="7"/>
        <v>平成2/10末</v>
      </c>
      <c r="C101" s="16">
        <v>99</v>
      </c>
      <c r="D101" s="16">
        <v>111</v>
      </c>
      <c r="E101" s="17" t="s">
        <v>151</v>
      </c>
      <c r="F101" s="16">
        <v>228</v>
      </c>
      <c r="G101" s="16"/>
      <c r="H101" s="16">
        <v>217</v>
      </c>
      <c r="I101" s="16"/>
      <c r="J101" s="16">
        <v>445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1990/10末</v>
      </c>
      <c r="B102" s="7" t="str">
        <f t="shared" si="7"/>
        <v>平成2/10末</v>
      </c>
      <c r="C102" s="14">
        <v>100</v>
      </c>
      <c r="D102" s="14">
        <v>112</v>
      </c>
      <c r="E102" s="15" t="s">
        <v>152</v>
      </c>
      <c r="F102" s="14">
        <v>114</v>
      </c>
      <c r="G102" s="14"/>
      <c r="H102" s="14">
        <v>117</v>
      </c>
      <c r="I102" s="14"/>
      <c r="J102" s="14">
        <v>231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1990/10末</v>
      </c>
      <c r="B103" s="9" t="str">
        <f t="shared" si="7"/>
        <v>平成2/10末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91</v>
      </c>
      <c r="I103" s="16"/>
      <c r="J103" s="16">
        <v>163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1990/10末</v>
      </c>
      <c r="B104" s="7" t="str">
        <f t="shared" si="7"/>
        <v>平成2/10末</v>
      </c>
      <c r="C104" s="14">
        <v>102</v>
      </c>
      <c r="D104" s="14">
        <v>114</v>
      </c>
      <c r="E104" s="15" t="s">
        <v>153</v>
      </c>
      <c r="F104" s="14">
        <v>239</v>
      </c>
      <c r="G104" s="14"/>
      <c r="H104" s="14">
        <v>243</v>
      </c>
      <c r="I104" s="14"/>
      <c r="J104" s="14">
        <v>482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1990/10末</v>
      </c>
      <c r="B105" s="9" t="str">
        <f t="shared" si="7"/>
        <v>平成2/10末</v>
      </c>
      <c r="C105" s="16">
        <v>103</v>
      </c>
      <c r="D105" s="16">
        <v>115</v>
      </c>
      <c r="E105" s="17" t="s">
        <v>154</v>
      </c>
      <c r="F105" s="16">
        <v>87</v>
      </c>
      <c r="G105" s="16"/>
      <c r="H105" s="16">
        <v>68</v>
      </c>
      <c r="I105" s="16"/>
      <c r="J105" s="16">
        <v>155</v>
      </c>
      <c r="K105" s="16"/>
      <c r="L105" s="16">
        <v>56</v>
      </c>
      <c r="M105" s="6" t="s">
        <v>305</v>
      </c>
    </row>
    <row r="106" spans="1:13" x14ac:dyDescent="0.2">
      <c r="A106" s="7" t="str">
        <f t="shared" si="7"/>
        <v>1990/10末</v>
      </c>
      <c r="B106" s="7" t="str">
        <f t="shared" si="7"/>
        <v>平成2/10末</v>
      </c>
      <c r="C106" s="14">
        <v>104</v>
      </c>
      <c r="D106" s="14">
        <v>118</v>
      </c>
      <c r="E106" s="15" t="s">
        <v>157</v>
      </c>
      <c r="F106" s="14">
        <v>201</v>
      </c>
      <c r="G106" s="14"/>
      <c r="H106" s="14">
        <v>189</v>
      </c>
      <c r="I106" s="14"/>
      <c r="J106" s="14">
        <v>390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1990/10末</v>
      </c>
      <c r="B107" s="9" t="str">
        <f t="shared" si="7"/>
        <v>平成2/10末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74</v>
      </c>
      <c r="I107" s="16"/>
      <c r="J107" s="16">
        <v>133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1990/10末</v>
      </c>
      <c r="B108" s="7" t="str">
        <f t="shared" si="7"/>
        <v>平成2/10末</v>
      </c>
      <c r="C108" s="14">
        <v>106</v>
      </c>
      <c r="D108" s="14">
        <v>123</v>
      </c>
      <c r="E108" s="15" t="s">
        <v>160</v>
      </c>
      <c r="F108" s="14">
        <v>318</v>
      </c>
      <c r="G108" s="14"/>
      <c r="H108" s="14">
        <v>356</v>
      </c>
      <c r="I108" s="14"/>
      <c r="J108" s="14">
        <v>674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1990/10末</v>
      </c>
      <c r="B109" s="9" t="str">
        <f t="shared" si="7"/>
        <v>平成2/10末</v>
      </c>
      <c r="C109" s="16">
        <v>107</v>
      </c>
      <c r="D109" s="16">
        <v>124</v>
      </c>
      <c r="E109" s="17" t="s">
        <v>161</v>
      </c>
      <c r="F109" s="16">
        <v>120</v>
      </c>
      <c r="G109" s="16"/>
      <c r="H109" s="16">
        <v>133</v>
      </c>
      <c r="I109" s="16"/>
      <c r="J109" s="16">
        <v>253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1990/10末</v>
      </c>
      <c r="B110" s="7" t="str">
        <f t="shared" si="7"/>
        <v>平成2/10末</v>
      </c>
      <c r="C110" s="14">
        <v>108</v>
      </c>
      <c r="D110" s="14">
        <v>125</v>
      </c>
      <c r="E110" s="15" t="s">
        <v>162</v>
      </c>
      <c r="F110" s="14">
        <v>249</v>
      </c>
      <c r="G110" s="14"/>
      <c r="H110" s="14">
        <v>222</v>
      </c>
      <c r="I110" s="14"/>
      <c r="J110" s="14">
        <v>471</v>
      </c>
      <c r="K110" s="14"/>
      <c r="L110" s="14">
        <v>143</v>
      </c>
      <c r="M110" s="8" t="s">
        <v>305</v>
      </c>
    </row>
    <row r="111" spans="1:13" x14ac:dyDescent="0.2">
      <c r="A111" s="9" t="str">
        <f t="shared" si="7"/>
        <v>1990/10末</v>
      </c>
      <c r="B111" s="9" t="str">
        <f t="shared" si="7"/>
        <v>平成2/10末</v>
      </c>
      <c r="C111" s="16">
        <v>109</v>
      </c>
      <c r="D111" s="16">
        <v>126</v>
      </c>
      <c r="E111" s="17" t="s">
        <v>163</v>
      </c>
      <c r="F111" s="16">
        <v>140</v>
      </c>
      <c r="G111" s="16"/>
      <c r="H111" s="16">
        <v>160</v>
      </c>
      <c r="I111" s="16"/>
      <c r="J111" s="16">
        <v>300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1990/10末</v>
      </c>
      <c r="B112" s="7" t="str">
        <f t="shared" si="7"/>
        <v>平成2/10末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1990/10末</v>
      </c>
      <c r="B113" s="9" t="str">
        <f t="shared" si="7"/>
        <v>平成2/10末</v>
      </c>
      <c r="C113" s="16">
        <v>111</v>
      </c>
      <c r="D113" s="16">
        <v>128</v>
      </c>
      <c r="E113" s="17" t="s">
        <v>165</v>
      </c>
      <c r="F113" s="16">
        <v>130</v>
      </c>
      <c r="G113" s="16"/>
      <c r="H113" s="16">
        <v>134</v>
      </c>
      <c r="I113" s="16"/>
      <c r="J113" s="16">
        <v>264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1990/10末</v>
      </c>
      <c r="B114" s="7" t="str">
        <f t="shared" si="7"/>
        <v>平成2/10末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109</v>
      </c>
      <c r="I114" s="14"/>
      <c r="J114" s="14">
        <v>214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1990/10末</v>
      </c>
      <c r="B115" s="9" t="str">
        <f t="shared" si="7"/>
        <v>平成2/10末</v>
      </c>
      <c r="C115" s="16">
        <v>113</v>
      </c>
      <c r="D115" s="16">
        <v>150</v>
      </c>
      <c r="E115" s="17" t="s">
        <v>169</v>
      </c>
      <c r="F115" s="16">
        <v>186</v>
      </c>
      <c r="G115" s="16"/>
      <c r="H115" s="16">
        <v>203</v>
      </c>
      <c r="I115" s="16"/>
      <c r="J115" s="16">
        <v>389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1990/10末</v>
      </c>
      <c r="B116" s="7" t="str">
        <f t="shared" si="7"/>
        <v>平成2/10末</v>
      </c>
      <c r="C116" s="14">
        <v>114</v>
      </c>
      <c r="D116" s="14">
        <v>151</v>
      </c>
      <c r="E116" s="15" t="s">
        <v>170</v>
      </c>
      <c r="F116" s="14">
        <v>305</v>
      </c>
      <c r="G116" s="14"/>
      <c r="H116" s="14">
        <v>299</v>
      </c>
      <c r="I116" s="14"/>
      <c r="J116" s="14">
        <v>604</v>
      </c>
      <c r="K116" s="14"/>
      <c r="L116" s="14">
        <v>163</v>
      </c>
      <c r="M116" s="8" t="s">
        <v>306</v>
      </c>
    </row>
    <row r="117" spans="1:13" x14ac:dyDescent="0.2">
      <c r="A117" s="9" t="str">
        <f t="shared" ref="A117:B132" si="8">A116</f>
        <v>1990/10末</v>
      </c>
      <c r="B117" s="9" t="str">
        <f t="shared" si="8"/>
        <v>平成2/10末</v>
      </c>
      <c r="C117" s="16">
        <v>115</v>
      </c>
      <c r="D117" s="16">
        <v>152</v>
      </c>
      <c r="E117" s="17" t="s">
        <v>171</v>
      </c>
      <c r="F117" s="16">
        <v>399</v>
      </c>
      <c r="G117" s="16"/>
      <c r="H117" s="16">
        <v>427</v>
      </c>
      <c r="I117" s="16"/>
      <c r="J117" s="16">
        <v>826</v>
      </c>
      <c r="K117" s="16"/>
      <c r="L117" s="16">
        <v>208</v>
      </c>
      <c r="M117" s="6" t="s">
        <v>306</v>
      </c>
    </row>
    <row r="118" spans="1:13" x14ac:dyDescent="0.2">
      <c r="A118" s="7" t="str">
        <f t="shared" si="8"/>
        <v>1990/10末</v>
      </c>
      <c r="B118" s="7" t="str">
        <f t="shared" si="8"/>
        <v>平成2/10末</v>
      </c>
      <c r="C118" s="14">
        <v>116</v>
      </c>
      <c r="D118" s="14">
        <v>153</v>
      </c>
      <c r="E118" s="15" t="s">
        <v>172</v>
      </c>
      <c r="F118" s="14">
        <v>205</v>
      </c>
      <c r="G118" s="14"/>
      <c r="H118" s="14">
        <v>224</v>
      </c>
      <c r="I118" s="14"/>
      <c r="J118" s="14">
        <v>429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1990/10末</v>
      </c>
      <c r="B119" s="9" t="str">
        <f t="shared" si="8"/>
        <v>平成2/10末</v>
      </c>
      <c r="C119" s="16">
        <v>117</v>
      </c>
      <c r="D119" s="16">
        <v>154</v>
      </c>
      <c r="E119" s="17" t="s">
        <v>173</v>
      </c>
      <c r="F119" s="16">
        <v>174</v>
      </c>
      <c r="G119" s="16"/>
      <c r="H119" s="16">
        <v>186</v>
      </c>
      <c r="I119" s="16"/>
      <c r="J119" s="16">
        <v>360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1990/10末</v>
      </c>
      <c r="B120" s="7" t="str">
        <f t="shared" si="8"/>
        <v>平成2/10末</v>
      </c>
      <c r="C120" s="14">
        <v>118</v>
      </c>
      <c r="D120" s="14">
        <v>155</v>
      </c>
      <c r="E120" s="15" t="s">
        <v>174</v>
      </c>
      <c r="F120" s="14">
        <v>113</v>
      </c>
      <c r="G120" s="14"/>
      <c r="H120" s="14">
        <v>99</v>
      </c>
      <c r="I120" s="14"/>
      <c r="J120" s="14">
        <v>212</v>
      </c>
      <c r="K120" s="14"/>
      <c r="L120" s="14">
        <v>63</v>
      </c>
      <c r="M120" s="8" t="s">
        <v>306</v>
      </c>
    </row>
    <row r="121" spans="1:13" x14ac:dyDescent="0.2">
      <c r="A121" s="9" t="str">
        <f t="shared" si="8"/>
        <v>1990/10末</v>
      </c>
      <c r="B121" s="9" t="str">
        <f t="shared" si="8"/>
        <v>平成2/10末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1990/10末</v>
      </c>
      <c r="B122" s="7" t="str">
        <f t="shared" si="8"/>
        <v>平成2/10末</v>
      </c>
      <c r="C122" s="14">
        <v>120</v>
      </c>
      <c r="D122" s="14">
        <v>158</v>
      </c>
      <c r="E122" s="15" t="s">
        <v>486</v>
      </c>
      <c r="F122" s="14">
        <v>28</v>
      </c>
      <c r="G122" s="14"/>
      <c r="H122" s="14">
        <v>68</v>
      </c>
      <c r="I122" s="14"/>
      <c r="J122" s="14">
        <v>96</v>
      </c>
      <c r="K122" s="14"/>
      <c r="L122" s="14">
        <v>94</v>
      </c>
      <c r="M122" s="8" t="s">
        <v>306</v>
      </c>
    </row>
    <row r="123" spans="1:13" x14ac:dyDescent="0.2">
      <c r="A123" s="9" t="str">
        <f t="shared" si="8"/>
        <v>1990/10末</v>
      </c>
      <c r="B123" s="9" t="str">
        <f t="shared" si="8"/>
        <v>平成2/10末</v>
      </c>
      <c r="C123" s="16">
        <v>121</v>
      </c>
      <c r="D123" s="16">
        <v>159</v>
      </c>
      <c r="E123" s="17" t="s">
        <v>177</v>
      </c>
      <c r="F123" s="16">
        <v>25</v>
      </c>
      <c r="G123" s="16"/>
      <c r="H123" s="16">
        <v>54</v>
      </c>
      <c r="I123" s="16"/>
      <c r="J123" s="16">
        <v>79</v>
      </c>
      <c r="K123" s="16"/>
      <c r="L123" s="16">
        <v>76</v>
      </c>
      <c r="M123" s="6" t="s">
        <v>307</v>
      </c>
    </row>
    <row r="124" spans="1:13" x14ac:dyDescent="0.2">
      <c r="A124" s="7" t="str">
        <f t="shared" si="8"/>
        <v>1990/10末</v>
      </c>
      <c r="B124" s="7" t="str">
        <f t="shared" si="8"/>
        <v>平成2/10末</v>
      </c>
      <c r="C124" s="14">
        <v>122</v>
      </c>
      <c r="D124" s="14">
        <v>160</v>
      </c>
      <c r="E124" s="15" t="s">
        <v>420</v>
      </c>
      <c r="F124" s="14">
        <v>85</v>
      </c>
      <c r="G124" s="14"/>
      <c r="H124" s="14">
        <v>80</v>
      </c>
      <c r="I124" s="14"/>
      <c r="J124" s="14">
        <v>165</v>
      </c>
      <c r="K124" s="14"/>
      <c r="L124" s="14">
        <v>63</v>
      </c>
      <c r="M124" s="8" t="s">
        <v>307</v>
      </c>
    </row>
    <row r="125" spans="1:13" x14ac:dyDescent="0.2">
      <c r="A125" s="9" t="str">
        <f t="shared" si="8"/>
        <v>1990/10末</v>
      </c>
      <c r="B125" s="9" t="str">
        <f t="shared" si="8"/>
        <v>平成2/10末</v>
      </c>
      <c r="C125" s="16">
        <v>123</v>
      </c>
      <c r="D125" s="16">
        <v>161</v>
      </c>
      <c r="E125" s="17" t="s">
        <v>178</v>
      </c>
      <c r="F125" s="16">
        <v>150</v>
      </c>
      <c r="G125" s="16"/>
      <c r="H125" s="16">
        <v>137</v>
      </c>
      <c r="I125" s="16"/>
      <c r="J125" s="16">
        <v>287</v>
      </c>
      <c r="K125" s="16"/>
      <c r="L125" s="16">
        <v>94</v>
      </c>
      <c r="M125" s="6" t="s">
        <v>307</v>
      </c>
    </row>
    <row r="126" spans="1:13" x14ac:dyDescent="0.2">
      <c r="A126" s="7" t="str">
        <f t="shared" si="8"/>
        <v>1990/10末</v>
      </c>
      <c r="B126" s="7" t="str">
        <f t="shared" si="8"/>
        <v>平成2/10末</v>
      </c>
      <c r="C126" s="14">
        <v>124</v>
      </c>
      <c r="D126" s="14">
        <v>162</v>
      </c>
      <c r="E126" s="15" t="s">
        <v>179</v>
      </c>
      <c r="F126" s="14">
        <v>91</v>
      </c>
      <c r="G126" s="14"/>
      <c r="H126" s="14">
        <v>105</v>
      </c>
      <c r="I126" s="14"/>
      <c r="J126" s="14">
        <v>196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1990/10末</v>
      </c>
      <c r="B127" s="9" t="str">
        <f t="shared" si="8"/>
        <v>平成2/10末</v>
      </c>
      <c r="C127" s="16">
        <v>125</v>
      </c>
      <c r="D127" s="16">
        <v>163</v>
      </c>
      <c r="E127" s="17" t="s">
        <v>180</v>
      </c>
      <c r="F127" s="16">
        <v>75</v>
      </c>
      <c r="G127" s="16"/>
      <c r="H127" s="16">
        <v>76</v>
      </c>
      <c r="I127" s="16"/>
      <c r="J127" s="16">
        <v>151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1990/10末</v>
      </c>
      <c r="B128" s="7" t="str">
        <f t="shared" si="8"/>
        <v>平成2/10末</v>
      </c>
      <c r="C128" s="14">
        <v>126</v>
      </c>
      <c r="D128" s="14">
        <v>164</v>
      </c>
      <c r="E128" s="15" t="s">
        <v>181</v>
      </c>
      <c r="F128" s="14">
        <v>95</v>
      </c>
      <c r="G128" s="14"/>
      <c r="H128" s="14">
        <v>98</v>
      </c>
      <c r="I128" s="14"/>
      <c r="J128" s="14">
        <v>193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1990/10末</v>
      </c>
      <c r="B129" s="9" t="str">
        <f t="shared" si="8"/>
        <v>平成2/10末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82</v>
      </c>
      <c r="I129" s="16"/>
      <c r="J129" s="16">
        <v>154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1990/10末</v>
      </c>
      <c r="B130" s="7" t="str">
        <f t="shared" si="8"/>
        <v>平成2/10末</v>
      </c>
      <c r="C130" s="14">
        <v>128</v>
      </c>
      <c r="D130" s="14">
        <v>166</v>
      </c>
      <c r="E130" s="15" t="s">
        <v>183</v>
      </c>
      <c r="F130" s="14">
        <v>191</v>
      </c>
      <c r="G130" s="14"/>
      <c r="H130" s="14">
        <v>220</v>
      </c>
      <c r="I130" s="14"/>
      <c r="J130" s="14">
        <v>411</v>
      </c>
      <c r="K130" s="14"/>
      <c r="L130" s="14">
        <v>109</v>
      </c>
      <c r="M130" s="8" t="s">
        <v>307</v>
      </c>
    </row>
    <row r="131" spans="1:13" x14ac:dyDescent="0.2">
      <c r="A131" s="9" t="str">
        <f t="shared" si="8"/>
        <v>1990/10末</v>
      </c>
      <c r="B131" s="9" t="str">
        <f t="shared" si="8"/>
        <v>平成2/10末</v>
      </c>
      <c r="C131" s="16">
        <v>129</v>
      </c>
      <c r="D131" s="16">
        <v>167</v>
      </c>
      <c r="E131" s="17" t="s">
        <v>184</v>
      </c>
      <c r="F131" s="16">
        <v>204</v>
      </c>
      <c r="G131" s="16"/>
      <c r="H131" s="16">
        <v>219</v>
      </c>
      <c r="I131" s="16"/>
      <c r="J131" s="16">
        <v>423</v>
      </c>
      <c r="K131" s="16"/>
      <c r="L131" s="16">
        <v>113</v>
      </c>
      <c r="M131" s="6" t="s">
        <v>307</v>
      </c>
    </row>
    <row r="132" spans="1:13" x14ac:dyDescent="0.2">
      <c r="A132" s="7" t="str">
        <f t="shared" si="8"/>
        <v>1990/10末</v>
      </c>
      <c r="B132" s="7" t="str">
        <f t="shared" si="8"/>
        <v>平成2/10末</v>
      </c>
      <c r="C132" s="14">
        <v>130</v>
      </c>
      <c r="D132" s="14">
        <v>168</v>
      </c>
      <c r="E132" s="15" t="s">
        <v>185</v>
      </c>
      <c r="F132" s="14">
        <v>260</v>
      </c>
      <c r="G132" s="14"/>
      <c r="H132" s="14">
        <v>250</v>
      </c>
      <c r="I132" s="14"/>
      <c r="J132" s="14">
        <v>510</v>
      </c>
      <c r="K132" s="14"/>
      <c r="L132" s="14">
        <v>147</v>
      </c>
      <c r="M132" s="8" t="s">
        <v>307</v>
      </c>
    </row>
    <row r="133" spans="1:13" x14ac:dyDescent="0.2">
      <c r="A133" s="9" t="str">
        <f t="shared" ref="A133:B148" si="9">A132</f>
        <v>1990/10末</v>
      </c>
      <c r="B133" s="9" t="str">
        <f t="shared" si="9"/>
        <v>平成2/10末</v>
      </c>
      <c r="C133" s="16">
        <v>131</v>
      </c>
      <c r="D133" s="16">
        <v>169</v>
      </c>
      <c r="E133" s="17" t="s">
        <v>186</v>
      </c>
      <c r="F133" s="16">
        <v>163</v>
      </c>
      <c r="G133" s="16"/>
      <c r="H133" s="16">
        <v>181</v>
      </c>
      <c r="I133" s="16"/>
      <c r="J133" s="16">
        <v>344</v>
      </c>
      <c r="K133" s="16"/>
      <c r="L133" s="16">
        <v>94</v>
      </c>
      <c r="M133" s="6" t="s">
        <v>307</v>
      </c>
    </row>
    <row r="134" spans="1:13" x14ac:dyDescent="0.2">
      <c r="A134" s="7" t="str">
        <f t="shared" si="9"/>
        <v>1990/10末</v>
      </c>
      <c r="B134" s="7" t="str">
        <f t="shared" si="9"/>
        <v>平成2/10末</v>
      </c>
      <c r="C134" s="14">
        <v>132</v>
      </c>
      <c r="D134" s="14">
        <v>170</v>
      </c>
      <c r="E134" s="15" t="s">
        <v>187</v>
      </c>
      <c r="F134" s="14">
        <v>515</v>
      </c>
      <c r="G134" s="14"/>
      <c r="H134" s="14">
        <v>533</v>
      </c>
      <c r="I134" s="14"/>
      <c r="J134" s="14">
        <v>1048</v>
      </c>
      <c r="K134" s="14"/>
      <c r="L134" s="14">
        <v>266</v>
      </c>
      <c r="M134" s="8" t="s">
        <v>307</v>
      </c>
    </row>
    <row r="135" spans="1:13" x14ac:dyDescent="0.2">
      <c r="A135" s="9" t="str">
        <f t="shared" si="9"/>
        <v>1990/10末</v>
      </c>
      <c r="B135" s="9" t="str">
        <f t="shared" si="9"/>
        <v>平成2/10末</v>
      </c>
      <c r="C135" s="16">
        <v>133</v>
      </c>
      <c r="D135" s="16">
        <v>171</v>
      </c>
      <c r="E135" s="17" t="s">
        <v>188</v>
      </c>
      <c r="F135" s="16">
        <v>351</v>
      </c>
      <c r="G135" s="16"/>
      <c r="H135" s="16">
        <v>345</v>
      </c>
      <c r="I135" s="16"/>
      <c r="J135" s="16">
        <v>696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9"/>
        <v>1990/10末</v>
      </c>
      <c r="B136" s="7" t="str">
        <f t="shared" si="9"/>
        <v>平成2/10末</v>
      </c>
      <c r="C136" s="14">
        <v>134</v>
      </c>
      <c r="D136" s="14">
        <v>172</v>
      </c>
      <c r="E136" s="15" t="s">
        <v>189</v>
      </c>
      <c r="F136" s="14">
        <v>176</v>
      </c>
      <c r="G136" s="14"/>
      <c r="H136" s="14">
        <v>169</v>
      </c>
      <c r="I136" s="14"/>
      <c r="J136" s="14">
        <v>345</v>
      </c>
      <c r="K136" s="14"/>
      <c r="L136" s="14">
        <v>92</v>
      </c>
      <c r="M136" s="8" t="s">
        <v>307</v>
      </c>
    </row>
    <row r="137" spans="1:13" x14ac:dyDescent="0.2">
      <c r="A137" s="9" t="str">
        <f t="shared" si="9"/>
        <v>1990/10末</v>
      </c>
      <c r="B137" s="9" t="str">
        <f t="shared" si="9"/>
        <v>平成2/10末</v>
      </c>
      <c r="C137" s="16">
        <v>135</v>
      </c>
      <c r="D137" s="16">
        <v>173</v>
      </c>
      <c r="E137" s="17" t="s">
        <v>190</v>
      </c>
      <c r="F137" s="16">
        <v>107</v>
      </c>
      <c r="G137" s="16"/>
      <c r="H137" s="16">
        <v>107</v>
      </c>
      <c r="I137" s="16"/>
      <c r="J137" s="16">
        <v>214</v>
      </c>
      <c r="K137" s="16"/>
      <c r="L137" s="16">
        <v>55</v>
      </c>
      <c r="M137" s="6" t="s">
        <v>307</v>
      </c>
    </row>
    <row r="138" spans="1:13" x14ac:dyDescent="0.2">
      <c r="A138" s="7" t="str">
        <f t="shared" si="9"/>
        <v>1990/10末</v>
      </c>
      <c r="B138" s="7" t="str">
        <f t="shared" si="9"/>
        <v>平成2/10末</v>
      </c>
      <c r="C138" s="14">
        <v>136</v>
      </c>
      <c r="D138" s="14">
        <v>174</v>
      </c>
      <c r="E138" s="15" t="s">
        <v>421</v>
      </c>
      <c r="F138" s="14">
        <v>3</v>
      </c>
      <c r="G138" s="14"/>
      <c r="H138" s="14">
        <v>6</v>
      </c>
      <c r="I138" s="14"/>
      <c r="J138" s="14">
        <v>9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1990/10末</v>
      </c>
      <c r="B139" s="9" t="str">
        <f t="shared" si="9"/>
        <v>平成2/10末</v>
      </c>
      <c r="C139" s="16">
        <v>137</v>
      </c>
      <c r="D139" s="16">
        <v>175</v>
      </c>
      <c r="E139" s="17" t="s">
        <v>422</v>
      </c>
      <c r="F139" s="16">
        <v>193</v>
      </c>
      <c r="G139" s="16"/>
      <c r="H139" s="16">
        <v>189</v>
      </c>
      <c r="I139" s="16"/>
      <c r="J139" s="16">
        <v>382</v>
      </c>
      <c r="K139" s="16"/>
      <c r="L139" s="16">
        <v>106</v>
      </c>
      <c r="M139" s="6" t="s">
        <v>307</v>
      </c>
    </row>
    <row r="140" spans="1:13" x14ac:dyDescent="0.2">
      <c r="A140" s="7" t="str">
        <f t="shared" si="9"/>
        <v>1990/10末</v>
      </c>
      <c r="B140" s="7" t="str">
        <f t="shared" si="9"/>
        <v>平成2/10末</v>
      </c>
      <c r="C140" s="14">
        <v>138</v>
      </c>
      <c r="D140" s="14">
        <v>176</v>
      </c>
      <c r="E140" s="15" t="s">
        <v>423</v>
      </c>
      <c r="F140" s="14">
        <v>147</v>
      </c>
      <c r="G140" s="14"/>
      <c r="H140" s="14">
        <v>165</v>
      </c>
      <c r="I140" s="14"/>
      <c r="J140" s="14">
        <v>312</v>
      </c>
      <c r="K140" s="14"/>
      <c r="L140" s="14">
        <v>92</v>
      </c>
      <c r="M140" s="8" t="s">
        <v>307</v>
      </c>
    </row>
    <row r="141" spans="1:13" x14ac:dyDescent="0.2">
      <c r="A141" s="9" t="str">
        <f t="shared" si="9"/>
        <v>1990/10末</v>
      </c>
      <c r="B141" s="9" t="str">
        <f t="shared" si="9"/>
        <v>平成2/10末</v>
      </c>
      <c r="C141" s="16">
        <v>139</v>
      </c>
      <c r="D141" s="16">
        <v>177</v>
      </c>
      <c r="E141" s="17" t="s">
        <v>191</v>
      </c>
      <c r="F141" s="16">
        <v>39</v>
      </c>
      <c r="G141" s="16"/>
      <c r="H141" s="16">
        <v>38</v>
      </c>
      <c r="I141" s="16"/>
      <c r="J141" s="16">
        <v>77</v>
      </c>
      <c r="K141" s="16"/>
      <c r="L141" s="16">
        <v>24</v>
      </c>
      <c r="M141" s="6" t="s">
        <v>307</v>
      </c>
    </row>
    <row r="142" spans="1:13" x14ac:dyDescent="0.2">
      <c r="A142" s="7" t="str">
        <f t="shared" si="9"/>
        <v>1990/10末</v>
      </c>
      <c r="B142" s="7" t="str">
        <f t="shared" si="9"/>
        <v>平成2/10末</v>
      </c>
      <c r="C142" s="14">
        <v>140</v>
      </c>
      <c r="D142" s="14">
        <v>178</v>
      </c>
      <c r="E142" s="15" t="s">
        <v>192</v>
      </c>
      <c r="F142" s="14">
        <v>67</v>
      </c>
      <c r="G142" s="14"/>
      <c r="H142" s="14">
        <v>69</v>
      </c>
      <c r="I142" s="14"/>
      <c r="J142" s="14">
        <v>136</v>
      </c>
      <c r="K142" s="14"/>
      <c r="L142" s="14">
        <v>35</v>
      </c>
      <c r="M142" s="8" t="s">
        <v>307</v>
      </c>
    </row>
    <row r="143" spans="1:13" x14ac:dyDescent="0.2">
      <c r="A143" s="9" t="str">
        <f t="shared" si="9"/>
        <v>1990/10末</v>
      </c>
      <c r="B143" s="9" t="str">
        <f t="shared" si="9"/>
        <v>平成2/10末</v>
      </c>
      <c r="C143" s="16">
        <v>141</v>
      </c>
      <c r="D143" s="16">
        <v>179</v>
      </c>
      <c r="E143" s="17" t="s">
        <v>193</v>
      </c>
      <c r="F143" s="16">
        <v>198</v>
      </c>
      <c r="G143" s="16"/>
      <c r="H143" s="16">
        <v>177</v>
      </c>
      <c r="I143" s="16"/>
      <c r="J143" s="16">
        <v>375</v>
      </c>
      <c r="K143" s="16"/>
      <c r="L143" s="16">
        <v>124</v>
      </c>
      <c r="M143" s="6" t="s">
        <v>307</v>
      </c>
    </row>
    <row r="144" spans="1:13" x14ac:dyDescent="0.2">
      <c r="A144" s="7" t="str">
        <f t="shared" si="9"/>
        <v>1990/10末</v>
      </c>
      <c r="B144" s="7" t="str">
        <f t="shared" si="9"/>
        <v>平成2/10末</v>
      </c>
      <c r="C144" s="14">
        <v>142</v>
      </c>
      <c r="D144" s="14">
        <v>180</v>
      </c>
      <c r="E144" s="15" t="s">
        <v>196</v>
      </c>
      <c r="F144" s="14">
        <v>144</v>
      </c>
      <c r="G144" s="14"/>
      <c r="H144" s="14">
        <v>172</v>
      </c>
      <c r="I144" s="14"/>
      <c r="J144" s="14">
        <v>316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1990/10末</v>
      </c>
      <c r="B145" s="9" t="str">
        <f t="shared" si="9"/>
        <v>平成2/10末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1990/10末</v>
      </c>
      <c r="B146" s="7" t="str">
        <f t="shared" si="9"/>
        <v>平成2/10末</v>
      </c>
      <c r="C146" s="14">
        <v>144</v>
      </c>
      <c r="D146" s="14">
        <v>183</v>
      </c>
      <c r="E146" s="15" t="s">
        <v>199</v>
      </c>
      <c r="F146" s="14">
        <v>506</v>
      </c>
      <c r="G146" s="14"/>
      <c r="H146" s="14">
        <v>555</v>
      </c>
      <c r="I146" s="14"/>
      <c r="J146" s="14">
        <v>1061</v>
      </c>
      <c r="K146" s="14"/>
      <c r="L146" s="14">
        <v>251</v>
      </c>
      <c r="M146" s="8" t="s">
        <v>308</v>
      </c>
    </row>
    <row r="147" spans="1:13" x14ac:dyDescent="0.2">
      <c r="A147" s="9" t="str">
        <f t="shared" si="9"/>
        <v>1990/10末</v>
      </c>
      <c r="B147" s="9" t="str">
        <f t="shared" si="9"/>
        <v>平成2/10末</v>
      </c>
      <c r="C147" s="16">
        <v>145</v>
      </c>
      <c r="D147" s="16">
        <v>184</v>
      </c>
      <c r="E147" s="17" t="s">
        <v>200</v>
      </c>
      <c r="F147" s="16">
        <v>165</v>
      </c>
      <c r="G147" s="16"/>
      <c r="H147" s="16">
        <v>167</v>
      </c>
      <c r="I147" s="16"/>
      <c r="J147" s="16">
        <v>332</v>
      </c>
      <c r="K147" s="16"/>
      <c r="L147" s="16">
        <v>78</v>
      </c>
      <c r="M147" s="6" t="s">
        <v>308</v>
      </c>
    </row>
    <row r="148" spans="1:13" x14ac:dyDescent="0.2">
      <c r="A148" s="7" t="str">
        <f t="shared" si="9"/>
        <v>1990/10末</v>
      </c>
      <c r="B148" s="7" t="str">
        <f t="shared" si="9"/>
        <v>平成2/10末</v>
      </c>
      <c r="C148" s="14">
        <v>146</v>
      </c>
      <c r="D148" s="14">
        <v>185</v>
      </c>
      <c r="E148" s="15" t="s">
        <v>201</v>
      </c>
      <c r="F148" s="14">
        <v>128</v>
      </c>
      <c r="G148" s="14"/>
      <c r="H148" s="14">
        <v>143</v>
      </c>
      <c r="I148" s="14"/>
      <c r="J148" s="14">
        <v>271</v>
      </c>
      <c r="K148" s="14"/>
      <c r="L148" s="14">
        <v>69</v>
      </c>
      <c r="M148" s="8" t="s">
        <v>308</v>
      </c>
    </row>
    <row r="149" spans="1:13" x14ac:dyDescent="0.2">
      <c r="A149" s="9" t="str">
        <f t="shared" ref="A149:B164" si="10">A148</f>
        <v>1990/10末</v>
      </c>
      <c r="B149" s="9" t="str">
        <f t="shared" si="10"/>
        <v>平成2/10末</v>
      </c>
      <c r="C149" s="16">
        <v>147</v>
      </c>
      <c r="D149" s="16">
        <v>186</v>
      </c>
      <c r="E149" s="17" t="s">
        <v>202</v>
      </c>
      <c r="F149" s="16">
        <v>233</v>
      </c>
      <c r="G149" s="16"/>
      <c r="H149" s="16">
        <v>256</v>
      </c>
      <c r="I149" s="16"/>
      <c r="J149" s="16">
        <v>489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10"/>
        <v>1990/10末</v>
      </c>
      <c r="B150" s="7" t="str">
        <f t="shared" si="10"/>
        <v>平成2/10末</v>
      </c>
      <c r="C150" s="14">
        <v>148</v>
      </c>
      <c r="D150" s="14">
        <v>187</v>
      </c>
      <c r="E150" s="15" t="s">
        <v>203</v>
      </c>
      <c r="F150" s="14">
        <v>131</v>
      </c>
      <c r="G150" s="14"/>
      <c r="H150" s="14">
        <v>134</v>
      </c>
      <c r="I150" s="14"/>
      <c r="J150" s="14">
        <v>265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1990/10末</v>
      </c>
      <c r="B151" s="9" t="str">
        <f t="shared" si="10"/>
        <v>平成2/10末</v>
      </c>
      <c r="C151" s="16">
        <v>149</v>
      </c>
      <c r="D151" s="16">
        <v>188</v>
      </c>
      <c r="E151" s="17" t="s">
        <v>204</v>
      </c>
      <c r="F151" s="16">
        <v>189</v>
      </c>
      <c r="G151" s="16"/>
      <c r="H151" s="16">
        <v>178</v>
      </c>
      <c r="I151" s="16"/>
      <c r="J151" s="16">
        <v>367</v>
      </c>
      <c r="K151" s="16"/>
      <c r="L151" s="16">
        <v>92</v>
      </c>
      <c r="M151" s="6" t="s">
        <v>308</v>
      </c>
    </row>
    <row r="152" spans="1:13" x14ac:dyDescent="0.2">
      <c r="A152" s="7" t="str">
        <f t="shared" si="10"/>
        <v>1990/10末</v>
      </c>
      <c r="B152" s="7" t="str">
        <f t="shared" si="10"/>
        <v>平成2/10末</v>
      </c>
      <c r="C152" s="14">
        <v>150</v>
      </c>
      <c r="D152" s="14">
        <v>189</v>
      </c>
      <c r="E152" s="15" t="s">
        <v>205</v>
      </c>
      <c r="F152" s="14">
        <v>94</v>
      </c>
      <c r="G152" s="14"/>
      <c r="H152" s="14">
        <v>101</v>
      </c>
      <c r="I152" s="14"/>
      <c r="J152" s="14">
        <v>195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1990/10末</v>
      </c>
      <c r="B153" s="9" t="str">
        <f t="shared" si="10"/>
        <v>平成2/10末</v>
      </c>
      <c r="C153" s="16">
        <v>151</v>
      </c>
      <c r="D153" s="16">
        <v>190</v>
      </c>
      <c r="E153" s="17" t="s">
        <v>206</v>
      </c>
      <c r="F153" s="16">
        <v>151</v>
      </c>
      <c r="G153" s="16"/>
      <c r="H153" s="16">
        <v>151</v>
      </c>
      <c r="I153" s="16"/>
      <c r="J153" s="16">
        <v>302</v>
      </c>
      <c r="K153" s="16"/>
      <c r="L153" s="16">
        <v>85</v>
      </c>
      <c r="M153" s="6" t="s">
        <v>308</v>
      </c>
    </row>
    <row r="154" spans="1:13" x14ac:dyDescent="0.2">
      <c r="A154" s="7" t="str">
        <f t="shared" si="10"/>
        <v>1990/10末</v>
      </c>
      <c r="B154" s="7" t="str">
        <f t="shared" si="10"/>
        <v>平成2/10末</v>
      </c>
      <c r="C154" s="14">
        <v>152</v>
      </c>
      <c r="D154" s="14">
        <v>191</v>
      </c>
      <c r="E154" s="15" t="s">
        <v>208</v>
      </c>
      <c r="F154" s="14">
        <v>262</v>
      </c>
      <c r="G154" s="14"/>
      <c r="H154" s="14">
        <v>285</v>
      </c>
      <c r="I154" s="14"/>
      <c r="J154" s="14">
        <v>547</v>
      </c>
      <c r="K154" s="14"/>
      <c r="L154" s="14">
        <v>167</v>
      </c>
      <c r="M154" s="8" t="s">
        <v>308</v>
      </c>
    </row>
    <row r="155" spans="1:13" x14ac:dyDescent="0.2">
      <c r="A155" s="9" t="str">
        <f t="shared" si="10"/>
        <v>1990/10末</v>
      </c>
      <c r="B155" s="9" t="str">
        <f t="shared" si="10"/>
        <v>平成2/10末</v>
      </c>
      <c r="C155" s="16">
        <v>153</v>
      </c>
      <c r="D155" s="16">
        <v>240</v>
      </c>
      <c r="E155" s="17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1990/10末</v>
      </c>
      <c r="B156" s="7" t="str">
        <f t="shared" si="10"/>
        <v>平成2/10末</v>
      </c>
      <c r="C156" s="14">
        <v>154</v>
      </c>
      <c r="D156" s="14">
        <v>241</v>
      </c>
      <c r="E156" s="15" t="s">
        <v>210</v>
      </c>
      <c r="F156" s="14">
        <v>226</v>
      </c>
      <c r="G156" s="14"/>
      <c r="H156" s="14">
        <v>218</v>
      </c>
      <c r="I156" s="14"/>
      <c r="J156" s="14">
        <v>444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1990/10末</v>
      </c>
      <c r="B157" s="9" t="str">
        <f t="shared" si="10"/>
        <v>平成2/10末</v>
      </c>
      <c r="C157" s="16">
        <v>155</v>
      </c>
      <c r="D157" s="16">
        <v>242</v>
      </c>
      <c r="E157" s="17" t="s">
        <v>211</v>
      </c>
      <c r="F157" s="16">
        <v>89</v>
      </c>
      <c r="G157" s="16"/>
      <c r="H157" s="16">
        <v>96</v>
      </c>
      <c r="I157" s="16"/>
      <c r="J157" s="16">
        <v>185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1990/10末</v>
      </c>
      <c r="B158" s="7" t="str">
        <f t="shared" si="10"/>
        <v>平成2/10末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104</v>
      </c>
      <c r="I158" s="14"/>
      <c r="J158" s="14">
        <v>198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1990/10末</v>
      </c>
      <c r="B159" s="9" t="str">
        <f t="shared" si="10"/>
        <v>平成2/10末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50</v>
      </c>
      <c r="I159" s="16"/>
      <c r="J159" s="16">
        <v>104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1990/10末</v>
      </c>
      <c r="B160" s="7" t="str">
        <f t="shared" si="10"/>
        <v>平成2/10末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1990/10末</v>
      </c>
      <c r="B161" s="9" t="str">
        <f t="shared" si="10"/>
        <v>平成2/10末</v>
      </c>
      <c r="C161" s="16">
        <v>159</v>
      </c>
      <c r="D161" s="16">
        <v>100</v>
      </c>
      <c r="E161" s="17" t="s">
        <v>217</v>
      </c>
      <c r="F161" s="16">
        <v>203</v>
      </c>
      <c r="G161" s="16"/>
      <c r="H161" s="16">
        <v>221</v>
      </c>
      <c r="I161" s="16"/>
      <c r="J161" s="16">
        <v>424</v>
      </c>
      <c r="K161" s="16"/>
      <c r="L161" s="16">
        <v>101</v>
      </c>
      <c r="M161" s="6" t="s">
        <v>310</v>
      </c>
    </row>
    <row r="162" spans="1:13" x14ac:dyDescent="0.2">
      <c r="A162" s="7" t="str">
        <f t="shared" si="10"/>
        <v>1990/10末</v>
      </c>
      <c r="B162" s="7" t="str">
        <f t="shared" si="10"/>
        <v>平成2/10末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1990/10末</v>
      </c>
      <c r="B163" s="9" t="str">
        <f t="shared" si="10"/>
        <v>平成2/10末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127</v>
      </c>
      <c r="I163" s="16"/>
      <c r="J163" s="16">
        <v>245</v>
      </c>
      <c r="K163" s="16"/>
      <c r="L163" s="16">
        <v>61</v>
      </c>
      <c r="M163" s="6" t="s">
        <v>311</v>
      </c>
    </row>
    <row r="164" spans="1:13" x14ac:dyDescent="0.2">
      <c r="A164" s="7" t="str">
        <f t="shared" si="10"/>
        <v>1990/10末</v>
      </c>
      <c r="B164" s="7" t="str">
        <f t="shared" si="10"/>
        <v>平成2/10末</v>
      </c>
      <c r="C164" s="14">
        <v>162</v>
      </c>
      <c r="D164" s="14">
        <v>221</v>
      </c>
      <c r="E164" s="15" t="s">
        <v>222</v>
      </c>
      <c r="F164" s="14">
        <v>204</v>
      </c>
      <c r="G164" s="14"/>
      <c r="H164" s="14">
        <v>255</v>
      </c>
      <c r="I164" s="14"/>
      <c r="J164" s="14">
        <v>459</v>
      </c>
      <c r="K164" s="14"/>
      <c r="L164" s="14">
        <v>115</v>
      </c>
      <c r="M164" s="8" t="s">
        <v>311</v>
      </c>
    </row>
    <row r="165" spans="1:13" x14ac:dyDescent="0.2">
      <c r="A165" s="9" t="str">
        <f t="shared" ref="A165:B180" si="11">A164</f>
        <v>1990/10末</v>
      </c>
      <c r="B165" s="9" t="str">
        <f t="shared" si="11"/>
        <v>平成2/10末</v>
      </c>
      <c r="C165" s="16">
        <v>163</v>
      </c>
      <c r="D165" s="16">
        <v>222</v>
      </c>
      <c r="E165" s="17" t="s">
        <v>223</v>
      </c>
      <c r="F165" s="16">
        <v>55</v>
      </c>
      <c r="G165" s="16"/>
      <c r="H165" s="16">
        <v>66</v>
      </c>
      <c r="I165" s="16"/>
      <c r="J165" s="16">
        <v>121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1990/10末</v>
      </c>
      <c r="B166" s="7" t="str">
        <f t="shared" si="11"/>
        <v>平成2/10末</v>
      </c>
      <c r="C166" s="14">
        <v>164</v>
      </c>
      <c r="D166" s="14">
        <v>223</v>
      </c>
      <c r="E166" s="15" t="s">
        <v>224</v>
      </c>
      <c r="F166" s="14">
        <v>316</v>
      </c>
      <c r="G166" s="14"/>
      <c r="H166" s="14">
        <v>366</v>
      </c>
      <c r="I166" s="14"/>
      <c r="J166" s="14">
        <v>682</v>
      </c>
      <c r="K166" s="14"/>
      <c r="L166" s="14">
        <v>181</v>
      </c>
      <c r="M166" s="8" t="s">
        <v>311</v>
      </c>
    </row>
    <row r="167" spans="1:13" x14ac:dyDescent="0.2">
      <c r="A167" s="9" t="str">
        <f t="shared" si="11"/>
        <v>1990/10末</v>
      </c>
      <c r="B167" s="9" t="str">
        <f t="shared" si="11"/>
        <v>平成2/10末</v>
      </c>
      <c r="C167" s="16">
        <v>165</v>
      </c>
      <c r="D167" s="16">
        <v>224</v>
      </c>
      <c r="E167" s="17" t="s">
        <v>225</v>
      </c>
      <c r="F167" s="16">
        <v>20</v>
      </c>
      <c r="G167" s="16"/>
      <c r="H167" s="16">
        <v>26</v>
      </c>
      <c r="I167" s="16"/>
      <c r="J167" s="16">
        <v>46</v>
      </c>
      <c r="K167" s="16"/>
      <c r="L167" s="16">
        <v>13</v>
      </c>
      <c r="M167" s="6" t="s">
        <v>311</v>
      </c>
    </row>
    <row r="168" spans="1:13" x14ac:dyDescent="0.2">
      <c r="A168" s="7" t="str">
        <f t="shared" si="11"/>
        <v>1990/10末</v>
      </c>
      <c r="B168" s="7" t="str">
        <f t="shared" si="11"/>
        <v>平成2/10末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1990/10末</v>
      </c>
      <c r="B169" s="9" t="str">
        <f t="shared" si="11"/>
        <v>平成2/10末</v>
      </c>
      <c r="C169" s="16">
        <v>167</v>
      </c>
      <c r="D169" s="16">
        <v>226</v>
      </c>
      <c r="E169" s="17" t="s">
        <v>227</v>
      </c>
      <c r="F169" s="16">
        <v>62</v>
      </c>
      <c r="G169" s="16"/>
      <c r="H169" s="16">
        <v>64</v>
      </c>
      <c r="I169" s="16"/>
      <c r="J169" s="16">
        <v>126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1990/10末</v>
      </c>
      <c r="B170" s="7" t="str">
        <f t="shared" si="11"/>
        <v>平成2/10末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1990/10末</v>
      </c>
      <c r="B171" s="9" t="str">
        <f t="shared" si="11"/>
        <v>平成2/10末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1990/10末</v>
      </c>
      <c r="B172" s="7" t="str">
        <f t="shared" si="11"/>
        <v>平成2/10末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38</v>
      </c>
      <c r="I172" s="14"/>
      <c r="J172" s="14">
        <v>77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1990/10末</v>
      </c>
      <c r="B173" s="9" t="str">
        <f t="shared" si="11"/>
        <v>平成2/10末</v>
      </c>
      <c r="C173" s="16">
        <v>171</v>
      </c>
      <c r="D173" s="16">
        <v>231</v>
      </c>
      <c r="E173" s="17" t="s">
        <v>231</v>
      </c>
      <c r="F173" s="16">
        <v>286</v>
      </c>
      <c r="G173" s="16"/>
      <c r="H173" s="16">
        <v>321</v>
      </c>
      <c r="I173" s="16"/>
      <c r="J173" s="16">
        <v>607</v>
      </c>
      <c r="K173" s="16"/>
      <c r="L173" s="16">
        <v>173</v>
      </c>
      <c r="M173" s="6" t="s">
        <v>312</v>
      </c>
    </row>
    <row r="174" spans="1:13" x14ac:dyDescent="0.2">
      <c r="A174" s="7" t="str">
        <f t="shared" si="11"/>
        <v>1990/10末</v>
      </c>
      <c r="B174" s="7" t="str">
        <f t="shared" si="11"/>
        <v>平成2/10末</v>
      </c>
      <c r="C174" s="14">
        <v>172</v>
      </c>
      <c r="D174" s="14">
        <v>232</v>
      </c>
      <c r="E174" s="15" t="s">
        <v>232</v>
      </c>
      <c r="F174" s="14">
        <v>134</v>
      </c>
      <c r="G174" s="14"/>
      <c r="H174" s="14">
        <v>174</v>
      </c>
      <c r="I174" s="14"/>
      <c r="J174" s="14">
        <v>308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1990/10末</v>
      </c>
      <c r="B175" s="9" t="str">
        <f t="shared" si="11"/>
        <v>平成2/10末</v>
      </c>
      <c r="C175" s="16">
        <v>173</v>
      </c>
      <c r="D175" s="16">
        <v>200</v>
      </c>
      <c r="E175" s="17" t="s">
        <v>454</v>
      </c>
      <c r="F175" s="16">
        <v>37</v>
      </c>
      <c r="G175" s="16"/>
      <c r="H175" s="16">
        <v>44</v>
      </c>
      <c r="I175" s="16"/>
      <c r="J175" s="16">
        <v>81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1990/10末</v>
      </c>
      <c r="B176" s="7" t="str">
        <f t="shared" si="11"/>
        <v>平成2/10末</v>
      </c>
      <c r="C176" s="14">
        <v>174</v>
      </c>
      <c r="D176" s="14">
        <v>201</v>
      </c>
      <c r="E176" s="15" t="s">
        <v>234</v>
      </c>
      <c r="F176" s="14">
        <v>87</v>
      </c>
      <c r="G176" s="14"/>
      <c r="H176" s="14">
        <v>103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1990/10末</v>
      </c>
      <c r="B177" s="9" t="str">
        <f t="shared" si="11"/>
        <v>平成2/10末</v>
      </c>
      <c r="C177" s="16">
        <v>175</v>
      </c>
      <c r="D177" s="16">
        <v>202</v>
      </c>
      <c r="E177" s="17" t="s">
        <v>235</v>
      </c>
      <c r="F177" s="16">
        <v>66</v>
      </c>
      <c r="G177" s="16"/>
      <c r="H177" s="16">
        <v>68</v>
      </c>
      <c r="I177" s="16"/>
      <c r="J177" s="16">
        <v>134</v>
      </c>
      <c r="K177" s="16"/>
      <c r="L177" s="16">
        <v>32</v>
      </c>
      <c r="M177" s="6" t="s">
        <v>313</v>
      </c>
    </row>
    <row r="178" spans="1:13" x14ac:dyDescent="0.2">
      <c r="A178" s="7" t="str">
        <f t="shared" si="11"/>
        <v>1990/10末</v>
      </c>
      <c r="B178" s="7" t="str">
        <f t="shared" si="11"/>
        <v>平成2/10末</v>
      </c>
      <c r="C178" s="14">
        <v>176</v>
      </c>
      <c r="D178" s="14">
        <v>203</v>
      </c>
      <c r="E178" s="15" t="s">
        <v>455</v>
      </c>
      <c r="F178" s="14">
        <v>296</v>
      </c>
      <c r="G178" s="14"/>
      <c r="H178" s="14">
        <v>306</v>
      </c>
      <c r="I178" s="14"/>
      <c r="J178" s="14">
        <v>602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1990/10末</v>
      </c>
      <c r="B179" s="9" t="str">
        <f t="shared" si="11"/>
        <v>平成2/10末</v>
      </c>
      <c r="C179" s="16">
        <v>177</v>
      </c>
      <c r="D179" s="16">
        <v>204</v>
      </c>
      <c r="E179" s="17" t="s">
        <v>237</v>
      </c>
      <c r="F179" s="16">
        <v>313</v>
      </c>
      <c r="G179" s="16"/>
      <c r="H179" s="16">
        <v>339</v>
      </c>
      <c r="I179" s="16"/>
      <c r="J179" s="16">
        <v>652</v>
      </c>
      <c r="K179" s="16"/>
      <c r="L179" s="16">
        <v>157</v>
      </c>
      <c r="M179" s="6" t="s">
        <v>313</v>
      </c>
    </row>
    <row r="180" spans="1:13" x14ac:dyDescent="0.2">
      <c r="A180" s="7" t="str">
        <f t="shared" si="11"/>
        <v>1990/10末</v>
      </c>
      <c r="B180" s="7" t="str">
        <f t="shared" si="11"/>
        <v>平成2/10末</v>
      </c>
      <c r="C180" s="14">
        <v>178</v>
      </c>
      <c r="D180" s="14">
        <v>205</v>
      </c>
      <c r="E180" s="15" t="s">
        <v>238</v>
      </c>
      <c r="F180" s="14">
        <v>166</v>
      </c>
      <c r="G180" s="14"/>
      <c r="H180" s="14">
        <v>162</v>
      </c>
      <c r="I180" s="14"/>
      <c r="J180" s="14">
        <v>328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1990/10末</v>
      </c>
      <c r="B181" s="9" t="str">
        <f t="shared" si="12"/>
        <v>平成2/10末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1990/10末</v>
      </c>
      <c r="B182" s="7" t="str">
        <f t="shared" si="12"/>
        <v>平成2/10末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1990/10末</v>
      </c>
      <c r="B183" s="9" t="str">
        <f t="shared" si="12"/>
        <v>平成2/10末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32</v>
      </c>
      <c r="I183" s="16"/>
      <c r="J183" s="16">
        <v>65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1990/10末</v>
      </c>
      <c r="B184" s="7" t="str">
        <f t="shared" si="12"/>
        <v>平成2/10末</v>
      </c>
      <c r="C184" s="14">
        <v>182</v>
      </c>
      <c r="D184" s="14">
        <v>210</v>
      </c>
      <c r="E184" s="15" t="s">
        <v>451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1990/10末</v>
      </c>
      <c r="B185" s="9" t="str">
        <f t="shared" si="12"/>
        <v>平成2/10末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1990/10末</v>
      </c>
      <c r="B186" s="7" t="str">
        <f t="shared" si="12"/>
        <v>平成2/10末</v>
      </c>
      <c r="C186" s="14">
        <v>184</v>
      </c>
      <c r="D186" s="14">
        <v>320</v>
      </c>
      <c r="E186" s="15" t="s">
        <v>245</v>
      </c>
      <c r="F186" s="14">
        <v>305</v>
      </c>
      <c r="G186" s="14"/>
      <c r="H186" s="14">
        <v>304</v>
      </c>
      <c r="I186" s="14"/>
      <c r="J186" s="14">
        <v>609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1990/10末</v>
      </c>
      <c r="B187" s="9" t="str">
        <f t="shared" si="12"/>
        <v>平成2/10末</v>
      </c>
      <c r="C187" s="16">
        <v>185</v>
      </c>
      <c r="D187" s="16">
        <v>322</v>
      </c>
      <c r="E187" s="17" t="s">
        <v>195</v>
      </c>
      <c r="F187" s="16">
        <v>45</v>
      </c>
      <c r="G187" s="16"/>
      <c r="H187" s="16">
        <v>50</v>
      </c>
      <c r="I187" s="16"/>
      <c r="J187" s="16">
        <v>95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1990/10末</v>
      </c>
      <c r="B188" s="7" t="str">
        <f t="shared" si="12"/>
        <v>平成2/10末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1990/10末</v>
      </c>
      <c r="B189" s="9" t="str">
        <f t="shared" si="12"/>
        <v>平成2/10末</v>
      </c>
      <c r="C189" s="16">
        <v>187</v>
      </c>
      <c r="D189" s="16">
        <v>324</v>
      </c>
      <c r="E189" s="17" t="s">
        <v>247</v>
      </c>
      <c r="F189" s="16">
        <v>69</v>
      </c>
      <c r="G189" s="16"/>
      <c r="H189" s="16">
        <v>80</v>
      </c>
      <c r="I189" s="16"/>
      <c r="J189" s="16">
        <v>149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1990/10末</v>
      </c>
      <c r="B190" s="7" t="str">
        <f t="shared" si="12"/>
        <v>平成2/10末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80</v>
      </c>
      <c r="I190" s="14"/>
      <c r="J190" s="14">
        <v>147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1990/10末</v>
      </c>
      <c r="B191" s="9" t="str">
        <f t="shared" si="12"/>
        <v>平成2/10末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231</v>
      </c>
      <c r="I191" s="16"/>
      <c r="J191" s="16">
        <v>467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1990/10末</v>
      </c>
      <c r="B192" s="7" t="str">
        <f t="shared" si="12"/>
        <v>平成2/10末</v>
      </c>
      <c r="C192" s="14">
        <v>190</v>
      </c>
      <c r="D192" s="14">
        <v>328</v>
      </c>
      <c r="E192" s="15" t="s">
        <v>250</v>
      </c>
      <c r="F192" s="14">
        <v>70</v>
      </c>
      <c r="G192" s="14"/>
      <c r="H192" s="14">
        <v>84</v>
      </c>
      <c r="I192" s="14"/>
      <c r="J192" s="14">
        <v>154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1990/10末</v>
      </c>
      <c r="B193" s="9" t="str">
        <f t="shared" si="12"/>
        <v>平成2/10末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75</v>
      </c>
      <c r="I193" s="16"/>
      <c r="J193" s="16">
        <v>139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12"/>
        <v>1990/10末</v>
      </c>
      <c r="B194" s="7" t="str">
        <f t="shared" si="12"/>
        <v>平成2/10末</v>
      </c>
      <c r="C194" s="14">
        <v>192</v>
      </c>
      <c r="D194" s="14">
        <v>331</v>
      </c>
      <c r="E194" s="15" t="s">
        <v>252</v>
      </c>
      <c r="F194" s="14">
        <v>94</v>
      </c>
      <c r="G194" s="14"/>
      <c r="H194" s="14">
        <v>76</v>
      </c>
      <c r="I194" s="14"/>
      <c r="J194" s="14">
        <v>170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12"/>
        <v>1990/10末</v>
      </c>
      <c r="B195" s="9" t="str">
        <f t="shared" si="12"/>
        <v>平成2/10末</v>
      </c>
      <c r="C195" s="16">
        <v>193</v>
      </c>
      <c r="D195" s="16">
        <v>332</v>
      </c>
      <c r="E195" s="17" t="s">
        <v>253</v>
      </c>
      <c r="F195" s="16">
        <v>144</v>
      </c>
      <c r="G195" s="16"/>
      <c r="H195" s="16">
        <v>155</v>
      </c>
      <c r="I195" s="16"/>
      <c r="J195" s="16">
        <v>299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1990/10末</v>
      </c>
      <c r="B196" s="7" t="str">
        <f t="shared" si="12"/>
        <v>平成2/10末</v>
      </c>
      <c r="C196" s="14">
        <v>194</v>
      </c>
      <c r="D196" s="14">
        <v>333</v>
      </c>
      <c r="E196" s="15" t="s">
        <v>254</v>
      </c>
      <c r="F196" s="14">
        <v>187</v>
      </c>
      <c r="G196" s="14"/>
      <c r="H196" s="14">
        <v>200</v>
      </c>
      <c r="I196" s="14"/>
      <c r="J196" s="14">
        <v>387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1990/10末</v>
      </c>
      <c r="B197" s="9" t="str">
        <f t="shared" si="13"/>
        <v>平成2/10末</v>
      </c>
      <c r="C197" s="16">
        <v>195</v>
      </c>
      <c r="D197" s="16">
        <v>334</v>
      </c>
      <c r="E197" s="17" t="s">
        <v>255</v>
      </c>
      <c r="F197" s="16">
        <v>153</v>
      </c>
      <c r="G197" s="16"/>
      <c r="H197" s="16">
        <v>166</v>
      </c>
      <c r="I197" s="16"/>
      <c r="J197" s="16">
        <v>319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1990/10末</v>
      </c>
      <c r="B198" s="7" t="str">
        <f t="shared" si="13"/>
        <v>平成2/10末</v>
      </c>
      <c r="C198" s="14">
        <v>196</v>
      </c>
      <c r="D198" s="14">
        <v>335</v>
      </c>
      <c r="E198" s="15" t="s">
        <v>256</v>
      </c>
      <c r="F198" s="14">
        <v>205</v>
      </c>
      <c r="G198" s="14"/>
      <c r="H198" s="14">
        <v>206</v>
      </c>
      <c r="I198" s="14"/>
      <c r="J198" s="14">
        <v>411</v>
      </c>
      <c r="K198" s="14"/>
      <c r="L198" s="14">
        <v>106</v>
      </c>
      <c r="M198" s="8" t="s">
        <v>314</v>
      </c>
    </row>
    <row r="199" spans="1:13" x14ac:dyDescent="0.2">
      <c r="A199" s="9" t="str">
        <f t="shared" si="13"/>
        <v>1990/10末</v>
      </c>
      <c r="B199" s="9" t="str">
        <f t="shared" si="13"/>
        <v>平成2/10末</v>
      </c>
      <c r="C199" s="16">
        <v>197</v>
      </c>
      <c r="D199" s="16">
        <v>336</v>
      </c>
      <c r="E199" s="17" t="s">
        <v>257</v>
      </c>
      <c r="F199" s="16">
        <v>230</v>
      </c>
      <c r="G199" s="16"/>
      <c r="H199" s="16">
        <v>243</v>
      </c>
      <c r="I199" s="16"/>
      <c r="J199" s="16">
        <v>473</v>
      </c>
      <c r="K199" s="16"/>
      <c r="L199" s="16">
        <v>125</v>
      </c>
      <c r="M199" s="6" t="s">
        <v>314</v>
      </c>
    </row>
    <row r="200" spans="1:13" x14ac:dyDescent="0.2">
      <c r="A200" s="7" t="str">
        <f t="shared" si="13"/>
        <v>1990/10末</v>
      </c>
      <c r="B200" s="7" t="str">
        <f t="shared" si="13"/>
        <v>平成2/10末</v>
      </c>
      <c r="C200" s="14">
        <v>198</v>
      </c>
      <c r="D200" s="14">
        <v>338</v>
      </c>
      <c r="E200" s="15" t="s">
        <v>160</v>
      </c>
      <c r="F200" s="14">
        <v>51</v>
      </c>
      <c r="G200" s="14"/>
      <c r="H200" s="14">
        <v>58</v>
      </c>
      <c r="I200" s="14"/>
      <c r="J200" s="14">
        <v>109</v>
      </c>
      <c r="K200" s="14"/>
      <c r="L200" s="14">
        <v>31</v>
      </c>
      <c r="M200" s="8" t="s">
        <v>314</v>
      </c>
    </row>
    <row r="201" spans="1:13" x14ac:dyDescent="0.2">
      <c r="A201" s="9" t="str">
        <f t="shared" si="13"/>
        <v>1990/10末</v>
      </c>
      <c r="B201" s="9" t="str">
        <f t="shared" si="13"/>
        <v>平成2/10末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1990/10末</v>
      </c>
      <c r="B202" s="7" t="str">
        <f t="shared" si="13"/>
        <v>平成2/10末</v>
      </c>
      <c r="C202" s="14">
        <v>200</v>
      </c>
      <c r="D202" s="14">
        <v>340</v>
      </c>
      <c r="E202" s="15" t="s">
        <v>259</v>
      </c>
      <c r="F202" s="14">
        <v>153</v>
      </c>
      <c r="G202" s="14"/>
      <c r="H202" s="14">
        <v>147</v>
      </c>
      <c r="I202" s="14"/>
      <c r="J202" s="14">
        <v>300</v>
      </c>
      <c r="K202" s="14"/>
      <c r="L202" s="14">
        <v>68</v>
      </c>
      <c r="M202" s="8" t="s">
        <v>314</v>
      </c>
    </row>
    <row r="203" spans="1:13" x14ac:dyDescent="0.2">
      <c r="A203" s="9" t="str">
        <f t="shared" si="13"/>
        <v>1990/10末</v>
      </c>
      <c r="B203" s="9" t="str">
        <f t="shared" si="13"/>
        <v>平成2/10末</v>
      </c>
      <c r="C203" s="16">
        <v>201</v>
      </c>
      <c r="D203" s="16">
        <v>341</v>
      </c>
      <c r="E203" s="17" t="s">
        <v>260</v>
      </c>
      <c r="F203" s="16">
        <v>139</v>
      </c>
      <c r="G203" s="16"/>
      <c r="H203" s="16">
        <v>152</v>
      </c>
      <c r="I203" s="16"/>
      <c r="J203" s="16">
        <v>291</v>
      </c>
      <c r="K203" s="16"/>
      <c r="L203" s="16">
        <v>73</v>
      </c>
      <c r="M203" s="6" t="s">
        <v>314</v>
      </c>
    </row>
    <row r="204" spans="1:13" x14ac:dyDescent="0.2">
      <c r="A204" s="7" t="str">
        <f t="shared" si="13"/>
        <v>1990/10末</v>
      </c>
      <c r="B204" s="7" t="str">
        <f t="shared" si="13"/>
        <v>平成2/10末</v>
      </c>
      <c r="C204" s="14">
        <v>202</v>
      </c>
      <c r="D204" s="14">
        <v>343</v>
      </c>
      <c r="E204" s="15" t="s">
        <v>261</v>
      </c>
      <c r="F204" s="14">
        <v>65</v>
      </c>
      <c r="G204" s="14"/>
      <c r="H204" s="14">
        <v>74</v>
      </c>
      <c r="I204" s="14"/>
      <c r="J204" s="14">
        <v>139</v>
      </c>
      <c r="K204" s="14"/>
      <c r="L204" s="14">
        <v>38</v>
      </c>
      <c r="M204" s="8" t="s">
        <v>314</v>
      </c>
    </row>
    <row r="205" spans="1:13" x14ac:dyDescent="0.2">
      <c r="A205" s="9" t="str">
        <f t="shared" si="13"/>
        <v>1990/10末</v>
      </c>
      <c r="B205" s="9" t="str">
        <f t="shared" si="13"/>
        <v>平成2/10末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1990/10末</v>
      </c>
      <c r="B206" s="7" t="str">
        <f t="shared" si="13"/>
        <v>平成2/10末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1990/10末</v>
      </c>
      <c r="B207" s="9" t="str">
        <f t="shared" si="13"/>
        <v>平成2/10末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1990/10末</v>
      </c>
      <c r="B208" s="7" t="str">
        <f t="shared" si="13"/>
        <v>平成2/10末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1990/10末</v>
      </c>
      <c r="B209" s="9" t="str">
        <f t="shared" si="13"/>
        <v>平成2/10末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94</v>
      </c>
      <c r="I209" s="16"/>
      <c r="J209" s="16">
        <v>178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1990/10末</v>
      </c>
      <c r="B210" s="7" t="str">
        <f t="shared" si="13"/>
        <v>平成2/10末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1990/10末</v>
      </c>
      <c r="B211" s="9" t="str">
        <f t="shared" si="13"/>
        <v>平成2/10末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186</v>
      </c>
      <c r="I211" s="16"/>
      <c r="J211" s="16">
        <v>344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1990/10末</v>
      </c>
      <c r="B212" s="7" t="str">
        <f t="shared" si="13"/>
        <v>平成2/10末</v>
      </c>
      <c r="C212" s="14">
        <v>210</v>
      </c>
      <c r="D212" s="14">
        <v>251</v>
      </c>
      <c r="E212" s="15" t="s">
        <v>269</v>
      </c>
      <c r="F212" s="14">
        <v>86</v>
      </c>
      <c r="G212" s="14"/>
      <c r="H212" s="14">
        <v>102</v>
      </c>
      <c r="I212" s="14"/>
      <c r="J212" s="14">
        <v>188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1990/10末</v>
      </c>
      <c r="B213" s="9" t="str">
        <f t="shared" si="14"/>
        <v>平成2/10末</v>
      </c>
      <c r="C213" s="16">
        <v>211</v>
      </c>
      <c r="D213" s="16">
        <v>252</v>
      </c>
      <c r="E213" s="17" t="s">
        <v>270</v>
      </c>
      <c r="F213" s="16">
        <v>144</v>
      </c>
      <c r="G213" s="16"/>
      <c r="H213" s="16">
        <v>169</v>
      </c>
      <c r="I213" s="16"/>
      <c r="J213" s="16">
        <v>313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1990/10末</v>
      </c>
      <c r="B214" s="7" t="str">
        <f t="shared" si="14"/>
        <v>平成2/10末</v>
      </c>
      <c r="C214" s="14">
        <v>212</v>
      </c>
      <c r="D214" s="14">
        <v>253</v>
      </c>
      <c r="E214" s="15" t="s">
        <v>271</v>
      </c>
      <c r="F214" s="14">
        <v>175</v>
      </c>
      <c r="G214" s="14"/>
      <c r="H214" s="14">
        <v>199</v>
      </c>
      <c r="I214" s="14"/>
      <c r="J214" s="14">
        <v>374</v>
      </c>
      <c r="K214" s="14"/>
      <c r="L214" s="14">
        <v>97</v>
      </c>
      <c r="M214" s="8" t="s">
        <v>315</v>
      </c>
    </row>
    <row r="215" spans="1:13" x14ac:dyDescent="0.2">
      <c r="A215" s="9" t="str">
        <f t="shared" si="14"/>
        <v>1990/10末</v>
      </c>
      <c r="B215" s="9" t="str">
        <f t="shared" si="14"/>
        <v>平成2/10末</v>
      </c>
      <c r="C215" s="16">
        <v>213</v>
      </c>
      <c r="D215" s="16">
        <v>254</v>
      </c>
      <c r="E215" s="17" t="s">
        <v>272</v>
      </c>
      <c r="F215" s="16">
        <v>99</v>
      </c>
      <c r="G215" s="16"/>
      <c r="H215" s="16">
        <v>116</v>
      </c>
      <c r="I215" s="16"/>
      <c r="J215" s="16">
        <v>215</v>
      </c>
      <c r="K215" s="16"/>
      <c r="L215" s="16">
        <v>56</v>
      </c>
      <c r="M215" s="6" t="s">
        <v>315</v>
      </c>
    </row>
    <row r="216" spans="1:13" x14ac:dyDescent="0.2">
      <c r="A216" s="7" t="str">
        <f t="shared" si="14"/>
        <v>1990/10末</v>
      </c>
      <c r="B216" s="7" t="str">
        <f t="shared" si="14"/>
        <v>平成2/10末</v>
      </c>
      <c r="C216" s="14">
        <v>214</v>
      </c>
      <c r="D216" s="14">
        <v>255</v>
      </c>
      <c r="E216" s="15" t="s">
        <v>376</v>
      </c>
      <c r="F216" s="14">
        <v>49</v>
      </c>
      <c r="G216" s="14"/>
      <c r="H216" s="14">
        <v>64</v>
      </c>
      <c r="I216" s="14"/>
      <c r="J216" s="14">
        <v>113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1990/10末</v>
      </c>
      <c r="B217" s="9" t="str">
        <f t="shared" si="14"/>
        <v>平成2/10末</v>
      </c>
      <c r="C217" s="16">
        <v>215</v>
      </c>
      <c r="D217" s="16">
        <v>256</v>
      </c>
      <c r="E217" s="17" t="s">
        <v>273</v>
      </c>
      <c r="F217" s="16">
        <v>57</v>
      </c>
      <c r="G217" s="16"/>
      <c r="H217" s="16">
        <v>54</v>
      </c>
      <c r="I217" s="16"/>
      <c r="J217" s="16">
        <v>111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1990/10末</v>
      </c>
      <c r="B218" s="7" t="str">
        <f t="shared" si="14"/>
        <v>平成2/10末</v>
      </c>
      <c r="C218" s="14">
        <v>216</v>
      </c>
      <c r="D218" s="14">
        <v>257</v>
      </c>
      <c r="E218" s="15" t="s">
        <v>377</v>
      </c>
      <c r="F218" s="14">
        <v>107</v>
      </c>
      <c r="G218" s="14"/>
      <c r="H218" s="14">
        <v>104</v>
      </c>
      <c r="I218" s="14"/>
      <c r="J218" s="14">
        <v>211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1990/10末</v>
      </c>
      <c r="B219" s="9" t="str">
        <f t="shared" si="14"/>
        <v>平成2/10末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94</v>
      </c>
      <c r="I219" s="16"/>
      <c r="J219" s="16">
        <v>186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1990/10末</v>
      </c>
      <c r="B220" s="7" t="str">
        <f t="shared" si="14"/>
        <v>平成2/10末</v>
      </c>
      <c r="C220" s="14">
        <v>218</v>
      </c>
      <c r="D220" s="14">
        <v>259</v>
      </c>
      <c r="E220" s="15" t="s">
        <v>378</v>
      </c>
      <c r="F220" s="14">
        <v>106</v>
      </c>
      <c r="G220" s="14"/>
      <c r="H220" s="14">
        <v>115</v>
      </c>
      <c r="I220" s="14"/>
      <c r="J220" s="14">
        <v>221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1990/10末</v>
      </c>
      <c r="B221" s="9" t="str">
        <f t="shared" si="14"/>
        <v>平成2/10末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1990/10末</v>
      </c>
      <c r="B222" s="7" t="str">
        <f t="shared" si="14"/>
        <v>平成2/10末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1990/10末</v>
      </c>
      <c r="B223" s="9" t="str">
        <f t="shared" si="14"/>
        <v>平成2/10末</v>
      </c>
      <c r="C223" s="16">
        <v>221</v>
      </c>
      <c r="D223" s="16">
        <v>272</v>
      </c>
      <c r="E223" s="17" t="s">
        <v>277</v>
      </c>
      <c r="F223" s="16">
        <v>78</v>
      </c>
      <c r="G223" s="16"/>
      <c r="H223" s="16">
        <v>81</v>
      </c>
      <c r="I223" s="16"/>
      <c r="J223" s="16">
        <v>159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1990/10末</v>
      </c>
      <c r="B224" s="7" t="str">
        <f t="shared" si="14"/>
        <v>平成2/10末</v>
      </c>
      <c r="C224" s="14">
        <v>222</v>
      </c>
      <c r="D224" s="14">
        <v>273</v>
      </c>
      <c r="E224" s="15" t="s">
        <v>278</v>
      </c>
      <c r="F224" s="14">
        <v>115</v>
      </c>
      <c r="G224" s="14"/>
      <c r="H224" s="14">
        <v>116</v>
      </c>
      <c r="I224" s="14"/>
      <c r="J224" s="14">
        <v>231</v>
      </c>
      <c r="K224" s="14"/>
      <c r="L224" s="14">
        <v>61</v>
      </c>
      <c r="M224" s="8" t="s">
        <v>316</v>
      </c>
    </row>
    <row r="225" spans="1:13" x14ac:dyDescent="0.2">
      <c r="A225" s="9" t="str">
        <f t="shared" si="14"/>
        <v>1990/10末</v>
      </c>
      <c r="B225" s="9" t="str">
        <f t="shared" si="14"/>
        <v>平成2/10末</v>
      </c>
      <c r="C225" s="16">
        <v>223</v>
      </c>
      <c r="D225" s="16">
        <v>274</v>
      </c>
      <c r="E225" s="17" t="s">
        <v>279</v>
      </c>
      <c r="F225" s="16">
        <v>150</v>
      </c>
      <c r="G225" s="16"/>
      <c r="H225" s="16">
        <v>136</v>
      </c>
      <c r="I225" s="16"/>
      <c r="J225" s="16">
        <v>286</v>
      </c>
      <c r="K225" s="16"/>
      <c r="L225" s="16">
        <v>71</v>
      </c>
      <c r="M225" s="6" t="s">
        <v>316</v>
      </c>
    </row>
    <row r="226" spans="1:13" x14ac:dyDescent="0.2">
      <c r="A226" s="7" t="str">
        <f t="shared" si="14"/>
        <v>1990/10末</v>
      </c>
      <c r="B226" s="7" t="str">
        <f t="shared" si="14"/>
        <v>平成2/10末</v>
      </c>
      <c r="C226" s="14">
        <v>224</v>
      </c>
      <c r="D226" s="14">
        <v>275</v>
      </c>
      <c r="E226" s="15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1990/10末</v>
      </c>
      <c r="B227" s="9" t="str">
        <f t="shared" si="14"/>
        <v>平成2/10末</v>
      </c>
      <c r="C227" s="16">
        <v>225</v>
      </c>
      <c r="D227" s="16">
        <v>276</v>
      </c>
      <c r="E227" s="17" t="s">
        <v>281</v>
      </c>
      <c r="F227" s="16">
        <v>217</v>
      </c>
      <c r="G227" s="16"/>
      <c r="H227" s="16">
        <v>221</v>
      </c>
      <c r="I227" s="16"/>
      <c r="J227" s="16">
        <v>438</v>
      </c>
      <c r="K227" s="16"/>
      <c r="L227" s="16">
        <v>116</v>
      </c>
      <c r="M227" s="6" t="s">
        <v>316</v>
      </c>
    </row>
    <row r="228" spans="1:13" x14ac:dyDescent="0.2">
      <c r="A228" s="7" t="str">
        <f t="shared" si="14"/>
        <v>1990/10末</v>
      </c>
      <c r="B228" s="7" t="str">
        <f t="shared" si="14"/>
        <v>平成2/10末</v>
      </c>
      <c r="C228" s="14">
        <v>226</v>
      </c>
      <c r="D228" s="14">
        <v>277</v>
      </c>
      <c r="E228" s="15" t="s">
        <v>282</v>
      </c>
      <c r="F228" s="14">
        <v>166</v>
      </c>
      <c r="G228" s="14"/>
      <c r="H228" s="14">
        <v>182</v>
      </c>
      <c r="I228" s="14"/>
      <c r="J228" s="14">
        <v>348</v>
      </c>
      <c r="K228" s="14"/>
      <c r="L228" s="14">
        <v>92</v>
      </c>
      <c r="M228" s="8" t="s">
        <v>316</v>
      </c>
    </row>
    <row r="229" spans="1:13" x14ac:dyDescent="0.2">
      <c r="A229" s="9" t="str">
        <f t="shared" ref="A229:B244" si="15">A228</f>
        <v>1990/10末</v>
      </c>
      <c r="B229" s="9" t="str">
        <f t="shared" si="15"/>
        <v>平成2/10末</v>
      </c>
      <c r="C229" s="16">
        <v>227</v>
      </c>
      <c r="D229" s="16">
        <v>278</v>
      </c>
      <c r="E229" s="17" t="s">
        <v>283</v>
      </c>
      <c r="F229" s="16">
        <v>298</v>
      </c>
      <c r="G229" s="16"/>
      <c r="H229" s="16">
        <v>316</v>
      </c>
      <c r="I229" s="16"/>
      <c r="J229" s="16">
        <v>614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1990/10末</v>
      </c>
      <c r="B230" s="7" t="str">
        <f t="shared" si="15"/>
        <v>平成2/10末</v>
      </c>
      <c r="C230" s="14">
        <v>228</v>
      </c>
      <c r="D230" s="14">
        <v>280</v>
      </c>
      <c r="E230" s="15" t="s">
        <v>379</v>
      </c>
      <c r="F230" s="14">
        <v>194</v>
      </c>
      <c r="G230" s="14"/>
      <c r="H230" s="14">
        <v>210</v>
      </c>
      <c r="I230" s="14"/>
      <c r="J230" s="14">
        <v>404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1990/10末</v>
      </c>
      <c r="B231" s="9" t="str">
        <f t="shared" si="15"/>
        <v>平成2/10末</v>
      </c>
      <c r="C231" s="16">
        <v>229</v>
      </c>
      <c r="D231" s="16">
        <v>281</v>
      </c>
      <c r="E231" s="17" t="s">
        <v>380</v>
      </c>
      <c r="F231" s="16">
        <v>129</v>
      </c>
      <c r="G231" s="16"/>
      <c r="H231" s="16">
        <v>130</v>
      </c>
      <c r="I231" s="16"/>
      <c r="J231" s="16">
        <v>259</v>
      </c>
      <c r="K231" s="16"/>
      <c r="L231" s="16">
        <v>66</v>
      </c>
      <c r="M231" s="6" t="s">
        <v>317</v>
      </c>
    </row>
    <row r="232" spans="1:13" x14ac:dyDescent="0.2">
      <c r="A232" s="7" t="str">
        <f t="shared" si="15"/>
        <v>1990/10末</v>
      </c>
      <c r="B232" s="7" t="str">
        <f t="shared" si="15"/>
        <v>平成2/10末</v>
      </c>
      <c r="C232" s="14">
        <v>230</v>
      </c>
      <c r="D232" s="14">
        <v>282</v>
      </c>
      <c r="E232" s="15" t="s">
        <v>381</v>
      </c>
      <c r="F232" s="14">
        <v>58</v>
      </c>
      <c r="G232" s="14"/>
      <c r="H232" s="14">
        <v>61</v>
      </c>
      <c r="I232" s="14"/>
      <c r="J232" s="14">
        <v>119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1990/10末</v>
      </c>
      <c r="B233" s="9" t="str">
        <f t="shared" si="15"/>
        <v>平成2/10末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1990/10末</v>
      </c>
      <c r="B234" s="7" t="str">
        <f t="shared" si="15"/>
        <v>平成2/10末</v>
      </c>
      <c r="C234" s="14">
        <v>232</v>
      </c>
      <c r="D234" s="14">
        <v>284</v>
      </c>
      <c r="E234" s="15" t="s">
        <v>425</v>
      </c>
      <c r="F234" s="14">
        <v>66</v>
      </c>
      <c r="G234" s="14"/>
      <c r="H234" s="14">
        <v>68</v>
      </c>
      <c r="I234" s="14"/>
      <c r="J234" s="14">
        <v>134</v>
      </c>
      <c r="K234" s="14"/>
      <c r="L234" s="14">
        <v>34</v>
      </c>
      <c r="M234" s="8" t="s">
        <v>317</v>
      </c>
    </row>
    <row r="235" spans="1:13" x14ac:dyDescent="0.2">
      <c r="A235" s="9" t="str">
        <f t="shared" si="15"/>
        <v>1990/10末</v>
      </c>
      <c r="B235" s="9" t="str">
        <f t="shared" si="15"/>
        <v>平成2/10末</v>
      </c>
      <c r="C235" s="16">
        <v>233</v>
      </c>
      <c r="D235" s="16">
        <v>285</v>
      </c>
      <c r="E235" s="17" t="s">
        <v>426</v>
      </c>
      <c r="F235" s="16">
        <v>53</v>
      </c>
      <c r="G235" s="16"/>
      <c r="H235" s="16">
        <v>59</v>
      </c>
      <c r="I235" s="16"/>
      <c r="J235" s="16">
        <v>112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1990/10末</v>
      </c>
      <c r="B236" s="7" t="str">
        <f t="shared" si="15"/>
        <v>平成2/10末</v>
      </c>
      <c r="C236" s="14">
        <v>234</v>
      </c>
      <c r="D236" s="14">
        <v>286</v>
      </c>
      <c r="E236" s="15" t="s">
        <v>427</v>
      </c>
      <c r="F236" s="14">
        <v>66</v>
      </c>
      <c r="G236" s="14"/>
      <c r="H236" s="14">
        <v>49</v>
      </c>
      <c r="I236" s="14"/>
      <c r="J236" s="14">
        <v>115</v>
      </c>
      <c r="K236" s="14"/>
      <c r="L236" s="14">
        <v>31</v>
      </c>
      <c r="M236" s="8" t="s">
        <v>317</v>
      </c>
    </row>
    <row r="237" spans="1:13" x14ac:dyDescent="0.2">
      <c r="A237" s="9" t="str">
        <f t="shared" si="15"/>
        <v>1990/10末</v>
      </c>
      <c r="B237" s="9" t="str">
        <f t="shared" si="15"/>
        <v>平成2/10末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84</v>
      </c>
      <c r="I237" s="16"/>
      <c r="J237" s="16">
        <v>160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1990/10末</v>
      </c>
      <c r="B238" s="7" t="str">
        <f t="shared" si="15"/>
        <v>平成2/10末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75</v>
      </c>
      <c r="I238" s="14"/>
      <c r="J238" s="14">
        <v>142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1990/10末</v>
      </c>
      <c r="B239" s="9" t="str">
        <f t="shared" si="15"/>
        <v>平成2/10末</v>
      </c>
      <c r="C239" s="16">
        <v>237</v>
      </c>
      <c r="D239" s="16">
        <v>289</v>
      </c>
      <c r="E239" s="17" t="s">
        <v>430</v>
      </c>
      <c r="F239" s="16">
        <v>49</v>
      </c>
      <c r="G239" s="16"/>
      <c r="H239" s="16">
        <v>50</v>
      </c>
      <c r="I239" s="16"/>
      <c r="J239" s="16">
        <v>99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1990/10末</v>
      </c>
      <c r="B240" s="7" t="str">
        <f t="shared" si="15"/>
        <v>平成2/10末</v>
      </c>
      <c r="C240" s="14">
        <v>238</v>
      </c>
      <c r="D240" s="14">
        <v>290</v>
      </c>
      <c r="E240" s="15" t="s">
        <v>431</v>
      </c>
      <c r="F240" s="14">
        <v>83</v>
      </c>
      <c r="G240" s="14"/>
      <c r="H240" s="14">
        <v>96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1990/10末</v>
      </c>
      <c r="B241" s="9" t="str">
        <f t="shared" si="15"/>
        <v>平成2/10末</v>
      </c>
      <c r="C241" s="16">
        <v>239</v>
      </c>
      <c r="D241" s="16">
        <v>291</v>
      </c>
      <c r="E241" s="17" t="s">
        <v>432</v>
      </c>
      <c r="F241" s="16">
        <v>34</v>
      </c>
      <c r="G241" s="16"/>
      <c r="H241" s="16">
        <v>30</v>
      </c>
      <c r="I241" s="16"/>
      <c r="J241" s="16">
        <v>64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1990/10末</v>
      </c>
      <c r="B242" s="7" t="str">
        <f t="shared" si="15"/>
        <v>平成2/10末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1990/10末</v>
      </c>
      <c r="B243" s="9" t="str">
        <f t="shared" si="15"/>
        <v>平成2/10末</v>
      </c>
      <c r="C243" s="16">
        <v>241</v>
      </c>
      <c r="D243" s="16">
        <v>293</v>
      </c>
      <c r="E243" s="17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1990/10末</v>
      </c>
      <c r="B244" s="7" t="str">
        <f t="shared" si="15"/>
        <v>平成2/10末</v>
      </c>
      <c r="C244" s="14">
        <v>242</v>
      </c>
      <c r="D244" s="14">
        <v>294</v>
      </c>
      <c r="E244" s="15" t="s">
        <v>435</v>
      </c>
      <c r="F244" s="14">
        <v>37</v>
      </c>
      <c r="G244" s="14"/>
      <c r="H244" s="14">
        <v>42</v>
      </c>
      <c r="I244" s="14"/>
      <c r="J244" s="14">
        <v>79</v>
      </c>
      <c r="K244" s="14"/>
      <c r="L244" s="14">
        <v>27</v>
      </c>
      <c r="M244" s="8" t="s">
        <v>317</v>
      </c>
    </row>
    <row r="245" spans="1:13" x14ac:dyDescent="0.2">
      <c r="A245" s="9" t="str">
        <f t="shared" ref="A245:B252" si="16">A244</f>
        <v>1990/10末</v>
      </c>
      <c r="B245" s="9" t="str">
        <f t="shared" si="16"/>
        <v>平成2/10末</v>
      </c>
      <c r="C245" s="16">
        <v>243</v>
      </c>
      <c r="D245" s="16">
        <v>295</v>
      </c>
      <c r="E245" s="17" t="s">
        <v>436</v>
      </c>
      <c r="F245" s="16">
        <v>22</v>
      </c>
      <c r="G245" s="16"/>
      <c r="H245" s="16">
        <v>26</v>
      </c>
      <c r="I245" s="16"/>
      <c r="J245" s="16">
        <v>48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1990/10末</v>
      </c>
      <c r="B246" s="7" t="str">
        <f t="shared" si="16"/>
        <v>平成2/10末</v>
      </c>
      <c r="C246" s="14">
        <v>244</v>
      </c>
      <c r="D246" s="14">
        <v>296</v>
      </c>
      <c r="E246" s="15" t="s">
        <v>450</v>
      </c>
      <c r="F246" s="14">
        <v>20</v>
      </c>
      <c r="G246" s="14"/>
      <c r="H246" s="14">
        <v>20</v>
      </c>
      <c r="I246" s="14"/>
      <c r="J246" s="14">
        <v>40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16"/>
        <v>1990/10末</v>
      </c>
      <c r="B247" s="9" t="str">
        <f t="shared" si="16"/>
        <v>平成2/10末</v>
      </c>
      <c r="C247" s="16">
        <v>245</v>
      </c>
      <c r="D247" s="16">
        <v>297</v>
      </c>
      <c r="E247" s="17" t="s">
        <v>437</v>
      </c>
      <c r="F247" s="16">
        <v>9</v>
      </c>
      <c r="G247" s="16"/>
      <c r="H247" s="16">
        <v>6</v>
      </c>
      <c r="I247" s="16"/>
      <c r="J247" s="16">
        <v>15</v>
      </c>
      <c r="K247" s="16"/>
      <c r="L247" s="16">
        <v>7</v>
      </c>
      <c r="M247" s="6" t="s">
        <v>317</v>
      </c>
    </row>
    <row r="248" spans="1:13" x14ac:dyDescent="0.2">
      <c r="A248" s="7" t="str">
        <f t="shared" si="16"/>
        <v>1990/10末</v>
      </c>
      <c r="B248" s="7" t="str">
        <f t="shared" si="16"/>
        <v>平成2/10末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1990/10末</v>
      </c>
      <c r="B249" s="9" t="str">
        <f t="shared" si="16"/>
        <v>平成2/10末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1990/10末</v>
      </c>
      <c r="B250" s="7" t="str">
        <f t="shared" si="16"/>
        <v>平成2/10末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1990/10末</v>
      </c>
      <c r="B251" s="9" t="str">
        <f t="shared" si="16"/>
        <v>平成2/10末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1990/10末</v>
      </c>
      <c r="B252" s="7" t="str">
        <f t="shared" si="16"/>
        <v>平成2/10末</v>
      </c>
      <c r="C252" s="14">
        <v>250</v>
      </c>
      <c r="D252" s="14">
        <v>302</v>
      </c>
      <c r="E252" s="15" t="s">
        <v>485</v>
      </c>
      <c r="F252" s="14">
        <v>24</v>
      </c>
      <c r="G252" s="14"/>
      <c r="H252" s="14">
        <v>29</v>
      </c>
      <c r="I252" s="14"/>
      <c r="J252" s="14">
        <v>53</v>
      </c>
      <c r="K252" s="14"/>
      <c r="L252" s="14">
        <v>24</v>
      </c>
      <c r="M252" s="8" t="s">
        <v>317</v>
      </c>
    </row>
    <row r="253" spans="1:13" x14ac:dyDescent="0.2">
      <c r="F253" s="126"/>
      <c r="G253" s="126"/>
      <c r="H253" s="126"/>
      <c r="I253" s="126"/>
      <c r="J253" s="126"/>
      <c r="K253" s="126"/>
      <c r="L253" s="126"/>
    </row>
    <row r="254" spans="1:13" x14ac:dyDescent="0.2">
      <c r="F254" s="126"/>
      <c r="G254" s="126"/>
      <c r="H254" s="126"/>
      <c r="I254" s="126"/>
      <c r="J254" s="126"/>
      <c r="K254" s="126"/>
      <c r="L254" s="126"/>
    </row>
  </sheetData>
  <sheetProtection algorithmName="SHA-512" hashValue="R1TtMULJ3NSF2DZn++QvmL73wLm508tRDdla2mGFNSZmCdFjmWh11yByaNZyjI/tI1tviHvTVrB7ViVV7p3r9Q==" saltValue="W2HFdmM4rWXNGj8m31aO2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480</v>
      </c>
      <c r="B2" s="20" t="s">
        <v>481</v>
      </c>
      <c r="C2" s="21" t="s">
        <v>287</v>
      </c>
      <c r="D2" s="21" t="s">
        <v>287</v>
      </c>
      <c r="E2" s="21" t="s">
        <v>287</v>
      </c>
      <c r="F2" s="22">
        <f>SUM(F3:F252)</f>
        <v>42475</v>
      </c>
      <c r="G2" s="22">
        <f t="shared" ref="G2:L2" si="0">SUM(G3:G252)</f>
        <v>0</v>
      </c>
      <c r="H2" s="22">
        <f t="shared" si="0"/>
        <v>44865</v>
      </c>
      <c r="I2" s="22">
        <f t="shared" si="0"/>
        <v>0</v>
      </c>
      <c r="J2" s="22">
        <f t="shared" si="0"/>
        <v>87340</v>
      </c>
      <c r="K2" s="22">
        <f t="shared" si="0"/>
        <v>0</v>
      </c>
      <c r="L2" s="22">
        <f t="shared" si="0"/>
        <v>25934</v>
      </c>
      <c r="M2" s="72" t="s">
        <v>284</v>
      </c>
    </row>
    <row r="3" spans="1:17" x14ac:dyDescent="0.2">
      <c r="A3" s="5" t="str">
        <f>A2</f>
        <v>1990/11末</v>
      </c>
      <c r="B3" s="5" t="str">
        <f>B2</f>
        <v>平成2/11末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1990/11末</v>
      </c>
      <c r="B4" s="7" t="str">
        <f>B3</f>
        <v>平成2/11末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122</v>
      </c>
      <c r="I4" s="14"/>
      <c r="J4" s="14">
        <v>240</v>
      </c>
      <c r="K4" s="14"/>
      <c r="L4" s="14">
        <v>83</v>
      </c>
      <c r="M4" s="8" t="s">
        <v>303</v>
      </c>
      <c r="Q4" s="1"/>
    </row>
    <row r="5" spans="1:17" x14ac:dyDescent="0.2">
      <c r="A5" s="9" t="str">
        <f t="shared" ref="A5:B20" si="1">A4</f>
        <v>1990/11末</v>
      </c>
      <c r="B5" s="9" t="str">
        <f t="shared" si="1"/>
        <v>平成2/11末</v>
      </c>
      <c r="C5" s="16">
        <v>3</v>
      </c>
      <c r="D5" s="16">
        <v>3</v>
      </c>
      <c r="E5" s="17" t="s">
        <v>40</v>
      </c>
      <c r="F5" s="16">
        <v>266</v>
      </c>
      <c r="G5" s="16"/>
      <c r="H5" s="16">
        <v>293</v>
      </c>
      <c r="I5" s="16"/>
      <c r="J5" s="16">
        <v>559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1990/11末</v>
      </c>
      <c r="B6" s="7" t="str">
        <f t="shared" si="1"/>
        <v>平成2/11末</v>
      </c>
      <c r="C6" s="14">
        <v>4</v>
      </c>
      <c r="D6" s="14">
        <v>4</v>
      </c>
      <c r="E6" s="15" t="s">
        <v>41</v>
      </c>
      <c r="F6" s="14">
        <v>435</v>
      </c>
      <c r="G6" s="14"/>
      <c r="H6" s="14">
        <v>487</v>
      </c>
      <c r="I6" s="14"/>
      <c r="J6" s="14">
        <v>922</v>
      </c>
      <c r="K6" s="14"/>
      <c r="L6" s="14">
        <v>278</v>
      </c>
      <c r="M6" s="8" t="s">
        <v>303</v>
      </c>
    </row>
    <row r="7" spans="1:17" x14ac:dyDescent="0.2">
      <c r="A7" s="9" t="str">
        <f t="shared" si="1"/>
        <v>1990/11末</v>
      </c>
      <c r="B7" s="9" t="str">
        <f t="shared" si="1"/>
        <v>平成2/11末</v>
      </c>
      <c r="C7" s="16">
        <v>5</v>
      </c>
      <c r="D7" s="16">
        <v>5</v>
      </c>
      <c r="E7" s="17" t="s">
        <v>42</v>
      </c>
      <c r="F7" s="16">
        <v>278</v>
      </c>
      <c r="G7" s="16"/>
      <c r="H7" s="16">
        <v>291</v>
      </c>
      <c r="I7" s="16"/>
      <c r="J7" s="16">
        <v>569</v>
      </c>
      <c r="K7" s="16"/>
      <c r="L7" s="16">
        <v>183</v>
      </c>
      <c r="M7" s="6" t="s">
        <v>303</v>
      </c>
    </row>
    <row r="8" spans="1:17" x14ac:dyDescent="0.2">
      <c r="A8" s="7" t="str">
        <f t="shared" si="1"/>
        <v>1990/11末</v>
      </c>
      <c r="B8" s="7" t="str">
        <f t="shared" si="1"/>
        <v>平成2/11末</v>
      </c>
      <c r="C8" s="14">
        <v>6</v>
      </c>
      <c r="D8" s="14">
        <v>6</v>
      </c>
      <c r="E8" s="15" t="s">
        <v>43</v>
      </c>
      <c r="F8" s="14">
        <v>403</v>
      </c>
      <c r="G8" s="14"/>
      <c r="H8" s="14">
        <v>508</v>
      </c>
      <c r="I8" s="14"/>
      <c r="J8" s="14">
        <v>911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1990/11末</v>
      </c>
      <c r="B9" s="9" t="str">
        <f t="shared" si="1"/>
        <v>平成2/11末</v>
      </c>
      <c r="C9" s="16">
        <v>7</v>
      </c>
      <c r="D9" s="16">
        <v>7</v>
      </c>
      <c r="E9" s="17" t="s">
        <v>44</v>
      </c>
      <c r="F9" s="16">
        <v>296</v>
      </c>
      <c r="G9" s="16"/>
      <c r="H9" s="16">
        <v>329</v>
      </c>
      <c r="I9" s="16"/>
      <c r="J9" s="16">
        <v>625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1990/11末</v>
      </c>
      <c r="B10" s="7" t="str">
        <f t="shared" si="1"/>
        <v>平成2/11末</v>
      </c>
      <c r="C10" s="14">
        <v>8</v>
      </c>
      <c r="D10" s="14">
        <v>8</v>
      </c>
      <c r="E10" s="15" t="s">
        <v>45</v>
      </c>
      <c r="F10" s="14">
        <v>262</v>
      </c>
      <c r="G10" s="14"/>
      <c r="H10" s="14">
        <v>320</v>
      </c>
      <c r="I10" s="14"/>
      <c r="J10" s="14">
        <v>582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1990/11末</v>
      </c>
      <c r="B11" s="9" t="str">
        <f t="shared" si="1"/>
        <v>平成2/11末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191</v>
      </c>
      <c r="I11" s="16"/>
      <c r="J11" s="16">
        <v>393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1990/11末</v>
      </c>
      <c r="B12" s="7" t="str">
        <f t="shared" si="1"/>
        <v>平成2/11末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102</v>
      </c>
      <c r="I12" s="14"/>
      <c r="J12" s="14">
        <v>193</v>
      </c>
      <c r="K12" s="14"/>
      <c r="L12" s="14">
        <v>81</v>
      </c>
      <c r="M12" s="8" t="s">
        <v>303</v>
      </c>
    </row>
    <row r="13" spans="1:17" x14ac:dyDescent="0.2">
      <c r="A13" s="9" t="str">
        <f t="shared" si="1"/>
        <v>1990/11末</v>
      </c>
      <c r="B13" s="9" t="str">
        <f t="shared" si="1"/>
        <v>平成2/11末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397</v>
      </c>
      <c r="I13" s="16"/>
      <c r="J13" s="16">
        <v>766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1990/11末</v>
      </c>
      <c r="B14" s="7" t="str">
        <f t="shared" si="1"/>
        <v>平成2/11末</v>
      </c>
      <c r="C14" s="14">
        <v>12</v>
      </c>
      <c r="D14" s="14">
        <v>14</v>
      </c>
      <c r="E14" s="15" t="s">
        <v>50</v>
      </c>
      <c r="F14" s="14">
        <v>161</v>
      </c>
      <c r="G14" s="14"/>
      <c r="H14" s="14">
        <v>190</v>
      </c>
      <c r="I14" s="14"/>
      <c r="J14" s="14">
        <v>351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1990/11末</v>
      </c>
      <c r="B15" s="9" t="str">
        <f t="shared" si="1"/>
        <v>平成2/11末</v>
      </c>
      <c r="C15" s="16">
        <v>13</v>
      </c>
      <c r="D15" s="16">
        <v>15</v>
      </c>
      <c r="E15" s="17" t="s">
        <v>51</v>
      </c>
      <c r="F15" s="16">
        <v>359</v>
      </c>
      <c r="G15" s="16"/>
      <c r="H15" s="16">
        <v>391</v>
      </c>
      <c r="I15" s="16"/>
      <c r="J15" s="16">
        <v>750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1990/11末</v>
      </c>
      <c r="B16" s="7" t="str">
        <f t="shared" si="1"/>
        <v>平成2/11末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120</v>
      </c>
      <c r="I16" s="14"/>
      <c r="J16" s="14">
        <v>226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1990/11末</v>
      </c>
      <c r="B17" s="9" t="str">
        <f t="shared" si="1"/>
        <v>平成2/11末</v>
      </c>
      <c r="C17" s="16">
        <v>15</v>
      </c>
      <c r="D17" s="16">
        <v>17</v>
      </c>
      <c r="E17" s="17" t="s">
        <v>53</v>
      </c>
      <c r="F17" s="16">
        <v>283</v>
      </c>
      <c r="G17" s="16"/>
      <c r="H17" s="16">
        <v>293</v>
      </c>
      <c r="I17" s="16"/>
      <c r="J17" s="16">
        <v>576</v>
      </c>
      <c r="K17" s="16"/>
      <c r="L17" s="16">
        <v>164</v>
      </c>
      <c r="M17" s="6" t="s">
        <v>303</v>
      </c>
    </row>
    <row r="18" spans="1:13" x14ac:dyDescent="0.2">
      <c r="A18" s="7" t="str">
        <f t="shared" si="1"/>
        <v>1990/11末</v>
      </c>
      <c r="B18" s="7" t="str">
        <f t="shared" si="1"/>
        <v>平成2/11末</v>
      </c>
      <c r="C18" s="14">
        <v>16</v>
      </c>
      <c r="D18" s="14">
        <v>18</v>
      </c>
      <c r="E18" s="15" t="s">
        <v>54</v>
      </c>
      <c r="F18" s="14">
        <v>340</v>
      </c>
      <c r="G18" s="14"/>
      <c r="H18" s="14">
        <v>345</v>
      </c>
      <c r="I18" s="14"/>
      <c r="J18" s="14">
        <v>685</v>
      </c>
      <c r="K18" s="14"/>
      <c r="L18" s="14">
        <v>198</v>
      </c>
      <c r="M18" s="8" t="s">
        <v>303</v>
      </c>
    </row>
    <row r="19" spans="1:13" x14ac:dyDescent="0.2">
      <c r="A19" s="9" t="str">
        <f t="shared" si="1"/>
        <v>1990/11末</v>
      </c>
      <c r="B19" s="9" t="str">
        <f t="shared" si="1"/>
        <v>平成2/11末</v>
      </c>
      <c r="C19" s="16">
        <v>17</v>
      </c>
      <c r="D19" s="16">
        <v>19</v>
      </c>
      <c r="E19" s="17" t="s">
        <v>55</v>
      </c>
      <c r="F19" s="16">
        <v>185</v>
      </c>
      <c r="G19" s="16"/>
      <c r="H19" s="16">
        <v>227</v>
      </c>
      <c r="I19" s="16"/>
      <c r="J19" s="16">
        <v>412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1990/11末</v>
      </c>
      <c r="B20" s="7" t="str">
        <f t="shared" si="1"/>
        <v>平成2/11末</v>
      </c>
      <c r="C20" s="14">
        <v>18</v>
      </c>
      <c r="D20" s="14">
        <v>20</v>
      </c>
      <c r="E20" s="15" t="s">
        <v>59</v>
      </c>
      <c r="F20" s="14">
        <v>72</v>
      </c>
      <c r="G20" s="14"/>
      <c r="H20" s="14">
        <v>55</v>
      </c>
      <c r="I20" s="14"/>
      <c r="J20" s="14">
        <v>127</v>
      </c>
      <c r="K20" s="14"/>
      <c r="L20" s="14">
        <v>49</v>
      </c>
      <c r="M20" s="8" t="s">
        <v>303</v>
      </c>
    </row>
    <row r="21" spans="1:13" x14ac:dyDescent="0.2">
      <c r="A21" s="9" t="str">
        <f t="shared" ref="A21:B36" si="2">A20</f>
        <v>1990/11末</v>
      </c>
      <c r="B21" s="9" t="str">
        <f t="shared" si="2"/>
        <v>平成2/11末</v>
      </c>
      <c r="C21" s="16">
        <v>19</v>
      </c>
      <c r="D21" s="16">
        <v>21</v>
      </c>
      <c r="E21" s="17" t="s">
        <v>60</v>
      </c>
      <c r="F21" s="16">
        <v>275</v>
      </c>
      <c r="G21" s="16"/>
      <c r="H21" s="16">
        <v>294</v>
      </c>
      <c r="I21" s="16"/>
      <c r="J21" s="16">
        <v>569</v>
      </c>
      <c r="K21" s="16"/>
      <c r="L21" s="16">
        <v>171</v>
      </c>
      <c r="M21" s="6" t="s">
        <v>303</v>
      </c>
    </row>
    <row r="22" spans="1:13" x14ac:dyDescent="0.2">
      <c r="A22" s="7" t="str">
        <f t="shared" si="2"/>
        <v>1990/11末</v>
      </c>
      <c r="B22" s="7" t="str">
        <f t="shared" si="2"/>
        <v>平成2/11末</v>
      </c>
      <c r="C22" s="14">
        <v>20</v>
      </c>
      <c r="D22" s="14">
        <v>22</v>
      </c>
      <c r="E22" s="15" t="s">
        <v>61</v>
      </c>
      <c r="F22" s="14">
        <v>456</v>
      </c>
      <c r="G22" s="14"/>
      <c r="H22" s="14">
        <v>527</v>
      </c>
      <c r="I22" s="14"/>
      <c r="J22" s="14">
        <v>983</v>
      </c>
      <c r="K22" s="14"/>
      <c r="L22" s="14">
        <v>303</v>
      </c>
      <c r="M22" s="8" t="s">
        <v>303</v>
      </c>
    </row>
    <row r="23" spans="1:13" x14ac:dyDescent="0.2">
      <c r="A23" s="9" t="str">
        <f t="shared" si="2"/>
        <v>1990/11末</v>
      </c>
      <c r="B23" s="9" t="str">
        <f t="shared" si="2"/>
        <v>平成2/11末</v>
      </c>
      <c r="C23" s="16">
        <v>21</v>
      </c>
      <c r="D23" s="16">
        <v>23</v>
      </c>
      <c r="E23" s="17" t="s">
        <v>62</v>
      </c>
      <c r="F23" s="16">
        <v>366</v>
      </c>
      <c r="G23" s="16"/>
      <c r="H23" s="16">
        <v>397</v>
      </c>
      <c r="I23" s="16"/>
      <c r="J23" s="16">
        <v>763</v>
      </c>
      <c r="K23" s="16"/>
      <c r="L23" s="16">
        <v>232</v>
      </c>
      <c r="M23" s="6" t="s">
        <v>303</v>
      </c>
    </row>
    <row r="24" spans="1:13" x14ac:dyDescent="0.2">
      <c r="A24" s="7" t="str">
        <f t="shared" si="2"/>
        <v>1990/11末</v>
      </c>
      <c r="B24" s="7" t="str">
        <f t="shared" si="2"/>
        <v>平成2/11末</v>
      </c>
      <c r="C24" s="14">
        <v>22</v>
      </c>
      <c r="D24" s="14">
        <v>24</v>
      </c>
      <c r="E24" s="15" t="s">
        <v>63</v>
      </c>
      <c r="F24" s="14">
        <v>413</v>
      </c>
      <c r="G24" s="14"/>
      <c r="H24" s="14">
        <v>492</v>
      </c>
      <c r="I24" s="14"/>
      <c r="J24" s="14">
        <v>905</v>
      </c>
      <c r="K24" s="14"/>
      <c r="L24" s="14">
        <v>292</v>
      </c>
      <c r="M24" s="8" t="s">
        <v>303</v>
      </c>
    </row>
    <row r="25" spans="1:13" x14ac:dyDescent="0.2">
      <c r="A25" s="9" t="str">
        <f t="shared" si="2"/>
        <v>1990/11末</v>
      </c>
      <c r="B25" s="9" t="str">
        <f t="shared" si="2"/>
        <v>平成2/11末</v>
      </c>
      <c r="C25" s="16">
        <v>23</v>
      </c>
      <c r="D25" s="16">
        <v>25</v>
      </c>
      <c r="E25" s="17" t="s">
        <v>64</v>
      </c>
      <c r="F25" s="16">
        <v>296</v>
      </c>
      <c r="G25" s="16"/>
      <c r="H25" s="16">
        <v>379</v>
      </c>
      <c r="I25" s="16"/>
      <c r="J25" s="16">
        <v>675</v>
      </c>
      <c r="K25" s="16"/>
      <c r="L25" s="16">
        <v>228</v>
      </c>
      <c r="M25" s="6" t="s">
        <v>303</v>
      </c>
    </row>
    <row r="26" spans="1:13" x14ac:dyDescent="0.2">
      <c r="A26" s="7" t="str">
        <f t="shared" si="2"/>
        <v>1990/11末</v>
      </c>
      <c r="B26" s="7" t="str">
        <f t="shared" si="2"/>
        <v>平成2/11末</v>
      </c>
      <c r="C26" s="14">
        <v>24</v>
      </c>
      <c r="D26" s="14">
        <v>26</v>
      </c>
      <c r="E26" s="15" t="s">
        <v>65</v>
      </c>
      <c r="F26" s="14">
        <v>306</v>
      </c>
      <c r="G26" s="14"/>
      <c r="H26" s="14">
        <v>318</v>
      </c>
      <c r="I26" s="14"/>
      <c r="J26" s="14">
        <v>624</v>
      </c>
      <c r="K26" s="14"/>
      <c r="L26" s="14">
        <v>209</v>
      </c>
      <c r="M26" s="8" t="s">
        <v>303</v>
      </c>
    </row>
    <row r="27" spans="1:13" x14ac:dyDescent="0.2">
      <c r="A27" s="9" t="str">
        <f t="shared" si="2"/>
        <v>1990/11末</v>
      </c>
      <c r="B27" s="9" t="str">
        <f t="shared" si="2"/>
        <v>平成2/11末</v>
      </c>
      <c r="C27" s="16">
        <v>25</v>
      </c>
      <c r="D27" s="16">
        <v>30</v>
      </c>
      <c r="E27" s="17" t="s">
        <v>68</v>
      </c>
      <c r="F27" s="16">
        <v>783</v>
      </c>
      <c r="G27" s="16"/>
      <c r="H27" s="16">
        <v>781</v>
      </c>
      <c r="I27" s="16"/>
      <c r="J27" s="16">
        <v>1564</v>
      </c>
      <c r="K27" s="16"/>
      <c r="L27" s="16">
        <v>519</v>
      </c>
      <c r="M27" s="6" t="s">
        <v>303</v>
      </c>
    </row>
    <row r="28" spans="1:13" x14ac:dyDescent="0.2">
      <c r="A28" s="7" t="str">
        <f t="shared" si="2"/>
        <v>1990/11末</v>
      </c>
      <c r="B28" s="7" t="str">
        <f t="shared" si="2"/>
        <v>平成2/11末</v>
      </c>
      <c r="C28" s="14">
        <v>26</v>
      </c>
      <c r="D28" s="14">
        <v>31</v>
      </c>
      <c r="E28" s="15" t="s">
        <v>69</v>
      </c>
      <c r="F28" s="14">
        <v>913</v>
      </c>
      <c r="G28" s="14"/>
      <c r="H28" s="14">
        <v>972</v>
      </c>
      <c r="I28" s="14"/>
      <c r="J28" s="14">
        <v>1885</v>
      </c>
      <c r="K28" s="14"/>
      <c r="L28" s="14">
        <v>666</v>
      </c>
      <c r="M28" s="8" t="s">
        <v>303</v>
      </c>
    </row>
    <row r="29" spans="1:13" x14ac:dyDescent="0.2">
      <c r="A29" s="9" t="str">
        <f t="shared" si="2"/>
        <v>1990/11末</v>
      </c>
      <c r="B29" s="9" t="str">
        <f t="shared" si="2"/>
        <v>平成2/11末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21</v>
      </c>
      <c r="I29" s="16"/>
      <c r="J29" s="16">
        <v>41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1990/11末</v>
      </c>
      <c r="B30" s="7" t="str">
        <f t="shared" si="2"/>
        <v>平成2/11末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295</v>
      </c>
      <c r="I30" s="14"/>
      <c r="J30" s="14">
        <v>614</v>
      </c>
      <c r="K30" s="14"/>
      <c r="L30" s="14">
        <v>183</v>
      </c>
      <c r="M30" s="8" t="s">
        <v>303</v>
      </c>
    </row>
    <row r="31" spans="1:13" x14ac:dyDescent="0.2">
      <c r="A31" s="9" t="str">
        <f t="shared" si="2"/>
        <v>1990/11末</v>
      </c>
      <c r="B31" s="9" t="str">
        <f t="shared" si="2"/>
        <v>平成2/11末</v>
      </c>
      <c r="C31" s="16">
        <v>29</v>
      </c>
      <c r="D31" s="16">
        <v>35</v>
      </c>
      <c r="E31" s="17" t="s">
        <v>73</v>
      </c>
      <c r="F31" s="16">
        <v>240</v>
      </c>
      <c r="G31" s="16"/>
      <c r="H31" s="16">
        <v>236</v>
      </c>
      <c r="I31" s="16"/>
      <c r="J31" s="16">
        <v>476</v>
      </c>
      <c r="K31" s="16"/>
      <c r="L31" s="16">
        <v>143</v>
      </c>
      <c r="M31" s="6" t="s">
        <v>303</v>
      </c>
    </row>
    <row r="32" spans="1:13" x14ac:dyDescent="0.2">
      <c r="A32" s="7" t="str">
        <f t="shared" si="2"/>
        <v>1990/11末</v>
      </c>
      <c r="B32" s="7" t="str">
        <f t="shared" si="2"/>
        <v>平成2/11末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66</v>
      </c>
      <c r="I32" s="14"/>
      <c r="J32" s="14">
        <v>131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1990/11末</v>
      </c>
      <c r="B33" s="9" t="str">
        <f t="shared" si="2"/>
        <v>平成2/11末</v>
      </c>
      <c r="C33" s="16">
        <v>31</v>
      </c>
      <c r="D33" s="16">
        <v>37</v>
      </c>
      <c r="E33" s="17" t="s">
        <v>75</v>
      </c>
      <c r="F33" s="16">
        <v>348</v>
      </c>
      <c r="G33" s="16"/>
      <c r="H33" s="16">
        <v>331</v>
      </c>
      <c r="I33" s="16"/>
      <c r="J33" s="16">
        <v>679</v>
      </c>
      <c r="K33" s="16"/>
      <c r="L33" s="16">
        <v>177</v>
      </c>
      <c r="M33" s="6" t="s">
        <v>303</v>
      </c>
    </row>
    <row r="34" spans="1:13" x14ac:dyDescent="0.2">
      <c r="A34" s="7" t="str">
        <f t="shared" si="2"/>
        <v>1990/11末</v>
      </c>
      <c r="B34" s="7" t="str">
        <f t="shared" si="2"/>
        <v>平成2/11末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334</v>
      </c>
      <c r="I34" s="14"/>
      <c r="J34" s="14">
        <v>664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1990/11末</v>
      </c>
      <c r="B35" s="9" t="str">
        <f t="shared" si="2"/>
        <v>平成2/11末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1990/11末</v>
      </c>
      <c r="B36" s="7" t="str">
        <f t="shared" si="2"/>
        <v>平成2/11末</v>
      </c>
      <c r="C36" s="14">
        <v>34</v>
      </c>
      <c r="D36" s="14">
        <v>40</v>
      </c>
      <c r="E36" s="15" t="s">
        <v>415</v>
      </c>
      <c r="F36" s="14">
        <v>191</v>
      </c>
      <c r="G36" s="14"/>
      <c r="H36" s="14">
        <v>205</v>
      </c>
      <c r="I36" s="14"/>
      <c r="J36" s="14">
        <v>396</v>
      </c>
      <c r="K36" s="14"/>
      <c r="L36" s="14">
        <v>133</v>
      </c>
      <c r="M36" s="8" t="s">
        <v>303</v>
      </c>
    </row>
    <row r="37" spans="1:13" x14ac:dyDescent="0.2">
      <c r="A37" s="9" t="str">
        <f t="shared" ref="A37:B52" si="3">A36</f>
        <v>1990/11末</v>
      </c>
      <c r="B37" s="9" t="str">
        <f t="shared" si="3"/>
        <v>平成2/11末</v>
      </c>
      <c r="C37" s="16">
        <v>35</v>
      </c>
      <c r="D37" s="16">
        <v>41</v>
      </c>
      <c r="E37" s="17" t="s">
        <v>416</v>
      </c>
      <c r="F37" s="16">
        <v>190</v>
      </c>
      <c r="G37" s="16"/>
      <c r="H37" s="16">
        <v>224</v>
      </c>
      <c r="I37" s="16"/>
      <c r="J37" s="16">
        <v>414</v>
      </c>
      <c r="K37" s="16"/>
      <c r="L37" s="16">
        <v>134</v>
      </c>
      <c r="M37" s="6" t="s">
        <v>303</v>
      </c>
    </row>
    <row r="38" spans="1:13" x14ac:dyDescent="0.2">
      <c r="A38" s="7" t="str">
        <f t="shared" si="3"/>
        <v>1990/11末</v>
      </c>
      <c r="B38" s="7" t="str">
        <f t="shared" si="3"/>
        <v>平成2/11末</v>
      </c>
      <c r="C38" s="14">
        <v>36</v>
      </c>
      <c r="D38" s="14">
        <v>42</v>
      </c>
      <c r="E38" s="15" t="s">
        <v>78</v>
      </c>
      <c r="F38" s="14">
        <v>281</v>
      </c>
      <c r="G38" s="14"/>
      <c r="H38" s="14">
        <v>351</v>
      </c>
      <c r="I38" s="14"/>
      <c r="J38" s="14">
        <v>632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1990/11末</v>
      </c>
      <c r="B39" s="9" t="str">
        <f t="shared" si="3"/>
        <v>平成2/11末</v>
      </c>
      <c r="C39" s="16">
        <v>37</v>
      </c>
      <c r="D39" s="16">
        <v>43</v>
      </c>
      <c r="E39" s="17" t="s">
        <v>79</v>
      </c>
      <c r="F39" s="16">
        <v>412</v>
      </c>
      <c r="G39" s="16"/>
      <c r="H39" s="16">
        <v>446</v>
      </c>
      <c r="I39" s="16"/>
      <c r="J39" s="16">
        <v>858</v>
      </c>
      <c r="K39" s="16"/>
      <c r="L39" s="16">
        <v>262</v>
      </c>
      <c r="M39" s="6" t="s">
        <v>303</v>
      </c>
    </row>
    <row r="40" spans="1:13" x14ac:dyDescent="0.2">
      <c r="A40" s="7" t="str">
        <f t="shared" si="3"/>
        <v>1990/11末</v>
      </c>
      <c r="B40" s="7" t="str">
        <f t="shared" si="3"/>
        <v>平成2/11末</v>
      </c>
      <c r="C40" s="14">
        <v>38</v>
      </c>
      <c r="D40" s="14">
        <v>44</v>
      </c>
      <c r="E40" s="15" t="s">
        <v>80</v>
      </c>
      <c r="F40" s="14">
        <v>86</v>
      </c>
      <c r="G40" s="14"/>
      <c r="H40" s="14">
        <v>86</v>
      </c>
      <c r="I40" s="14"/>
      <c r="J40" s="14">
        <v>172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1990/11末</v>
      </c>
      <c r="B41" s="9" t="str">
        <f t="shared" si="3"/>
        <v>平成2/11末</v>
      </c>
      <c r="C41" s="16">
        <v>39</v>
      </c>
      <c r="D41" s="16">
        <v>45</v>
      </c>
      <c r="E41" s="17" t="s">
        <v>81</v>
      </c>
      <c r="F41" s="16">
        <v>264</v>
      </c>
      <c r="G41" s="16"/>
      <c r="H41" s="16">
        <v>291</v>
      </c>
      <c r="I41" s="16"/>
      <c r="J41" s="16">
        <v>555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1990/11末</v>
      </c>
      <c r="B42" s="7" t="str">
        <f t="shared" si="3"/>
        <v>平成2/11末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210</v>
      </c>
      <c r="I42" s="14"/>
      <c r="J42" s="14">
        <v>347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1990/11末</v>
      </c>
      <c r="B43" s="9" t="str">
        <f t="shared" si="3"/>
        <v>平成2/11末</v>
      </c>
      <c r="C43" s="16">
        <v>41</v>
      </c>
      <c r="D43" s="16">
        <v>47</v>
      </c>
      <c r="E43" s="17" t="s">
        <v>83</v>
      </c>
      <c r="F43" s="16">
        <v>245</v>
      </c>
      <c r="G43" s="16"/>
      <c r="H43" s="16">
        <v>270</v>
      </c>
      <c r="I43" s="16"/>
      <c r="J43" s="16">
        <v>515</v>
      </c>
      <c r="K43" s="16"/>
      <c r="L43" s="16">
        <v>136</v>
      </c>
      <c r="M43" s="6" t="s">
        <v>303</v>
      </c>
    </row>
    <row r="44" spans="1:13" x14ac:dyDescent="0.2">
      <c r="A44" s="7" t="str">
        <f t="shared" si="3"/>
        <v>1990/11末</v>
      </c>
      <c r="B44" s="7" t="str">
        <f t="shared" si="3"/>
        <v>平成2/11末</v>
      </c>
      <c r="C44" s="14">
        <v>42</v>
      </c>
      <c r="D44" s="14">
        <v>48</v>
      </c>
      <c r="E44" s="15" t="s">
        <v>84</v>
      </c>
      <c r="F44" s="14">
        <v>279</v>
      </c>
      <c r="G44" s="14"/>
      <c r="H44" s="14">
        <v>317</v>
      </c>
      <c r="I44" s="14"/>
      <c r="J44" s="14">
        <v>596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1990/11末</v>
      </c>
      <c r="B45" s="9" t="str">
        <f t="shared" si="3"/>
        <v>平成2/11末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143</v>
      </c>
      <c r="I45" s="16"/>
      <c r="J45" s="16">
        <v>280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1990/11末</v>
      </c>
      <c r="B46" s="7" t="str">
        <f t="shared" si="3"/>
        <v>平成2/11末</v>
      </c>
      <c r="C46" s="14">
        <v>44</v>
      </c>
      <c r="D46" s="14">
        <v>51</v>
      </c>
      <c r="E46" s="15" t="s">
        <v>87</v>
      </c>
      <c r="F46" s="14">
        <v>140</v>
      </c>
      <c r="G46" s="14"/>
      <c r="H46" s="14">
        <v>164</v>
      </c>
      <c r="I46" s="14"/>
      <c r="J46" s="14">
        <v>304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1990/11末</v>
      </c>
      <c r="B47" s="9" t="str">
        <f t="shared" si="3"/>
        <v>平成2/11末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1990/11末</v>
      </c>
      <c r="B48" s="7" t="str">
        <f t="shared" si="3"/>
        <v>平成2/11末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91</v>
      </c>
      <c r="I48" s="14"/>
      <c r="J48" s="14">
        <v>188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1990/11末</v>
      </c>
      <c r="B49" s="9" t="str">
        <f t="shared" si="3"/>
        <v>平成2/11末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275</v>
      </c>
      <c r="I49" s="16"/>
      <c r="J49" s="16">
        <v>517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1990/11末</v>
      </c>
      <c r="B50" s="7" t="str">
        <f t="shared" si="3"/>
        <v>平成2/11末</v>
      </c>
      <c r="C50" s="14">
        <v>48</v>
      </c>
      <c r="D50" s="14">
        <v>55</v>
      </c>
      <c r="E50" s="15" t="s">
        <v>91</v>
      </c>
      <c r="F50" s="14">
        <v>357</v>
      </c>
      <c r="G50" s="14"/>
      <c r="H50" s="14">
        <v>352</v>
      </c>
      <c r="I50" s="14"/>
      <c r="J50" s="14">
        <v>709</v>
      </c>
      <c r="K50" s="14"/>
      <c r="L50" s="14">
        <v>222</v>
      </c>
      <c r="M50" s="8" t="s">
        <v>303</v>
      </c>
    </row>
    <row r="51" spans="1:13" x14ac:dyDescent="0.2">
      <c r="A51" s="9" t="str">
        <f t="shared" si="3"/>
        <v>1990/11末</v>
      </c>
      <c r="B51" s="9" t="str">
        <f t="shared" si="3"/>
        <v>平成2/11末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1990/11末</v>
      </c>
      <c r="B52" s="7" t="str">
        <f t="shared" si="3"/>
        <v>平成2/11末</v>
      </c>
      <c r="C52" s="14">
        <v>50</v>
      </c>
      <c r="D52" s="14">
        <v>57</v>
      </c>
      <c r="E52" s="15" t="s">
        <v>92</v>
      </c>
      <c r="F52" s="14">
        <v>133</v>
      </c>
      <c r="G52" s="14"/>
      <c r="H52" s="14">
        <v>139</v>
      </c>
      <c r="I52" s="14"/>
      <c r="J52" s="14">
        <v>272</v>
      </c>
      <c r="K52" s="14"/>
      <c r="L52" s="14">
        <v>77</v>
      </c>
      <c r="M52" s="8" t="s">
        <v>303</v>
      </c>
    </row>
    <row r="53" spans="1:13" x14ac:dyDescent="0.2">
      <c r="A53" s="9" t="str">
        <f t="shared" ref="A53:B68" si="4">A52</f>
        <v>1990/11末</v>
      </c>
      <c r="B53" s="9" t="str">
        <f t="shared" si="4"/>
        <v>平成2/11末</v>
      </c>
      <c r="C53" s="16">
        <v>51</v>
      </c>
      <c r="D53" s="16">
        <v>58</v>
      </c>
      <c r="E53" s="17" t="s">
        <v>93</v>
      </c>
      <c r="F53" s="16">
        <v>162</v>
      </c>
      <c r="G53" s="16"/>
      <c r="H53" s="16">
        <v>149</v>
      </c>
      <c r="I53" s="16"/>
      <c r="J53" s="16">
        <v>311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1990/11末</v>
      </c>
      <c r="B54" s="7" t="str">
        <f t="shared" si="4"/>
        <v>平成2/11末</v>
      </c>
      <c r="C54" s="14">
        <v>52</v>
      </c>
      <c r="D54" s="14">
        <v>59</v>
      </c>
      <c r="E54" s="15" t="s">
        <v>484</v>
      </c>
      <c r="F54" s="14">
        <v>59</v>
      </c>
      <c r="G54" s="14"/>
      <c r="H54" s="14">
        <v>56</v>
      </c>
      <c r="I54" s="14"/>
      <c r="J54" s="14">
        <v>115</v>
      </c>
      <c r="K54" s="14"/>
      <c r="L54" s="14">
        <v>32</v>
      </c>
      <c r="M54" s="8" t="s">
        <v>303</v>
      </c>
    </row>
    <row r="55" spans="1:13" x14ac:dyDescent="0.2">
      <c r="A55" s="9" t="str">
        <f t="shared" si="4"/>
        <v>1990/11末</v>
      </c>
      <c r="B55" s="9" t="str">
        <f t="shared" si="4"/>
        <v>平成2/11末</v>
      </c>
      <c r="C55" s="16">
        <v>53</v>
      </c>
      <c r="D55" s="16">
        <v>60</v>
      </c>
      <c r="E55" s="17" t="s">
        <v>95</v>
      </c>
      <c r="F55" s="16">
        <v>403</v>
      </c>
      <c r="G55" s="16"/>
      <c r="H55" s="16">
        <v>448</v>
      </c>
      <c r="I55" s="16"/>
      <c r="J55" s="16">
        <v>851</v>
      </c>
      <c r="K55" s="16"/>
      <c r="L55" s="16">
        <v>280</v>
      </c>
      <c r="M55" s="6" t="s">
        <v>303</v>
      </c>
    </row>
    <row r="56" spans="1:13" x14ac:dyDescent="0.2">
      <c r="A56" s="7" t="str">
        <f t="shared" si="4"/>
        <v>1990/11末</v>
      </c>
      <c r="B56" s="7" t="str">
        <f t="shared" si="4"/>
        <v>平成2/11末</v>
      </c>
      <c r="C56" s="14">
        <v>54</v>
      </c>
      <c r="D56" s="14">
        <v>61</v>
      </c>
      <c r="E56" s="15" t="s">
        <v>96</v>
      </c>
      <c r="F56" s="14">
        <v>270</v>
      </c>
      <c r="G56" s="14"/>
      <c r="H56" s="14">
        <v>299</v>
      </c>
      <c r="I56" s="14"/>
      <c r="J56" s="14">
        <v>569</v>
      </c>
      <c r="K56" s="14"/>
      <c r="L56" s="14">
        <v>191</v>
      </c>
      <c r="M56" s="8" t="s">
        <v>303</v>
      </c>
    </row>
    <row r="57" spans="1:13" x14ac:dyDescent="0.2">
      <c r="A57" s="9" t="str">
        <f t="shared" si="4"/>
        <v>1990/11末</v>
      </c>
      <c r="B57" s="9" t="str">
        <f t="shared" si="4"/>
        <v>平成2/11末</v>
      </c>
      <c r="C57" s="16">
        <v>55</v>
      </c>
      <c r="D57" s="16">
        <v>62</v>
      </c>
      <c r="E57" s="17" t="s">
        <v>97</v>
      </c>
      <c r="F57" s="16">
        <v>55</v>
      </c>
      <c r="G57" s="16"/>
      <c r="H57" s="16">
        <v>43</v>
      </c>
      <c r="I57" s="16"/>
      <c r="J57" s="16">
        <v>98</v>
      </c>
      <c r="K57" s="16"/>
      <c r="L57" s="16">
        <v>40</v>
      </c>
      <c r="M57" s="6" t="s">
        <v>303</v>
      </c>
    </row>
    <row r="58" spans="1:13" x14ac:dyDescent="0.2">
      <c r="A58" s="7" t="str">
        <f t="shared" si="4"/>
        <v>1990/11末</v>
      </c>
      <c r="B58" s="7" t="str">
        <f t="shared" si="4"/>
        <v>平成2/11末</v>
      </c>
      <c r="C58" s="14">
        <v>56</v>
      </c>
      <c r="D58" s="14">
        <v>63</v>
      </c>
      <c r="E58" s="15" t="s">
        <v>98</v>
      </c>
      <c r="F58" s="14">
        <v>506</v>
      </c>
      <c r="G58" s="14"/>
      <c r="H58" s="14">
        <v>485</v>
      </c>
      <c r="I58" s="14"/>
      <c r="J58" s="14">
        <v>991</v>
      </c>
      <c r="K58" s="14"/>
      <c r="L58" s="14">
        <v>329</v>
      </c>
      <c r="M58" s="8" t="s">
        <v>303</v>
      </c>
    </row>
    <row r="59" spans="1:13" x14ac:dyDescent="0.2">
      <c r="A59" s="9" t="str">
        <f t="shared" si="4"/>
        <v>1990/11末</v>
      </c>
      <c r="B59" s="9" t="str">
        <f t="shared" si="4"/>
        <v>平成2/11末</v>
      </c>
      <c r="C59" s="16">
        <v>57</v>
      </c>
      <c r="D59" s="16">
        <v>64</v>
      </c>
      <c r="E59" s="17" t="s">
        <v>99</v>
      </c>
      <c r="F59" s="16">
        <v>415</v>
      </c>
      <c r="G59" s="16"/>
      <c r="H59" s="16">
        <v>423</v>
      </c>
      <c r="I59" s="16"/>
      <c r="J59" s="16">
        <v>838</v>
      </c>
      <c r="K59" s="16"/>
      <c r="L59" s="16">
        <v>233</v>
      </c>
      <c r="M59" s="6" t="s">
        <v>303</v>
      </c>
    </row>
    <row r="60" spans="1:13" x14ac:dyDescent="0.2">
      <c r="A60" s="7" t="str">
        <f t="shared" si="4"/>
        <v>1990/11末</v>
      </c>
      <c r="B60" s="7" t="str">
        <f t="shared" si="4"/>
        <v>平成2/11末</v>
      </c>
      <c r="C60" s="14">
        <v>58</v>
      </c>
      <c r="D60" s="14">
        <v>66</v>
      </c>
      <c r="E60" s="15" t="s">
        <v>101</v>
      </c>
      <c r="F60" s="14">
        <v>165</v>
      </c>
      <c r="G60" s="14"/>
      <c r="H60" s="14">
        <v>169</v>
      </c>
      <c r="I60" s="14"/>
      <c r="J60" s="14">
        <v>334</v>
      </c>
      <c r="K60" s="14"/>
      <c r="L60" s="14">
        <v>90</v>
      </c>
      <c r="M60" s="8" t="s">
        <v>303</v>
      </c>
    </row>
    <row r="61" spans="1:13" x14ac:dyDescent="0.2">
      <c r="A61" s="9" t="str">
        <f t="shared" si="4"/>
        <v>1990/11末</v>
      </c>
      <c r="B61" s="9" t="str">
        <f t="shared" si="4"/>
        <v>平成2/11末</v>
      </c>
      <c r="C61" s="16">
        <v>59</v>
      </c>
      <c r="D61" s="16">
        <v>67</v>
      </c>
      <c r="E61" s="17" t="s">
        <v>102</v>
      </c>
      <c r="F61" s="16">
        <v>227</v>
      </c>
      <c r="G61" s="16"/>
      <c r="H61" s="16">
        <v>229</v>
      </c>
      <c r="I61" s="16"/>
      <c r="J61" s="16">
        <v>456</v>
      </c>
      <c r="K61" s="16"/>
      <c r="L61" s="16">
        <v>133</v>
      </c>
      <c r="M61" s="6" t="s">
        <v>303</v>
      </c>
    </row>
    <row r="62" spans="1:13" x14ac:dyDescent="0.2">
      <c r="A62" s="7" t="str">
        <f t="shared" si="4"/>
        <v>1990/11末</v>
      </c>
      <c r="B62" s="7" t="str">
        <f t="shared" si="4"/>
        <v>平成2/11末</v>
      </c>
      <c r="C62" s="14">
        <v>60</v>
      </c>
      <c r="D62" s="14">
        <v>68</v>
      </c>
      <c r="E62" s="15" t="s">
        <v>103</v>
      </c>
      <c r="F62" s="14">
        <v>431</v>
      </c>
      <c r="G62" s="14"/>
      <c r="H62" s="14">
        <v>409</v>
      </c>
      <c r="I62" s="14"/>
      <c r="J62" s="14">
        <v>840</v>
      </c>
      <c r="K62" s="14"/>
      <c r="L62" s="14">
        <v>284</v>
      </c>
      <c r="M62" s="8" t="s">
        <v>303</v>
      </c>
    </row>
    <row r="63" spans="1:13" x14ac:dyDescent="0.2">
      <c r="A63" s="9" t="str">
        <f t="shared" si="4"/>
        <v>1990/11末</v>
      </c>
      <c r="B63" s="9" t="str">
        <f t="shared" si="4"/>
        <v>平成2/11末</v>
      </c>
      <c r="C63" s="16">
        <v>61</v>
      </c>
      <c r="D63" s="16">
        <v>69</v>
      </c>
      <c r="E63" s="17" t="s">
        <v>104</v>
      </c>
      <c r="F63" s="16">
        <v>228</v>
      </c>
      <c r="G63" s="16"/>
      <c r="H63" s="16">
        <v>220</v>
      </c>
      <c r="I63" s="16"/>
      <c r="J63" s="16">
        <v>448</v>
      </c>
      <c r="K63" s="16"/>
      <c r="L63" s="16">
        <v>122</v>
      </c>
      <c r="M63" s="6" t="s">
        <v>303</v>
      </c>
    </row>
    <row r="64" spans="1:13" x14ac:dyDescent="0.2">
      <c r="A64" s="7" t="str">
        <f t="shared" si="4"/>
        <v>1990/11末</v>
      </c>
      <c r="B64" s="7" t="str">
        <f t="shared" si="4"/>
        <v>平成2/11末</v>
      </c>
      <c r="C64" s="14">
        <v>62</v>
      </c>
      <c r="D64" s="14">
        <v>70</v>
      </c>
      <c r="E64" s="15" t="s">
        <v>105</v>
      </c>
      <c r="F64" s="14">
        <v>91</v>
      </c>
      <c r="G64" s="14"/>
      <c r="H64" s="14">
        <v>112</v>
      </c>
      <c r="I64" s="14"/>
      <c r="J64" s="14">
        <v>203</v>
      </c>
      <c r="K64" s="14"/>
      <c r="L64" s="14">
        <v>66</v>
      </c>
      <c r="M64" s="8" t="s">
        <v>303</v>
      </c>
    </row>
    <row r="65" spans="1:13" x14ac:dyDescent="0.2">
      <c r="A65" s="9" t="str">
        <f t="shared" si="4"/>
        <v>1990/11末</v>
      </c>
      <c r="B65" s="9" t="str">
        <f t="shared" si="4"/>
        <v>平成2/11末</v>
      </c>
      <c r="C65" s="16">
        <v>63</v>
      </c>
      <c r="D65" s="16">
        <v>71</v>
      </c>
      <c r="E65" s="17" t="s">
        <v>106</v>
      </c>
      <c r="F65" s="16">
        <v>114</v>
      </c>
      <c r="G65" s="16"/>
      <c r="H65" s="16">
        <v>129</v>
      </c>
      <c r="I65" s="16"/>
      <c r="J65" s="16">
        <v>243</v>
      </c>
      <c r="K65" s="16"/>
      <c r="L65" s="16">
        <v>80</v>
      </c>
      <c r="M65" s="6" t="s">
        <v>303</v>
      </c>
    </row>
    <row r="66" spans="1:13" x14ac:dyDescent="0.2">
      <c r="A66" s="7" t="str">
        <f t="shared" si="4"/>
        <v>1990/11末</v>
      </c>
      <c r="B66" s="7" t="str">
        <f t="shared" si="4"/>
        <v>平成2/11末</v>
      </c>
      <c r="C66" s="14">
        <v>64</v>
      </c>
      <c r="D66" s="14">
        <v>72</v>
      </c>
      <c r="E66" s="15" t="s">
        <v>107</v>
      </c>
      <c r="F66" s="14">
        <v>331</v>
      </c>
      <c r="G66" s="14"/>
      <c r="H66" s="14">
        <v>367</v>
      </c>
      <c r="I66" s="14"/>
      <c r="J66" s="14">
        <v>698</v>
      </c>
      <c r="K66" s="14"/>
      <c r="L66" s="14">
        <v>232</v>
      </c>
      <c r="M66" s="8" t="s">
        <v>303</v>
      </c>
    </row>
    <row r="67" spans="1:13" x14ac:dyDescent="0.2">
      <c r="A67" s="9" t="str">
        <f t="shared" si="4"/>
        <v>1990/11末</v>
      </c>
      <c r="B67" s="9" t="str">
        <f t="shared" si="4"/>
        <v>平成2/11末</v>
      </c>
      <c r="C67" s="16">
        <v>65</v>
      </c>
      <c r="D67" s="16">
        <v>73</v>
      </c>
      <c r="E67" s="17" t="s">
        <v>108</v>
      </c>
      <c r="F67" s="16">
        <v>331</v>
      </c>
      <c r="G67" s="16"/>
      <c r="H67" s="16">
        <v>219</v>
      </c>
      <c r="I67" s="16"/>
      <c r="J67" s="16">
        <v>550</v>
      </c>
      <c r="K67" s="16"/>
      <c r="L67" s="16">
        <v>258</v>
      </c>
      <c r="M67" s="6" t="s">
        <v>303</v>
      </c>
    </row>
    <row r="68" spans="1:13" x14ac:dyDescent="0.2">
      <c r="A68" s="7" t="str">
        <f t="shared" si="4"/>
        <v>1990/11末</v>
      </c>
      <c r="B68" s="7" t="str">
        <f t="shared" si="4"/>
        <v>平成2/11末</v>
      </c>
      <c r="C68" s="14">
        <v>66</v>
      </c>
      <c r="D68" s="14">
        <v>74</v>
      </c>
      <c r="E68" s="15" t="s">
        <v>109</v>
      </c>
      <c r="F68" s="14">
        <v>324</v>
      </c>
      <c r="G68" s="14"/>
      <c r="H68" s="14">
        <v>322</v>
      </c>
      <c r="I68" s="14"/>
      <c r="J68" s="14">
        <v>646</v>
      </c>
      <c r="K68" s="14"/>
      <c r="L68" s="14">
        <v>191</v>
      </c>
      <c r="M68" s="8" t="s">
        <v>303</v>
      </c>
    </row>
    <row r="69" spans="1:13" x14ac:dyDescent="0.2">
      <c r="A69" s="9" t="str">
        <f t="shared" ref="A69:B84" si="5">A68</f>
        <v>1990/11末</v>
      </c>
      <c r="B69" s="9" t="str">
        <f t="shared" si="5"/>
        <v>平成2/11末</v>
      </c>
      <c r="C69" s="16">
        <v>67</v>
      </c>
      <c r="D69" s="16">
        <v>75</v>
      </c>
      <c r="E69" s="17" t="s">
        <v>110</v>
      </c>
      <c r="F69" s="16">
        <v>281</v>
      </c>
      <c r="G69" s="16"/>
      <c r="H69" s="16">
        <v>294</v>
      </c>
      <c r="I69" s="16"/>
      <c r="J69" s="16">
        <v>575</v>
      </c>
      <c r="K69" s="16"/>
      <c r="L69" s="16">
        <v>159</v>
      </c>
      <c r="M69" s="6" t="s">
        <v>303</v>
      </c>
    </row>
    <row r="70" spans="1:13" x14ac:dyDescent="0.2">
      <c r="A70" s="7" t="str">
        <f t="shared" si="5"/>
        <v>1990/11末</v>
      </c>
      <c r="B70" s="7" t="str">
        <f t="shared" si="5"/>
        <v>平成2/11末</v>
      </c>
      <c r="C70" s="14">
        <v>68</v>
      </c>
      <c r="D70" s="14">
        <v>76</v>
      </c>
      <c r="E70" s="15" t="s">
        <v>111</v>
      </c>
      <c r="F70" s="14">
        <v>120</v>
      </c>
      <c r="G70" s="14"/>
      <c r="H70" s="14">
        <v>129</v>
      </c>
      <c r="I70" s="14"/>
      <c r="J70" s="14">
        <v>249</v>
      </c>
      <c r="K70" s="14"/>
      <c r="L70" s="14">
        <v>76</v>
      </c>
      <c r="M70" s="8" t="s">
        <v>303</v>
      </c>
    </row>
    <row r="71" spans="1:13" x14ac:dyDescent="0.2">
      <c r="A71" s="9" t="str">
        <f t="shared" si="5"/>
        <v>1990/11末</v>
      </c>
      <c r="B71" s="9" t="str">
        <f t="shared" si="5"/>
        <v>平成2/11末</v>
      </c>
      <c r="C71" s="16">
        <v>69</v>
      </c>
      <c r="D71" s="16">
        <v>77</v>
      </c>
      <c r="E71" s="17" t="s">
        <v>112</v>
      </c>
      <c r="F71" s="16">
        <v>213</v>
      </c>
      <c r="G71" s="16"/>
      <c r="H71" s="16">
        <v>210</v>
      </c>
      <c r="I71" s="16"/>
      <c r="J71" s="16">
        <v>423</v>
      </c>
      <c r="K71" s="16"/>
      <c r="L71" s="16">
        <v>125</v>
      </c>
      <c r="M71" s="6" t="s">
        <v>303</v>
      </c>
    </row>
    <row r="72" spans="1:13" x14ac:dyDescent="0.2">
      <c r="A72" s="7" t="str">
        <f t="shared" si="5"/>
        <v>1990/11末</v>
      </c>
      <c r="B72" s="7" t="str">
        <f t="shared" si="5"/>
        <v>平成2/11末</v>
      </c>
      <c r="C72" s="14">
        <v>70</v>
      </c>
      <c r="D72" s="14">
        <v>80</v>
      </c>
      <c r="E72" s="15" t="s">
        <v>115</v>
      </c>
      <c r="F72" s="14">
        <v>173</v>
      </c>
      <c r="G72" s="14"/>
      <c r="H72" s="14">
        <v>166</v>
      </c>
      <c r="I72" s="14"/>
      <c r="J72" s="14">
        <v>339</v>
      </c>
      <c r="K72" s="14"/>
      <c r="L72" s="14">
        <v>120</v>
      </c>
      <c r="M72" s="8" t="s">
        <v>303</v>
      </c>
    </row>
    <row r="73" spans="1:13" x14ac:dyDescent="0.2">
      <c r="A73" s="9" t="str">
        <f t="shared" si="5"/>
        <v>1990/11末</v>
      </c>
      <c r="B73" s="9" t="str">
        <f t="shared" si="5"/>
        <v>平成2/11末</v>
      </c>
      <c r="C73" s="16">
        <v>71</v>
      </c>
      <c r="D73" s="16">
        <v>81</v>
      </c>
      <c r="E73" s="17" t="s">
        <v>116</v>
      </c>
      <c r="F73" s="16">
        <v>251</v>
      </c>
      <c r="G73" s="16"/>
      <c r="H73" s="16">
        <v>256</v>
      </c>
      <c r="I73" s="16"/>
      <c r="J73" s="16">
        <v>507</v>
      </c>
      <c r="K73" s="16"/>
      <c r="L73" s="16">
        <v>170</v>
      </c>
      <c r="M73" s="6" t="s">
        <v>303</v>
      </c>
    </row>
    <row r="74" spans="1:13" x14ac:dyDescent="0.2">
      <c r="A74" s="7" t="str">
        <f t="shared" si="5"/>
        <v>1990/11末</v>
      </c>
      <c r="B74" s="7" t="str">
        <f t="shared" si="5"/>
        <v>平成2/11末</v>
      </c>
      <c r="C74" s="14">
        <v>72</v>
      </c>
      <c r="D74" s="14">
        <v>82</v>
      </c>
      <c r="E74" s="15" t="s">
        <v>117</v>
      </c>
      <c r="F74" s="14">
        <v>233</v>
      </c>
      <c r="G74" s="14"/>
      <c r="H74" s="14">
        <v>239</v>
      </c>
      <c r="I74" s="14"/>
      <c r="J74" s="14">
        <v>472</v>
      </c>
      <c r="K74" s="14"/>
      <c r="L74" s="14">
        <v>150</v>
      </c>
      <c r="M74" s="8" t="s">
        <v>303</v>
      </c>
    </row>
    <row r="75" spans="1:13" x14ac:dyDescent="0.2">
      <c r="A75" s="9" t="str">
        <f t="shared" si="5"/>
        <v>1990/11末</v>
      </c>
      <c r="B75" s="9" t="str">
        <f t="shared" si="5"/>
        <v>平成2/11末</v>
      </c>
      <c r="C75" s="16">
        <v>73</v>
      </c>
      <c r="D75" s="16">
        <v>83</v>
      </c>
      <c r="E75" s="17" t="s">
        <v>118</v>
      </c>
      <c r="F75" s="16">
        <v>358</v>
      </c>
      <c r="G75" s="16"/>
      <c r="H75" s="16">
        <v>383</v>
      </c>
      <c r="I75" s="16"/>
      <c r="J75" s="16">
        <v>741</v>
      </c>
      <c r="K75" s="16"/>
      <c r="L75" s="16">
        <v>250</v>
      </c>
      <c r="M75" s="6" t="s">
        <v>303</v>
      </c>
    </row>
    <row r="76" spans="1:13" x14ac:dyDescent="0.2">
      <c r="A76" s="7" t="str">
        <f t="shared" si="5"/>
        <v>1990/11末</v>
      </c>
      <c r="B76" s="7" t="str">
        <f t="shared" si="5"/>
        <v>平成2/11末</v>
      </c>
      <c r="C76" s="14">
        <v>74</v>
      </c>
      <c r="D76" s="14">
        <v>84</v>
      </c>
      <c r="E76" s="15" t="s">
        <v>119</v>
      </c>
      <c r="F76" s="14">
        <v>254</v>
      </c>
      <c r="G76" s="14"/>
      <c r="H76" s="14">
        <v>265</v>
      </c>
      <c r="I76" s="14"/>
      <c r="J76" s="14">
        <v>519</v>
      </c>
      <c r="K76" s="14"/>
      <c r="L76" s="14">
        <v>167</v>
      </c>
      <c r="M76" s="8" t="s">
        <v>303</v>
      </c>
    </row>
    <row r="77" spans="1:13" x14ac:dyDescent="0.2">
      <c r="A77" s="9" t="str">
        <f t="shared" si="5"/>
        <v>1990/11末</v>
      </c>
      <c r="B77" s="9" t="str">
        <f t="shared" si="5"/>
        <v>平成2/11末</v>
      </c>
      <c r="C77" s="16">
        <v>75</v>
      </c>
      <c r="D77" s="16">
        <v>85</v>
      </c>
      <c r="E77" s="17" t="s">
        <v>120</v>
      </c>
      <c r="F77" s="16">
        <v>156</v>
      </c>
      <c r="G77" s="16"/>
      <c r="H77" s="16">
        <v>185</v>
      </c>
      <c r="I77" s="16"/>
      <c r="J77" s="16">
        <v>341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1990/11末</v>
      </c>
      <c r="B78" s="7" t="str">
        <f t="shared" si="5"/>
        <v>平成2/11末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307</v>
      </c>
      <c r="I78" s="14"/>
      <c r="J78" s="14">
        <v>590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1990/11末</v>
      </c>
      <c r="B79" s="9" t="str">
        <f t="shared" si="5"/>
        <v>平成2/11末</v>
      </c>
      <c r="C79" s="16">
        <v>77</v>
      </c>
      <c r="D79" s="16">
        <v>87</v>
      </c>
      <c r="E79" s="17" t="s">
        <v>122</v>
      </c>
      <c r="F79" s="16">
        <v>389</v>
      </c>
      <c r="G79" s="16"/>
      <c r="H79" s="16">
        <v>394</v>
      </c>
      <c r="I79" s="16"/>
      <c r="J79" s="16">
        <v>783</v>
      </c>
      <c r="K79" s="16"/>
      <c r="L79" s="16">
        <v>260</v>
      </c>
      <c r="M79" s="6" t="s">
        <v>303</v>
      </c>
    </row>
    <row r="80" spans="1:13" x14ac:dyDescent="0.2">
      <c r="A80" s="7" t="str">
        <f t="shared" si="5"/>
        <v>1990/11末</v>
      </c>
      <c r="B80" s="7" t="str">
        <f t="shared" si="5"/>
        <v>平成2/11末</v>
      </c>
      <c r="C80" s="14">
        <v>78</v>
      </c>
      <c r="D80" s="14">
        <v>88</v>
      </c>
      <c r="E80" s="15" t="s">
        <v>123</v>
      </c>
      <c r="F80" s="14">
        <v>353</v>
      </c>
      <c r="G80" s="14"/>
      <c r="H80" s="14">
        <v>337</v>
      </c>
      <c r="I80" s="14"/>
      <c r="J80" s="14">
        <v>690</v>
      </c>
      <c r="K80" s="14"/>
      <c r="L80" s="14">
        <v>219</v>
      </c>
      <c r="M80" s="8" t="s">
        <v>303</v>
      </c>
    </row>
    <row r="81" spans="1:13" x14ac:dyDescent="0.2">
      <c r="A81" s="9" t="str">
        <f t="shared" si="5"/>
        <v>1990/11末</v>
      </c>
      <c r="B81" s="9" t="str">
        <f t="shared" si="5"/>
        <v>平成2/11末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165</v>
      </c>
      <c r="I81" s="16"/>
      <c r="J81" s="16">
        <v>335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1990/11末</v>
      </c>
      <c r="B82" s="7" t="str">
        <f t="shared" si="5"/>
        <v>平成2/11末</v>
      </c>
      <c r="C82" s="14">
        <v>80</v>
      </c>
      <c r="D82" s="14">
        <v>90</v>
      </c>
      <c r="E82" s="15" t="s">
        <v>418</v>
      </c>
      <c r="F82" s="14">
        <v>437</v>
      </c>
      <c r="G82" s="14"/>
      <c r="H82" s="14">
        <v>451</v>
      </c>
      <c r="I82" s="14"/>
      <c r="J82" s="14">
        <v>888</v>
      </c>
      <c r="K82" s="14"/>
      <c r="L82" s="14">
        <v>282</v>
      </c>
      <c r="M82" s="8" t="s">
        <v>303</v>
      </c>
    </row>
    <row r="83" spans="1:13" x14ac:dyDescent="0.2">
      <c r="A83" s="9" t="str">
        <f t="shared" si="5"/>
        <v>1990/11末</v>
      </c>
      <c r="B83" s="9" t="str">
        <f t="shared" si="5"/>
        <v>平成2/11末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134</v>
      </c>
      <c r="I83" s="16"/>
      <c r="J83" s="16">
        <v>271</v>
      </c>
      <c r="K83" s="16"/>
      <c r="L83" s="16">
        <v>87</v>
      </c>
      <c r="M83" s="6" t="s">
        <v>303</v>
      </c>
    </row>
    <row r="84" spans="1:13" x14ac:dyDescent="0.2">
      <c r="A84" s="7" t="str">
        <f t="shared" si="5"/>
        <v>1990/11末</v>
      </c>
      <c r="B84" s="7" t="str">
        <f t="shared" si="5"/>
        <v>平成2/11末</v>
      </c>
      <c r="C84" s="14">
        <v>82</v>
      </c>
      <c r="D84" s="14">
        <v>92</v>
      </c>
      <c r="E84" s="15" t="s">
        <v>127</v>
      </c>
      <c r="F84" s="14">
        <v>61</v>
      </c>
      <c r="G84" s="14"/>
      <c r="H84" s="14">
        <v>52</v>
      </c>
      <c r="I84" s="14"/>
      <c r="J84" s="14">
        <v>113</v>
      </c>
      <c r="K84" s="14"/>
      <c r="L84" s="14">
        <v>46</v>
      </c>
      <c r="M84" s="8" t="s">
        <v>303</v>
      </c>
    </row>
    <row r="85" spans="1:13" x14ac:dyDescent="0.2">
      <c r="A85" s="9" t="str">
        <f t="shared" ref="A85:B100" si="6">A84</f>
        <v>1990/11末</v>
      </c>
      <c r="B85" s="9" t="str">
        <f t="shared" si="6"/>
        <v>平成2/11末</v>
      </c>
      <c r="C85" s="16">
        <v>83</v>
      </c>
      <c r="D85" s="16">
        <v>93</v>
      </c>
      <c r="E85" s="17" t="s">
        <v>128</v>
      </c>
      <c r="F85" s="16">
        <v>122</v>
      </c>
      <c r="G85" s="16"/>
      <c r="H85" s="16">
        <v>103</v>
      </c>
      <c r="I85" s="16"/>
      <c r="J85" s="16">
        <v>225</v>
      </c>
      <c r="K85" s="16"/>
      <c r="L85" s="16">
        <v>73</v>
      </c>
      <c r="M85" s="6" t="s">
        <v>303</v>
      </c>
    </row>
    <row r="86" spans="1:13" x14ac:dyDescent="0.2">
      <c r="A86" s="7" t="str">
        <f t="shared" si="6"/>
        <v>1990/11末</v>
      </c>
      <c r="B86" s="7" t="str">
        <f t="shared" si="6"/>
        <v>平成2/11末</v>
      </c>
      <c r="C86" s="14">
        <v>84</v>
      </c>
      <c r="D86" s="14">
        <v>95</v>
      </c>
      <c r="E86" s="15" t="s">
        <v>129</v>
      </c>
      <c r="F86" s="14">
        <v>126</v>
      </c>
      <c r="G86" s="14"/>
      <c r="H86" s="14">
        <v>146</v>
      </c>
      <c r="I86" s="14"/>
      <c r="J86" s="14">
        <v>272</v>
      </c>
      <c r="K86" s="14"/>
      <c r="L86" s="14">
        <v>80</v>
      </c>
      <c r="M86" s="8" t="s">
        <v>303</v>
      </c>
    </row>
    <row r="87" spans="1:13" x14ac:dyDescent="0.2">
      <c r="A87" s="9" t="str">
        <f t="shared" si="6"/>
        <v>1990/11末</v>
      </c>
      <c r="B87" s="9" t="str">
        <f t="shared" si="6"/>
        <v>平成2/11末</v>
      </c>
      <c r="C87" s="16">
        <v>85</v>
      </c>
      <c r="D87" s="16">
        <v>96</v>
      </c>
      <c r="E87" s="17" t="s">
        <v>130</v>
      </c>
      <c r="F87" s="16">
        <v>143</v>
      </c>
      <c r="G87" s="16"/>
      <c r="H87" s="16">
        <v>151</v>
      </c>
      <c r="I87" s="16"/>
      <c r="J87" s="16">
        <v>294</v>
      </c>
      <c r="K87" s="16"/>
      <c r="L87" s="16">
        <v>88</v>
      </c>
      <c r="M87" s="6" t="s">
        <v>303</v>
      </c>
    </row>
    <row r="88" spans="1:13" x14ac:dyDescent="0.2">
      <c r="A88" s="7" t="str">
        <f t="shared" si="6"/>
        <v>1990/11末</v>
      </c>
      <c r="B88" s="7" t="str">
        <f t="shared" si="6"/>
        <v>平成2/11末</v>
      </c>
      <c r="C88" s="14">
        <v>86</v>
      </c>
      <c r="D88" s="14">
        <v>97</v>
      </c>
      <c r="E88" s="15" t="s">
        <v>131</v>
      </c>
      <c r="F88" s="14">
        <v>179</v>
      </c>
      <c r="G88" s="14"/>
      <c r="H88" s="14">
        <v>183</v>
      </c>
      <c r="I88" s="14"/>
      <c r="J88" s="14">
        <v>362</v>
      </c>
      <c r="K88" s="14"/>
      <c r="L88" s="14">
        <v>109</v>
      </c>
      <c r="M88" s="8" t="s">
        <v>303</v>
      </c>
    </row>
    <row r="89" spans="1:13" x14ac:dyDescent="0.2">
      <c r="A89" s="9" t="str">
        <f t="shared" si="6"/>
        <v>1990/11末</v>
      </c>
      <c r="B89" s="9" t="str">
        <f t="shared" si="6"/>
        <v>平成2/11末</v>
      </c>
      <c r="C89" s="16">
        <v>87</v>
      </c>
      <c r="D89" s="16">
        <v>98</v>
      </c>
      <c r="E89" s="17" t="s">
        <v>132</v>
      </c>
      <c r="F89" s="16">
        <v>193</v>
      </c>
      <c r="G89" s="16"/>
      <c r="H89" s="16">
        <v>185</v>
      </c>
      <c r="I89" s="16"/>
      <c r="J89" s="16">
        <v>378</v>
      </c>
      <c r="K89" s="16"/>
      <c r="L89" s="16">
        <v>128</v>
      </c>
      <c r="M89" s="6" t="s">
        <v>303</v>
      </c>
    </row>
    <row r="90" spans="1:13" x14ac:dyDescent="0.2">
      <c r="A90" s="7" t="str">
        <f t="shared" si="6"/>
        <v>1990/11末</v>
      </c>
      <c r="B90" s="7" t="str">
        <f t="shared" si="6"/>
        <v>平成2/11末</v>
      </c>
      <c r="C90" s="14">
        <v>88</v>
      </c>
      <c r="D90" s="14">
        <v>99</v>
      </c>
      <c r="E90" s="15" t="s">
        <v>133</v>
      </c>
      <c r="F90" s="14">
        <v>107</v>
      </c>
      <c r="G90" s="14"/>
      <c r="H90" s="14">
        <v>127</v>
      </c>
      <c r="I90" s="14"/>
      <c r="J90" s="14">
        <v>234</v>
      </c>
      <c r="K90" s="14"/>
      <c r="L90" s="14">
        <v>68</v>
      </c>
      <c r="M90" s="8" t="s">
        <v>303</v>
      </c>
    </row>
    <row r="91" spans="1:13" x14ac:dyDescent="0.2">
      <c r="A91" s="9" t="str">
        <f t="shared" si="6"/>
        <v>1990/11末</v>
      </c>
      <c r="B91" s="9" t="str">
        <f t="shared" si="6"/>
        <v>平成2/11末</v>
      </c>
      <c r="C91" s="16">
        <v>89</v>
      </c>
      <c r="D91" s="16">
        <v>120</v>
      </c>
      <c r="E91" s="17" t="s">
        <v>140</v>
      </c>
      <c r="F91" s="16">
        <v>57</v>
      </c>
      <c r="G91" s="16"/>
      <c r="H91" s="16">
        <v>51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1990/11末</v>
      </c>
      <c r="B92" s="7" t="str">
        <f t="shared" si="6"/>
        <v>平成2/11末</v>
      </c>
      <c r="C92" s="14">
        <v>90</v>
      </c>
      <c r="D92" s="14">
        <v>140</v>
      </c>
      <c r="E92" s="15" t="s">
        <v>141</v>
      </c>
      <c r="F92" s="14">
        <v>591</v>
      </c>
      <c r="G92" s="14"/>
      <c r="H92" s="14">
        <v>653</v>
      </c>
      <c r="I92" s="14"/>
      <c r="J92" s="14">
        <v>1244</v>
      </c>
      <c r="K92" s="14"/>
      <c r="L92" s="14">
        <v>370</v>
      </c>
      <c r="M92" s="8" t="s">
        <v>304</v>
      </c>
    </row>
    <row r="93" spans="1:13" x14ac:dyDescent="0.2">
      <c r="A93" s="9" t="str">
        <f t="shared" si="6"/>
        <v>1990/11末</v>
      </c>
      <c r="B93" s="9" t="str">
        <f t="shared" si="6"/>
        <v>平成2/11末</v>
      </c>
      <c r="C93" s="16">
        <v>91</v>
      </c>
      <c r="D93" s="16">
        <v>141</v>
      </c>
      <c r="E93" s="17" t="s">
        <v>142</v>
      </c>
      <c r="F93" s="16">
        <v>432</v>
      </c>
      <c r="G93" s="16"/>
      <c r="H93" s="16">
        <v>420</v>
      </c>
      <c r="I93" s="16"/>
      <c r="J93" s="16">
        <v>852</v>
      </c>
      <c r="K93" s="16"/>
      <c r="L93" s="16">
        <v>250</v>
      </c>
      <c r="M93" s="6" t="s">
        <v>304</v>
      </c>
    </row>
    <row r="94" spans="1:13" x14ac:dyDescent="0.2">
      <c r="A94" s="7" t="str">
        <f t="shared" si="6"/>
        <v>1990/11末</v>
      </c>
      <c r="B94" s="7" t="str">
        <f t="shared" si="6"/>
        <v>平成2/11末</v>
      </c>
      <c r="C94" s="14">
        <v>92</v>
      </c>
      <c r="D94" s="14">
        <v>142</v>
      </c>
      <c r="E94" s="15" t="s">
        <v>143</v>
      </c>
      <c r="F94" s="14">
        <v>532</v>
      </c>
      <c r="G94" s="14"/>
      <c r="H94" s="14">
        <v>577</v>
      </c>
      <c r="I94" s="14"/>
      <c r="J94" s="14">
        <v>1109</v>
      </c>
      <c r="K94" s="14"/>
      <c r="L94" s="14">
        <v>371</v>
      </c>
      <c r="M94" s="8" t="s">
        <v>304</v>
      </c>
    </row>
    <row r="95" spans="1:13" x14ac:dyDescent="0.2">
      <c r="A95" s="9" t="str">
        <f t="shared" si="6"/>
        <v>1990/11末</v>
      </c>
      <c r="B95" s="9" t="str">
        <f t="shared" si="6"/>
        <v>平成2/11末</v>
      </c>
      <c r="C95" s="16">
        <v>93</v>
      </c>
      <c r="D95" s="16">
        <v>143</v>
      </c>
      <c r="E95" s="17" t="s">
        <v>144</v>
      </c>
      <c r="F95" s="16">
        <v>302</v>
      </c>
      <c r="G95" s="16"/>
      <c r="H95" s="16">
        <v>290</v>
      </c>
      <c r="I95" s="16"/>
      <c r="J95" s="16">
        <v>592</v>
      </c>
      <c r="K95" s="16"/>
      <c r="L95" s="16">
        <v>281</v>
      </c>
      <c r="M95" s="6" t="s">
        <v>304</v>
      </c>
    </row>
    <row r="96" spans="1:13" x14ac:dyDescent="0.2">
      <c r="A96" s="7" t="str">
        <f t="shared" si="6"/>
        <v>1990/11末</v>
      </c>
      <c r="B96" s="7" t="str">
        <f t="shared" si="6"/>
        <v>平成2/11末</v>
      </c>
      <c r="C96" s="14">
        <v>94</v>
      </c>
      <c r="D96" s="14">
        <v>144</v>
      </c>
      <c r="E96" s="15" t="s">
        <v>145</v>
      </c>
      <c r="F96" s="14">
        <v>61</v>
      </c>
      <c r="G96" s="14"/>
      <c r="H96" s="14">
        <v>34</v>
      </c>
      <c r="I96" s="14"/>
      <c r="J96" s="14">
        <v>95</v>
      </c>
      <c r="K96" s="14"/>
      <c r="L96" s="14">
        <v>49</v>
      </c>
      <c r="M96" s="8" t="s">
        <v>304</v>
      </c>
    </row>
    <row r="97" spans="1:13" x14ac:dyDescent="0.2">
      <c r="A97" s="9" t="str">
        <f t="shared" si="6"/>
        <v>1990/11末</v>
      </c>
      <c r="B97" s="9" t="str">
        <f t="shared" si="6"/>
        <v>平成2/11末</v>
      </c>
      <c r="C97" s="16">
        <v>95</v>
      </c>
      <c r="D97" s="16">
        <v>145</v>
      </c>
      <c r="E97" s="17" t="s">
        <v>146</v>
      </c>
      <c r="F97" s="16">
        <v>253</v>
      </c>
      <c r="G97" s="16"/>
      <c r="H97" s="16">
        <v>268</v>
      </c>
      <c r="I97" s="16"/>
      <c r="J97" s="16">
        <v>521</v>
      </c>
      <c r="K97" s="16"/>
      <c r="L97" s="16">
        <v>152</v>
      </c>
      <c r="M97" s="6" t="s">
        <v>304</v>
      </c>
    </row>
    <row r="98" spans="1:13" x14ac:dyDescent="0.2">
      <c r="A98" s="7" t="str">
        <f t="shared" si="6"/>
        <v>1990/11末</v>
      </c>
      <c r="B98" s="7" t="str">
        <f t="shared" si="6"/>
        <v>平成2/11末</v>
      </c>
      <c r="C98" s="14">
        <v>96</v>
      </c>
      <c r="D98" s="14">
        <v>146</v>
      </c>
      <c r="E98" s="15" t="s">
        <v>147</v>
      </c>
      <c r="F98" s="14">
        <v>231</v>
      </c>
      <c r="G98" s="14"/>
      <c r="H98" s="14">
        <v>278</v>
      </c>
      <c r="I98" s="14"/>
      <c r="J98" s="14">
        <v>509</v>
      </c>
      <c r="K98" s="14"/>
      <c r="L98" s="14">
        <v>147</v>
      </c>
      <c r="M98" s="8" t="s">
        <v>304</v>
      </c>
    </row>
    <row r="99" spans="1:13" x14ac:dyDescent="0.2">
      <c r="A99" s="9" t="str">
        <f t="shared" si="6"/>
        <v>1990/11末</v>
      </c>
      <c r="B99" s="9" t="str">
        <f t="shared" si="6"/>
        <v>平成2/11末</v>
      </c>
      <c r="C99" s="16">
        <v>97</v>
      </c>
      <c r="D99" s="16">
        <v>147</v>
      </c>
      <c r="E99" s="17" t="s">
        <v>148</v>
      </c>
      <c r="F99" s="16">
        <v>167</v>
      </c>
      <c r="G99" s="16"/>
      <c r="H99" s="16">
        <v>176</v>
      </c>
      <c r="I99" s="16"/>
      <c r="J99" s="16">
        <v>343</v>
      </c>
      <c r="K99" s="16"/>
      <c r="L99" s="16">
        <v>94</v>
      </c>
      <c r="M99" s="6" t="s">
        <v>304</v>
      </c>
    </row>
    <row r="100" spans="1:13" x14ac:dyDescent="0.2">
      <c r="A100" s="7" t="str">
        <f t="shared" si="6"/>
        <v>1990/11末</v>
      </c>
      <c r="B100" s="7" t="str">
        <f t="shared" si="6"/>
        <v>平成2/11末</v>
      </c>
      <c r="C100" s="14">
        <v>98</v>
      </c>
      <c r="D100" s="14">
        <v>110</v>
      </c>
      <c r="E100" s="15" t="s">
        <v>150</v>
      </c>
      <c r="F100" s="14">
        <v>285</v>
      </c>
      <c r="G100" s="14"/>
      <c r="H100" s="14">
        <v>308</v>
      </c>
      <c r="I100" s="14"/>
      <c r="J100" s="14">
        <v>593</v>
      </c>
      <c r="K100" s="14"/>
      <c r="L100" s="14">
        <v>184</v>
      </c>
      <c r="M100" s="8" t="s">
        <v>305</v>
      </c>
    </row>
    <row r="101" spans="1:13" x14ac:dyDescent="0.2">
      <c r="A101" s="9" t="str">
        <f t="shared" ref="A101:B116" si="7">A100</f>
        <v>1990/11末</v>
      </c>
      <c r="B101" s="9" t="str">
        <f t="shared" si="7"/>
        <v>平成2/11末</v>
      </c>
      <c r="C101" s="16">
        <v>99</v>
      </c>
      <c r="D101" s="16">
        <v>111</v>
      </c>
      <c r="E101" s="17" t="s">
        <v>151</v>
      </c>
      <c r="F101" s="16">
        <v>224</v>
      </c>
      <c r="G101" s="16"/>
      <c r="H101" s="16">
        <v>213</v>
      </c>
      <c r="I101" s="16"/>
      <c r="J101" s="16">
        <v>437</v>
      </c>
      <c r="K101" s="16"/>
      <c r="L101" s="16">
        <v>121</v>
      </c>
      <c r="M101" s="6" t="s">
        <v>305</v>
      </c>
    </row>
    <row r="102" spans="1:13" x14ac:dyDescent="0.2">
      <c r="A102" s="7" t="str">
        <f t="shared" si="7"/>
        <v>1990/11末</v>
      </c>
      <c r="B102" s="7" t="str">
        <f t="shared" si="7"/>
        <v>平成2/11末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118</v>
      </c>
      <c r="I102" s="14"/>
      <c r="J102" s="14">
        <v>234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1990/11末</v>
      </c>
      <c r="B103" s="9" t="str">
        <f t="shared" si="7"/>
        <v>平成2/11末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89</v>
      </c>
      <c r="I103" s="16"/>
      <c r="J103" s="16">
        <v>161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1990/11末</v>
      </c>
      <c r="B104" s="7" t="str">
        <f t="shared" si="7"/>
        <v>平成2/11末</v>
      </c>
      <c r="C104" s="14">
        <v>102</v>
      </c>
      <c r="D104" s="14">
        <v>114</v>
      </c>
      <c r="E104" s="15" t="s">
        <v>153</v>
      </c>
      <c r="F104" s="14">
        <v>238</v>
      </c>
      <c r="G104" s="14"/>
      <c r="H104" s="14">
        <v>243</v>
      </c>
      <c r="I104" s="14"/>
      <c r="J104" s="14">
        <v>481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1990/11末</v>
      </c>
      <c r="B105" s="9" t="str">
        <f t="shared" si="7"/>
        <v>平成2/11末</v>
      </c>
      <c r="C105" s="16">
        <v>103</v>
      </c>
      <c r="D105" s="16">
        <v>115</v>
      </c>
      <c r="E105" s="17" t="s">
        <v>154</v>
      </c>
      <c r="F105" s="16">
        <v>94</v>
      </c>
      <c r="G105" s="16"/>
      <c r="H105" s="16">
        <v>77</v>
      </c>
      <c r="I105" s="16"/>
      <c r="J105" s="16">
        <v>171</v>
      </c>
      <c r="K105" s="16"/>
      <c r="L105" s="16">
        <v>60</v>
      </c>
      <c r="M105" s="6" t="s">
        <v>305</v>
      </c>
    </row>
    <row r="106" spans="1:13" x14ac:dyDescent="0.2">
      <c r="A106" s="7" t="str">
        <f t="shared" si="7"/>
        <v>1990/11末</v>
      </c>
      <c r="B106" s="7" t="str">
        <f t="shared" si="7"/>
        <v>平成2/11末</v>
      </c>
      <c r="C106" s="14">
        <v>104</v>
      </c>
      <c r="D106" s="14">
        <v>118</v>
      </c>
      <c r="E106" s="15" t="s">
        <v>157</v>
      </c>
      <c r="F106" s="14">
        <v>201</v>
      </c>
      <c r="G106" s="14"/>
      <c r="H106" s="14">
        <v>190</v>
      </c>
      <c r="I106" s="14"/>
      <c r="J106" s="14">
        <v>391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1990/11末</v>
      </c>
      <c r="B107" s="9" t="str">
        <f t="shared" si="7"/>
        <v>平成2/11末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75</v>
      </c>
      <c r="I107" s="16"/>
      <c r="J107" s="16">
        <v>134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1990/11末</v>
      </c>
      <c r="B108" s="7" t="str">
        <f t="shared" si="7"/>
        <v>平成2/11末</v>
      </c>
      <c r="C108" s="14">
        <v>106</v>
      </c>
      <c r="D108" s="14">
        <v>123</v>
      </c>
      <c r="E108" s="15" t="s">
        <v>160</v>
      </c>
      <c r="F108" s="14">
        <v>318</v>
      </c>
      <c r="G108" s="14"/>
      <c r="H108" s="14">
        <v>355</v>
      </c>
      <c r="I108" s="14"/>
      <c r="J108" s="14">
        <v>673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1990/11末</v>
      </c>
      <c r="B109" s="9" t="str">
        <f t="shared" si="7"/>
        <v>平成2/11末</v>
      </c>
      <c r="C109" s="16">
        <v>107</v>
      </c>
      <c r="D109" s="16">
        <v>124</v>
      </c>
      <c r="E109" s="17" t="s">
        <v>161</v>
      </c>
      <c r="F109" s="16">
        <v>120</v>
      </c>
      <c r="G109" s="16"/>
      <c r="H109" s="16">
        <v>133</v>
      </c>
      <c r="I109" s="16"/>
      <c r="J109" s="16">
        <v>253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1990/11末</v>
      </c>
      <c r="B110" s="7" t="str">
        <f t="shared" si="7"/>
        <v>平成2/11末</v>
      </c>
      <c r="C110" s="14">
        <v>108</v>
      </c>
      <c r="D110" s="14">
        <v>125</v>
      </c>
      <c r="E110" s="15" t="s">
        <v>162</v>
      </c>
      <c r="F110" s="14">
        <v>251</v>
      </c>
      <c r="G110" s="14"/>
      <c r="H110" s="14">
        <v>222</v>
      </c>
      <c r="I110" s="14"/>
      <c r="J110" s="14">
        <v>473</v>
      </c>
      <c r="K110" s="14"/>
      <c r="L110" s="14">
        <v>145</v>
      </c>
      <c r="M110" s="8" t="s">
        <v>305</v>
      </c>
    </row>
    <row r="111" spans="1:13" x14ac:dyDescent="0.2">
      <c r="A111" s="9" t="str">
        <f t="shared" si="7"/>
        <v>1990/11末</v>
      </c>
      <c r="B111" s="9" t="str">
        <f t="shared" si="7"/>
        <v>平成2/11末</v>
      </c>
      <c r="C111" s="16">
        <v>109</v>
      </c>
      <c r="D111" s="16">
        <v>126</v>
      </c>
      <c r="E111" s="17" t="s">
        <v>163</v>
      </c>
      <c r="F111" s="16">
        <v>140</v>
      </c>
      <c r="G111" s="16"/>
      <c r="H111" s="16">
        <v>160</v>
      </c>
      <c r="I111" s="16"/>
      <c r="J111" s="16">
        <v>300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1990/11末</v>
      </c>
      <c r="B112" s="7" t="str">
        <f t="shared" si="7"/>
        <v>平成2/11末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1990/11末</v>
      </c>
      <c r="B113" s="9" t="str">
        <f t="shared" si="7"/>
        <v>平成2/11末</v>
      </c>
      <c r="C113" s="16">
        <v>111</v>
      </c>
      <c r="D113" s="16">
        <v>128</v>
      </c>
      <c r="E113" s="17" t="s">
        <v>165</v>
      </c>
      <c r="F113" s="16">
        <v>131</v>
      </c>
      <c r="G113" s="16"/>
      <c r="H113" s="16">
        <v>134</v>
      </c>
      <c r="I113" s="16"/>
      <c r="J113" s="16">
        <v>265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1990/11末</v>
      </c>
      <c r="B114" s="7" t="str">
        <f t="shared" si="7"/>
        <v>平成2/11末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109</v>
      </c>
      <c r="I114" s="14"/>
      <c r="J114" s="14">
        <v>214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1990/11末</v>
      </c>
      <c r="B115" s="9" t="str">
        <f t="shared" si="7"/>
        <v>平成2/11末</v>
      </c>
      <c r="C115" s="16">
        <v>113</v>
      </c>
      <c r="D115" s="16">
        <v>150</v>
      </c>
      <c r="E115" s="17" t="s">
        <v>169</v>
      </c>
      <c r="F115" s="16">
        <v>188</v>
      </c>
      <c r="G115" s="16"/>
      <c r="H115" s="16">
        <v>204</v>
      </c>
      <c r="I115" s="16"/>
      <c r="J115" s="16">
        <v>392</v>
      </c>
      <c r="K115" s="16"/>
      <c r="L115" s="16">
        <v>88</v>
      </c>
      <c r="M115" s="6" t="s">
        <v>306</v>
      </c>
    </row>
    <row r="116" spans="1:13" x14ac:dyDescent="0.2">
      <c r="A116" s="7" t="str">
        <f t="shared" si="7"/>
        <v>1990/11末</v>
      </c>
      <c r="B116" s="7" t="str">
        <f t="shared" si="7"/>
        <v>平成2/11末</v>
      </c>
      <c r="C116" s="14">
        <v>114</v>
      </c>
      <c r="D116" s="14">
        <v>151</v>
      </c>
      <c r="E116" s="15" t="s">
        <v>170</v>
      </c>
      <c r="F116" s="14">
        <v>305</v>
      </c>
      <c r="G116" s="14"/>
      <c r="H116" s="14">
        <v>301</v>
      </c>
      <c r="I116" s="14"/>
      <c r="J116" s="14">
        <v>606</v>
      </c>
      <c r="K116" s="14"/>
      <c r="L116" s="14">
        <v>163</v>
      </c>
      <c r="M116" s="8" t="s">
        <v>306</v>
      </c>
    </row>
    <row r="117" spans="1:13" x14ac:dyDescent="0.2">
      <c r="A117" s="9" t="str">
        <f t="shared" ref="A117:B132" si="8">A116</f>
        <v>1990/11末</v>
      </c>
      <c r="B117" s="9" t="str">
        <f t="shared" si="8"/>
        <v>平成2/11末</v>
      </c>
      <c r="C117" s="16">
        <v>115</v>
      </c>
      <c r="D117" s="16">
        <v>152</v>
      </c>
      <c r="E117" s="17" t="s">
        <v>171</v>
      </c>
      <c r="F117" s="16">
        <v>400</v>
      </c>
      <c r="G117" s="16"/>
      <c r="H117" s="16">
        <v>429</v>
      </c>
      <c r="I117" s="16"/>
      <c r="J117" s="16">
        <v>829</v>
      </c>
      <c r="K117" s="16"/>
      <c r="L117" s="16">
        <v>209</v>
      </c>
      <c r="M117" s="6" t="s">
        <v>306</v>
      </c>
    </row>
    <row r="118" spans="1:13" x14ac:dyDescent="0.2">
      <c r="A118" s="7" t="str">
        <f t="shared" si="8"/>
        <v>1990/11末</v>
      </c>
      <c r="B118" s="7" t="str">
        <f t="shared" si="8"/>
        <v>平成2/11末</v>
      </c>
      <c r="C118" s="14">
        <v>116</v>
      </c>
      <c r="D118" s="14">
        <v>153</v>
      </c>
      <c r="E118" s="15" t="s">
        <v>172</v>
      </c>
      <c r="F118" s="14">
        <v>205</v>
      </c>
      <c r="G118" s="14"/>
      <c r="H118" s="14">
        <v>223</v>
      </c>
      <c r="I118" s="14"/>
      <c r="J118" s="14">
        <v>428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1990/11末</v>
      </c>
      <c r="B119" s="9" t="str">
        <f t="shared" si="8"/>
        <v>平成2/11末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184</v>
      </c>
      <c r="I119" s="16"/>
      <c r="J119" s="16">
        <v>357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1990/11末</v>
      </c>
      <c r="B120" s="7" t="str">
        <f t="shared" si="8"/>
        <v>平成2/11末</v>
      </c>
      <c r="C120" s="14">
        <v>118</v>
      </c>
      <c r="D120" s="14">
        <v>155</v>
      </c>
      <c r="E120" s="15" t="s">
        <v>174</v>
      </c>
      <c r="F120" s="14">
        <v>116</v>
      </c>
      <c r="G120" s="14"/>
      <c r="H120" s="14">
        <v>106</v>
      </c>
      <c r="I120" s="14"/>
      <c r="J120" s="14">
        <v>222</v>
      </c>
      <c r="K120" s="14"/>
      <c r="L120" s="14">
        <v>64</v>
      </c>
      <c r="M120" s="8" t="s">
        <v>306</v>
      </c>
    </row>
    <row r="121" spans="1:13" x14ac:dyDescent="0.2">
      <c r="A121" s="9" t="str">
        <f t="shared" si="8"/>
        <v>1990/11末</v>
      </c>
      <c r="B121" s="9" t="str">
        <f t="shared" si="8"/>
        <v>平成2/11末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1990/11末</v>
      </c>
      <c r="B122" s="7" t="str">
        <f t="shared" si="8"/>
        <v>平成2/11末</v>
      </c>
      <c r="C122" s="14">
        <v>120</v>
      </c>
      <c r="D122" s="14">
        <v>158</v>
      </c>
      <c r="E122" s="15" t="s">
        <v>486</v>
      </c>
      <c r="F122" s="14">
        <v>28</v>
      </c>
      <c r="G122" s="14"/>
      <c r="H122" s="14">
        <v>69</v>
      </c>
      <c r="I122" s="14"/>
      <c r="J122" s="14">
        <v>97</v>
      </c>
      <c r="K122" s="14"/>
      <c r="L122" s="14">
        <v>95</v>
      </c>
      <c r="M122" s="8" t="s">
        <v>306</v>
      </c>
    </row>
    <row r="123" spans="1:13" x14ac:dyDescent="0.2">
      <c r="A123" s="9" t="str">
        <f t="shared" si="8"/>
        <v>1990/11末</v>
      </c>
      <c r="B123" s="9" t="str">
        <f t="shared" si="8"/>
        <v>平成2/11末</v>
      </c>
      <c r="C123" s="16">
        <v>121</v>
      </c>
      <c r="D123" s="16">
        <v>159</v>
      </c>
      <c r="E123" s="17" t="s">
        <v>177</v>
      </c>
      <c r="F123" s="16">
        <v>25</v>
      </c>
      <c r="G123" s="16"/>
      <c r="H123" s="16">
        <v>55</v>
      </c>
      <c r="I123" s="16"/>
      <c r="J123" s="16">
        <v>80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1990/11末</v>
      </c>
      <c r="B124" s="7" t="str">
        <f t="shared" si="8"/>
        <v>平成2/11末</v>
      </c>
      <c r="C124" s="14">
        <v>122</v>
      </c>
      <c r="D124" s="14">
        <v>160</v>
      </c>
      <c r="E124" s="15" t="s">
        <v>420</v>
      </c>
      <c r="F124" s="14">
        <v>86</v>
      </c>
      <c r="G124" s="14"/>
      <c r="H124" s="14">
        <v>79</v>
      </c>
      <c r="I124" s="14"/>
      <c r="J124" s="14">
        <v>165</v>
      </c>
      <c r="K124" s="14"/>
      <c r="L124" s="14">
        <v>63</v>
      </c>
      <c r="M124" s="8" t="s">
        <v>307</v>
      </c>
    </row>
    <row r="125" spans="1:13" x14ac:dyDescent="0.2">
      <c r="A125" s="9" t="str">
        <f t="shared" si="8"/>
        <v>1990/11末</v>
      </c>
      <c r="B125" s="9" t="str">
        <f t="shared" si="8"/>
        <v>平成2/11末</v>
      </c>
      <c r="C125" s="16">
        <v>123</v>
      </c>
      <c r="D125" s="16">
        <v>161</v>
      </c>
      <c r="E125" s="17" t="s">
        <v>178</v>
      </c>
      <c r="F125" s="16">
        <v>148</v>
      </c>
      <c r="G125" s="16"/>
      <c r="H125" s="16">
        <v>134</v>
      </c>
      <c r="I125" s="16"/>
      <c r="J125" s="16">
        <v>282</v>
      </c>
      <c r="K125" s="16"/>
      <c r="L125" s="16">
        <v>92</v>
      </c>
      <c r="M125" s="6" t="s">
        <v>307</v>
      </c>
    </row>
    <row r="126" spans="1:13" x14ac:dyDescent="0.2">
      <c r="A126" s="7" t="str">
        <f t="shared" si="8"/>
        <v>1990/11末</v>
      </c>
      <c r="B126" s="7" t="str">
        <f t="shared" si="8"/>
        <v>平成2/11末</v>
      </c>
      <c r="C126" s="14">
        <v>124</v>
      </c>
      <c r="D126" s="14">
        <v>162</v>
      </c>
      <c r="E126" s="15" t="s">
        <v>179</v>
      </c>
      <c r="F126" s="14">
        <v>93</v>
      </c>
      <c r="G126" s="14"/>
      <c r="H126" s="14">
        <v>105</v>
      </c>
      <c r="I126" s="14"/>
      <c r="J126" s="14">
        <v>198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1990/11末</v>
      </c>
      <c r="B127" s="9" t="str">
        <f t="shared" si="8"/>
        <v>平成2/11末</v>
      </c>
      <c r="C127" s="16">
        <v>125</v>
      </c>
      <c r="D127" s="16">
        <v>163</v>
      </c>
      <c r="E127" s="17" t="s">
        <v>180</v>
      </c>
      <c r="F127" s="16">
        <v>75</v>
      </c>
      <c r="G127" s="16"/>
      <c r="H127" s="16">
        <v>76</v>
      </c>
      <c r="I127" s="16"/>
      <c r="J127" s="16">
        <v>151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1990/11末</v>
      </c>
      <c r="B128" s="7" t="str">
        <f t="shared" si="8"/>
        <v>平成2/11末</v>
      </c>
      <c r="C128" s="14">
        <v>126</v>
      </c>
      <c r="D128" s="14">
        <v>164</v>
      </c>
      <c r="E128" s="15" t="s">
        <v>181</v>
      </c>
      <c r="F128" s="14">
        <v>95</v>
      </c>
      <c r="G128" s="14"/>
      <c r="H128" s="14">
        <v>98</v>
      </c>
      <c r="I128" s="14"/>
      <c r="J128" s="14">
        <v>193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1990/11末</v>
      </c>
      <c r="B129" s="9" t="str">
        <f t="shared" si="8"/>
        <v>平成2/11末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83</v>
      </c>
      <c r="I129" s="16"/>
      <c r="J129" s="16">
        <v>155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1990/11末</v>
      </c>
      <c r="B130" s="7" t="str">
        <f t="shared" si="8"/>
        <v>平成2/11末</v>
      </c>
      <c r="C130" s="14">
        <v>128</v>
      </c>
      <c r="D130" s="14">
        <v>166</v>
      </c>
      <c r="E130" s="15" t="s">
        <v>183</v>
      </c>
      <c r="F130" s="14">
        <v>189</v>
      </c>
      <c r="G130" s="14"/>
      <c r="H130" s="14">
        <v>217</v>
      </c>
      <c r="I130" s="14"/>
      <c r="J130" s="14">
        <v>406</v>
      </c>
      <c r="K130" s="14"/>
      <c r="L130" s="14">
        <v>108</v>
      </c>
      <c r="M130" s="8" t="s">
        <v>307</v>
      </c>
    </row>
    <row r="131" spans="1:13" x14ac:dyDescent="0.2">
      <c r="A131" s="9" t="str">
        <f t="shared" si="8"/>
        <v>1990/11末</v>
      </c>
      <c r="B131" s="9" t="str">
        <f t="shared" si="8"/>
        <v>平成2/11末</v>
      </c>
      <c r="C131" s="16">
        <v>129</v>
      </c>
      <c r="D131" s="16">
        <v>167</v>
      </c>
      <c r="E131" s="17" t="s">
        <v>184</v>
      </c>
      <c r="F131" s="16">
        <v>202</v>
      </c>
      <c r="G131" s="16"/>
      <c r="H131" s="16">
        <v>216</v>
      </c>
      <c r="I131" s="16"/>
      <c r="J131" s="16">
        <v>418</v>
      </c>
      <c r="K131" s="16"/>
      <c r="L131" s="16">
        <v>112</v>
      </c>
      <c r="M131" s="6" t="s">
        <v>307</v>
      </c>
    </row>
    <row r="132" spans="1:13" x14ac:dyDescent="0.2">
      <c r="A132" s="7" t="str">
        <f t="shared" si="8"/>
        <v>1990/11末</v>
      </c>
      <c r="B132" s="7" t="str">
        <f t="shared" si="8"/>
        <v>平成2/11末</v>
      </c>
      <c r="C132" s="14">
        <v>130</v>
      </c>
      <c r="D132" s="14">
        <v>168</v>
      </c>
      <c r="E132" s="15" t="s">
        <v>185</v>
      </c>
      <c r="F132" s="14">
        <v>260</v>
      </c>
      <c r="G132" s="14"/>
      <c r="H132" s="14">
        <v>250</v>
      </c>
      <c r="I132" s="14"/>
      <c r="J132" s="14">
        <v>510</v>
      </c>
      <c r="K132" s="14"/>
      <c r="L132" s="14">
        <v>147</v>
      </c>
      <c r="M132" s="8" t="s">
        <v>307</v>
      </c>
    </row>
    <row r="133" spans="1:13" x14ac:dyDescent="0.2">
      <c r="A133" s="9" t="str">
        <f t="shared" ref="A133:B148" si="9">A132</f>
        <v>1990/11末</v>
      </c>
      <c r="B133" s="9" t="str">
        <f t="shared" si="9"/>
        <v>平成2/11末</v>
      </c>
      <c r="C133" s="16">
        <v>131</v>
      </c>
      <c r="D133" s="16">
        <v>169</v>
      </c>
      <c r="E133" s="17" t="s">
        <v>186</v>
      </c>
      <c r="F133" s="16">
        <v>166</v>
      </c>
      <c r="G133" s="16"/>
      <c r="H133" s="16">
        <v>183</v>
      </c>
      <c r="I133" s="16"/>
      <c r="J133" s="16">
        <v>349</v>
      </c>
      <c r="K133" s="16"/>
      <c r="L133" s="16">
        <v>95</v>
      </c>
      <c r="M133" s="6" t="s">
        <v>307</v>
      </c>
    </row>
    <row r="134" spans="1:13" x14ac:dyDescent="0.2">
      <c r="A134" s="7" t="str">
        <f t="shared" si="9"/>
        <v>1990/11末</v>
      </c>
      <c r="B134" s="7" t="str">
        <f t="shared" si="9"/>
        <v>平成2/11末</v>
      </c>
      <c r="C134" s="14">
        <v>132</v>
      </c>
      <c r="D134" s="14">
        <v>170</v>
      </c>
      <c r="E134" s="15" t="s">
        <v>187</v>
      </c>
      <c r="F134" s="14">
        <v>518</v>
      </c>
      <c r="G134" s="14"/>
      <c r="H134" s="14">
        <v>539</v>
      </c>
      <c r="I134" s="14"/>
      <c r="J134" s="14">
        <v>1057</v>
      </c>
      <c r="K134" s="14"/>
      <c r="L134" s="14">
        <v>268</v>
      </c>
      <c r="M134" s="8" t="s">
        <v>307</v>
      </c>
    </row>
    <row r="135" spans="1:13" x14ac:dyDescent="0.2">
      <c r="A135" s="9" t="str">
        <f t="shared" si="9"/>
        <v>1990/11末</v>
      </c>
      <c r="B135" s="9" t="str">
        <f t="shared" si="9"/>
        <v>平成2/11末</v>
      </c>
      <c r="C135" s="16">
        <v>133</v>
      </c>
      <c r="D135" s="16">
        <v>171</v>
      </c>
      <c r="E135" s="17" t="s">
        <v>188</v>
      </c>
      <c r="F135" s="16">
        <v>350</v>
      </c>
      <c r="G135" s="16"/>
      <c r="H135" s="16">
        <v>345</v>
      </c>
      <c r="I135" s="16"/>
      <c r="J135" s="16">
        <v>695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9"/>
        <v>1990/11末</v>
      </c>
      <c r="B136" s="7" t="str">
        <f t="shared" si="9"/>
        <v>平成2/11末</v>
      </c>
      <c r="C136" s="14">
        <v>134</v>
      </c>
      <c r="D136" s="14">
        <v>172</v>
      </c>
      <c r="E136" s="15" t="s">
        <v>189</v>
      </c>
      <c r="F136" s="14">
        <v>173</v>
      </c>
      <c r="G136" s="14"/>
      <c r="H136" s="14">
        <v>167</v>
      </c>
      <c r="I136" s="14"/>
      <c r="J136" s="14">
        <v>340</v>
      </c>
      <c r="K136" s="14"/>
      <c r="L136" s="14">
        <v>90</v>
      </c>
      <c r="M136" s="8" t="s">
        <v>307</v>
      </c>
    </row>
    <row r="137" spans="1:13" x14ac:dyDescent="0.2">
      <c r="A137" s="9" t="str">
        <f t="shared" si="9"/>
        <v>1990/11末</v>
      </c>
      <c r="B137" s="9" t="str">
        <f t="shared" si="9"/>
        <v>平成2/11末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110</v>
      </c>
      <c r="I137" s="16"/>
      <c r="J137" s="16">
        <v>219</v>
      </c>
      <c r="K137" s="16"/>
      <c r="L137" s="16">
        <v>56</v>
      </c>
      <c r="M137" s="6" t="s">
        <v>307</v>
      </c>
    </row>
    <row r="138" spans="1:13" x14ac:dyDescent="0.2">
      <c r="A138" s="7" t="str">
        <f t="shared" si="9"/>
        <v>1990/11末</v>
      </c>
      <c r="B138" s="7" t="str">
        <f t="shared" si="9"/>
        <v>平成2/11末</v>
      </c>
      <c r="C138" s="14">
        <v>136</v>
      </c>
      <c r="D138" s="14">
        <v>174</v>
      </c>
      <c r="E138" s="15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1990/11末</v>
      </c>
      <c r="B139" s="9" t="str">
        <f t="shared" si="9"/>
        <v>平成2/11末</v>
      </c>
      <c r="C139" s="16">
        <v>137</v>
      </c>
      <c r="D139" s="16">
        <v>175</v>
      </c>
      <c r="E139" s="17" t="s">
        <v>422</v>
      </c>
      <c r="F139" s="16">
        <v>194</v>
      </c>
      <c r="G139" s="16"/>
      <c r="H139" s="16">
        <v>191</v>
      </c>
      <c r="I139" s="16"/>
      <c r="J139" s="16">
        <v>385</v>
      </c>
      <c r="K139" s="16"/>
      <c r="L139" s="16">
        <v>106</v>
      </c>
      <c r="M139" s="6" t="s">
        <v>307</v>
      </c>
    </row>
    <row r="140" spans="1:13" x14ac:dyDescent="0.2">
      <c r="A140" s="7" t="str">
        <f t="shared" si="9"/>
        <v>1990/11末</v>
      </c>
      <c r="B140" s="7" t="str">
        <f t="shared" si="9"/>
        <v>平成2/11末</v>
      </c>
      <c r="C140" s="14">
        <v>138</v>
      </c>
      <c r="D140" s="14">
        <v>176</v>
      </c>
      <c r="E140" s="15" t="s">
        <v>423</v>
      </c>
      <c r="F140" s="14">
        <v>146</v>
      </c>
      <c r="G140" s="14"/>
      <c r="H140" s="14">
        <v>164</v>
      </c>
      <c r="I140" s="14"/>
      <c r="J140" s="14">
        <v>310</v>
      </c>
      <c r="K140" s="14"/>
      <c r="L140" s="14">
        <v>92</v>
      </c>
      <c r="M140" s="8" t="s">
        <v>307</v>
      </c>
    </row>
    <row r="141" spans="1:13" x14ac:dyDescent="0.2">
      <c r="A141" s="9" t="str">
        <f t="shared" si="9"/>
        <v>1990/11末</v>
      </c>
      <c r="B141" s="9" t="str">
        <f t="shared" si="9"/>
        <v>平成2/11末</v>
      </c>
      <c r="C141" s="16">
        <v>139</v>
      </c>
      <c r="D141" s="16">
        <v>177</v>
      </c>
      <c r="E141" s="17" t="s">
        <v>191</v>
      </c>
      <c r="F141" s="16">
        <v>43</v>
      </c>
      <c r="G141" s="16"/>
      <c r="H141" s="16">
        <v>43</v>
      </c>
      <c r="I141" s="16"/>
      <c r="J141" s="16">
        <v>86</v>
      </c>
      <c r="K141" s="16"/>
      <c r="L141" s="16">
        <v>26</v>
      </c>
      <c r="M141" s="6" t="s">
        <v>307</v>
      </c>
    </row>
    <row r="142" spans="1:13" x14ac:dyDescent="0.2">
      <c r="A142" s="7" t="str">
        <f t="shared" si="9"/>
        <v>1990/11末</v>
      </c>
      <c r="B142" s="7" t="str">
        <f t="shared" si="9"/>
        <v>平成2/11末</v>
      </c>
      <c r="C142" s="14">
        <v>140</v>
      </c>
      <c r="D142" s="14">
        <v>178</v>
      </c>
      <c r="E142" s="15" t="s">
        <v>192</v>
      </c>
      <c r="F142" s="14">
        <v>67</v>
      </c>
      <c r="G142" s="14"/>
      <c r="H142" s="14">
        <v>69</v>
      </c>
      <c r="I142" s="14"/>
      <c r="J142" s="14">
        <v>136</v>
      </c>
      <c r="K142" s="14"/>
      <c r="L142" s="14">
        <v>35</v>
      </c>
      <c r="M142" s="8" t="s">
        <v>307</v>
      </c>
    </row>
    <row r="143" spans="1:13" x14ac:dyDescent="0.2">
      <c r="A143" s="9" t="str">
        <f t="shared" si="9"/>
        <v>1990/11末</v>
      </c>
      <c r="B143" s="9" t="str">
        <f t="shared" si="9"/>
        <v>平成2/11末</v>
      </c>
      <c r="C143" s="16">
        <v>141</v>
      </c>
      <c r="D143" s="16">
        <v>179</v>
      </c>
      <c r="E143" s="17" t="s">
        <v>193</v>
      </c>
      <c r="F143" s="16">
        <v>196</v>
      </c>
      <c r="G143" s="16"/>
      <c r="H143" s="16">
        <v>177</v>
      </c>
      <c r="I143" s="16"/>
      <c r="J143" s="16">
        <v>373</v>
      </c>
      <c r="K143" s="16"/>
      <c r="L143" s="16">
        <v>122</v>
      </c>
      <c r="M143" s="6" t="s">
        <v>307</v>
      </c>
    </row>
    <row r="144" spans="1:13" x14ac:dyDescent="0.2">
      <c r="A144" s="7" t="str">
        <f t="shared" si="9"/>
        <v>1990/11末</v>
      </c>
      <c r="B144" s="7" t="str">
        <f t="shared" si="9"/>
        <v>平成2/11末</v>
      </c>
      <c r="C144" s="14">
        <v>142</v>
      </c>
      <c r="D144" s="14">
        <v>180</v>
      </c>
      <c r="E144" s="15" t="s">
        <v>196</v>
      </c>
      <c r="F144" s="14">
        <v>144</v>
      </c>
      <c r="G144" s="14"/>
      <c r="H144" s="14">
        <v>172</v>
      </c>
      <c r="I144" s="14"/>
      <c r="J144" s="14">
        <v>316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1990/11末</v>
      </c>
      <c r="B145" s="9" t="str">
        <f t="shared" si="9"/>
        <v>平成2/11末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1990/11末</v>
      </c>
      <c r="B146" s="7" t="str">
        <f t="shared" si="9"/>
        <v>平成2/11末</v>
      </c>
      <c r="C146" s="14">
        <v>144</v>
      </c>
      <c r="D146" s="14">
        <v>183</v>
      </c>
      <c r="E146" s="15" t="s">
        <v>199</v>
      </c>
      <c r="F146" s="14">
        <v>507</v>
      </c>
      <c r="G146" s="14"/>
      <c r="H146" s="14">
        <v>551</v>
      </c>
      <c r="I146" s="14"/>
      <c r="J146" s="14">
        <v>1058</v>
      </c>
      <c r="K146" s="14"/>
      <c r="L146" s="14">
        <v>251</v>
      </c>
      <c r="M146" s="8" t="s">
        <v>308</v>
      </c>
    </row>
    <row r="147" spans="1:13" x14ac:dyDescent="0.2">
      <c r="A147" s="9" t="str">
        <f t="shared" si="9"/>
        <v>1990/11末</v>
      </c>
      <c r="B147" s="9" t="str">
        <f t="shared" si="9"/>
        <v>平成2/11末</v>
      </c>
      <c r="C147" s="16">
        <v>145</v>
      </c>
      <c r="D147" s="16">
        <v>184</v>
      </c>
      <c r="E147" s="17" t="s">
        <v>200</v>
      </c>
      <c r="F147" s="16">
        <v>165</v>
      </c>
      <c r="G147" s="16"/>
      <c r="H147" s="16">
        <v>169</v>
      </c>
      <c r="I147" s="16"/>
      <c r="J147" s="16">
        <v>334</v>
      </c>
      <c r="K147" s="16"/>
      <c r="L147" s="16">
        <v>78</v>
      </c>
      <c r="M147" s="6" t="s">
        <v>308</v>
      </c>
    </row>
    <row r="148" spans="1:13" x14ac:dyDescent="0.2">
      <c r="A148" s="7" t="str">
        <f t="shared" si="9"/>
        <v>1990/11末</v>
      </c>
      <c r="B148" s="7" t="str">
        <f t="shared" si="9"/>
        <v>平成2/11末</v>
      </c>
      <c r="C148" s="14">
        <v>146</v>
      </c>
      <c r="D148" s="14">
        <v>185</v>
      </c>
      <c r="E148" s="15" t="s">
        <v>201</v>
      </c>
      <c r="F148" s="14">
        <v>128</v>
      </c>
      <c r="G148" s="14"/>
      <c r="H148" s="14">
        <v>143</v>
      </c>
      <c r="I148" s="14"/>
      <c r="J148" s="14">
        <v>271</v>
      </c>
      <c r="K148" s="14"/>
      <c r="L148" s="14">
        <v>69</v>
      </c>
      <c r="M148" s="8" t="s">
        <v>308</v>
      </c>
    </row>
    <row r="149" spans="1:13" x14ac:dyDescent="0.2">
      <c r="A149" s="9" t="str">
        <f t="shared" ref="A149:B164" si="10">A148</f>
        <v>1990/11末</v>
      </c>
      <c r="B149" s="9" t="str">
        <f t="shared" si="10"/>
        <v>平成2/11末</v>
      </c>
      <c r="C149" s="16">
        <v>147</v>
      </c>
      <c r="D149" s="16">
        <v>186</v>
      </c>
      <c r="E149" s="17" t="s">
        <v>202</v>
      </c>
      <c r="F149" s="16">
        <v>234</v>
      </c>
      <c r="G149" s="16"/>
      <c r="H149" s="16">
        <v>258</v>
      </c>
      <c r="I149" s="16"/>
      <c r="J149" s="16">
        <v>492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10"/>
        <v>1990/11末</v>
      </c>
      <c r="B150" s="7" t="str">
        <f t="shared" si="10"/>
        <v>平成2/11末</v>
      </c>
      <c r="C150" s="14">
        <v>148</v>
      </c>
      <c r="D150" s="14">
        <v>187</v>
      </c>
      <c r="E150" s="15" t="s">
        <v>203</v>
      </c>
      <c r="F150" s="14">
        <v>130</v>
      </c>
      <c r="G150" s="14"/>
      <c r="H150" s="14">
        <v>134</v>
      </c>
      <c r="I150" s="14"/>
      <c r="J150" s="14">
        <v>264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1990/11末</v>
      </c>
      <c r="B151" s="9" t="str">
        <f t="shared" si="10"/>
        <v>平成2/11末</v>
      </c>
      <c r="C151" s="16">
        <v>149</v>
      </c>
      <c r="D151" s="16">
        <v>188</v>
      </c>
      <c r="E151" s="17" t="s">
        <v>204</v>
      </c>
      <c r="F151" s="16">
        <v>189</v>
      </c>
      <c r="G151" s="16"/>
      <c r="H151" s="16">
        <v>177</v>
      </c>
      <c r="I151" s="16"/>
      <c r="J151" s="16">
        <v>366</v>
      </c>
      <c r="K151" s="16"/>
      <c r="L151" s="16">
        <v>92</v>
      </c>
      <c r="M151" s="6" t="s">
        <v>308</v>
      </c>
    </row>
    <row r="152" spans="1:13" x14ac:dyDescent="0.2">
      <c r="A152" s="7" t="str">
        <f t="shared" si="10"/>
        <v>1990/11末</v>
      </c>
      <c r="B152" s="7" t="str">
        <f t="shared" si="10"/>
        <v>平成2/11末</v>
      </c>
      <c r="C152" s="14">
        <v>150</v>
      </c>
      <c r="D152" s="14">
        <v>189</v>
      </c>
      <c r="E152" s="15" t="s">
        <v>205</v>
      </c>
      <c r="F152" s="14">
        <v>92</v>
      </c>
      <c r="G152" s="14"/>
      <c r="H152" s="14">
        <v>100</v>
      </c>
      <c r="I152" s="14"/>
      <c r="J152" s="14">
        <v>192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1990/11末</v>
      </c>
      <c r="B153" s="9" t="str">
        <f t="shared" si="10"/>
        <v>平成2/11末</v>
      </c>
      <c r="C153" s="16">
        <v>151</v>
      </c>
      <c r="D153" s="16">
        <v>190</v>
      </c>
      <c r="E153" s="17" t="s">
        <v>206</v>
      </c>
      <c r="F153" s="16">
        <v>150</v>
      </c>
      <c r="G153" s="16"/>
      <c r="H153" s="16">
        <v>150</v>
      </c>
      <c r="I153" s="16"/>
      <c r="J153" s="16">
        <v>300</v>
      </c>
      <c r="K153" s="16"/>
      <c r="L153" s="16">
        <v>84</v>
      </c>
      <c r="M153" s="6" t="s">
        <v>308</v>
      </c>
    </row>
    <row r="154" spans="1:13" x14ac:dyDescent="0.2">
      <c r="A154" s="7" t="str">
        <f t="shared" si="10"/>
        <v>1990/11末</v>
      </c>
      <c r="B154" s="7" t="str">
        <f t="shared" si="10"/>
        <v>平成2/11末</v>
      </c>
      <c r="C154" s="14">
        <v>152</v>
      </c>
      <c r="D154" s="14">
        <v>191</v>
      </c>
      <c r="E154" s="15" t="s">
        <v>208</v>
      </c>
      <c r="F154" s="14">
        <v>263</v>
      </c>
      <c r="G154" s="14"/>
      <c r="H154" s="14">
        <v>286</v>
      </c>
      <c r="I154" s="14"/>
      <c r="J154" s="14">
        <v>549</v>
      </c>
      <c r="K154" s="14"/>
      <c r="L154" s="14">
        <v>168</v>
      </c>
      <c r="M154" s="8" t="s">
        <v>308</v>
      </c>
    </row>
    <row r="155" spans="1:13" x14ac:dyDescent="0.2">
      <c r="A155" s="9" t="str">
        <f t="shared" si="10"/>
        <v>1990/11末</v>
      </c>
      <c r="B155" s="9" t="str">
        <f t="shared" si="10"/>
        <v>平成2/11末</v>
      </c>
      <c r="C155" s="16">
        <v>153</v>
      </c>
      <c r="D155" s="16">
        <v>240</v>
      </c>
      <c r="E155" s="17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1990/11末</v>
      </c>
      <c r="B156" s="7" t="str">
        <f t="shared" si="10"/>
        <v>平成2/11末</v>
      </c>
      <c r="C156" s="14">
        <v>154</v>
      </c>
      <c r="D156" s="14">
        <v>241</v>
      </c>
      <c r="E156" s="15" t="s">
        <v>210</v>
      </c>
      <c r="F156" s="14">
        <v>226</v>
      </c>
      <c r="G156" s="14"/>
      <c r="H156" s="14">
        <v>217</v>
      </c>
      <c r="I156" s="14"/>
      <c r="J156" s="14">
        <v>443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1990/11末</v>
      </c>
      <c r="B157" s="9" t="str">
        <f t="shared" si="10"/>
        <v>平成2/11末</v>
      </c>
      <c r="C157" s="16">
        <v>155</v>
      </c>
      <c r="D157" s="16">
        <v>242</v>
      </c>
      <c r="E157" s="17" t="s">
        <v>211</v>
      </c>
      <c r="F157" s="16">
        <v>89</v>
      </c>
      <c r="G157" s="16"/>
      <c r="H157" s="16">
        <v>96</v>
      </c>
      <c r="I157" s="16"/>
      <c r="J157" s="16">
        <v>185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1990/11末</v>
      </c>
      <c r="B158" s="7" t="str">
        <f t="shared" si="10"/>
        <v>平成2/11末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104</v>
      </c>
      <c r="I158" s="14"/>
      <c r="J158" s="14">
        <v>198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1990/11末</v>
      </c>
      <c r="B159" s="9" t="str">
        <f t="shared" si="10"/>
        <v>平成2/11末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50</v>
      </c>
      <c r="I159" s="16"/>
      <c r="J159" s="16">
        <v>104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1990/11末</v>
      </c>
      <c r="B160" s="7" t="str">
        <f t="shared" si="10"/>
        <v>平成2/11末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1990/11末</v>
      </c>
      <c r="B161" s="9" t="str">
        <f t="shared" si="10"/>
        <v>平成2/11末</v>
      </c>
      <c r="C161" s="16">
        <v>159</v>
      </c>
      <c r="D161" s="16">
        <v>100</v>
      </c>
      <c r="E161" s="17" t="s">
        <v>217</v>
      </c>
      <c r="F161" s="16">
        <v>201</v>
      </c>
      <c r="G161" s="16"/>
      <c r="H161" s="16">
        <v>218</v>
      </c>
      <c r="I161" s="16"/>
      <c r="J161" s="16">
        <v>419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10"/>
        <v>1990/11末</v>
      </c>
      <c r="B162" s="7" t="str">
        <f t="shared" si="10"/>
        <v>平成2/11末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1990/11末</v>
      </c>
      <c r="B163" s="9" t="str">
        <f t="shared" si="10"/>
        <v>平成2/11末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127</v>
      </c>
      <c r="I163" s="16"/>
      <c r="J163" s="16">
        <v>245</v>
      </c>
      <c r="K163" s="16"/>
      <c r="L163" s="16">
        <v>61</v>
      </c>
      <c r="M163" s="6" t="s">
        <v>311</v>
      </c>
    </row>
    <row r="164" spans="1:13" x14ac:dyDescent="0.2">
      <c r="A164" s="7" t="str">
        <f t="shared" si="10"/>
        <v>1990/11末</v>
      </c>
      <c r="B164" s="7" t="str">
        <f t="shared" si="10"/>
        <v>平成2/11末</v>
      </c>
      <c r="C164" s="14">
        <v>162</v>
      </c>
      <c r="D164" s="14">
        <v>221</v>
      </c>
      <c r="E164" s="15" t="s">
        <v>222</v>
      </c>
      <c r="F164" s="14">
        <v>204</v>
      </c>
      <c r="G164" s="14"/>
      <c r="H164" s="14">
        <v>254</v>
      </c>
      <c r="I164" s="14"/>
      <c r="J164" s="14">
        <v>458</v>
      </c>
      <c r="K164" s="14"/>
      <c r="L164" s="14">
        <v>117</v>
      </c>
      <c r="M164" s="8" t="s">
        <v>311</v>
      </c>
    </row>
    <row r="165" spans="1:13" x14ac:dyDescent="0.2">
      <c r="A165" s="9" t="str">
        <f t="shared" ref="A165:B180" si="11">A164</f>
        <v>1990/11末</v>
      </c>
      <c r="B165" s="9" t="str">
        <f t="shared" si="11"/>
        <v>平成2/11末</v>
      </c>
      <c r="C165" s="16">
        <v>163</v>
      </c>
      <c r="D165" s="16">
        <v>222</v>
      </c>
      <c r="E165" s="17" t="s">
        <v>223</v>
      </c>
      <c r="F165" s="16">
        <v>54</v>
      </c>
      <c r="G165" s="16"/>
      <c r="H165" s="16">
        <v>66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1990/11末</v>
      </c>
      <c r="B166" s="7" t="str">
        <f t="shared" si="11"/>
        <v>平成2/11末</v>
      </c>
      <c r="C166" s="14">
        <v>164</v>
      </c>
      <c r="D166" s="14">
        <v>223</v>
      </c>
      <c r="E166" s="15" t="s">
        <v>224</v>
      </c>
      <c r="F166" s="14">
        <v>317</v>
      </c>
      <c r="G166" s="14"/>
      <c r="H166" s="14">
        <v>365</v>
      </c>
      <c r="I166" s="14"/>
      <c r="J166" s="14">
        <v>682</v>
      </c>
      <c r="K166" s="14"/>
      <c r="L166" s="14">
        <v>181</v>
      </c>
      <c r="M166" s="8" t="s">
        <v>311</v>
      </c>
    </row>
    <row r="167" spans="1:13" x14ac:dyDescent="0.2">
      <c r="A167" s="9" t="str">
        <f t="shared" si="11"/>
        <v>1990/11末</v>
      </c>
      <c r="B167" s="9" t="str">
        <f t="shared" si="11"/>
        <v>平成2/11末</v>
      </c>
      <c r="C167" s="16">
        <v>165</v>
      </c>
      <c r="D167" s="16">
        <v>224</v>
      </c>
      <c r="E167" s="17" t="s">
        <v>225</v>
      </c>
      <c r="F167" s="16">
        <v>20</v>
      </c>
      <c r="G167" s="16"/>
      <c r="H167" s="16">
        <v>26</v>
      </c>
      <c r="I167" s="16"/>
      <c r="J167" s="16">
        <v>46</v>
      </c>
      <c r="K167" s="16"/>
      <c r="L167" s="16">
        <v>13</v>
      </c>
      <c r="M167" s="6" t="s">
        <v>311</v>
      </c>
    </row>
    <row r="168" spans="1:13" x14ac:dyDescent="0.2">
      <c r="A168" s="7" t="str">
        <f t="shared" si="11"/>
        <v>1990/11末</v>
      </c>
      <c r="B168" s="7" t="str">
        <f t="shared" si="11"/>
        <v>平成2/11末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1990/11末</v>
      </c>
      <c r="B169" s="9" t="str">
        <f t="shared" si="11"/>
        <v>平成2/11末</v>
      </c>
      <c r="C169" s="16">
        <v>167</v>
      </c>
      <c r="D169" s="16">
        <v>226</v>
      </c>
      <c r="E169" s="17" t="s">
        <v>227</v>
      </c>
      <c r="F169" s="16">
        <v>62</v>
      </c>
      <c r="G169" s="16"/>
      <c r="H169" s="16">
        <v>63</v>
      </c>
      <c r="I169" s="16"/>
      <c r="J169" s="16">
        <v>125</v>
      </c>
      <c r="K169" s="16"/>
      <c r="L169" s="16">
        <v>37</v>
      </c>
      <c r="M169" s="6" t="s">
        <v>311</v>
      </c>
    </row>
    <row r="170" spans="1:13" x14ac:dyDescent="0.2">
      <c r="A170" s="7" t="str">
        <f t="shared" si="11"/>
        <v>1990/11末</v>
      </c>
      <c r="B170" s="7" t="str">
        <f t="shared" si="11"/>
        <v>平成2/11末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1990/11末</v>
      </c>
      <c r="B171" s="9" t="str">
        <f t="shared" si="11"/>
        <v>平成2/11末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1990/11末</v>
      </c>
      <c r="B172" s="7" t="str">
        <f t="shared" si="11"/>
        <v>平成2/11末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1990/11末</v>
      </c>
      <c r="B173" s="9" t="str">
        <f t="shared" si="11"/>
        <v>平成2/11末</v>
      </c>
      <c r="C173" s="16">
        <v>171</v>
      </c>
      <c r="D173" s="16">
        <v>231</v>
      </c>
      <c r="E173" s="17" t="s">
        <v>231</v>
      </c>
      <c r="F173" s="16">
        <v>285</v>
      </c>
      <c r="G173" s="16"/>
      <c r="H173" s="16">
        <v>321</v>
      </c>
      <c r="I173" s="16"/>
      <c r="J173" s="16">
        <v>606</v>
      </c>
      <c r="K173" s="16"/>
      <c r="L173" s="16">
        <v>173</v>
      </c>
      <c r="M173" s="6" t="s">
        <v>312</v>
      </c>
    </row>
    <row r="174" spans="1:13" x14ac:dyDescent="0.2">
      <c r="A174" s="7" t="str">
        <f t="shared" si="11"/>
        <v>1990/11末</v>
      </c>
      <c r="B174" s="7" t="str">
        <f t="shared" si="11"/>
        <v>平成2/11末</v>
      </c>
      <c r="C174" s="14">
        <v>172</v>
      </c>
      <c r="D174" s="14">
        <v>232</v>
      </c>
      <c r="E174" s="15" t="s">
        <v>232</v>
      </c>
      <c r="F174" s="14">
        <v>134</v>
      </c>
      <c r="G174" s="14"/>
      <c r="H174" s="14">
        <v>174</v>
      </c>
      <c r="I174" s="14"/>
      <c r="J174" s="14">
        <v>308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1990/11末</v>
      </c>
      <c r="B175" s="9" t="str">
        <f t="shared" si="11"/>
        <v>平成2/11末</v>
      </c>
      <c r="C175" s="16">
        <v>173</v>
      </c>
      <c r="D175" s="16">
        <v>200</v>
      </c>
      <c r="E175" s="17" t="s">
        <v>454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1990/11末</v>
      </c>
      <c r="B176" s="7" t="str">
        <f t="shared" si="11"/>
        <v>平成2/11末</v>
      </c>
      <c r="C176" s="14">
        <v>174</v>
      </c>
      <c r="D176" s="14">
        <v>201</v>
      </c>
      <c r="E176" s="15" t="s">
        <v>234</v>
      </c>
      <c r="F176" s="14">
        <v>87</v>
      </c>
      <c r="G176" s="14"/>
      <c r="H176" s="14">
        <v>103</v>
      </c>
      <c r="I176" s="14"/>
      <c r="J176" s="14">
        <v>190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1990/11末</v>
      </c>
      <c r="B177" s="9" t="str">
        <f t="shared" si="11"/>
        <v>平成2/11末</v>
      </c>
      <c r="C177" s="16">
        <v>175</v>
      </c>
      <c r="D177" s="16">
        <v>202</v>
      </c>
      <c r="E177" s="17" t="s">
        <v>235</v>
      </c>
      <c r="F177" s="16">
        <v>65</v>
      </c>
      <c r="G177" s="16"/>
      <c r="H177" s="16">
        <v>65</v>
      </c>
      <c r="I177" s="16"/>
      <c r="J177" s="16">
        <v>130</v>
      </c>
      <c r="K177" s="16"/>
      <c r="L177" s="16">
        <v>32</v>
      </c>
      <c r="M177" s="6" t="s">
        <v>313</v>
      </c>
    </row>
    <row r="178" spans="1:13" x14ac:dyDescent="0.2">
      <c r="A178" s="7" t="str">
        <f t="shared" si="11"/>
        <v>1990/11末</v>
      </c>
      <c r="B178" s="7" t="str">
        <f t="shared" si="11"/>
        <v>平成2/11末</v>
      </c>
      <c r="C178" s="14">
        <v>176</v>
      </c>
      <c r="D178" s="14">
        <v>203</v>
      </c>
      <c r="E178" s="15" t="s">
        <v>455</v>
      </c>
      <c r="F178" s="14">
        <v>296</v>
      </c>
      <c r="G178" s="14"/>
      <c r="H178" s="14">
        <v>305</v>
      </c>
      <c r="I178" s="14"/>
      <c r="J178" s="14">
        <v>601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1990/11末</v>
      </c>
      <c r="B179" s="9" t="str">
        <f t="shared" si="11"/>
        <v>平成2/11末</v>
      </c>
      <c r="C179" s="16">
        <v>177</v>
      </c>
      <c r="D179" s="16">
        <v>204</v>
      </c>
      <c r="E179" s="17" t="s">
        <v>237</v>
      </c>
      <c r="F179" s="16">
        <v>314</v>
      </c>
      <c r="G179" s="16"/>
      <c r="H179" s="16">
        <v>339</v>
      </c>
      <c r="I179" s="16"/>
      <c r="J179" s="16">
        <v>653</v>
      </c>
      <c r="K179" s="16"/>
      <c r="L179" s="16">
        <v>157</v>
      </c>
      <c r="M179" s="6" t="s">
        <v>313</v>
      </c>
    </row>
    <row r="180" spans="1:13" x14ac:dyDescent="0.2">
      <c r="A180" s="7" t="str">
        <f t="shared" si="11"/>
        <v>1990/11末</v>
      </c>
      <c r="B180" s="7" t="str">
        <f t="shared" si="11"/>
        <v>平成2/11末</v>
      </c>
      <c r="C180" s="14">
        <v>178</v>
      </c>
      <c r="D180" s="14">
        <v>205</v>
      </c>
      <c r="E180" s="15" t="s">
        <v>238</v>
      </c>
      <c r="F180" s="14">
        <v>167</v>
      </c>
      <c r="G180" s="14"/>
      <c r="H180" s="14">
        <v>162</v>
      </c>
      <c r="I180" s="14"/>
      <c r="J180" s="14">
        <v>329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1990/11末</v>
      </c>
      <c r="B181" s="9" t="str">
        <f t="shared" si="12"/>
        <v>平成2/11末</v>
      </c>
      <c r="C181" s="16">
        <v>179</v>
      </c>
      <c r="D181" s="16">
        <v>206</v>
      </c>
      <c r="E181" s="17" t="s">
        <v>239</v>
      </c>
      <c r="F181" s="16">
        <v>18</v>
      </c>
      <c r="G181" s="16"/>
      <c r="H181" s="16">
        <v>22</v>
      </c>
      <c r="I181" s="16"/>
      <c r="J181" s="16">
        <v>40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1990/11末</v>
      </c>
      <c r="B182" s="7" t="str">
        <f t="shared" si="12"/>
        <v>平成2/11末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1990/11末</v>
      </c>
      <c r="B183" s="9" t="str">
        <f t="shared" si="12"/>
        <v>平成2/11末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32</v>
      </c>
      <c r="I183" s="16"/>
      <c r="J183" s="16">
        <v>65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1990/11末</v>
      </c>
      <c r="B184" s="7" t="str">
        <f t="shared" si="12"/>
        <v>平成2/11末</v>
      </c>
      <c r="C184" s="14">
        <v>182</v>
      </c>
      <c r="D184" s="14">
        <v>210</v>
      </c>
      <c r="E184" s="15" t="s">
        <v>451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1990/11末</v>
      </c>
      <c r="B185" s="9" t="str">
        <f t="shared" si="12"/>
        <v>平成2/11末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1990/11末</v>
      </c>
      <c r="B186" s="7" t="str">
        <f t="shared" si="12"/>
        <v>平成2/11末</v>
      </c>
      <c r="C186" s="14">
        <v>184</v>
      </c>
      <c r="D186" s="14">
        <v>320</v>
      </c>
      <c r="E186" s="15" t="s">
        <v>245</v>
      </c>
      <c r="F186" s="14">
        <v>305</v>
      </c>
      <c r="G186" s="14"/>
      <c r="H186" s="14">
        <v>307</v>
      </c>
      <c r="I186" s="14"/>
      <c r="J186" s="14">
        <v>612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1990/11末</v>
      </c>
      <c r="B187" s="9" t="str">
        <f t="shared" si="12"/>
        <v>平成2/11末</v>
      </c>
      <c r="C187" s="16">
        <v>185</v>
      </c>
      <c r="D187" s="16">
        <v>322</v>
      </c>
      <c r="E187" s="17" t="s">
        <v>195</v>
      </c>
      <c r="F187" s="16">
        <v>45</v>
      </c>
      <c r="G187" s="16"/>
      <c r="H187" s="16">
        <v>50</v>
      </c>
      <c r="I187" s="16"/>
      <c r="J187" s="16">
        <v>95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1990/11末</v>
      </c>
      <c r="B188" s="7" t="str">
        <f t="shared" si="12"/>
        <v>平成2/11末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1990/11末</v>
      </c>
      <c r="B189" s="9" t="str">
        <f t="shared" si="12"/>
        <v>平成2/11末</v>
      </c>
      <c r="C189" s="16">
        <v>187</v>
      </c>
      <c r="D189" s="16">
        <v>324</v>
      </c>
      <c r="E189" s="17" t="s">
        <v>247</v>
      </c>
      <c r="F189" s="16">
        <v>69</v>
      </c>
      <c r="G189" s="16"/>
      <c r="H189" s="16">
        <v>80</v>
      </c>
      <c r="I189" s="16"/>
      <c r="J189" s="16">
        <v>149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1990/11末</v>
      </c>
      <c r="B190" s="7" t="str">
        <f t="shared" si="12"/>
        <v>平成2/11末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81</v>
      </c>
      <c r="I190" s="14"/>
      <c r="J190" s="14">
        <v>148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1990/11末</v>
      </c>
      <c r="B191" s="9" t="str">
        <f t="shared" si="12"/>
        <v>平成2/11末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231</v>
      </c>
      <c r="I191" s="16"/>
      <c r="J191" s="16">
        <v>467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1990/11末</v>
      </c>
      <c r="B192" s="7" t="str">
        <f t="shared" si="12"/>
        <v>平成2/11末</v>
      </c>
      <c r="C192" s="14">
        <v>190</v>
      </c>
      <c r="D192" s="14">
        <v>328</v>
      </c>
      <c r="E192" s="15" t="s">
        <v>250</v>
      </c>
      <c r="F192" s="14">
        <v>68</v>
      </c>
      <c r="G192" s="14"/>
      <c r="H192" s="14">
        <v>84</v>
      </c>
      <c r="I192" s="14"/>
      <c r="J192" s="14">
        <v>152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1990/11末</v>
      </c>
      <c r="B193" s="9" t="str">
        <f t="shared" si="12"/>
        <v>平成2/11末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75</v>
      </c>
      <c r="I193" s="16"/>
      <c r="J193" s="16">
        <v>139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12"/>
        <v>1990/11末</v>
      </c>
      <c r="B194" s="7" t="str">
        <f t="shared" si="12"/>
        <v>平成2/11末</v>
      </c>
      <c r="C194" s="14">
        <v>192</v>
      </c>
      <c r="D194" s="14">
        <v>331</v>
      </c>
      <c r="E194" s="15" t="s">
        <v>252</v>
      </c>
      <c r="F194" s="14">
        <v>93</v>
      </c>
      <c r="G194" s="14"/>
      <c r="H194" s="14">
        <v>76</v>
      </c>
      <c r="I194" s="14"/>
      <c r="J194" s="14">
        <v>169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12"/>
        <v>1990/11末</v>
      </c>
      <c r="B195" s="9" t="str">
        <f t="shared" si="12"/>
        <v>平成2/11末</v>
      </c>
      <c r="C195" s="16">
        <v>193</v>
      </c>
      <c r="D195" s="16">
        <v>332</v>
      </c>
      <c r="E195" s="17" t="s">
        <v>253</v>
      </c>
      <c r="F195" s="16">
        <v>143</v>
      </c>
      <c r="G195" s="16"/>
      <c r="H195" s="16">
        <v>156</v>
      </c>
      <c r="I195" s="16"/>
      <c r="J195" s="16">
        <v>299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1990/11末</v>
      </c>
      <c r="B196" s="7" t="str">
        <f t="shared" si="12"/>
        <v>平成2/11末</v>
      </c>
      <c r="C196" s="14">
        <v>194</v>
      </c>
      <c r="D196" s="14">
        <v>333</v>
      </c>
      <c r="E196" s="15" t="s">
        <v>254</v>
      </c>
      <c r="F196" s="14">
        <v>187</v>
      </c>
      <c r="G196" s="14"/>
      <c r="H196" s="14">
        <v>200</v>
      </c>
      <c r="I196" s="14"/>
      <c r="J196" s="14">
        <v>387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1990/11末</v>
      </c>
      <c r="B197" s="9" t="str">
        <f t="shared" si="13"/>
        <v>平成2/11末</v>
      </c>
      <c r="C197" s="16">
        <v>195</v>
      </c>
      <c r="D197" s="16">
        <v>334</v>
      </c>
      <c r="E197" s="17" t="s">
        <v>255</v>
      </c>
      <c r="F197" s="16">
        <v>153</v>
      </c>
      <c r="G197" s="16"/>
      <c r="H197" s="16">
        <v>163</v>
      </c>
      <c r="I197" s="16"/>
      <c r="J197" s="16">
        <v>316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1990/11末</v>
      </c>
      <c r="B198" s="7" t="str">
        <f t="shared" si="13"/>
        <v>平成2/11末</v>
      </c>
      <c r="C198" s="14">
        <v>196</v>
      </c>
      <c r="D198" s="14">
        <v>335</v>
      </c>
      <c r="E198" s="15" t="s">
        <v>256</v>
      </c>
      <c r="F198" s="14">
        <v>205</v>
      </c>
      <c r="G198" s="14"/>
      <c r="H198" s="14">
        <v>206</v>
      </c>
      <c r="I198" s="14"/>
      <c r="J198" s="14">
        <v>411</v>
      </c>
      <c r="K198" s="14"/>
      <c r="L198" s="14">
        <v>106</v>
      </c>
      <c r="M198" s="8" t="s">
        <v>314</v>
      </c>
    </row>
    <row r="199" spans="1:13" x14ac:dyDescent="0.2">
      <c r="A199" s="9" t="str">
        <f t="shared" si="13"/>
        <v>1990/11末</v>
      </c>
      <c r="B199" s="9" t="str">
        <f t="shared" si="13"/>
        <v>平成2/11末</v>
      </c>
      <c r="C199" s="16">
        <v>197</v>
      </c>
      <c r="D199" s="16">
        <v>336</v>
      </c>
      <c r="E199" s="17" t="s">
        <v>257</v>
      </c>
      <c r="F199" s="16">
        <v>229</v>
      </c>
      <c r="G199" s="16"/>
      <c r="H199" s="16">
        <v>243</v>
      </c>
      <c r="I199" s="16"/>
      <c r="J199" s="16">
        <v>472</v>
      </c>
      <c r="K199" s="16"/>
      <c r="L199" s="16">
        <v>125</v>
      </c>
      <c r="M199" s="6" t="s">
        <v>314</v>
      </c>
    </row>
    <row r="200" spans="1:13" x14ac:dyDescent="0.2">
      <c r="A200" s="7" t="str">
        <f t="shared" si="13"/>
        <v>1990/11末</v>
      </c>
      <c r="B200" s="7" t="str">
        <f t="shared" si="13"/>
        <v>平成2/11末</v>
      </c>
      <c r="C200" s="14">
        <v>198</v>
      </c>
      <c r="D200" s="14">
        <v>338</v>
      </c>
      <c r="E200" s="15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1990/11末</v>
      </c>
      <c r="B201" s="9" t="str">
        <f t="shared" si="13"/>
        <v>平成2/11末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1990/11末</v>
      </c>
      <c r="B202" s="7" t="str">
        <f t="shared" si="13"/>
        <v>平成2/11末</v>
      </c>
      <c r="C202" s="14">
        <v>200</v>
      </c>
      <c r="D202" s="14">
        <v>340</v>
      </c>
      <c r="E202" s="15" t="s">
        <v>259</v>
      </c>
      <c r="F202" s="14">
        <v>154</v>
      </c>
      <c r="G202" s="14"/>
      <c r="H202" s="14">
        <v>147</v>
      </c>
      <c r="I202" s="14"/>
      <c r="J202" s="14">
        <v>301</v>
      </c>
      <c r="K202" s="14"/>
      <c r="L202" s="14">
        <v>68</v>
      </c>
      <c r="M202" s="8" t="s">
        <v>314</v>
      </c>
    </row>
    <row r="203" spans="1:13" x14ac:dyDescent="0.2">
      <c r="A203" s="9" t="str">
        <f t="shared" si="13"/>
        <v>1990/11末</v>
      </c>
      <c r="B203" s="9" t="str">
        <f t="shared" si="13"/>
        <v>平成2/11末</v>
      </c>
      <c r="C203" s="16">
        <v>201</v>
      </c>
      <c r="D203" s="16">
        <v>341</v>
      </c>
      <c r="E203" s="17" t="s">
        <v>260</v>
      </c>
      <c r="F203" s="16">
        <v>138</v>
      </c>
      <c r="G203" s="16"/>
      <c r="H203" s="16">
        <v>150</v>
      </c>
      <c r="I203" s="16"/>
      <c r="J203" s="16">
        <v>288</v>
      </c>
      <c r="K203" s="16"/>
      <c r="L203" s="16">
        <v>72</v>
      </c>
      <c r="M203" s="6" t="s">
        <v>314</v>
      </c>
    </row>
    <row r="204" spans="1:13" x14ac:dyDescent="0.2">
      <c r="A204" s="7" t="str">
        <f t="shared" si="13"/>
        <v>1990/11末</v>
      </c>
      <c r="B204" s="7" t="str">
        <f t="shared" si="13"/>
        <v>平成2/11末</v>
      </c>
      <c r="C204" s="14">
        <v>202</v>
      </c>
      <c r="D204" s="14">
        <v>343</v>
      </c>
      <c r="E204" s="15" t="s">
        <v>261</v>
      </c>
      <c r="F204" s="14">
        <v>62</v>
      </c>
      <c r="G204" s="14"/>
      <c r="H204" s="14">
        <v>72</v>
      </c>
      <c r="I204" s="14"/>
      <c r="J204" s="14">
        <v>134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1990/11末</v>
      </c>
      <c r="B205" s="9" t="str">
        <f t="shared" si="13"/>
        <v>平成2/11末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1990/11末</v>
      </c>
      <c r="B206" s="7" t="str">
        <f t="shared" si="13"/>
        <v>平成2/11末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1990/11末</v>
      </c>
      <c r="B207" s="9" t="str">
        <f t="shared" si="13"/>
        <v>平成2/11末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1990/11末</v>
      </c>
      <c r="B208" s="7" t="str">
        <f t="shared" si="13"/>
        <v>平成2/11末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1990/11末</v>
      </c>
      <c r="B209" s="9" t="str">
        <f t="shared" si="13"/>
        <v>平成2/11末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94</v>
      </c>
      <c r="I209" s="16"/>
      <c r="J209" s="16">
        <v>178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1990/11末</v>
      </c>
      <c r="B210" s="7" t="str">
        <f t="shared" si="13"/>
        <v>平成2/11末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1990/11末</v>
      </c>
      <c r="B211" s="9" t="str">
        <f t="shared" si="13"/>
        <v>平成2/11末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188</v>
      </c>
      <c r="I211" s="16"/>
      <c r="J211" s="16">
        <v>346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1990/11末</v>
      </c>
      <c r="B212" s="7" t="str">
        <f t="shared" si="13"/>
        <v>平成2/11末</v>
      </c>
      <c r="C212" s="14">
        <v>210</v>
      </c>
      <c r="D212" s="14">
        <v>251</v>
      </c>
      <c r="E212" s="15" t="s">
        <v>269</v>
      </c>
      <c r="F212" s="14">
        <v>85</v>
      </c>
      <c r="G212" s="14"/>
      <c r="H212" s="14">
        <v>100</v>
      </c>
      <c r="I212" s="14"/>
      <c r="J212" s="14">
        <v>185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1990/11末</v>
      </c>
      <c r="B213" s="9" t="str">
        <f t="shared" si="14"/>
        <v>平成2/11末</v>
      </c>
      <c r="C213" s="16">
        <v>211</v>
      </c>
      <c r="D213" s="16">
        <v>252</v>
      </c>
      <c r="E213" s="17" t="s">
        <v>270</v>
      </c>
      <c r="F213" s="16">
        <v>145</v>
      </c>
      <c r="G213" s="16"/>
      <c r="H213" s="16">
        <v>169</v>
      </c>
      <c r="I213" s="16"/>
      <c r="J213" s="16">
        <v>314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1990/11末</v>
      </c>
      <c r="B214" s="7" t="str">
        <f t="shared" si="14"/>
        <v>平成2/11末</v>
      </c>
      <c r="C214" s="14">
        <v>212</v>
      </c>
      <c r="D214" s="14">
        <v>253</v>
      </c>
      <c r="E214" s="15" t="s">
        <v>271</v>
      </c>
      <c r="F214" s="14">
        <v>175</v>
      </c>
      <c r="G214" s="14"/>
      <c r="H214" s="14">
        <v>200</v>
      </c>
      <c r="I214" s="14"/>
      <c r="J214" s="14">
        <v>375</v>
      </c>
      <c r="K214" s="14"/>
      <c r="L214" s="14">
        <v>97</v>
      </c>
      <c r="M214" s="8" t="s">
        <v>315</v>
      </c>
    </row>
    <row r="215" spans="1:13" x14ac:dyDescent="0.2">
      <c r="A215" s="9" t="str">
        <f t="shared" si="14"/>
        <v>1990/11末</v>
      </c>
      <c r="B215" s="9" t="str">
        <f t="shared" si="14"/>
        <v>平成2/11末</v>
      </c>
      <c r="C215" s="16">
        <v>213</v>
      </c>
      <c r="D215" s="16">
        <v>254</v>
      </c>
      <c r="E215" s="17" t="s">
        <v>272</v>
      </c>
      <c r="F215" s="16">
        <v>101</v>
      </c>
      <c r="G215" s="16"/>
      <c r="H215" s="16">
        <v>118</v>
      </c>
      <c r="I215" s="16"/>
      <c r="J215" s="16">
        <v>219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1990/11末</v>
      </c>
      <c r="B216" s="7" t="str">
        <f t="shared" si="14"/>
        <v>平成2/11末</v>
      </c>
      <c r="C216" s="14">
        <v>214</v>
      </c>
      <c r="D216" s="14">
        <v>255</v>
      </c>
      <c r="E216" s="15" t="s">
        <v>376</v>
      </c>
      <c r="F216" s="14">
        <v>49</v>
      </c>
      <c r="G216" s="14"/>
      <c r="H216" s="14">
        <v>64</v>
      </c>
      <c r="I216" s="14"/>
      <c r="J216" s="14">
        <v>113</v>
      </c>
      <c r="K216" s="14"/>
      <c r="L216" s="14">
        <v>30</v>
      </c>
      <c r="M216" s="8" t="s">
        <v>315</v>
      </c>
    </row>
    <row r="217" spans="1:13" x14ac:dyDescent="0.2">
      <c r="A217" s="9" t="str">
        <f t="shared" si="14"/>
        <v>1990/11末</v>
      </c>
      <c r="B217" s="9" t="str">
        <f t="shared" si="14"/>
        <v>平成2/11末</v>
      </c>
      <c r="C217" s="16">
        <v>215</v>
      </c>
      <c r="D217" s="16">
        <v>256</v>
      </c>
      <c r="E217" s="17" t="s">
        <v>273</v>
      </c>
      <c r="F217" s="16">
        <v>59</v>
      </c>
      <c r="G217" s="16"/>
      <c r="H217" s="16">
        <v>54</v>
      </c>
      <c r="I217" s="16"/>
      <c r="J217" s="16">
        <v>113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1990/11末</v>
      </c>
      <c r="B218" s="7" t="str">
        <f t="shared" si="14"/>
        <v>平成2/11末</v>
      </c>
      <c r="C218" s="14">
        <v>216</v>
      </c>
      <c r="D218" s="14">
        <v>257</v>
      </c>
      <c r="E218" s="15" t="s">
        <v>377</v>
      </c>
      <c r="F218" s="14">
        <v>109</v>
      </c>
      <c r="G218" s="14"/>
      <c r="H218" s="14">
        <v>105</v>
      </c>
      <c r="I218" s="14"/>
      <c r="J218" s="14">
        <v>214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1990/11末</v>
      </c>
      <c r="B219" s="9" t="str">
        <f t="shared" si="14"/>
        <v>平成2/11末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94</v>
      </c>
      <c r="I219" s="16"/>
      <c r="J219" s="16">
        <v>186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1990/11末</v>
      </c>
      <c r="B220" s="7" t="str">
        <f t="shared" si="14"/>
        <v>平成2/11末</v>
      </c>
      <c r="C220" s="14">
        <v>218</v>
      </c>
      <c r="D220" s="14">
        <v>259</v>
      </c>
      <c r="E220" s="15" t="s">
        <v>378</v>
      </c>
      <c r="F220" s="14">
        <v>105</v>
      </c>
      <c r="G220" s="14"/>
      <c r="H220" s="14">
        <v>115</v>
      </c>
      <c r="I220" s="14"/>
      <c r="J220" s="14">
        <v>220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1990/11末</v>
      </c>
      <c r="B221" s="9" t="str">
        <f t="shared" si="14"/>
        <v>平成2/11末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1990/11末</v>
      </c>
      <c r="B222" s="7" t="str">
        <f t="shared" si="14"/>
        <v>平成2/11末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1990/11末</v>
      </c>
      <c r="B223" s="9" t="str">
        <f t="shared" si="14"/>
        <v>平成2/11末</v>
      </c>
      <c r="C223" s="16">
        <v>221</v>
      </c>
      <c r="D223" s="16">
        <v>272</v>
      </c>
      <c r="E223" s="17" t="s">
        <v>277</v>
      </c>
      <c r="F223" s="16">
        <v>78</v>
      </c>
      <c r="G223" s="16"/>
      <c r="H223" s="16">
        <v>80</v>
      </c>
      <c r="I223" s="16"/>
      <c r="J223" s="16">
        <v>158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1990/11末</v>
      </c>
      <c r="B224" s="7" t="str">
        <f t="shared" si="14"/>
        <v>平成2/11末</v>
      </c>
      <c r="C224" s="14">
        <v>222</v>
      </c>
      <c r="D224" s="14">
        <v>273</v>
      </c>
      <c r="E224" s="15" t="s">
        <v>278</v>
      </c>
      <c r="F224" s="14">
        <v>115</v>
      </c>
      <c r="G224" s="14"/>
      <c r="H224" s="14">
        <v>116</v>
      </c>
      <c r="I224" s="14"/>
      <c r="J224" s="14">
        <v>231</v>
      </c>
      <c r="K224" s="14"/>
      <c r="L224" s="14">
        <v>61</v>
      </c>
      <c r="M224" s="8" t="s">
        <v>316</v>
      </c>
    </row>
    <row r="225" spans="1:13" x14ac:dyDescent="0.2">
      <c r="A225" s="9" t="str">
        <f t="shared" si="14"/>
        <v>1990/11末</v>
      </c>
      <c r="B225" s="9" t="str">
        <f t="shared" si="14"/>
        <v>平成2/11末</v>
      </c>
      <c r="C225" s="16">
        <v>223</v>
      </c>
      <c r="D225" s="16">
        <v>274</v>
      </c>
      <c r="E225" s="17" t="s">
        <v>279</v>
      </c>
      <c r="F225" s="16">
        <v>150</v>
      </c>
      <c r="G225" s="16"/>
      <c r="H225" s="16">
        <v>136</v>
      </c>
      <c r="I225" s="16"/>
      <c r="J225" s="16">
        <v>286</v>
      </c>
      <c r="K225" s="16"/>
      <c r="L225" s="16">
        <v>71</v>
      </c>
      <c r="M225" s="6" t="s">
        <v>316</v>
      </c>
    </row>
    <row r="226" spans="1:13" x14ac:dyDescent="0.2">
      <c r="A226" s="7" t="str">
        <f t="shared" si="14"/>
        <v>1990/11末</v>
      </c>
      <c r="B226" s="7" t="str">
        <f t="shared" si="14"/>
        <v>平成2/11末</v>
      </c>
      <c r="C226" s="14">
        <v>224</v>
      </c>
      <c r="D226" s="14">
        <v>275</v>
      </c>
      <c r="E226" s="15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1990/11末</v>
      </c>
      <c r="B227" s="9" t="str">
        <f t="shared" si="14"/>
        <v>平成2/11末</v>
      </c>
      <c r="C227" s="16">
        <v>225</v>
      </c>
      <c r="D227" s="16">
        <v>276</v>
      </c>
      <c r="E227" s="17" t="s">
        <v>281</v>
      </c>
      <c r="F227" s="16">
        <v>217</v>
      </c>
      <c r="G227" s="16"/>
      <c r="H227" s="16">
        <v>222</v>
      </c>
      <c r="I227" s="16"/>
      <c r="J227" s="16">
        <v>439</v>
      </c>
      <c r="K227" s="16"/>
      <c r="L227" s="16">
        <v>116</v>
      </c>
      <c r="M227" s="6" t="s">
        <v>316</v>
      </c>
    </row>
    <row r="228" spans="1:13" x14ac:dyDescent="0.2">
      <c r="A228" s="7" t="str">
        <f t="shared" si="14"/>
        <v>1990/11末</v>
      </c>
      <c r="B228" s="7" t="str">
        <f t="shared" si="14"/>
        <v>平成2/11末</v>
      </c>
      <c r="C228" s="14">
        <v>226</v>
      </c>
      <c r="D228" s="14">
        <v>277</v>
      </c>
      <c r="E228" s="15" t="s">
        <v>282</v>
      </c>
      <c r="F228" s="14">
        <v>163</v>
      </c>
      <c r="G228" s="14"/>
      <c r="H228" s="14">
        <v>179</v>
      </c>
      <c r="I228" s="14"/>
      <c r="J228" s="14">
        <v>342</v>
      </c>
      <c r="K228" s="14"/>
      <c r="L228" s="14">
        <v>91</v>
      </c>
      <c r="M228" s="8" t="s">
        <v>316</v>
      </c>
    </row>
    <row r="229" spans="1:13" x14ac:dyDescent="0.2">
      <c r="A229" s="9" t="str">
        <f t="shared" ref="A229:B244" si="15">A228</f>
        <v>1990/11末</v>
      </c>
      <c r="B229" s="9" t="str">
        <f t="shared" si="15"/>
        <v>平成2/11末</v>
      </c>
      <c r="C229" s="16">
        <v>227</v>
      </c>
      <c r="D229" s="16">
        <v>278</v>
      </c>
      <c r="E229" s="17" t="s">
        <v>283</v>
      </c>
      <c r="F229" s="16">
        <v>299</v>
      </c>
      <c r="G229" s="16"/>
      <c r="H229" s="16">
        <v>316</v>
      </c>
      <c r="I229" s="16"/>
      <c r="J229" s="16">
        <v>615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1990/11末</v>
      </c>
      <c r="B230" s="7" t="str">
        <f t="shared" si="15"/>
        <v>平成2/11末</v>
      </c>
      <c r="C230" s="14">
        <v>228</v>
      </c>
      <c r="D230" s="14">
        <v>280</v>
      </c>
      <c r="E230" s="15" t="s">
        <v>379</v>
      </c>
      <c r="F230" s="14">
        <v>192</v>
      </c>
      <c r="G230" s="14"/>
      <c r="H230" s="14">
        <v>211</v>
      </c>
      <c r="I230" s="14"/>
      <c r="J230" s="14">
        <v>403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1990/11末</v>
      </c>
      <c r="B231" s="9" t="str">
        <f t="shared" si="15"/>
        <v>平成2/11末</v>
      </c>
      <c r="C231" s="16">
        <v>229</v>
      </c>
      <c r="D231" s="16">
        <v>281</v>
      </c>
      <c r="E231" s="17" t="s">
        <v>380</v>
      </c>
      <c r="F231" s="16">
        <v>128</v>
      </c>
      <c r="G231" s="16"/>
      <c r="H231" s="16">
        <v>129</v>
      </c>
      <c r="I231" s="16"/>
      <c r="J231" s="16">
        <v>257</v>
      </c>
      <c r="K231" s="16"/>
      <c r="L231" s="16">
        <v>65</v>
      </c>
      <c r="M231" s="6" t="s">
        <v>317</v>
      </c>
    </row>
    <row r="232" spans="1:13" x14ac:dyDescent="0.2">
      <c r="A232" s="7" t="str">
        <f t="shared" si="15"/>
        <v>1990/11末</v>
      </c>
      <c r="B232" s="7" t="str">
        <f t="shared" si="15"/>
        <v>平成2/11末</v>
      </c>
      <c r="C232" s="14">
        <v>230</v>
      </c>
      <c r="D232" s="14">
        <v>282</v>
      </c>
      <c r="E232" s="15" t="s">
        <v>381</v>
      </c>
      <c r="F232" s="14">
        <v>58</v>
      </c>
      <c r="G232" s="14"/>
      <c r="H232" s="14">
        <v>61</v>
      </c>
      <c r="I232" s="14"/>
      <c r="J232" s="14">
        <v>119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1990/11末</v>
      </c>
      <c r="B233" s="9" t="str">
        <f t="shared" si="15"/>
        <v>平成2/11末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1990/11末</v>
      </c>
      <c r="B234" s="7" t="str">
        <f t="shared" si="15"/>
        <v>平成2/11末</v>
      </c>
      <c r="C234" s="14">
        <v>232</v>
      </c>
      <c r="D234" s="14">
        <v>284</v>
      </c>
      <c r="E234" s="15" t="s">
        <v>425</v>
      </c>
      <c r="F234" s="14">
        <v>67</v>
      </c>
      <c r="G234" s="14"/>
      <c r="H234" s="14">
        <v>71</v>
      </c>
      <c r="I234" s="14"/>
      <c r="J234" s="14">
        <v>138</v>
      </c>
      <c r="K234" s="14"/>
      <c r="L234" s="14">
        <v>34</v>
      </c>
      <c r="M234" s="8" t="s">
        <v>317</v>
      </c>
    </row>
    <row r="235" spans="1:13" x14ac:dyDescent="0.2">
      <c r="A235" s="9" t="str">
        <f t="shared" si="15"/>
        <v>1990/11末</v>
      </c>
      <c r="B235" s="9" t="str">
        <f t="shared" si="15"/>
        <v>平成2/11末</v>
      </c>
      <c r="C235" s="16">
        <v>233</v>
      </c>
      <c r="D235" s="16">
        <v>285</v>
      </c>
      <c r="E235" s="17" t="s">
        <v>426</v>
      </c>
      <c r="F235" s="16">
        <v>53</v>
      </c>
      <c r="G235" s="16"/>
      <c r="H235" s="16">
        <v>58</v>
      </c>
      <c r="I235" s="16"/>
      <c r="J235" s="16">
        <v>111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1990/11末</v>
      </c>
      <c r="B236" s="7" t="str">
        <f t="shared" si="15"/>
        <v>平成2/11末</v>
      </c>
      <c r="C236" s="14">
        <v>234</v>
      </c>
      <c r="D236" s="14">
        <v>286</v>
      </c>
      <c r="E236" s="15" t="s">
        <v>427</v>
      </c>
      <c r="F236" s="14">
        <v>66</v>
      </c>
      <c r="G236" s="14"/>
      <c r="H236" s="14">
        <v>49</v>
      </c>
      <c r="I236" s="14"/>
      <c r="J236" s="14">
        <v>115</v>
      </c>
      <c r="K236" s="14"/>
      <c r="L236" s="14">
        <v>31</v>
      </c>
      <c r="M236" s="8" t="s">
        <v>317</v>
      </c>
    </row>
    <row r="237" spans="1:13" x14ac:dyDescent="0.2">
      <c r="A237" s="9" t="str">
        <f t="shared" si="15"/>
        <v>1990/11末</v>
      </c>
      <c r="B237" s="9" t="str">
        <f t="shared" si="15"/>
        <v>平成2/11末</v>
      </c>
      <c r="C237" s="16">
        <v>235</v>
      </c>
      <c r="D237" s="16">
        <v>287</v>
      </c>
      <c r="E237" s="17" t="s">
        <v>428</v>
      </c>
      <c r="F237" s="16">
        <v>76</v>
      </c>
      <c r="G237" s="16"/>
      <c r="H237" s="16">
        <v>85</v>
      </c>
      <c r="I237" s="16"/>
      <c r="J237" s="16">
        <v>161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1990/11末</v>
      </c>
      <c r="B238" s="7" t="str">
        <f t="shared" si="15"/>
        <v>平成2/11末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75</v>
      </c>
      <c r="I238" s="14"/>
      <c r="J238" s="14">
        <v>142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1990/11末</v>
      </c>
      <c r="B239" s="9" t="str">
        <f t="shared" si="15"/>
        <v>平成2/11末</v>
      </c>
      <c r="C239" s="16">
        <v>237</v>
      </c>
      <c r="D239" s="16">
        <v>289</v>
      </c>
      <c r="E239" s="17" t="s">
        <v>430</v>
      </c>
      <c r="F239" s="16">
        <v>49</v>
      </c>
      <c r="G239" s="16"/>
      <c r="H239" s="16">
        <v>50</v>
      </c>
      <c r="I239" s="16"/>
      <c r="J239" s="16">
        <v>99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1990/11末</v>
      </c>
      <c r="B240" s="7" t="str">
        <f t="shared" si="15"/>
        <v>平成2/11末</v>
      </c>
      <c r="C240" s="14">
        <v>238</v>
      </c>
      <c r="D240" s="14">
        <v>290</v>
      </c>
      <c r="E240" s="15" t="s">
        <v>431</v>
      </c>
      <c r="F240" s="14">
        <v>83</v>
      </c>
      <c r="G240" s="14"/>
      <c r="H240" s="14">
        <v>96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1990/11末</v>
      </c>
      <c r="B241" s="9" t="str">
        <f t="shared" si="15"/>
        <v>平成2/11末</v>
      </c>
      <c r="C241" s="16">
        <v>239</v>
      </c>
      <c r="D241" s="16">
        <v>291</v>
      </c>
      <c r="E241" s="17" t="s">
        <v>432</v>
      </c>
      <c r="F241" s="16">
        <v>34</v>
      </c>
      <c r="G241" s="16"/>
      <c r="H241" s="16">
        <v>29</v>
      </c>
      <c r="I241" s="16"/>
      <c r="J241" s="16">
        <v>63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1990/11末</v>
      </c>
      <c r="B242" s="7" t="str">
        <f t="shared" si="15"/>
        <v>平成2/11末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1990/11末</v>
      </c>
      <c r="B243" s="9" t="str">
        <f t="shared" si="15"/>
        <v>平成2/11末</v>
      </c>
      <c r="C243" s="16">
        <v>241</v>
      </c>
      <c r="D243" s="16">
        <v>293</v>
      </c>
      <c r="E243" s="17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1990/11末</v>
      </c>
      <c r="B244" s="7" t="str">
        <f t="shared" si="15"/>
        <v>平成2/11末</v>
      </c>
      <c r="C244" s="14">
        <v>242</v>
      </c>
      <c r="D244" s="14">
        <v>294</v>
      </c>
      <c r="E244" s="15" t="s">
        <v>435</v>
      </c>
      <c r="F244" s="14">
        <v>37</v>
      </c>
      <c r="G244" s="14"/>
      <c r="H244" s="14">
        <v>42</v>
      </c>
      <c r="I244" s="14"/>
      <c r="J244" s="14">
        <v>79</v>
      </c>
      <c r="K244" s="14"/>
      <c r="L244" s="14">
        <v>27</v>
      </c>
      <c r="M244" s="8" t="s">
        <v>317</v>
      </c>
    </row>
    <row r="245" spans="1:13" x14ac:dyDescent="0.2">
      <c r="A245" s="9" t="str">
        <f t="shared" ref="A245:B252" si="16">A244</f>
        <v>1990/11末</v>
      </c>
      <c r="B245" s="9" t="str">
        <f t="shared" si="16"/>
        <v>平成2/11末</v>
      </c>
      <c r="C245" s="16">
        <v>243</v>
      </c>
      <c r="D245" s="16">
        <v>295</v>
      </c>
      <c r="E245" s="17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1990/11末</v>
      </c>
      <c r="B246" s="7" t="str">
        <f t="shared" si="16"/>
        <v>平成2/11末</v>
      </c>
      <c r="C246" s="14">
        <v>244</v>
      </c>
      <c r="D246" s="14">
        <v>296</v>
      </c>
      <c r="E246" s="15" t="s">
        <v>450</v>
      </c>
      <c r="F246" s="14">
        <v>19</v>
      </c>
      <c r="G246" s="14"/>
      <c r="H246" s="14">
        <v>20</v>
      </c>
      <c r="I246" s="14"/>
      <c r="J246" s="14">
        <v>39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16"/>
        <v>1990/11末</v>
      </c>
      <c r="B247" s="9" t="str">
        <f t="shared" si="16"/>
        <v>平成2/11末</v>
      </c>
      <c r="C247" s="16">
        <v>245</v>
      </c>
      <c r="D247" s="16">
        <v>297</v>
      </c>
      <c r="E247" s="17" t="s">
        <v>437</v>
      </c>
      <c r="F247" s="16">
        <v>9</v>
      </c>
      <c r="G247" s="16"/>
      <c r="H247" s="16">
        <v>6</v>
      </c>
      <c r="I247" s="16"/>
      <c r="J247" s="16">
        <v>15</v>
      </c>
      <c r="K247" s="16"/>
      <c r="L247" s="16">
        <v>7</v>
      </c>
      <c r="M247" s="6" t="s">
        <v>317</v>
      </c>
    </row>
    <row r="248" spans="1:13" x14ac:dyDescent="0.2">
      <c r="A248" s="7" t="str">
        <f t="shared" si="16"/>
        <v>1990/11末</v>
      </c>
      <c r="B248" s="7" t="str">
        <f t="shared" si="16"/>
        <v>平成2/11末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1990/11末</v>
      </c>
      <c r="B249" s="9" t="str">
        <f t="shared" si="16"/>
        <v>平成2/11末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1990/11末</v>
      </c>
      <c r="B250" s="7" t="str">
        <f t="shared" si="16"/>
        <v>平成2/11末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1990/11末</v>
      </c>
      <c r="B251" s="9" t="str">
        <f t="shared" si="16"/>
        <v>平成2/11末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1990/11末</v>
      </c>
      <c r="B252" s="7" t="str">
        <f t="shared" si="16"/>
        <v>平成2/11末</v>
      </c>
      <c r="C252" s="14">
        <v>250</v>
      </c>
      <c r="D252" s="14">
        <v>302</v>
      </c>
      <c r="E252" s="15" t="s">
        <v>485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3" spans="1:13" x14ac:dyDescent="0.2">
      <c r="F253" s="126"/>
      <c r="G253" s="126"/>
      <c r="H253" s="126"/>
      <c r="I253" s="126"/>
      <c r="J253" s="126"/>
      <c r="K253" s="126"/>
      <c r="L253" s="126"/>
    </row>
    <row r="254" spans="1:13" x14ac:dyDescent="0.2">
      <c r="F254" s="126"/>
      <c r="G254" s="126"/>
      <c r="H254" s="126"/>
      <c r="I254" s="126"/>
      <c r="J254" s="126"/>
      <c r="K254" s="126"/>
      <c r="L254" s="126"/>
    </row>
  </sheetData>
  <sheetProtection algorithmName="SHA-512" hashValue="IWXRSGJwlp/mBfJAvNYVAoITye46HtQ4rOZ/xVfLF4e9WXdNNma1P0wQ8lBtn+f1vKqvfFqwJNsf+N4EZEY3Qw==" saltValue="W1u1wRS+ZkpIYyIy99ZV5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1:Q25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452</v>
      </c>
      <c r="B2" s="20" t="s">
        <v>453</v>
      </c>
      <c r="C2" s="21" t="s">
        <v>287</v>
      </c>
      <c r="D2" s="21" t="s">
        <v>287</v>
      </c>
      <c r="E2" s="21" t="s">
        <v>287</v>
      </c>
      <c r="F2" s="22">
        <f>SUM(F3:F252)</f>
        <v>42498</v>
      </c>
      <c r="G2" s="22">
        <f t="shared" ref="G2:L2" si="0">SUM(G3:G252)</f>
        <v>0</v>
      </c>
      <c r="H2" s="22">
        <f t="shared" si="0"/>
        <v>44866</v>
      </c>
      <c r="I2" s="22">
        <f t="shared" si="0"/>
        <v>0</v>
      </c>
      <c r="J2" s="22">
        <f t="shared" si="0"/>
        <v>87364</v>
      </c>
      <c r="K2" s="22">
        <f t="shared" si="0"/>
        <v>0</v>
      </c>
      <c r="L2" s="22">
        <f t="shared" si="0"/>
        <v>25944</v>
      </c>
      <c r="M2" s="72" t="s">
        <v>284</v>
      </c>
    </row>
    <row r="3" spans="1:17" x14ac:dyDescent="0.2">
      <c r="A3" s="5" t="str">
        <f>A2</f>
        <v>1990/12末</v>
      </c>
      <c r="B3" s="5" t="str">
        <f>B2</f>
        <v>平成2/12末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1990/12末</v>
      </c>
      <c r="B4" s="7" t="str">
        <f>B3</f>
        <v>平成2/12末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125</v>
      </c>
      <c r="I4" s="14"/>
      <c r="J4" s="14">
        <v>246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1990/12末</v>
      </c>
      <c r="B5" s="9" t="str">
        <f t="shared" si="1"/>
        <v>平成2/12末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293</v>
      </c>
      <c r="I5" s="16"/>
      <c r="J5" s="16">
        <v>560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1990/12末</v>
      </c>
      <c r="B6" s="7" t="str">
        <f t="shared" si="1"/>
        <v>平成2/12末</v>
      </c>
      <c r="C6" s="14">
        <v>4</v>
      </c>
      <c r="D6" s="14">
        <v>4</v>
      </c>
      <c r="E6" s="15" t="s">
        <v>41</v>
      </c>
      <c r="F6" s="14">
        <v>431</v>
      </c>
      <c r="G6" s="14"/>
      <c r="H6" s="14">
        <v>480</v>
      </c>
      <c r="I6" s="14"/>
      <c r="J6" s="14">
        <v>911</v>
      </c>
      <c r="K6" s="14"/>
      <c r="L6" s="14">
        <v>276</v>
      </c>
      <c r="M6" s="8" t="s">
        <v>303</v>
      </c>
    </row>
    <row r="7" spans="1:17" x14ac:dyDescent="0.2">
      <c r="A7" s="9" t="str">
        <f t="shared" si="1"/>
        <v>1990/12末</v>
      </c>
      <c r="B7" s="9" t="str">
        <f t="shared" si="1"/>
        <v>平成2/12末</v>
      </c>
      <c r="C7" s="16">
        <v>5</v>
      </c>
      <c r="D7" s="16">
        <v>5</v>
      </c>
      <c r="E7" s="17" t="s">
        <v>42</v>
      </c>
      <c r="F7" s="16">
        <v>277</v>
      </c>
      <c r="G7" s="16"/>
      <c r="H7" s="16">
        <v>292</v>
      </c>
      <c r="I7" s="16"/>
      <c r="J7" s="16">
        <v>569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1990/12末</v>
      </c>
      <c r="B8" s="7" t="str">
        <f t="shared" si="1"/>
        <v>平成2/12末</v>
      </c>
      <c r="C8" s="14">
        <v>6</v>
      </c>
      <c r="D8" s="14">
        <v>6</v>
      </c>
      <c r="E8" s="15" t="s">
        <v>43</v>
      </c>
      <c r="F8" s="14">
        <v>403</v>
      </c>
      <c r="G8" s="14"/>
      <c r="H8" s="14">
        <v>510</v>
      </c>
      <c r="I8" s="14"/>
      <c r="J8" s="14">
        <v>913</v>
      </c>
      <c r="K8" s="14"/>
      <c r="L8" s="14">
        <v>299</v>
      </c>
      <c r="M8" s="8" t="s">
        <v>303</v>
      </c>
    </row>
    <row r="9" spans="1:17" x14ac:dyDescent="0.2">
      <c r="A9" s="9" t="str">
        <f t="shared" si="1"/>
        <v>1990/12末</v>
      </c>
      <c r="B9" s="9" t="str">
        <f t="shared" si="1"/>
        <v>平成2/12末</v>
      </c>
      <c r="C9" s="16">
        <v>7</v>
      </c>
      <c r="D9" s="16">
        <v>7</v>
      </c>
      <c r="E9" s="17" t="s">
        <v>44</v>
      </c>
      <c r="F9" s="16">
        <v>295</v>
      </c>
      <c r="G9" s="16"/>
      <c r="H9" s="16">
        <v>329</v>
      </c>
      <c r="I9" s="16"/>
      <c r="J9" s="16">
        <v>624</v>
      </c>
      <c r="K9" s="16"/>
      <c r="L9" s="16">
        <v>204</v>
      </c>
      <c r="M9" s="6" t="s">
        <v>303</v>
      </c>
    </row>
    <row r="10" spans="1:17" x14ac:dyDescent="0.2">
      <c r="A10" s="7" t="str">
        <f t="shared" si="1"/>
        <v>1990/12末</v>
      </c>
      <c r="B10" s="7" t="str">
        <f t="shared" si="1"/>
        <v>平成2/12末</v>
      </c>
      <c r="C10" s="14">
        <v>8</v>
      </c>
      <c r="D10" s="14">
        <v>8</v>
      </c>
      <c r="E10" s="15" t="s">
        <v>45</v>
      </c>
      <c r="F10" s="14">
        <v>264</v>
      </c>
      <c r="G10" s="14"/>
      <c r="H10" s="14">
        <v>321</v>
      </c>
      <c r="I10" s="14"/>
      <c r="J10" s="14">
        <v>585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1990/12末</v>
      </c>
      <c r="B11" s="9" t="str">
        <f t="shared" si="1"/>
        <v>平成2/12末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188</v>
      </c>
      <c r="I11" s="16"/>
      <c r="J11" s="16">
        <v>390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1990/12末</v>
      </c>
      <c r="B12" s="7" t="str">
        <f t="shared" si="1"/>
        <v>平成2/12末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103</v>
      </c>
      <c r="I12" s="14"/>
      <c r="J12" s="14">
        <v>194</v>
      </c>
      <c r="K12" s="14"/>
      <c r="L12" s="14">
        <v>81</v>
      </c>
      <c r="M12" s="8" t="s">
        <v>303</v>
      </c>
    </row>
    <row r="13" spans="1:17" x14ac:dyDescent="0.2">
      <c r="A13" s="9" t="str">
        <f t="shared" si="1"/>
        <v>1990/12末</v>
      </c>
      <c r="B13" s="9" t="str">
        <f t="shared" si="1"/>
        <v>平成2/12末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399</v>
      </c>
      <c r="I13" s="16"/>
      <c r="J13" s="16">
        <v>768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1990/12末</v>
      </c>
      <c r="B14" s="7" t="str">
        <f t="shared" si="1"/>
        <v>平成2/12末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194</v>
      </c>
      <c r="I14" s="14"/>
      <c r="J14" s="14">
        <v>357</v>
      </c>
      <c r="K14" s="14"/>
      <c r="L14" s="14">
        <v>119</v>
      </c>
      <c r="M14" s="8" t="s">
        <v>303</v>
      </c>
    </row>
    <row r="15" spans="1:17" x14ac:dyDescent="0.2">
      <c r="A15" s="9" t="str">
        <f t="shared" si="1"/>
        <v>1990/12末</v>
      </c>
      <c r="B15" s="9" t="str">
        <f t="shared" si="1"/>
        <v>平成2/12末</v>
      </c>
      <c r="C15" s="16">
        <v>13</v>
      </c>
      <c r="D15" s="16">
        <v>15</v>
      </c>
      <c r="E15" s="17" t="s">
        <v>51</v>
      </c>
      <c r="F15" s="16">
        <v>359</v>
      </c>
      <c r="G15" s="16"/>
      <c r="H15" s="16">
        <v>390</v>
      </c>
      <c r="I15" s="16"/>
      <c r="J15" s="16">
        <v>749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1990/12末</v>
      </c>
      <c r="B16" s="7" t="str">
        <f t="shared" si="1"/>
        <v>平成2/12末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118</v>
      </c>
      <c r="I16" s="14"/>
      <c r="J16" s="14">
        <v>222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1990/12末</v>
      </c>
      <c r="B17" s="9" t="str">
        <f t="shared" si="1"/>
        <v>平成2/12末</v>
      </c>
      <c r="C17" s="16">
        <v>15</v>
      </c>
      <c r="D17" s="16">
        <v>17</v>
      </c>
      <c r="E17" s="17" t="s">
        <v>53</v>
      </c>
      <c r="F17" s="16">
        <v>286</v>
      </c>
      <c r="G17" s="16"/>
      <c r="H17" s="16">
        <v>296</v>
      </c>
      <c r="I17" s="16"/>
      <c r="J17" s="16">
        <v>582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1990/12末</v>
      </c>
      <c r="B18" s="7" t="str">
        <f t="shared" si="1"/>
        <v>平成2/12末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344</v>
      </c>
      <c r="I18" s="14"/>
      <c r="J18" s="14">
        <v>685</v>
      </c>
      <c r="K18" s="14"/>
      <c r="L18" s="14">
        <v>198</v>
      </c>
      <c r="M18" s="8" t="s">
        <v>303</v>
      </c>
    </row>
    <row r="19" spans="1:13" x14ac:dyDescent="0.2">
      <c r="A19" s="9" t="str">
        <f t="shared" si="1"/>
        <v>1990/12末</v>
      </c>
      <c r="B19" s="9" t="str">
        <f t="shared" si="1"/>
        <v>平成2/12末</v>
      </c>
      <c r="C19" s="16">
        <v>17</v>
      </c>
      <c r="D19" s="16">
        <v>19</v>
      </c>
      <c r="E19" s="17" t="s">
        <v>55</v>
      </c>
      <c r="F19" s="16">
        <v>186</v>
      </c>
      <c r="G19" s="16"/>
      <c r="H19" s="16">
        <v>227</v>
      </c>
      <c r="I19" s="16"/>
      <c r="J19" s="16">
        <v>413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1990/12末</v>
      </c>
      <c r="B20" s="7" t="str">
        <f t="shared" si="1"/>
        <v>平成2/12末</v>
      </c>
      <c r="C20" s="14">
        <v>18</v>
      </c>
      <c r="D20" s="14">
        <v>20</v>
      </c>
      <c r="E20" s="15" t="s">
        <v>59</v>
      </c>
      <c r="F20" s="14">
        <v>72</v>
      </c>
      <c r="G20" s="14"/>
      <c r="H20" s="14">
        <v>55</v>
      </c>
      <c r="I20" s="14"/>
      <c r="J20" s="14">
        <v>127</v>
      </c>
      <c r="K20" s="14"/>
      <c r="L20" s="14">
        <v>49</v>
      </c>
      <c r="M20" s="8" t="s">
        <v>303</v>
      </c>
    </row>
    <row r="21" spans="1:13" x14ac:dyDescent="0.2">
      <c r="A21" s="9" t="str">
        <f t="shared" ref="A21:B36" si="2">A20</f>
        <v>1990/12末</v>
      </c>
      <c r="B21" s="9" t="str">
        <f t="shared" si="2"/>
        <v>平成2/12末</v>
      </c>
      <c r="C21" s="16">
        <v>19</v>
      </c>
      <c r="D21" s="16">
        <v>21</v>
      </c>
      <c r="E21" s="17" t="s">
        <v>60</v>
      </c>
      <c r="F21" s="16">
        <v>278</v>
      </c>
      <c r="G21" s="16"/>
      <c r="H21" s="16">
        <v>294</v>
      </c>
      <c r="I21" s="16"/>
      <c r="J21" s="16">
        <v>572</v>
      </c>
      <c r="K21" s="16"/>
      <c r="L21" s="16">
        <v>174</v>
      </c>
      <c r="M21" s="6" t="s">
        <v>303</v>
      </c>
    </row>
    <row r="22" spans="1:13" x14ac:dyDescent="0.2">
      <c r="A22" s="7" t="str">
        <f t="shared" si="2"/>
        <v>1990/12末</v>
      </c>
      <c r="B22" s="7" t="str">
        <f t="shared" si="2"/>
        <v>平成2/12末</v>
      </c>
      <c r="C22" s="14">
        <v>20</v>
      </c>
      <c r="D22" s="14">
        <v>22</v>
      </c>
      <c r="E22" s="15" t="s">
        <v>61</v>
      </c>
      <c r="F22" s="14">
        <v>454</v>
      </c>
      <c r="G22" s="14"/>
      <c r="H22" s="14">
        <v>525</v>
      </c>
      <c r="I22" s="14"/>
      <c r="J22" s="14">
        <v>979</v>
      </c>
      <c r="K22" s="14"/>
      <c r="L22" s="14">
        <v>305</v>
      </c>
      <c r="M22" s="8" t="s">
        <v>303</v>
      </c>
    </row>
    <row r="23" spans="1:13" x14ac:dyDescent="0.2">
      <c r="A23" s="9" t="str">
        <f t="shared" si="2"/>
        <v>1990/12末</v>
      </c>
      <c r="B23" s="9" t="str">
        <f t="shared" si="2"/>
        <v>平成2/12末</v>
      </c>
      <c r="C23" s="16">
        <v>21</v>
      </c>
      <c r="D23" s="16">
        <v>23</v>
      </c>
      <c r="E23" s="17" t="s">
        <v>62</v>
      </c>
      <c r="F23" s="16">
        <v>364</v>
      </c>
      <c r="G23" s="16"/>
      <c r="H23" s="16">
        <v>393</v>
      </c>
      <c r="I23" s="16"/>
      <c r="J23" s="16">
        <v>757</v>
      </c>
      <c r="K23" s="16"/>
      <c r="L23" s="16">
        <v>231</v>
      </c>
      <c r="M23" s="6" t="s">
        <v>303</v>
      </c>
    </row>
    <row r="24" spans="1:13" x14ac:dyDescent="0.2">
      <c r="A24" s="7" t="str">
        <f t="shared" si="2"/>
        <v>1990/12末</v>
      </c>
      <c r="B24" s="7" t="str">
        <f t="shared" si="2"/>
        <v>平成2/12末</v>
      </c>
      <c r="C24" s="14">
        <v>22</v>
      </c>
      <c r="D24" s="14">
        <v>24</v>
      </c>
      <c r="E24" s="15" t="s">
        <v>63</v>
      </c>
      <c r="F24" s="14">
        <v>412</v>
      </c>
      <c r="G24" s="14"/>
      <c r="H24" s="14">
        <v>493</v>
      </c>
      <c r="I24" s="14"/>
      <c r="J24" s="14">
        <v>905</v>
      </c>
      <c r="K24" s="14"/>
      <c r="L24" s="14">
        <v>290</v>
      </c>
      <c r="M24" s="8" t="s">
        <v>303</v>
      </c>
    </row>
    <row r="25" spans="1:13" x14ac:dyDescent="0.2">
      <c r="A25" s="9" t="str">
        <f t="shared" si="2"/>
        <v>1990/12末</v>
      </c>
      <c r="B25" s="9" t="str">
        <f t="shared" si="2"/>
        <v>平成2/12末</v>
      </c>
      <c r="C25" s="16">
        <v>23</v>
      </c>
      <c r="D25" s="16">
        <v>25</v>
      </c>
      <c r="E25" s="17" t="s">
        <v>64</v>
      </c>
      <c r="F25" s="16">
        <v>293</v>
      </c>
      <c r="G25" s="16"/>
      <c r="H25" s="16">
        <v>379</v>
      </c>
      <c r="I25" s="16"/>
      <c r="J25" s="16">
        <v>672</v>
      </c>
      <c r="K25" s="16"/>
      <c r="L25" s="16">
        <v>229</v>
      </c>
      <c r="M25" s="6" t="s">
        <v>303</v>
      </c>
    </row>
    <row r="26" spans="1:13" x14ac:dyDescent="0.2">
      <c r="A26" s="7" t="str">
        <f t="shared" si="2"/>
        <v>1990/12末</v>
      </c>
      <c r="B26" s="7" t="str">
        <f t="shared" si="2"/>
        <v>平成2/12末</v>
      </c>
      <c r="C26" s="14">
        <v>24</v>
      </c>
      <c r="D26" s="14">
        <v>26</v>
      </c>
      <c r="E26" s="15" t="s">
        <v>65</v>
      </c>
      <c r="F26" s="14">
        <v>303</v>
      </c>
      <c r="G26" s="14"/>
      <c r="H26" s="14">
        <v>317</v>
      </c>
      <c r="I26" s="14"/>
      <c r="J26" s="14">
        <v>620</v>
      </c>
      <c r="K26" s="14"/>
      <c r="L26" s="14">
        <v>206</v>
      </c>
      <c r="M26" s="8" t="s">
        <v>303</v>
      </c>
    </row>
    <row r="27" spans="1:13" x14ac:dyDescent="0.2">
      <c r="A27" s="9" t="str">
        <f t="shared" si="2"/>
        <v>1990/12末</v>
      </c>
      <c r="B27" s="9" t="str">
        <f t="shared" si="2"/>
        <v>平成2/12末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782</v>
      </c>
      <c r="I27" s="16"/>
      <c r="J27" s="16">
        <v>1567</v>
      </c>
      <c r="K27" s="16"/>
      <c r="L27" s="16">
        <v>515</v>
      </c>
      <c r="M27" s="6" t="s">
        <v>303</v>
      </c>
    </row>
    <row r="28" spans="1:13" x14ac:dyDescent="0.2">
      <c r="A28" s="7" t="str">
        <f t="shared" si="2"/>
        <v>1990/12末</v>
      </c>
      <c r="B28" s="7" t="str">
        <f t="shared" si="2"/>
        <v>平成2/12末</v>
      </c>
      <c r="C28" s="14">
        <v>26</v>
      </c>
      <c r="D28" s="14">
        <v>31</v>
      </c>
      <c r="E28" s="15" t="s">
        <v>69</v>
      </c>
      <c r="F28" s="14">
        <v>906</v>
      </c>
      <c r="G28" s="14"/>
      <c r="H28" s="14">
        <v>966</v>
      </c>
      <c r="I28" s="14"/>
      <c r="J28" s="14">
        <v>1872</v>
      </c>
      <c r="K28" s="14"/>
      <c r="L28" s="14">
        <v>659</v>
      </c>
      <c r="M28" s="8" t="s">
        <v>303</v>
      </c>
    </row>
    <row r="29" spans="1:13" x14ac:dyDescent="0.2">
      <c r="A29" s="9" t="str">
        <f t="shared" si="2"/>
        <v>1990/12末</v>
      </c>
      <c r="B29" s="9" t="str">
        <f t="shared" si="2"/>
        <v>平成2/12末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21</v>
      </c>
      <c r="I29" s="16"/>
      <c r="J29" s="16">
        <v>40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1990/12末</v>
      </c>
      <c r="B30" s="7" t="str">
        <f t="shared" si="2"/>
        <v>平成2/12末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295</v>
      </c>
      <c r="I30" s="14"/>
      <c r="J30" s="14">
        <v>614</v>
      </c>
      <c r="K30" s="14"/>
      <c r="L30" s="14">
        <v>183</v>
      </c>
      <c r="M30" s="8" t="s">
        <v>303</v>
      </c>
    </row>
    <row r="31" spans="1:13" x14ac:dyDescent="0.2">
      <c r="A31" s="9" t="str">
        <f t="shared" si="2"/>
        <v>1990/12末</v>
      </c>
      <c r="B31" s="9" t="str">
        <f t="shared" si="2"/>
        <v>平成2/12末</v>
      </c>
      <c r="C31" s="16">
        <v>29</v>
      </c>
      <c r="D31" s="16">
        <v>35</v>
      </c>
      <c r="E31" s="17" t="s">
        <v>73</v>
      </c>
      <c r="F31" s="16">
        <v>239</v>
      </c>
      <c r="G31" s="16"/>
      <c r="H31" s="16">
        <v>235</v>
      </c>
      <c r="I31" s="16"/>
      <c r="J31" s="16">
        <v>474</v>
      </c>
      <c r="K31" s="16"/>
      <c r="L31" s="16">
        <v>142</v>
      </c>
      <c r="M31" s="6" t="s">
        <v>303</v>
      </c>
    </row>
    <row r="32" spans="1:13" x14ac:dyDescent="0.2">
      <c r="A32" s="7" t="str">
        <f t="shared" si="2"/>
        <v>1990/12末</v>
      </c>
      <c r="B32" s="7" t="str">
        <f t="shared" si="2"/>
        <v>平成2/12末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66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1990/12末</v>
      </c>
      <c r="B33" s="9" t="str">
        <f t="shared" si="2"/>
        <v>平成2/12末</v>
      </c>
      <c r="C33" s="16">
        <v>31</v>
      </c>
      <c r="D33" s="16">
        <v>37</v>
      </c>
      <c r="E33" s="17" t="s">
        <v>75</v>
      </c>
      <c r="F33" s="16">
        <v>350</v>
      </c>
      <c r="G33" s="16"/>
      <c r="H33" s="16">
        <v>332</v>
      </c>
      <c r="I33" s="16"/>
      <c r="J33" s="16">
        <v>682</v>
      </c>
      <c r="K33" s="16"/>
      <c r="L33" s="16">
        <v>178</v>
      </c>
      <c r="M33" s="6" t="s">
        <v>303</v>
      </c>
    </row>
    <row r="34" spans="1:13" x14ac:dyDescent="0.2">
      <c r="A34" s="7" t="str">
        <f t="shared" si="2"/>
        <v>1990/12末</v>
      </c>
      <c r="B34" s="7" t="str">
        <f t="shared" si="2"/>
        <v>平成2/12末</v>
      </c>
      <c r="C34" s="14">
        <v>32</v>
      </c>
      <c r="D34" s="14">
        <v>38</v>
      </c>
      <c r="E34" s="15" t="s">
        <v>76</v>
      </c>
      <c r="F34" s="14">
        <v>331</v>
      </c>
      <c r="G34" s="14"/>
      <c r="H34" s="14">
        <v>333</v>
      </c>
      <c r="I34" s="14"/>
      <c r="J34" s="14">
        <v>664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1990/12末</v>
      </c>
      <c r="B35" s="9" t="str">
        <f t="shared" si="2"/>
        <v>平成2/12末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82</v>
      </c>
      <c r="I35" s="16"/>
      <c r="J35" s="16">
        <v>147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1990/12末</v>
      </c>
      <c r="B36" s="7" t="str">
        <f t="shared" si="2"/>
        <v>平成2/12末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207</v>
      </c>
      <c r="I36" s="14"/>
      <c r="J36" s="14">
        <v>400</v>
      </c>
      <c r="K36" s="14"/>
      <c r="L36" s="14">
        <v>134</v>
      </c>
      <c r="M36" s="8" t="s">
        <v>303</v>
      </c>
    </row>
    <row r="37" spans="1:13" x14ac:dyDescent="0.2">
      <c r="A37" s="9" t="str">
        <f t="shared" ref="A37:B52" si="3">A36</f>
        <v>1990/12末</v>
      </c>
      <c r="B37" s="9" t="str">
        <f t="shared" si="3"/>
        <v>平成2/12末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225</v>
      </c>
      <c r="I37" s="16"/>
      <c r="J37" s="16">
        <v>418</v>
      </c>
      <c r="K37" s="16"/>
      <c r="L37" s="16">
        <v>136</v>
      </c>
      <c r="M37" s="6" t="s">
        <v>303</v>
      </c>
    </row>
    <row r="38" spans="1:13" x14ac:dyDescent="0.2">
      <c r="A38" s="7" t="str">
        <f t="shared" si="3"/>
        <v>1990/12末</v>
      </c>
      <c r="B38" s="7" t="str">
        <f t="shared" si="3"/>
        <v>平成2/12末</v>
      </c>
      <c r="C38" s="14">
        <v>36</v>
      </c>
      <c r="D38" s="14">
        <v>42</v>
      </c>
      <c r="E38" s="15" t="s">
        <v>78</v>
      </c>
      <c r="F38" s="14">
        <v>279</v>
      </c>
      <c r="G38" s="14"/>
      <c r="H38" s="14">
        <v>348</v>
      </c>
      <c r="I38" s="14"/>
      <c r="J38" s="14">
        <v>627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1990/12末</v>
      </c>
      <c r="B39" s="9" t="str">
        <f t="shared" si="3"/>
        <v>平成2/12末</v>
      </c>
      <c r="C39" s="16">
        <v>37</v>
      </c>
      <c r="D39" s="16">
        <v>43</v>
      </c>
      <c r="E39" s="17" t="s">
        <v>79</v>
      </c>
      <c r="F39" s="16">
        <v>409</v>
      </c>
      <c r="G39" s="16"/>
      <c r="H39" s="16">
        <v>439</v>
      </c>
      <c r="I39" s="16"/>
      <c r="J39" s="16">
        <v>848</v>
      </c>
      <c r="K39" s="16"/>
      <c r="L39" s="16">
        <v>259</v>
      </c>
      <c r="M39" s="6" t="s">
        <v>303</v>
      </c>
    </row>
    <row r="40" spans="1:13" x14ac:dyDescent="0.2">
      <c r="A40" s="7" t="str">
        <f t="shared" si="3"/>
        <v>1990/12末</v>
      </c>
      <c r="B40" s="7" t="str">
        <f t="shared" si="3"/>
        <v>平成2/12末</v>
      </c>
      <c r="C40" s="14">
        <v>38</v>
      </c>
      <c r="D40" s="14">
        <v>44</v>
      </c>
      <c r="E40" s="15" t="s">
        <v>80</v>
      </c>
      <c r="F40" s="14">
        <v>87</v>
      </c>
      <c r="G40" s="14"/>
      <c r="H40" s="14">
        <v>87</v>
      </c>
      <c r="I40" s="14"/>
      <c r="J40" s="14">
        <v>174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1990/12末</v>
      </c>
      <c r="B41" s="9" t="str">
        <f t="shared" si="3"/>
        <v>平成2/12末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290</v>
      </c>
      <c r="I41" s="16"/>
      <c r="J41" s="16">
        <v>551</v>
      </c>
      <c r="K41" s="16"/>
      <c r="L41" s="16">
        <v>177</v>
      </c>
      <c r="M41" s="6" t="s">
        <v>303</v>
      </c>
    </row>
    <row r="42" spans="1:13" x14ac:dyDescent="0.2">
      <c r="A42" s="7" t="str">
        <f t="shared" si="3"/>
        <v>1990/12末</v>
      </c>
      <c r="B42" s="7" t="str">
        <f t="shared" si="3"/>
        <v>平成2/12末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210</v>
      </c>
      <c r="I42" s="14"/>
      <c r="J42" s="14">
        <v>347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1990/12末</v>
      </c>
      <c r="B43" s="9" t="str">
        <f t="shared" si="3"/>
        <v>平成2/12末</v>
      </c>
      <c r="C43" s="16">
        <v>41</v>
      </c>
      <c r="D43" s="16">
        <v>47</v>
      </c>
      <c r="E43" s="17" t="s">
        <v>83</v>
      </c>
      <c r="F43" s="16">
        <v>243</v>
      </c>
      <c r="G43" s="16"/>
      <c r="H43" s="16">
        <v>268</v>
      </c>
      <c r="I43" s="16"/>
      <c r="J43" s="16">
        <v>511</v>
      </c>
      <c r="K43" s="16"/>
      <c r="L43" s="16">
        <v>133</v>
      </c>
      <c r="M43" s="6" t="s">
        <v>303</v>
      </c>
    </row>
    <row r="44" spans="1:13" x14ac:dyDescent="0.2">
      <c r="A44" s="7" t="str">
        <f t="shared" si="3"/>
        <v>1990/12末</v>
      </c>
      <c r="B44" s="7" t="str">
        <f t="shared" si="3"/>
        <v>平成2/12末</v>
      </c>
      <c r="C44" s="14">
        <v>42</v>
      </c>
      <c r="D44" s="14">
        <v>48</v>
      </c>
      <c r="E44" s="15" t="s">
        <v>84</v>
      </c>
      <c r="F44" s="14">
        <v>277</v>
      </c>
      <c r="G44" s="14"/>
      <c r="H44" s="14">
        <v>316</v>
      </c>
      <c r="I44" s="14"/>
      <c r="J44" s="14">
        <v>593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1990/12末</v>
      </c>
      <c r="B45" s="9" t="str">
        <f t="shared" si="3"/>
        <v>平成2/12末</v>
      </c>
      <c r="C45" s="16">
        <v>43</v>
      </c>
      <c r="D45" s="16">
        <v>49</v>
      </c>
      <c r="E45" s="17" t="s">
        <v>85</v>
      </c>
      <c r="F45" s="16">
        <v>138</v>
      </c>
      <c r="G45" s="16"/>
      <c r="H45" s="16">
        <v>142</v>
      </c>
      <c r="I45" s="16"/>
      <c r="J45" s="16">
        <v>280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1990/12末</v>
      </c>
      <c r="B46" s="7" t="str">
        <f t="shared" si="3"/>
        <v>平成2/12末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164</v>
      </c>
      <c r="I46" s="14"/>
      <c r="J46" s="14">
        <v>305</v>
      </c>
      <c r="K46" s="14"/>
      <c r="L46" s="14">
        <v>88</v>
      </c>
      <c r="M46" s="8" t="s">
        <v>303</v>
      </c>
    </row>
    <row r="47" spans="1:13" x14ac:dyDescent="0.2">
      <c r="A47" s="9" t="str">
        <f t="shared" si="3"/>
        <v>1990/12末</v>
      </c>
      <c r="B47" s="9" t="str">
        <f t="shared" si="3"/>
        <v>平成2/12末</v>
      </c>
      <c r="C47" s="16">
        <v>45</v>
      </c>
      <c r="D47" s="16">
        <v>52</v>
      </c>
      <c r="E47" s="17" t="s">
        <v>88</v>
      </c>
      <c r="F47" s="16">
        <v>14</v>
      </c>
      <c r="G47" s="16"/>
      <c r="H47" s="16">
        <v>15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1990/12末</v>
      </c>
      <c r="B48" s="7" t="str">
        <f t="shared" si="3"/>
        <v>平成2/12末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91</v>
      </c>
      <c r="I48" s="14"/>
      <c r="J48" s="14">
        <v>188</v>
      </c>
      <c r="K48" s="14"/>
      <c r="L48" s="14">
        <v>53</v>
      </c>
      <c r="M48" s="8" t="s">
        <v>303</v>
      </c>
    </row>
    <row r="49" spans="1:13" x14ac:dyDescent="0.2">
      <c r="A49" s="9" t="str">
        <f t="shared" si="3"/>
        <v>1990/12末</v>
      </c>
      <c r="B49" s="9" t="str">
        <f t="shared" si="3"/>
        <v>平成2/12末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276</v>
      </c>
      <c r="I49" s="16"/>
      <c r="J49" s="16">
        <v>518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1990/12末</v>
      </c>
      <c r="B50" s="7" t="str">
        <f t="shared" si="3"/>
        <v>平成2/12末</v>
      </c>
      <c r="C50" s="14">
        <v>48</v>
      </c>
      <c r="D50" s="14">
        <v>55</v>
      </c>
      <c r="E50" s="15" t="s">
        <v>91</v>
      </c>
      <c r="F50" s="14">
        <v>359</v>
      </c>
      <c r="G50" s="14"/>
      <c r="H50" s="14">
        <v>353</v>
      </c>
      <c r="I50" s="14"/>
      <c r="J50" s="14">
        <v>712</v>
      </c>
      <c r="K50" s="14"/>
      <c r="L50" s="14">
        <v>223</v>
      </c>
      <c r="M50" s="8" t="s">
        <v>303</v>
      </c>
    </row>
    <row r="51" spans="1:13" x14ac:dyDescent="0.2">
      <c r="A51" s="9" t="str">
        <f t="shared" si="3"/>
        <v>1990/12末</v>
      </c>
      <c r="B51" s="9" t="str">
        <f t="shared" si="3"/>
        <v>平成2/12末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1990/12末</v>
      </c>
      <c r="B52" s="7" t="str">
        <f t="shared" si="3"/>
        <v>平成2/12末</v>
      </c>
      <c r="C52" s="14">
        <v>50</v>
      </c>
      <c r="D52" s="14">
        <v>57</v>
      </c>
      <c r="E52" s="15" t="s">
        <v>92</v>
      </c>
      <c r="F52" s="14">
        <v>135</v>
      </c>
      <c r="G52" s="14"/>
      <c r="H52" s="14">
        <v>143</v>
      </c>
      <c r="I52" s="14"/>
      <c r="J52" s="14">
        <v>278</v>
      </c>
      <c r="K52" s="14"/>
      <c r="L52" s="14">
        <v>79</v>
      </c>
      <c r="M52" s="8" t="s">
        <v>303</v>
      </c>
    </row>
    <row r="53" spans="1:13" x14ac:dyDescent="0.2">
      <c r="A53" s="9" t="str">
        <f t="shared" ref="A53:B68" si="4">A52</f>
        <v>1990/12末</v>
      </c>
      <c r="B53" s="9" t="str">
        <f t="shared" si="4"/>
        <v>平成2/12末</v>
      </c>
      <c r="C53" s="16">
        <v>51</v>
      </c>
      <c r="D53" s="16">
        <v>58</v>
      </c>
      <c r="E53" s="17" t="s">
        <v>93</v>
      </c>
      <c r="F53" s="16">
        <v>162</v>
      </c>
      <c r="G53" s="16"/>
      <c r="H53" s="16">
        <v>149</v>
      </c>
      <c r="I53" s="16"/>
      <c r="J53" s="16">
        <v>311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1990/12末</v>
      </c>
      <c r="B54" s="7" t="str">
        <f t="shared" si="4"/>
        <v>平成2/12末</v>
      </c>
      <c r="C54" s="14">
        <v>52</v>
      </c>
      <c r="D54" s="14">
        <v>59</v>
      </c>
      <c r="E54" s="15" t="s">
        <v>94</v>
      </c>
      <c r="F54" s="14">
        <v>66</v>
      </c>
      <c r="G54" s="14"/>
      <c r="H54" s="14">
        <v>64</v>
      </c>
      <c r="I54" s="14"/>
      <c r="J54" s="14">
        <v>130</v>
      </c>
      <c r="K54" s="14"/>
      <c r="L54" s="14">
        <v>37</v>
      </c>
      <c r="M54" s="8" t="s">
        <v>303</v>
      </c>
    </row>
    <row r="55" spans="1:13" x14ac:dyDescent="0.2">
      <c r="A55" s="9" t="str">
        <f t="shared" si="4"/>
        <v>1990/12末</v>
      </c>
      <c r="B55" s="9" t="str">
        <f t="shared" si="4"/>
        <v>平成2/12末</v>
      </c>
      <c r="C55" s="16">
        <v>53</v>
      </c>
      <c r="D55" s="16">
        <v>60</v>
      </c>
      <c r="E55" s="17" t="s">
        <v>95</v>
      </c>
      <c r="F55" s="16">
        <v>401</v>
      </c>
      <c r="G55" s="16"/>
      <c r="H55" s="16">
        <v>445</v>
      </c>
      <c r="I55" s="16"/>
      <c r="J55" s="16">
        <v>846</v>
      </c>
      <c r="K55" s="16"/>
      <c r="L55" s="16">
        <v>278</v>
      </c>
      <c r="M55" s="6" t="s">
        <v>303</v>
      </c>
    </row>
    <row r="56" spans="1:13" x14ac:dyDescent="0.2">
      <c r="A56" s="7" t="str">
        <f t="shared" si="4"/>
        <v>1990/12末</v>
      </c>
      <c r="B56" s="7" t="str">
        <f t="shared" si="4"/>
        <v>平成2/12末</v>
      </c>
      <c r="C56" s="14">
        <v>54</v>
      </c>
      <c r="D56" s="14">
        <v>61</v>
      </c>
      <c r="E56" s="15" t="s">
        <v>96</v>
      </c>
      <c r="F56" s="14">
        <v>270</v>
      </c>
      <c r="G56" s="14"/>
      <c r="H56" s="14">
        <v>300</v>
      </c>
      <c r="I56" s="14"/>
      <c r="J56" s="14">
        <v>570</v>
      </c>
      <c r="K56" s="14"/>
      <c r="L56" s="14">
        <v>189</v>
      </c>
      <c r="M56" s="8" t="s">
        <v>303</v>
      </c>
    </row>
    <row r="57" spans="1:13" x14ac:dyDescent="0.2">
      <c r="A57" s="9" t="str">
        <f t="shared" si="4"/>
        <v>1990/12末</v>
      </c>
      <c r="B57" s="9" t="str">
        <f t="shared" si="4"/>
        <v>平成2/12末</v>
      </c>
      <c r="C57" s="16">
        <v>55</v>
      </c>
      <c r="D57" s="16">
        <v>62</v>
      </c>
      <c r="E57" s="17" t="s">
        <v>97</v>
      </c>
      <c r="F57" s="16">
        <v>53</v>
      </c>
      <c r="G57" s="16"/>
      <c r="H57" s="16">
        <v>37</v>
      </c>
      <c r="I57" s="16"/>
      <c r="J57" s="16">
        <v>90</v>
      </c>
      <c r="K57" s="16"/>
      <c r="L57" s="16">
        <v>39</v>
      </c>
      <c r="M57" s="6" t="s">
        <v>303</v>
      </c>
    </row>
    <row r="58" spans="1:13" x14ac:dyDescent="0.2">
      <c r="A58" s="7" t="str">
        <f t="shared" si="4"/>
        <v>1990/12末</v>
      </c>
      <c r="B58" s="7" t="str">
        <f t="shared" si="4"/>
        <v>平成2/12末</v>
      </c>
      <c r="C58" s="14">
        <v>56</v>
      </c>
      <c r="D58" s="14">
        <v>63</v>
      </c>
      <c r="E58" s="15" t="s">
        <v>98</v>
      </c>
      <c r="F58" s="14">
        <v>507</v>
      </c>
      <c r="G58" s="14"/>
      <c r="H58" s="14">
        <v>486</v>
      </c>
      <c r="I58" s="14"/>
      <c r="J58" s="14">
        <v>993</v>
      </c>
      <c r="K58" s="14"/>
      <c r="L58" s="14">
        <v>330</v>
      </c>
      <c r="M58" s="8" t="s">
        <v>303</v>
      </c>
    </row>
    <row r="59" spans="1:13" x14ac:dyDescent="0.2">
      <c r="A59" s="9" t="str">
        <f t="shared" si="4"/>
        <v>1990/12末</v>
      </c>
      <c r="B59" s="9" t="str">
        <f t="shared" si="4"/>
        <v>平成2/12末</v>
      </c>
      <c r="C59" s="16">
        <v>57</v>
      </c>
      <c r="D59" s="16">
        <v>64</v>
      </c>
      <c r="E59" s="17" t="s">
        <v>99</v>
      </c>
      <c r="F59" s="16">
        <v>412</v>
      </c>
      <c r="G59" s="16"/>
      <c r="H59" s="16">
        <v>417</v>
      </c>
      <c r="I59" s="16"/>
      <c r="J59" s="16">
        <v>829</v>
      </c>
      <c r="K59" s="16"/>
      <c r="L59" s="16">
        <v>231</v>
      </c>
      <c r="M59" s="6" t="s">
        <v>303</v>
      </c>
    </row>
    <row r="60" spans="1:13" x14ac:dyDescent="0.2">
      <c r="A60" s="7" t="str">
        <f t="shared" si="4"/>
        <v>1990/12末</v>
      </c>
      <c r="B60" s="7" t="str">
        <f t="shared" si="4"/>
        <v>平成2/12末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169</v>
      </c>
      <c r="I60" s="14"/>
      <c r="J60" s="14">
        <v>337</v>
      </c>
      <c r="K60" s="14"/>
      <c r="L60" s="14">
        <v>91</v>
      </c>
      <c r="M60" s="8" t="s">
        <v>303</v>
      </c>
    </row>
    <row r="61" spans="1:13" x14ac:dyDescent="0.2">
      <c r="A61" s="9" t="str">
        <f t="shared" si="4"/>
        <v>1990/12末</v>
      </c>
      <c r="B61" s="9" t="str">
        <f t="shared" si="4"/>
        <v>平成2/12末</v>
      </c>
      <c r="C61" s="16">
        <v>59</v>
      </c>
      <c r="D61" s="16">
        <v>67</v>
      </c>
      <c r="E61" s="17" t="s">
        <v>102</v>
      </c>
      <c r="F61" s="16">
        <v>234</v>
      </c>
      <c r="G61" s="16"/>
      <c r="H61" s="16">
        <v>233</v>
      </c>
      <c r="I61" s="16"/>
      <c r="J61" s="16">
        <v>467</v>
      </c>
      <c r="K61" s="16"/>
      <c r="L61" s="16">
        <v>136</v>
      </c>
      <c r="M61" s="6" t="s">
        <v>303</v>
      </c>
    </row>
    <row r="62" spans="1:13" x14ac:dyDescent="0.2">
      <c r="A62" s="7" t="str">
        <f t="shared" si="4"/>
        <v>1990/12末</v>
      </c>
      <c r="B62" s="7" t="str">
        <f t="shared" si="4"/>
        <v>平成2/12末</v>
      </c>
      <c r="C62" s="14">
        <v>60</v>
      </c>
      <c r="D62" s="14">
        <v>68</v>
      </c>
      <c r="E62" s="15" t="s">
        <v>103</v>
      </c>
      <c r="F62" s="14">
        <v>434</v>
      </c>
      <c r="G62" s="14"/>
      <c r="H62" s="14">
        <v>408</v>
      </c>
      <c r="I62" s="14"/>
      <c r="J62" s="14">
        <v>842</v>
      </c>
      <c r="K62" s="14"/>
      <c r="L62" s="14">
        <v>285</v>
      </c>
      <c r="M62" s="8" t="s">
        <v>303</v>
      </c>
    </row>
    <row r="63" spans="1:13" x14ac:dyDescent="0.2">
      <c r="A63" s="9" t="str">
        <f t="shared" si="4"/>
        <v>1990/12末</v>
      </c>
      <c r="B63" s="9" t="str">
        <f t="shared" si="4"/>
        <v>平成2/12末</v>
      </c>
      <c r="C63" s="16">
        <v>61</v>
      </c>
      <c r="D63" s="16">
        <v>69</v>
      </c>
      <c r="E63" s="17" t="s">
        <v>104</v>
      </c>
      <c r="F63" s="16">
        <v>229</v>
      </c>
      <c r="G63" s="16"/>
      <c r="H63" s="16">
        <v>218</v>
      </c>
      <c r="I63" s="16"/>
      <c r="J63" s="16">
        <v>447</v>
      </c>
      <c r="K63" s="16"/>
      <c r="L63" s="16">
        <v>122</v>
      </c>
      <c r="M63" s="6" t="s">
        <v>303</v>
      </c>
    </row>
    <row r="64" spans="1:13" x14ac:dyDescent="0.2">
      <c r="A64" s="7" t="str">
        <f t="shared" si="4"/>
        <v>1990/12末</v>
      </c>
      <c r="B64" s="7" t="str">
        <f t="shared" si="4"/>
        <v>平成2/12末</v>
      </c>
      <c r="C64" s="14">
        <v>62</v>
      </c>
      <c r="D64" s="14">
        <v>70</v>
      </c>
      <c r="E64" s="15" t="s">
        <v>105</v>
      </c>
      <c r="F64" s="14">
        <v>92</v>
      </c>
      <c r="G64" s="14"/>
      <c r="H64" s="14">
        <v>109</v>
      </c>
      <c r="I64" s="14"/>
      <c r="J64" s="14">
        <v>201</v>
      </c>
      <c r="K64" s="14"/>
      <c r="L64" s="14">
        <v>66</v>
      </c>
      <c r="M64" s="8" t="s">
        <v>303</v>
      </c>
    </row>
    <row r="65" spans="1:13" x14ac:dyDescent="0.2">
      <c r="A65" s="9" t="str">
        <f t="shared" si="4"/>
        <v>1990/12末</v>
      </c>
      <c r="B65" s="9" t="str">
        <f t="shared" si="4"/>
        <v>平成2/12末</v>
      </c>
      <c r="C65" s="16">
        <v>63</v>
      </c>
      <c r="D65" s="16">
        <v>71</v>
      </c>
      <c r="E65" s="17" t="s">
        <v>106</v>
      </c>
      <c r="F65" s="16">
        <v>116</v>
      </c>
      <c r="G65" s="16"/>
      <c r="H65" s="16">
        <v>129</v>
      </c>
      <c r="I65" s="16"/>
      <c r="J65" s="16">
        <v>245</v>
      </c>
      <c r="K65" s="16"/>
      <c r="L65" s="16">
        <v>80</v>
      </c>
      <c r="M65" s="6" t="s">
        <v>303</v>
      </c>
    </row>
    <row r="66" spans="1:13" x14ac:dyDescent="0.2">
      <c r="A66" s="7" t="str">
        <f t="shared" si="4"/>
        <v>1990/12末</v>
      </c>
      <c r="B66" s="7" t="str">
        <f t="shared" si="4"/>
        <v>平成2/12末</v>
      </c>
      <c r="C66" s="14">
        <v>64</v>
      </c>
      <c r="D66" s="14">
        <v>72</v>
      </c>
      <c r="E66" s="15" t="s">
        <v>107</v>
      </c>
      <c r="F66" s="14">
        <v>333</v>
      </c>
      <c r="G66" s="14"/>
      <c r="H66" s="14">
        <v>369</v>
      </c>
      <c r="I66" s="14"/>
      <c r="J66" s="14">
        <v>702</v>
      </c>
      <c r="K66" s="14"/>
      <c r="L66" s="14">
        <v>235</v>
      </c>
      <c r="M66" s="8" t="s">
        <v>303</v>
      </c>
    </row>
    <row r="67" spans="1:13" x14ac:dyDescent="0.2">
      <c r="A67" s="9" t="str">
        <f t="shared" si="4"/>
        <v>1990/12末</v>
      </c>
      <c r="B67" s="9" t="str">
        <f t="shared" si="4"/>
        <v>平成2/12末</v>
      </c>
      <c r="C67" s="16">
        <v>65</v>
      </c>
      <c r="D67" s="16">
        <v>73</v>
      </c>
      <c r="E67" s="17" t="s">
        <v>108</v>
      </c>
      <c r="F67" s="16">
        <v>331</v>
      </c>
      <c r="G67" s="16"/>
      <c r="H67" s="16">
        <v>223</v>
      </c>
      <c r="I67" s="16"/>
      <c r="J67" s="16">
        <v>554</v>
      </c>
      <c r="K67" s="16"/>
      <c r="L67" s="16">
        <v>258</v>
      </c>
      <c r="M67" s="6" t="s">
        <v>303</v>
      </c>
    </row>
    <row r="68" spans="1:13" x14ac:dyDescent="0.2">
      <c r="A68" s="7" t="str">
        <f t="shared" si="4"/>
        <v>1990/12末</v>
      </c>
      <c r="B68" s="7" t="str">
        <f t="shared" si="4"/>
        <v>平成2/12末</v>
      </c>
      <c r="C68" s="14">
        <v>66</v>
      </c>
      <c r="D68" s="14">
        <v>74</v>
      </c>
      <c r="E68" s="15" t="s">
        <v>109</v>
      </c>
      <c r="F68" s="14">
        <v>319</v>
      </c>
      <c r="G68" s="14"/>
      <c r="H68" s="14">
        <v>320</v>
      </c>
      <c r="I68" s="14"/>
      <c r="J68" s="14">
        <v>639</v>
      </c>
      <c r="K68" s="14"/>
      <c r="L68" s="14">
        <v>191</v>
      </c>
      <c r="M68" s="8" t="s">
        <v>303</v>
      </c>
    </row>
    <row r="69" spans="1:13" x14ac:dyDescent="0.2">
      <c r="A69" s="9" t="str">
        <f t="shared" ref="A69:B84" si="5">A68</f>
        <v>1990/12末</v>
      </c>
      <c r="B69" s="9" t="str">
        <f t="shared" si="5"/>
        <v>平成2/12末</v>
      </c>
      <c r="C69" s="16">
        <v>67</v>
      </c>
      <c r="D69" s="16">
        <v>75</v>
      </c>
      <c r="E69" s="17" t="s">
        <v>110</v>
      </c>
      <c r="F69" s="16">
        <v>282</v>
      </c>
      <c r="G69" s="16"/>
      <c r="H69" s="16">
        <v>291</v>
      </c>
      <c r="I69" s="16"/>
      <c r="J69" s="16">
        <v>573</v>
      </c>
      <c r="K69" s="16"/>
      <c r="L69" s="16">
        <v>159</v>
      </c>
      <c r="M69" s="6" t="s">
        <v>303</v>
      </c>
    </row>
    <row r="70" spans="1:13" x14ac:dyDescent="0.2">
      <c r="A70" s="7" t="str">
        <f t="shared" si="5"/>
        <v>1990/12末</v>
      </c>
      <c r="B70" s="7" t="str">
        <f t="shared" si="5"/>
        <v>平成2/12末</v>
      </c>
      <c r="C70" s="14">
        <v>68</v>
      </c>
      <c r="D70" s="14">
        <v>76</v>
      </c>
      <c r="E70" s="15" t="s">
        <v>111</v>
      </c>
      <c r="F70" s="14">
        <v>120</v>
      </c>
      <c r="G70" s="14"/>
      <c r="H70" s="14">
        <v>134</v>
      </c>
      <c r="I70" s="14"/>
      <c r="J70" s="14">
        <v>254</v>
      </c>
      <c r="K70" s="14"/>
      <c r="L70" s="14">
        <v>77</v>
      </c>
      <c r="M70" s="8" t="s">
        <v>303</v>
      </c>
    </row>
    <row r="71" spans="1:13" x14ac:dyDescent="0.2">
      <c r="A71" s="9" t="str">
        <f t="shared" si="5"/>
        <v>1990/12末</v>
      </c>
      <c r="B71" s="9" t="str">
        <f t="shared" si="5"/>
        <v>平成2/12末</v>
      </c>
      <c r="C71" s="16">
        <v>69</v>
      </c>
      <c r="D71" s="16">
        <v>77</v>
      </c>
      <c r="E71" s="17" t="s">
        <v>112</v>
      </c>
      <c r="F71" s="16">
        <v>216</v>
      </c>
      <c r="G71" s="16"/>
      <c r="H71" s="16">
        <v>219</v>
      </c>
      <c r="I71" s="16"/>
      <c r="J71" s="16">
        <v>435</v>
      </c>
      <c r="K71" s="16"/>
      <c r="L71" s="16">
        <v>128</v>
      </c>
      <c r="M71" s="6" t="s">
        <v>303</v>
      </c>
    </row>
    <row r="72" spans="1:13" x14ac:dyDescent="0.2">
      <c r="A72" s="7" t="str">
        <f t="shared" si="5"/>
        <v>1990/12末</v>
      </c>
      <c r="B72" s="7" t="str">
        <f t="shared" si="5"/>
        <v>平成2/12末</v>
      </c>
      <c r="C72" s="14">
        <v>70</v>
      </c>
      <c r="D72" s="14">
        <v>80</v>
      </c>
      <c r="E72" s="15" t="s">
        <v>115</v>
      </c>
      <c r="F72" s="14">
        <v>173</v>
      </c>
      <c r="G72" s="14"/>
      <c r="H72" s="14">
        <v>164</v>
      </c>
      <c r="I72" s="14"/>
      <c r="J72" s="14">
        <v>337</v>
      </c>
      <c r="K72" s="14"/>
      <c r="L72" s="14">
        <v>120</v>
      </c>
      <c r="M72" s="8" t="s">
        <v>303</v>
      </c>
    </row>
    <row r="73" spans="1:13" x14ac:dyDescent="0.2">
      <c r="A73" s="9" t="str">
        <f t="shared" si="5"/>
        <v>1990/12末</v>
      </c>
      <c r="B73" s="9" t="str">
        <f t="shared" si="5"/>
        <v>平成2/12末</v>
      </c>
      <c r="C73" s="16">
        <v>71</v>
      </c>
      <c r="D73" s="16">
        <v>81</v>
      </c>
      <c r="E73" s="17" t="s">
        <v>116</v>
      </c>
      <c r="F73" s="16">
        <v>252</v>
      </c>
      <c r="G73" s="16"/>
      <c r="H73" s="16">
        <v>261</v>
      </c>
      <c r="I73" s="16"/>
      <c r="J73" s="16">
        <v>513</v>
      </c>
      <c r="K73" s="16"/>
      <c r="L73" s="16">
        <v>172</v>
      </c>
      <c r="M73" s="6" t="s">
        <v>303</v>
      </c>
    </row>
    <row r="74" spans="1:13" x14ac:dyDescent="0.2">
      <c r="A74" s="7" t="str">
        <f t="shared" si="5"/>
        <v>1990/12末</v>
      </c>
      <c r="B74" s="7" t="str">
        <f t="shared" si="5"/>
        <v>平成2/12末</v>
      </c>
      <c r="C74" s="14">
        <v>72</v>
      </c>
      <c r="D74" s="14">
        <v>82</v>
      </c>
      <c r="E74" s="15" t="s">
        <v>117</v>
      </c>
      <c r="F74" s="14">
        <v>236</v>
      </c>
      <c r="G74" s="14"/>
      <c r="H74" s="14">
        <v>241</v>
      </c>
      <c r="I74" s="14"/>
      <c r="J74" s="14">
        <v>477</v>
      </c>
      <c r="K74" s="14"/>
      <c r="L74" s="14">
        <v>150</v>
      </c>
      <c r="M74" s="8" t="s">
        <v>303</v>
      </c>
    </row>
    <row r="75" spans="1:13" x14ac:dyDescent="0.2">
      <c r="A75" s="9" t="str">
        <f t="shared" si="5"/>
        <v>1990/12末</v>
      </c>
      <c r="B75" s="9" t="str">
        <f t="shared" si="5"/>
        <v>平成2/12末</v>
      </c>
      <c r="C75" s="16">
        <v>73</v>
      </c>
      <c r="D75" s="16">
        <v>83</v>
      </c>
      <c r="E75" s="17" t="s">
        <v>118</v>
      </c>
      <c r="F75" s="16">
        <v>352</v>
      </c>
      <c r="G75" s="16"/>
      <c r="H75" s="16">
        <v>379</v>
      </c>
      <c r="I75" s="16"/>
      <c r="J75" s="16">
        <v>731</v>
      </c>
      <c r="K75" s="16"/>
      <c r="L75" s="16">
        <v>249</v>
      </c>
      <c r="M75" s="6" t="s">
        <v>303</v>
      </c>
    </row>
    <row r="76" spans="1:13" x14ac:dyDescent="0.2">
      <c r="A76" s="7" t="str">
        <f t="shared" si="5"/>
        <v>1990/12末</v>
      </c>
      <c r="B76" s="7" t="str">
        <f t="shared" si="5"/>
        <v>平成2/12末</v>
      </c>
      <c r="C76" s="14">
        <v>74</v>
      </c>
      <c r="D76" s="14">
        <v>84</v>
      </c>
      <c r="E76" s="15" t="s">
        <v>119</v>
      </c>
      <c r="F76" s="14">
        <v>256</v>
      </c>
      <c r="G76" s="14"/>
      <c r="H76" s="14">
        <v>268</v>
      </c>
      <c r="I76" s="14"/>
      <c r="J76" s="14">
        <v>524</v>
      </c>
      <c r="K76" s="14"/>
      <c r="L76" s="14">
        <v>170</v>
      </c>
      <c r="M76" s="8" t="s">
        <v>303</v>
      </c>
    </row>
    <row r="77" spans="1:13" x14ac:dyDescent="0.2">
      <c r="A77" s="9" t="str">
        <f t="shared" si="5"/>
        <v>1990/12末</v>
      </c>
      <c r="B77" s="9" t="str">
        <f t="shared" si="5"/>
        <v>平成2/12末</v>
      </c>
      <c r="C77" s="16">
        <v>75</v>
      </c>
      <c r="D77" s="16">
        <v>85</v>
      </c>
      <c r="E77" s="17" t="s">
        <v>120</v>
      </c>
      <c r="F77" s="16">
        <v>161</v>
      </c>
      <c r="G77" s="16"/>
      <c r="H77" s="16">
        <v>191</v>
      </c>
      <c r="I77" s="16"/>
      <c r="J77" s="16">
        <v>352</v>
      </c>
      <c r="K77" s="16"/>
      <c r="L77" s="16">
        <v>99</v>
      </c>
      <c r="M77" s="6" t="s">
        <v>303</v>
      </c>
    </row>
    <row r="78" spans="1:13" x14ac:dyDescent="0.2">
      <c r="A78" s="7" t="str">
        <f t="shared" si="5"/>
        <v>1990/12末</v>
      </c>
      <c r="B78" s="7" t="str">
        <f t="shared" si="5"/>
        <v>平成2/12末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308</v>
      </c>
      <c r="I78" s="14"/>
      <c r="J78" s="14">
        <v>591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1990/12末</v>
      </c>
      <c r="B79" s="9" t="str">
        <f t="shared" si="5"/>
        <v>平成2/12末</v>
      </c>
      <c r="C79" s="16">
        <v>77</v>
      </c>
      <c r="D79" s="16">
        <v>87</v>
      </c>
      <c r="E79" s="17" t="s">
        <v>122</v>
      </c>
      <c r="F79" s="16">
        <v>388</v>
      </c>
      <c r="G79" s="16"/>
      <c r="H79" s="16">
        <v>393</v>
      </c>
      <c r="I79" s="16"/>
      <c r="J79" s="16">
        <v>781</v>
      </c>
      <c r="K79" s="16"/>
      <c r="L79" s="16">
        <v>261</v>
      </c>
      <c r="M79" s="6" t="s">
        <v>303</v>
      </c>
    </row>
    <row r="80" spans="1:13" x14ac:dyDescent="0.2">
      <c r="A80" s="7" t="str">
        <f t="shared" si="5"/>
        <v>1990/12末</v>
      </c>
      <c r="B80" s="7" t="str">
        <f t="shared" si="5"/>
        <v>平成2/12末</v>
      </c>
      <c r="C80" s="14">
        <v>78</v>
      </c>
      <c r="D80" s="14">
        <v>88</v>
      </c>
      <c r="E80" s="15" t="s">
        <v>123</v>
      </c>
      <c r="F80" s="14">
        <v>348</v>
      </c>
      <c r="G80" s="14"/>
      <c r="H80" s="14">
        <v>332</v>
      </c>
      <c r="I80" s="14"/>
      <c r="J80" s="14">
        <v>680</v>
      </c>
      <c r="K80" s="14"/>
      <c r="L80" s="14">
        <v>215</v>
      </c>
      <c r="M80" s="8" t="s">
        <v>303</v>
      </c>
    </row>
    <row r="81" spans="1:13" x14ac:dyDescent="0.2">
      <c r="A81" s="9" t="str">
        <f t="shared" si="5"/>
        <v>1990/12末</v>
      </c>
      <c r="B81" s="9" t="str">
        <f t="shared" si="5"/>
        <v>平成2/12末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158</v>
      </c>
      <c r="I81" s="16"/>
      <c r="J81" s="16">
        <v>328</v>
      </c>
      <c r="K81" s="16"/>
      <c r="L81" s="16">
        <v>113</v>
      </c>
      <c r="M81" s="6" t="s">
        <v>303</v>
      </c>
    </row>
    <row r="82" spans="1:13" x14ac:dyDescent="0.2">
      <c r="A82" s="7" t="str">
        <f t="shared" si="5"/>
        <v>1990/12末</v>
      </c>
      <c r="B82" s="7" t="str">
        <f t="shared" si="5"/>
        <v>平成2/12末</v>
      </c>
      <c r="C82" s="14">
        <v>80</v>
      </c>
      <c r="D82" s="14">
        <v>90</v>
      </c>
      <c r="E82" s="15" t="s">
        <v>418</v>
      </c>
      <c r="F82" s="14">
        <v>440</v>
      </c>
      <c r="G82" s="14"/>
      <c r="H82" s="14">
        <v>452</v>
      </c>
      <c r="I82" s="14"/>
      <c r="J82" s="14">
        <v>892</v>
      </c>
      <c r="K82" s="14"/>
      <c r="L82" s="14">
        <v>283</v>
      </c>
      <c r="M82" s="8" t="s">
        <v>303</v>
      </c>
    </row>
    <row r="83" spans="1:13" x14ac:dyDescent="0.2">
      <c r="A83" s="9" t="str">
        <f t="shared" si="5"/>
        <v>1990/12末</v>
      </c>
      <c r="B83" s="9" t="str">
        <f t="shared" si="5"/>
        <v>平成2/12末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134</v>
      </c>
      <c r="I83" s="16"/>
      <c r="J83" s="16">
        <v>271</v>
      </c>
      <c r="K83" s="16"/>
      <c r="L83" s="16">
        <v>87</v>
      </c>
      <c r="M83" s="6" t="s">
        <v>303</v>
      </c>
    </row>
    <row r="84" spans="1:13" x14ac:dyDescent="0.2">
      <c r="A84" s="7" t="str">
        <f t="shared" si="5"/>
        <v>1990/12末</v>
      </c>
      <c r="B84" s="7" t="str">
        <f t="shared" si="5"/>
        <v>平成2/12末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55</v>
      </c>
      <c r="I84" s="14"/>
      <c r="J84" s="14">
        <v>120</v>
      </c>
      <c r="K84" s="14"/>
      <c r="L84" s="14">
        <v>47</v>
      </c>
      <c r="M84" s="8" t="s">
        <v>303</v>
      </c>
    </row>
    <row r="85" spans="1:13" x14ac:dyDescent="0.2">
      <c r="A85" s="9" t="str">
        <f t="shared" ref="A85:B100" si="6">A84</f>
        <v>1990/12末</v>
      </c>
      <c r="B85" s="9" t="str">
        <f t="shared" si="6"/>
        <v>平成2/12末</v>
      </c>
      <c r="C85" s="16">
        <v>83</v>
      </c>
      <c r="D85" s="16">
        <v>93</v>
      </c>
      <c r="E85" s="17" t="s">
        <v>128</v>
      </c>
      <c r="F85" s="16">
        <v>124</v>
      </c>
      <c r="G85" s="16"/>
      <c r="H85" s="16">
        <v>104</v>
      </c>
      <c r="I85" s="16"/>
      <c r="J85" s="16">
        <v>228</v>
      </c>
      <c r="K85" s="16"/>
      <c r="L85" s="16">
        <v>75</v>
      </c>
      <c r="M85" s="6" t="s">
        <v>303</v>
      </c>
    </row>
    <row r="86" spans="1:13" x14ac:dyDescent="0.2">
      <c r="A86" s="7" t="str">
        <f t="shared" si="6"/>
        <v>1990/12末</v>
      </c>
      <c r="B86" s="7" t="str">
        <f t="shared" si="6"/>
        <v>平成2/12末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147</v>
      </c>
      <c r="I86" s="14"/>
      <c r="J86" s="14">
        <v>276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1990/12末</v>
      </c>
      <c r="B87" s="9" t="str">
        <f t="shared" si="6"/>
        <v>平成2/12末</v>
      </c>
      <c r="C87" s="16">
        <v>85</v>
      </c>
      <c r="D87" s="16">
        <v>96</v>
      </c>
      <c r="E87" s="17" t="s">
        <v>130</v>
      </c>
      <c r="F87" s="16">
        <v>144</v>
      </c>
      <c r="G87" s="16"/>
      <c r="H87" s="16">
        <v>150</v>
      </c>
      <c r="I87" s="16"/>
      <c r="J87" s="16">
        <v>294</v>
      </c>
      <c r="K87" s="16"/>
      <c r="L87" s="16">
        <v>91</v>
      </c>
      <c r="M87" s="6" t="s">
        <v>303</v>
      </c>
    </row>
    <row r="88" spans="1:13" x14ac:dyDescent="0.2">
      <c r="A88" s="7" t="str">
        <f t="shared" si="6"/>
        <v>1990/12末</v>
      </c>
      <c r="B88" s="7" t="str">
        <f t="shared" si="6"/>
        <v>平成2/12末</v>
      </c>
      <c r="C88" s="14">
        <v>86</v>
      </c>
      <c r="D88" s="14">
        <v>97</v>
      </c>
      <c r="E88" s="15" t="s">
        <v>131</v>
      </c>
      <c r="F88" s="14">
        <v>181</v>
      </c>
      <c r="G88" s="14"/>
      <c r="H88" s="14">
        <v>187</v>
      </c>
      <c r="I88" s="14"/>
      <c r="J88" s="14">
        <v>368</v>
      </c>
      <c r="K88" s="14"/>
      <c r="L88" s="14">
        <v>111</v>
      </c>
      <c r="M88" s="8" t="s">
        <v>303</v>
      </c>
    </row>
    <row r="89" spans="1:13" x14ac:dyDescent="0.2">
      <c r="A89" s="9" t="str">
        <f t="shared" si="6"/>
        <v>1990/12末</v>
      </c>
      <c r="B89" s="9" t="str">
        <f t="shared" si="6"/>
        <v>平成2/12末</v>
      </c>
      <c r="C89" s="16">
        <v>87</v>
      </c>
      <c r="D89" s="16">
        <v>98</v>
      </c>
      <c r="E89" s="17" t="s">
        <v>132</v>
      </c>
      <c r="F89" s="16">
        <v>193</v>
      </c>
      <c r="G89" s="16"/>
      <c r="H89" s="16">
        <v>185</v>
      </c>
      <c r="I89" s="16"/>
      <c r="J89" s="16">
        <v>378</v>
      </c>
      <c r="K89" s="16"/>
      <c r="L89" s="16">
        <v>128</v>
      </c>
      <c r="M89" s="6" t="s">
        <v>303</v>
      </c>
    </row>
    <row r="90" spans="1:13" x14ac:dyDescent="0.2">
      <c r="A90" s="7" t="str">
        <f t="shared" si="6"/>
        <v>1990/12末</v>
      </c>
      <c r="B90" s="7" t="str">
        <f t="shared" si="6"/>
        <v>平成2/12末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125</v>
      </c>
      <c r="I90" s="14"/>
      <c r="J90" s="14">
        <v>231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1990/12末</v>
      </c>
      <c r="B91" s="9" t="str">
        <f t="shared" si="6"/>
        <v>平成2/12末</v>
      </c>
      <c r="C91" s="16">
        <v>89</v>
      </c>
      <c r="D91" s="16">
        <v>120</v>
      </c>
      <c r="E91" s="17" t="s">
        <v>140</v>
      </c>
      <c r="F91" s="16">
        <v>57</v>
      </c>
      <c r="G91" s="16"/>
      <c r="H91" s="16">
        <v>51</v>
      </c>
      <c r="I91" s="16"/>
      <c r="J91" s="16">
        <v>108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1990/12末</v>
      </c>
      <c r="B92" s="7" t="str">
        <f t="shared" si="6"/>
        <v>平成2/12末</v>
      </c>
      <c r="C92" s="14">
        <v>90</v>
      </c>
      <c r="D92" s="14">
        <v>140</v>
      </c>
      <c r="E92" s="15" t="s">
        <v>141</v>
      </c>
      <c r="F92" s="14">
        <v>591</v>
      </c>
      <c r="G92" s="14"/>
      <c r="H92" s="14">
        <v>651</v>
      </c>
      <c r="I92" s="14"/>
      <c r="J92" s="14">
        <v>1242</v>
      </c>
      <c r="K92" s="14"/>
      <c r="L92" s="14">
        <v>369</v>
      </c>
      <c r="M92" s="8" t="s">
        <v>304</v>
      </c>
    </row>
    <row r="93" spans="1:13" x14ac:dyDescent="0.2">
      <c r="A93" s="9" t="str">
        <f t="shared" si="6"/>
        <v>1990/12末</v>
      </c>
      <c r="B93" s="9" t="str">
        <f t="shared" si="6"/>
        <v>平成2/12末</v>
      </c>
      <c r="C93" s="16">
        <v>91</v>
      </c>
      <c r="D93" s="16">
        <v>141</v>
      </c>
      <c r="E93" s="17" t="s">
        <v>142</v>
      </c>
      <c r="F93" s="16">
        <v>430</v>
      </c>
      <c r="G93" s="16"/>
      <c r="H93" s="16">
        <v>423</v>
      </c>
      <c r="I93" s="16"/>
      <c r="J93" s="16">
        <v>853</v>
      </c>
      <c r="K93" s="16"/>
      <c r="L93" s="16">
        <v>250</v>
      </c>
      <c r="M93" s="6" t="s">
        <v>304</v>
      </c>
    </row>
    <row r="94" spans="1:13" x14ac:dyDescent="0.2">
      <c r="A94" s="7" t="str">
        <f t="shared" si="6"/>
        <v>1990/12末</v>
      </c>
      <c r="B94" s="7" t="str">
        <f t="shared" si="6"/>
        <v>平成2/12末</v>
      </c>
      <c r="C94" s="14">
        <v>92</v>
      </c>
      <c r="D94" s="14">
        <v>142</v>
      </c>
      <c r="E94" s="15" t="s">
        <v>143</v>
      </c>
      <c r="F94" s="14">
        <v>533</v>
      </c>
      <c r="G94" s="14"/>
      <c r="H94" s="14">
        <v>575</v>
      </c>
      <c r="I94" s="14"/>
      <c r="J94" s="14">
        <v>1108</v>
      </c>
      <c r="K94" s="14"/>
      <c r="L94" s="14">
        <v>374</v>
      </c>
      <c r="M94" s="8" t="s">
        <v>304</v>
      </c>
    </row>
    <row r="95" spans="1:13" x14ac:dyDescent="0.2">
      <c r="A95" s="9" t="str">
        <f t="shared" si="6"/>
        <v>1990/12末</v>
      </c>
      <c r="B95" s="9" t="str">
        <f t="shared" si="6"/>
        <v>平成2/12末</v>
      </c>
      <c r="C95" s="16">
        <v>93</v>
      </c>
      <c r="D95" s="16">
        <v>143</v>
      </c>
      <c r="E95" s="17" t="s">
        <v>144</v>
      </c>
      <c r="F95" s="16">
        <v>298</v>
      </c>
      <c r="G95" s="16"/>
      <c r="H95" s="16">
        <v>288</v>
      </c>
      <c r="I95" s="16"/>
      <c r="J95" s="16">
        <v>586</v>
      </c>
      <c r="K95" s="16"/>
      <c r="L95" s="16">
        <v>280</v>
      </c>
      <c r="M95" s="6" t="s">
        <v>304</v>
      </c>
    </row>
    <row r="96" spans="1:13" x14ac:dyDescent="0.2">
      <c r="A96" s="7" t="str">
        <f t="shared" si="6"/>
        <v>1990/12末</v>
      </c>
      <c r="B96" s="7" t="str">
        <f t="shared" si="6"/>
        <v>平成2/12末</v>
      </c>
      <c r="C96" s="14">
        <v>94</v>
      </c>
      <c r="D96" s="14">
        <v>144</v>
      </c>
      <c r="E96" s="15" t="s">
        <v>145</v>
      </c>
      <c r="F96" s="14">
        <v>61</v>
      </c>
      <c r="G96" s="14"/>
      <c r="H96" s="14">
        <v>35</v>
      </c>
      <c r="I96" s="14"/>
      <c r="J96" s="14">
        <v>96</v>
      </c>
      <c r="K96" s="14"/>
      <c r="L96" s="14">
        <v>49</v>
      </c>
      <c r="M96" s="8" t="s">
        <v>304</v>
      </c>
    </row>
    <row r="97" spans="1:13" x14ac:dyDescent="0.2">
      <c r="A97" s="9" t="str">
        <f t="shared" si="6"/>
        <v>1990/12末</v>
      </c>
      <c r="B97" s="9" t="str">
        <f t="shared" si="6"/>
        <v>平成2/12末</v>
      </c>
      <c r="C97" s="16">
        <v>95</v>
      </c>
      <c r="D97" s="16">
        <v>145</v>
      </c>
      <c r="E97" s="17" t="s">
        <v>146</v>
      </c>
      <c r="F97" s="16">
        <v>254</v>
      </c>
      <c r="G97" s="16"/>
      <c r="H97" s="16">
        <v>268</v>
      </c>
      <c r="I97" s="16"/>
      <c r="J97" s="16">
        <v>522</v>
      </c>
      <c r="K97" s="16"/>
      <c r="L97" s="16">
        <v>152</v>
      </c>
      <c r="M97" s="6" t="s">
        <v>304</v>
      </c>
    </row>
    <row r="98" spans="1:13" x14ac:dyDescent="0.2">
      <c r="A98" s="7" t="str">
        <f t="shared" si="6"/>
        <v>1990/12末</v>
      </c>
      <c r="B98" s="7" t="str">
        <f t="shared" si="6"/>
        <v>平成2/12末</v>
      </c>
      <c r="C98" s="14">
        <v>96</v>
      </c>
      <c r="D98" s="14">
        <v>146</v>
      </c>
      <c r="E98" s="15" t="s">
        <v>147</v>
      </c>
      <c r="F98" s="14">
        <v>232</v>
      </c>
      <c r="G98" s="14"/>
      <c r="H98" s="14">
        <v>279</v>
      </c>
      <c r="I98" s="14"/>
      <c r="J98" s="14">
        <v>511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1990/12末</v>
      </c>
      <c r="B99" s="9" t="str">
        <f t="shared" si="6"/>
        <v>平成2/12末</v>
      </c>
      <c r="C99" s="16">
        <v>97</v>
      </c>
      <c r="D99" s="16">
        <v>147</v>
      </c>
      <c r="E99" s="17" t="s">
        <v>148</v>
      </c>
      <c r="F99" s="16">
        <v>165</v>
      </c>
      <c r="G99" s="16"/>
      <c r="H99" s="16">
        <v>175</v>
      </c>
      <c r="I99" s="16"/>
      <c r="J99" s="16">
        <v>340</v>
      </c>
      <c r="K99" s="16"/>
      <c r="L99" s="16">
        <v>93</v>
      </c>
      <c r="M99" s="6" t="s">
        <v>304</v>
      </c>
    </row>
    <row r="100" spans="1:13" x14ac:dyDescent="0.2">
      <c r="A100" s="7" t="str">
        <f t="shared" si="6"/>
        <v>1990/12末</v>
      </c>
      <c r="B100" s="7" t="str">
        <f t="shared" si="6"/>
        <v>平成2/12末</v>
      </c>
      <c r="C100" s="14">
        <v>98</v>
      </c>
      <c r="D100" s="14">
        <v>110</v>
      </c>
      <c r="E100" s="15" t="s">
        <v>150</v>
      </c>
      <c r="F100" s="14">
        <v>285</v>
      </c>
      <c r="G100" s="14"/>
      <c r="H100" s="14">
        <v>308</v>
      </c>
      <c r="I100" s="14"/>
      <c r="J100" s="14">
        <v>593</v>
      </c>
      <c r="K100" s="14"/>
      <c r="L100" s="14">
        <v>184</v>
      </c>
      <c r="M100" s="8" t="s">
        <v>305</v>
      </c>
    </row>
    <row r="101" spans="1:13" x14ac:dyDescent="0.2">
      <c r="A101" s="9" t="str">
        <f t="shared" ref="A101:B116" si="7">A100</f>
        <v>1990/12末</v>
      </c>
      <c r="B101" s="9" t="str">
        <f t="shared" si="7"/>
        <v>平成2/12末</v>
      </c>
      <c r="C101" s="16">
        <v>99</v>
      </c>
      <c r="D101" s="16">
        <v>111</v>
      </c>
      <c r="E101" s="17" t="s">
        <v>151</v>
      </c>
      <c r="F101" s="16">
        <v>228</v>
      </c>
      <c r="G101" s="16"/>
      <c r="H101" s="16">
        <v>217</v>
      </c>
      <c r="I101" s="16"/>
      <c r="J101" s="16">
        <v>445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1990/12末</v>
      </c>
      <c r="B102" s="7" t="str">
        <f t="shared" si="7"/>
        <v>平成2/12末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118</v>
      </c>
      <c r="I102" s="14"/>
      <c r="J102" s="14">
        <v>234</v>
      </c>
      <c r="K102" s="14"/>
      <c r="L102" s="14">
        <v>58</v>
      </c>
      <c r="M102" s="8" t="s">
        <v>305</v>
      </c>
    </row>
    <row r="103" spans="1:13" x14ac:dyDescent="0.2">
      <c r="A103" s="9" t="str">
        <f t="shared" si="7"/>
        <v>1990/12末</v>
      </c>
      <c r="B103" s="9" t="str">
        <f t="shared" si="7"/>
        <v>平成2/12末</v>
      </c>
      <c r="C103" s="16">
        <v>101</v>
      </c>
      <c r="D103" s="16">
        <v>113</v>
      </c>
      <c r="E103" s="17" t="s">
        <v>419</v>
      </c>
      <c r="F103" s="16">
        <v>69</v>
      </c>
      <c r="G103" s="16"/>
      <c r="H103" s="16">
        <v>87</v>
      </c>
      <c r="I103" s="16"/>
      <c r="J103" s="16">
        <v>156</v>
      </c>
      <c r="K103" s="16"/>
      <c r="L103" s="16">
        <v>40</v>
      </c>
      <c r="M103" s="6" t="s">
        <v>305</v>
      </c>
    </row>
    <row r="104" spans="1:13" x14ac:dyDescent="0.2">
      <c r="A104" s="7" t="str">
        <f t="shared" si="7"/>
        <v>1990/12末</v>
      </c>
      <c r="B104" s="7" t="str">
        <f t="shared" si="7"/>
        <v>平成2/12末</v>
      </c>
      <c r="C104" s="14">
        <v>102</v>
      </c>
      <c r="D104" s="14">
        <v>114</v>
      </c>
      <c r="E104" s="15" t="s">
        <v>153</v>
      </c>
      <c r="F104" s="14">
        <v>238</v>
      </c>
      <c r="G104" s="14"/>
      <c r="H104" s="14">
        <v>242</v>
      </c>
      <c r="I104" s="14"/>
      <c r="J104" s="14">
        <v>480</v>
      </c>
      <c r="K104" s="14"/>
      <c r="L104" s="14">
        <v>136</v>
      </c>
      <c r="M104" s="8" t="s">
        <v>305</v>
      </c>
    </row>
    <row r="105" spans="1:13" x14ac:dyDescent="0.2">
      <c r="A105" s="9" t="str">
        <f t="shared" si="7"/>
        <v>1990/12末</v>
      </c>
      <c r="B105" s="9" t="str">
        <f t="shared" si="7"/>
        <v>平成2/12末</v>
      </c>
      <c r="C105" s="16">
        <v>103</v>
      </c>
      <c r="D105" s="16">
        <v>115</v>
      </c>
      <c r="E105" s="17" t="s">
        <v>154</v>
      </c>
      <c r="F105" s="16">
        <v>104</v>
      </c>
      <c r="G105" s="16"/>
      <c r="H105" s="16">
        <v>86</v>
      </c>
      <c r="I105" s="16"/>
      <c r="J105" s="16">
        <v>190</v>
      </c>
      <c r="K105" s="16"/>
      <c r="L105" s="16">
        <v>67</v>
      </c>
      <c r="M105" s="6" t="s">
        <v>305</v>
      </c>
    </row>
    <row r="106" spans="1:13" x14ac:dyDescent="0.2">
      <c r="A106" s="7" t="str">
        <f t="shared" si="7"/>
        <v>1990/12末</v>
      </c>
      <c r="B106" s="7" t="str">
        <f t="shared" si="7"/>
        <v>平成2/12末</v>
      </c>
      <c r="C106" s="14">
        <v>104</v>
      </c>
      <c r="D106" s="14">
        <v>118</v>
      </c>
      <c r="E106" s="15" t="s">
        <v>157</v>
      </c>
      <c r="F106" s="14">
        <v>200</v>
      </c>
      <c r="G106" s="14"/>
      <c r="H106" s="14">
        <v>190</v>
      </c>
      <c r="I106" s="14"/>
      <c r="J106" s="14">
        <v>390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1990/12末</v>
      </c>
      <c r="B107" s="9" t="str">
        <f t="shared" si="7"/>
        <v>平成2/12末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75</v>
      </c>
      <c r="I107" s="16"/>
      <c r="J107" s="16">
        <v>134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1990/12末</v>
      </c>
      <c r="B108" s="7" t="str">
        <f t="shared" si="7"/>
        <v>平成2/12末</v>
      </c>
      <c r="C108" s="14">
        <v>106</v>
      </c>
      <c r="D108" s="14">
        <v>123</v>
      </c>
      <c r="E108" s="15" t="s">
        <v>160</v>
      </c>
      <c r="F108" s="14">
        <v>319</v>
      </c>
      <c r="G108" s="14"/>
      <c r="H108" s="14">
        <v>357</v>
      </c>
      <c r="I108" s="14"/>
      <c r="J108" s="14">
        <v>676</v>
      </c>
      <c r="K108" s="14"/>
      <c r="L108" s="14">
        <v>182</v>
      </c>
      <c r="M108" s="8" t="s">
        <v>305</v>
      </c>
    </row>
    <row r="109" spans="1:13" x14ac:dyDescent="0.2">
      <c r="A109" s="9" t="str">
        <f t="shared" si="7"/>
        <v>1990/12末</v>
      </c>
      <c r="B109" s="9" t="str">
        <f t="shared" si="7"/>
        <v>平成2/12末</v>
      </c>
      <c r="C109" s="16">
        <v>107</v>
      </c>
      <c r="D109" s="16">
        <v>124</v>
      </c>
      <c r="E109" s="17" t="s">
        <v>161</v>
      </c>
      <c r="F109" s="16">
        <v>120</v>
      </c>
      <c r="G109" s="16"/>
      <c r="H109" s="16">
        <v>134</v>
      </c>
      <c r="I109" s="16"/>
      <c r="J109" s="16">
        <v>254</v>
      </c>
      <c r="K109" s="16"/>
      <c r="L109" s="16">
        <v>64</v>
      </c>
      <c r="M109" s="6" t="s">
        <v>305</v>
      </c>
    </row>
    <row r="110" spans="1:13" x14ac:dyDescent="0.2">
      <c r="A110" s="7" t="str">
        <f t="shared" si="7"/>
        <v>1990/12末</v>
      </c>
      <c r="B110" s="7" t="str">
        <f t="shared" si="7"/>
        <v>平成2/12末</v>
      </c>
      <c r="C110" s="14">
        <v>108</v>
      </c>
      <c r="D110" s="14">
        <v>125</v>
      </c>
      <c r="E110" s="15" t="s">
        <v>162</v>
      </c>
      <c r="F110" s="14">
        <v>247</v>
      </c>
      <c r="G110" s="14"/>
      <c r="H110" s="14">
        <v>223</v>
      </c>
      <c r="I110" s="14"/>
      <c r="J110" s="14">
        <v>470</v>
      </c>
      <c r="K110" s="14"/>
      <c r="L110" s="14">
        <v>141</v>
      </c>
      <c r="M110" s="8" t="s">
        <v>305</v>
      </c>
    </row>
    <row r="111" spans="1:13" x14ac:dyDescent="0.2">
      <c r="A111" s="9" t="str">
        <f t="shared" si="7"/>
        <v>1990/12末</v>
      </c>
      <c r="B111" s="9" t="str">
        <f t="shared" si="7"/>
        <v>平成2/12末</v>
      </c>
      <c r="C111" s="16">
        <v>109</v>
      </c>
      <c r="D111" s="16">
        <v>126</v>
      </c>
      <c r="E111" s="17" t="s">
        <v>163</v>
      </c>
      <c r="F111" s="16">
        <v>138</v>
      </c>
      <c r="G111" s="16"/>
      <c r="H111" s="16">
        <v>159</v>
      </c>
      <c r="I111" s="16"/>
      <c r="J111" s="16">
        <v>297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1990/12末</v>
      </c>
      <c r="B112" s="7" t="str">
        <f t="shared" si="7"/>
        <v>平成2/12末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1990/12末</v>
      </c>
      <c r="B113" s="9" t="str">
        <f t="shared" si="7"/>
        <v>平成2/12末</v>
      </c>
      <c r="C113" s="16">
        <v>111</v>
      </c>
      <c r="D113" s="16">
        <v>128</v>
      </c>
      <c r="E113" s="17" t="s">
        <v>165</v>
      </c>
      <c r="F113" s="16">
        <v>133</v>
      </c>
      <c r="G113" s="16"/>
      <c r="H113" s="16">
        <v>135</v>
      </c>
      <c r="I113" s="16"/>
      <c r="J113" s="16">
        <v>268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1990/12末</v>
      </c>
      <c r="B114" s="7" t="str">
        <f t="shared" si="7"/>
        <v>平成2/12末</v>
      </c>
      <c r="C114" s="14">
        <v>112</v>
      </c>
      <c r="D114" s="14">
        <v>129</v>
      </c>
      <c r="E114" s="15" t="s">
        <v>166</v>
      </c>
      <c r="F114" s="14">
        <v>104</v>
      </c>
      <c r="G114" s="14"/>
      <c r="H114" s="14">
        <v>109</v>
      </c>
      <c r="I114" s="14"/>
      <c r="J114" s="14">
        <v>213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1990/12末</v>
      </c>
      <c r="B115" s="9" t="str">
        <f t="shared" si="7"/>
        <v>平成2/12末</v>
      </c>
      <c r="C115" s="16">
        <v>113</v>
      </c>
      <c r="D115" s="16">
        <v>150</v>
      </c>
      <c r="E115" s="17" t="s">
        <v>169</v>
      </c>
      <c r="F115" s="16">
        <v>190</v>
      </c>
      <c r="G115" s="16"/>
      <c r="H115" s="16">
        <v>204</v>
      </c>
      <c r="I115" s="16"/>
      <c r="J115" s="16">
        <v>394</v>
      </c>
      <c r="K115" s="16"/>
      <c r="L115" s="16">
        <v>88</v>
      </c>
      <c r="M115" s="6" t="s">
        <v>306</v>
      </c>
    </row>
    <row r="116" spans="1:13" x14ac:dyDescent="0.2">
      <c r="A116" s="7" t="str">
        <f t="shared" si="7"/>
        <v>1990/12末</v>
      </c>
      <c r="B116" s="7" t="str">
        <f t="shared" si="7"/>
        <v>平成2/12末</v>
      </c>
      <c r="C116" s="14">
        <v>114</v>
      </c>
      <c r="D116" s="14">
        <v>151</v>
      </c>
      <c r="E116" s="15" t="s">
        <v>170</v>
      </c>
      <c r="F116" s="14">
        <v>307</v>
      </c>
      <c r="G116" s="14"/>
      <c r="H116" s="14">
        <v>303</v>
      </c>
      <c r="I116" s="14"/>
      <c r="J116" s="14">
        <v>610</v>
      </c>
      <c r="K116" s="14"/>
      <c r="L116" s="14">
        <v>164</v>
      </c>
      <c r="M116" s="8" t="s">
        <v>306</v>
      </c>
    </row>
    <row r="117" spans="1:13" x14ac:dyDescent="0.2">
      <c r="A117" s="9" t="str">
        <f t="shared" ref="A117:B132" si="8">A116</f>
        <v>1990/12末</v>
      </c>
      <c r="B117" s="9" t="str">
        <f t="shared" si="8"/>
        <v>平成2/12末</v>
      </c>
      <c r="C117" s="16">
        <v>115</v>
      </c>
      <c r="D117" s="16">
        <v>152</v>
      </c>
      <c r="E117" s="17" t="s">
        <v>171</v>
      </c>
      <c r="F117" s="16">
        <v>400</v>
      </c>
      <c r="G117" s="16"/>
      <c r="H117" s="16">
        <v>427</v>
      </c>
      <c r="I117" s="16"/>
      <c r="J117" s="16">
        <v>827</v>
      </c>
      <c r="K117" s="16"/>
      <c r="L117" s="16">
        <v>209</v>
      </c>
      <c r="M117" s="6" t="s">
        <v>306</v>
      </c>
    </row>
    <row r="118" spans="1:13" x14ac:dyDescent="0.2">
      <c r="A118" s="7" t="str">
        <f t="shared" si="8"/>
        <v>1990/12末</v>
      </c>
      <c r="B118" s="7" t="str">
        <f t="shared" si="8"/>
        <v>平成2/12末</v>
      </c>
      <c r="C118" s="14">
        <v>116</v>
      </c>
      <c r="D118" s="14">
        <v>153</v>
      </c>
      <c r="E118" s="15" t="s">
        <v>172</v>
      </c>
      <c r="F118" s="14">
        <v>200</v>
      </c>
      <c r="G118" s="14"/>
      <c r="H118" s="14">
        <v>222</v>
      </c>
      <c r="I118" s="14"/>
      <c r="J118" s="14">
        <v>422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1990/12末</v>
      </c>
      <c r="B119" s="9" t="str">
        <f t="shared" si="8"/>
        <v>平成2/12末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184</v>
      </c>
      <c r="I119" s="16"/>
      <c r="J119" s="16">
        <v>357</v>
      </c>
      <c r="K119" s="16"/>
      <c r="L119" s="16">
        <v>83</v>
      </c>
      <c r="M119" s="6" t="s">
        <v>306</v>
      </c>
    </row>
    <row r="120" spans="1:13" x14ac:dyDescent="0.2">
      <c r="A120" s="7" t="str">
        <f t="shared" si="8"/>
        <v>1990/12末</v>
      </c>
      <c r="B120" s="7" t="str">
        <f t="shared" si="8"/>
        <v>平成2/12末</v>
      </c>
      <c r="C120" s="14">
        <v>118</v>
      </c>
      <c r="D120" s="14">
        <v>155</v>
      </c>
      <c r="E120" s="15" t="s">
        <v>174</v>
      </c>
      <c r="F120" s="14">
        <v>112</v>
      </c>
      <c r="G120" s="14"/>
      <c r="H120" s="14">
        <v>103</v>
      </c>
      <c r="I120" s="14"/>
      <c r="J120" s="14">
        <v>215</v>
      </c>
      <c r="K120" s="14"/>
      <c r="L120" s="14">
        <v>62</v>
      </c>
      <c r="M120" s="8" t="s">
        <v>306</v>
      </c>
    </row>
    <row r="121" spans="1:13" x14ac:dyDescent="0.2">
      <c r="A121" s="9" t="str">
        <f t="shared" si="8"/>
        <v>1990/12末</v>
      </c>
      <c r="B121" s="9" t="str">
        <f t="shared" si="8"/>
        <v>平成2/12末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1990/12末</v>
      </c>
      <c r="B122" s="7" t="str">
        <f t="shared" si="8"/>
        <v>平成2/12末</v>
      </c>
      <c r="C122" s="14">
        <v>120</v>
      </c>
      <c r="D122" s="14">
        <v>158</v>
      </c>
      <c r="E122" s="15" t="s">
        <v>176</v>
      </c>
      <c r="F122" s="14">
        <v>29</v>
      </c>
      <c r="G122" s="14"/>
      <c r="H122" s="14">
        <v>68</v>
      </c>
      <c r="I122" s="14"/>
      <c r="J122" s="14">
        <v>97</v>
      </c>
      <c r="K122" s="14"/>
      <c r="L122" s="14">
        <v>95</v>
      </c>
      <c r="M122" s="8" t="s">
        <v>306</v>
      </c>
    </row>
    <row r="123" spans="1:13" x14ac:dyDescent="0.2">
      <c r="A123" s="9" t="str">
        <f t="shared" si="8"/>
        <v>1990/12末</v>
      </c>
      <c r="B123" s="9" t="str">
        <f t="shared" si="8"/>
        <v>平成2/12末</v>
      </c>
      <c r="C123" s="16">
        <v>121</v>
      </c>
      <c r="D123" s="16">
        <v>159</v>
      </c>
      <c r="E123" s="17" t="s">
        <v>177</v>
      </c>
      <c r="F123" s="16">
        <v>25</v>
      </c>
      <c r="G123" s="16"/>
      <c r="H123" s="16">
        <v>55</v>
      </c>
      <c r="I123" s="16"/>
      <c r="J123" s="16">
        <v>80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1990/12末</v>
      </c>
      <c r="B124" s="7" t="str">
        <f t="shared" si="8"/>
        <v>平成2/12末</v>
      </c>
      <c r="C124" s="14">
        <v>122</v>
      </c>
      <c r="D124" s="14">
        <v>160</v>
      </c>
      <c r="E124" s="15" t="s">
        <v>420</v>
      </c>
      <c r="F124" s="14">
        <v>87</v>
      </c>
      <c r="G124" s="14"/>
      <c r="H124" s="14">
        <v>80</v>
      </c>
      <c r="I124" s="14"/>
      <c r="J124" s="14">
        <v>167</v>
      </c>
      <c r="K124" s="14"/>
      <c r="L124" s="14">
        <v>64</v>
      </c>
      <c r="M124" s="8" t="s">
        <v>307</v>
      </c>
    </row>
    <row r="125" spans="1:13" x14ac:dyDescent="0.2">
      <c r="A125" s="9" t="str">
        <f t="shared" si="8"/>
        <v>1990/12末</v>
      </c>
      <c r="B125" s="9" t="str">
        <f t="shared" si="8"/>
        <v>平成2/12末</v>
      </c>
      <c r="C125" s="16">
        <v>123</v>
      </c>
      <c r="D125" s="16">
        <v>161</v>
      </c>
      <c r="E125" s="17" t="s">
        <v>178</v>
      </c>
      <c r="F125" s="16">
        <v>147</v>
      </c>
      <c r="G125" s="16"/>
      <c r="H125" s="16">
        <v>133</v>
      </c>
      <c r="I125" s="16"/>
      <c r="J125" s="16">
        <v>280</v>
      </c>
      <c r="K125" s="16"/>
      <c r="L125" s="16">
        <v>91</v>
      </c>
      <c r="M125" s="6" t="s">
        <v>307</v>
      </c>
    </row>
    <row r="126" spans="1:13" x14ac:dyDescent="0.2">
      <c r="A126" s="7" t="str">
        <f t="shared" si="8"/>
        <v>1990/12末</v>
      </c>
      <c r="B126" s="7" t="str">
        <f t="shared" si="8"/>
        <v>平成2/12末</v>
      </c>
      <c r="C126" s="14">
        <v>124</v>
      </c>
      <c r="D126" s="14">
        <v>162</v>
      </c>
      <c r="E126" s="15" t="s">
        <v>179</v>
      </c>
      <c r="F126" s="14">
        <v>93</v>
      </c>
      <c r="G126" s="14"/>
      <c r="H126" s="14">
        <v>105</v>
      </c>
      <c r="I126" s="14"/>
      <c r="J126" s="14">
        <v>198</v>
      </c>
      <c r="K126" s="14"/>
      <c r="L126" s="14">
        <v>45</v>
      </c>
      <c r="M126" s="8" t="s">
        <v>307</v>
      </c>
    </row>
    <row r="127" spans="1:13" x14ac:dyDescent="0.2">
      <c r="A127" s="9" t="str">
        <f t="shared" si="8"/>
        <v>1990/12末</v>
      </c>
      <c r="B127" s="9" t="str">
        <f t="shared" si="8"/>
        <v>平成2/12末</v>
      </c>
      <c r="C127" s="16">
        <v>125</v>
      </c>
      <c r="D127" s="16">
        <v>163</v>
      </c>
      <c r="E127" s="17" t="s">
        <v>180</v>
      </c>
      <c r="F127" s="16">
        <v>76</v>
      </c>
      <c r="G127" s="16"/>
      <c r="H127" s="16">
        <v>77</v>
      </c>
      <c r="I127" s="16"/>
      <c r="J127" s="16">
        <v>153</v>
      </c>
      <c r="K127" s="16"/>
      <c r="L127" s="16">
        <v>41</v>
      </c>
      <c r="M127" s="6" t="s">
        <v>307</v>
      </c>
    </row>
    <row r="128" spans="1:13" x14ac:dyDescent="0.2">
      <c r="A128" s="7" t="str">
        <f t="shared" si="8"/>
        <v>1990/12末</v>
      </c>
      <c r="B128" s="7" t="str">
        <f t="shared" si="8"/>
        <v>平成2/12末</v>
      </c>
      <c r="C128" s="14">
        <v>126</v>
      </c>
      <c r="D128" s="14">
        <v>164</v>
      </c>
      <c r="E128" s="15" t="s">
        <v>181</v>
      </c>
      <c r="F128" s="14">
        <v>95</v>
      </c>
      <c r="G128" s="14"/>
      <c r="H128" s="14">
        <v>98</v>
      </c>
      <c r="I128" s="14"/>
      <c r="J128" s="14">
        <v>193</v>
      </c>
      <c r="K128" s="14"/>
      <c r="L128" s="14">
        <v>48</v>
      </c>
      <c r="M128" s="8" t="s">
        <v>307</v>
      </c>
    </row>
    <row r="129" spans="1:13" x14ac:dyDescent="0.2">
      <c r="A129" s="9" t="str">
        <f t="shared" si="8"/>
        <v>1990/12末</v>
      </c>
      <c r="B129" s="9" t="str">
        <f t="shared" si="8"/>
        <v>平成2/12末</v>
      </c>
      <c r="C129" s="16">
        <v>127</v>
      </c>
      <c r="D129" s="16">
        <v>165</v>
      </c>
      <c r="E129" s="17" t="s">
        <v>182</v>
      </c>
      <c r="F129" s="16">
        <v>72</v>
      </c>
      <c r="G129" s="16"/>
      <c r="H129" s="16">
        <v>83</v>
      </c>
      <c r="I129" s="16"/>
      <c r="J129" s="16">
        <v>155</v>
      </c>
      <c r="K129" s="16"/>
      <c r="L129" s="16">
        <v>44</v>
      </c>
      <c r="M129" s="6" t="s">
        <v>307</v>
      </c>
    </row>
    <row r="130" spans="1:13" x14ac:dyDescent="0.2">
      <c r="A130" s="7" t="str">
        <f t="shared" si="8"/>
        <v>1990/12末</v>
      </c>
      <c r="B130" s="7" t="str">
        <f t="shared" si="8"/>
        <v>平成2/12末</v>
      </c>
      <c r="C130" s="14">
        <v>128</v>
      </c>
      <c r="D130" s="14">
        <v>166</v>
      </c>
      <c r="E130" s="15" t="s">
        <v>183</v>
      </c>
      <c r="F130" s="14">
        <v>191</v>
      </c>
      <c r="G130" s="14"/>
      <c r="H130" s="14">
        <v>216</v>
      </c>
      <c r="I130" s="14"/>
      <c r="J130" s="14">
        <v>407</v>
      </c>
      <c r="K130" s="14"/>
      <c r="L130" s="14">
        <v>109</v>
      </c>
      <c r="M130" s="8" t="s">
        <v>307</v>
      </c>
    </row>
    <row r="131" spans="1:13" x14ac:dyDescent="0.2">
      <c r="A131" s="9" t="str">
        <f t="shared" si="8"/>
        <v>1990/12末</v>
      </c>
      <c r="B131" s="9" t="str">
        <f t="shared" si="8"/>
        <v>平成2/12末</v>
      </c>
      <c r="C131" s="16">
        <v>129</v>
      </c>
      <c r="D131" s="16">
        <v>167</v>
      </c>
      <c r="E131" s="17" t="s">
        <v>184</v>
      </c>
      <c r="F131" s="16">
        <v>198</v>
      </c>
      <c r="G131" s="16"/>
      <c r="H131" s="16">
        <v>212</v>
      </c>
      <c r="I131" s="16"/>
      <c r="J131" s="16">
        <v>410</v>
      </c>
      <c r="K131" s="16"/>
      <c r="L131" s="16">
        <v>110</v>
      </c>
      <c r="M131" s="6" t="s">
        <v>307</v>
      </c>
    </row>
    <row r="132" spans="1:13" x14ac:dyDescent="0.2">
      <c r="A132" s="7" t="str">
        <f t="shared" si="8"/>
        <v>1990/12末</v>
      </c>
      <c r="B132" s="7" t="str">
        <f t="shared" si="8"/>
        <v>平成2/12末</v>
      </c>
      <c r="C132" s="14">
        <v>130</v>
      </c>
      <c r="D132" s="14">
        <v>168</v>
      </c>
      <c r="E132" s="15" t="s">
        <v>185</v>
      </c>
      <c r="F132" s="14">
        <v>259</v>
      </c>
      <c r="G132" s="14"/>
      <c r="H132" s="14">
        <v>250</v>
      </c>
      <c r="I132" s="14"/>
      <c r="J132" s="14">
        <v>509</v>
      </c>
      <c r="K132" s="14"/>
      <c r="L132" s="14">
        <v>145</v>
      </c>
      <c r="M132" s="8" t="s">
        <v>307</v>
      </c>
    </row>
    <row r="133" spans="1:13" x14ac:dyDescent="0.2">
      <c r="A133" s="9" t="str">
        <f t="shared" ref="A133:B148" si="9">A132</f>
        <v>1990/12末</v>
      </c>
      <c r="B133" s="9" t="str">
        <f t="shared" si="9"/>
        <v>平成2/12末</v>
      </c>
      <c r="C133" s="16">
        <v>131</v>
      </c>
      <c r="D133" s="16">
        <v>169</v>
      </c>
      <c r="E133" s="17" t="s">
        <v>186</v>
      </c>
      <c r="F133" s="16">
        <v>170</v>
      </c>
      <c r="G133" s="16"/>
      <c r="H133" s="16">
        <v>186</v>
      </c>
      <c r="I133" s="16"/>
      <c r="J133" s="16">
        <v>356</v>
      </c>
      <c r="K133" s="16"/>
      <c r="L133" s="16">
        <v>97</v>
      </c>
      <c r="M133" s="6" t="s">
        <v>307</v>
      </c>
    </row>
    <row r="134" spans="1:13" x14ac:dyDescent="0.2">
      <c r="A134" s="7" t="str">
        <f t="shared" si="9"/>
        <v>1990/12末</v>
      </c>
      <c r="B134" s="7" t="str">
        <f t="shared" si="9"/>
        <v>平成2/12末</v>
      </c>
      <c r="C134" s="14">
        <v>132</v>
      </c>
      <c r="D134" s="14">
        <v>170</v>
      </c>
      <c r="E134" s="15" t="s">
        <v>187</v>
      </c>
      <c r="F134" s="14">
        <v>525</v>
      </c>
      <c r="G134" s="14"/>
      <c r="H134" s="14">
        <v>541</v>
      </c>
      <c r="I134" s="14"/>
      <c r="J134" s="14">
        <v>1066</v>
      </c>
      <c r="K134" s="14"/>
      <c r="L134" s="14">
        <v>271</v>
      </c>
      <c r="M134" s="8" t="s">
        <v>307</v>
      </c>
    </row>
    <row r="135" spans="1:13" x14ac:dyDescent="0.2">
      <c r="A135" s="9" t="str">
        <f t="shared" si="9"/>
        <v>1990/12末</v>
      </c>
      <c r="B135" s="9" t="str">
        <f t="shared" si="9"/>
        <v>平成2/12末</v>
      </c>
      <c r="C135" s="16">
        <v>133</v>
      </c>
      <c r="D135" s="16">
        <v>171</v>
      </c>
      <c r="E135" s="17" t="s">
        <v>188</v>
      </c>
      <c r="F135" s="16">
        <v>350</v>
      </c>
      <c r="G135" s="16"/>
      <c r="H135" s="16">
        <v>344</v>
      </c>
      <c r="I135" s="16"/>
      <c r="J135" s="16">
        <v>694</v>
      </c>
      <c r="K135" s="16"/>
      <c r="L135" s="16">
        <v>168</v>
      </c>
      <c r="M135" s="6" t="s">
        <v>307</v>
      </c>
    </row>
    <row r="136" spans="1:13" x14ac:dyDescent="0.2">
      <c r="A136" s="7" t="str">
        <f t="shared" si="9"/>
        <v>1990/12末</v>
      </c>
      <c r="B136" s="7" t="str">
        <f t="shared" si="9"/>
        <v>平成2/12末</v>
      </c>
      <c r="C136" s="14">
        <v>134</v>
      </c>
      <c r="D136" s="14">
        <v>172</v>
      </c>
      <c r="E136" s="15" t="s">
        <v>189</v>
      </c>
      <c r="F136" s="14">
        <v>174</v>
      </c>
      <c r="G136" s="14"/>
      <c r="H136" s="14">
        <v>168</v>
      </c>
      <c r="I136" s="14"/>
      <c r="J136" s="14">
        <v>342</v>
      </c>
      <c r="K136" s="14"/>
      <c r="L136" s="14">
        <v>92</v>
      </c>
      <c r="M136" s="8" t="s">
        <v>307</v>
      </c>
    </row>
    <row r="137" spans="1:13" x14ac:dyDescent="0.2">
      <c r="A137" s="9" t="str">
        <f t="shared" si="9"/>
        <v>1990/12末</v>
      </c>
      <c r="B137" s="9" t="str">
        <f t="shared" si="9"/>
        <v>平成2/12末</v>
      </c>
      <c r="C137" s="16">
        <v>135</v>
      </c>
      <c r="D137" s="16">
        <v>173</v>
      </c>
      <c r="E137" s="17" t="s">
        <v>190</v>
      </c>
      <c r="F137" s="16">
        <v>109</v>
      </c>
      <c r="G137" s="16"/>
      <c r="H137" s="16">
        <v>110</v>
      </c>
      <c r="I137" s="16"/>
      <c r="J137" s="16">
        <v>219</v>
      </c>
      <c r="K137" s="16"/>
      <c r="L137" s="16">
        <v>56</v>
      </c>
      <c r="M137" s="6" t="s">
        <v>307</v>
      </c>
    </row>
    <row r="138" spans="1:13" x14ac:dyDescent="0.2">
      <c r="A138" s="7" t="str">
        <f t="shared" si="9"/>
        <v>1990/12末</v>
      </c>
      <c r="B138" s="7" t="str">
        <f t="shared" si="9"/>
        <v>平成2/12末</v>
      </c>
      <c r="C138" s="14">
        <v>136</v>
      </c>
      <c r="D138" s="14">
        <v>174</v>
      </c>
      <c r="E138" s="15" t="s">
        <v>421</v>
      </c>
      <c r="F138" s="14">
        <v>4</v>
      </c>
      <c r="G138" s="14"/>
      <c r="H138" s="14">
        <v>6</v>
      </c>
      <c r="I138" s="14"/>
      <c r="J138" s="14">
        <v>10</v>
      </c>
      <c r="K138" s="14"/>
      <c r="L138" s="14">
        <v>2</v>
      </c>
      <c r="M138" s="8" t="s">
        <v>307</v>
      </c>
    </row>
    <row r="139" spans="1:13" x14ac:dyDescent="0.2">
      <c r="A139" s="9" t="str">
        <f t="shared" si="9"/>
        <v>1990/12末</v>
      </c>
      <c r="B139" s="9" t="str">
        <f t="shared" si="9"/>
        <v>平成2/12末</v>
      </c>
      <c r="C139" s="16">
        <v>137</v>
      </c>
      <c r="D139" s="16">
        <v>175</v>
      </c>
      <c r="E139" s="17" t="s">
        <v>422</v>
      </c>
      <c r="F139" s="16">
        <v>193</v>
      </c>
      <c r="G139" s="16"/>
      <c r="H139" s="16">
        <v>190</v>
      </c>
      <c r="I139" s="16"/>
      <c r="J139" s="16">
        <v>383</v>
      </c>
      <c r="K139" s="16"/>
      <c r="L139" s="16">
        <v>105</v>
      </c>
      <c r="M139" s="6" t="s">
        <v>307</v>
      </c>
    </row>
    <row r="140" spans="1:13" x14ac:dyDescent="0.2">
      <c r="A140" s="7" t="str">
        <f t="shared" si="9"/>
        <v>1990/12末</v>
      </c>
      <c r="B140" s="7" t="str">
        <f t="shared" si="9"/>
        <v>平成2/12末</v>
      </c>
      <c r="C140" s="14">
        <v>138</v>
      </c>
      <c r="D140" s="14">
        <v>176</v>
      </c>
      <c r="E140" s="15" t="s">
        <v>423</v>
      </c>
      <c r="F140" s="14">
        <v>149</v>
      </c>
      <c r="G140" s="14"/>
      <c r="H140" s="14">
        <v>165</v>
      </c>
      <c r="I140" s="14"/>
      <c r="J140" s="14">
        <v>314</v>
      </c>
      <c r="K140" s="14"/>
      <c r="L140" s="14">
        <v>93</v>
      </c>
      <c r="M140" s="8" t="s">
        <v>307</v>
      </c>
    </row>
    <row r="141" spans="1:13" x14ac:dyDescent="0.2">
      <c r="A141" s="9" t="str">
        <f t="shared" si="9"/>
        <v>1990/12末</v>
      </c>
      <c r="B141" s="9" t="str">
        <f t="shared" si="9"/>
        <v>平成2/12末</v>
      </c>
      <c r="C141" s="16">
        <v>139</v>
      </c>
      <c r="D141" s="16">
        <v>177</v>
      </c>
      <c r="E141" s="17" t="s">
        <v>191</v>
      </c>
      <c r="F141" s="16">
        <v>46</v>
      </c>
      <c r="G141" s="16"/>
      <c r="H141" s="16">
        <v>47</v>
      </c>
      <c r="I141" s="16"/>
      <c r="J141" s="16">
        <v>93</v>
      </c>
      <c r="K141" s="16"/>
      <c r="L141" s="16">
        <v>28</v>
      </c>
      <c r="M141" s="6" t="s">
        <v>307</v>
      </c>
    </row>
    <row r="142" spans="1:13" x14ac:dyDescent="0.2">
      <c r="A142" s="7" t="str">
        <f t="shared" si="9"/>
        <v>1990/12末</v>
      </c>
      <c r="B142" s="7" t="str">
        <f t="shared" si="9"/>
        <v>平成2/12末</v>
      </c>
      <c r="C142" s="14">
        <v>140</v>
      </c>
      <c r="D142" s="14">
        <v>178</v>
      </c>
      <c r="E142" s="15" t="s">
        <v>192</v>
      </c>
      <c r="F142" s="14">
        <v>70</v>
      </c>
      <c r="G142" s="14"/>
      <c r="H142" s="14">
        <v>71</v>
      </c>
      <c r="I142" s="14"/>
      <c r="J142" s="14">
        <v>141</v>
      </c>
      <c r="K142" s="14"/>
      <c r="L142" s="14">
        <v>38</v>
      </c>
      <c r="M142" s="8" t="s">
        <v>307</v>
      </c>
    </row>
    <row r="143" spans="1:13" x14ac:dyDescent="0.2">
      <c r="A143" s="9" t="str">
        <f t="shared" si="9"/>
        <v>1990/12末</v>
      </c>
      <c r="B143" s="9" t="str">
        <f t="shared" si="9"/>
        <v>平成2/12末</v>
      </c>
      <c r="C143" s="16">
        <v>141</v>
      </c>
      <c r="D143" s="16">
        <v>179</v>
      </c>
      <c r="E143" s="17" t="s">
        <v>193</v>
      </c>
      <c r="F143" s="16">
        <v>197</v>
      </c>
      <c r="G143" s="16"/>
      <c r="H143" s="16">
        <v>178</v>
      </c>
      <c r="I143" s="16"/>
      <c r="J143" s="16">
        <v>375</v>
      </c>
      <c r="K143" s="16"/>
      <c r="L143" s="16">
        <v>122</v>
      </c>
      <c r="M143" s="6" t="s">
        <v>307</v>
      </c>
    </row>
    <row r="144" spans="1:13" x14ac:dyDescent="0.2">
      <c r="A144" s="7" t="str">
        <f t="shared" si="9"/>
        <v>1990/12末</v>
      </c>
      <c r="B144" s="7" t="str">
        <f t="shared" si="9"/>
        <v>平成2/12末</v>
      </c>
      <c r="C144" s="14">
        <v>142</v>
      </c>
      <c r="D144" s="14">
        <v>180</v>
      </c>
      <c r="E144" s="15" t="s">
        <v>196</v>
      </c>
      <c r="F144" s="14">
        <v>144</v>
      </c>
      <c r="G144" s="14"/>
      <c r="H144" s="14">
        <v>172</v>
      </c>
      <c r="I144" s="14"/>
      <c r="J144" s="14">
        <v>316</v>
      </c>
      <c r="K144" s="14"/>
      <c r="L144" s="14">
        <v>67</v>
      </c>
      <c r="M144" s="8" t="s">
        <v>308</v>
      </c>
    </row>
    <row r="145" spans="1:13" x14ac:dyDescent="0.2">
      <c r="A145" s="9" t="str">
        <f t="shared" si="9"/>
        <v>1990/12末</v>
      </c>
      <c r="B145" s="9" t="str">
        <f t="shared" si="9"/>
        <v>平成2/12末</v>
      </c>
      <c r="C145" s="16">
        <v>143</v>
      </c>
      <c r="D145" s="16">
        <v>181</v>
      </c>
      <c r="E145" s="17" t="s">
        <v>197</v>
      </c>
      <c r="F145" s="16">
        <v>34</v>
      </c>
      <c r="G145" s="16"/>
      <c r="H145" s="16">
        <v>30</v>
      </c>
      <c r="I145" s="16"/>
      <c r="J145" s="16">
        <v>64</v>
      </c>
      <c r="K145" s="16"/>
      <c r="L145" s="16">
        <v>14</v>
      </c>
      <c r="M145" s="6" t="s">
        <v>308</v>
      </c>
    </row>
    <row r="146" spans="1:13" x14ac:dyDescent="0.2">
      <c r="A146" s="7" t="str">
        <f t="shared" si="9"/>
        <v>1990/12末</v>
      </c>
      <c r="B146" s="7" t="str">
        <f t="shared" si="9"/>
        <v>平成2/12末</v>
      </c>
      <c r="C146" s="14">
        <v>144</v>
      </c>
      <c r="D146" s="14">
        <v>183</v>
      </c>
      <c r="E146" s="15" t="s">
        <v>199</v>
      </c>
      <c r="F146" s="14">
        <v>507</v>
      </c>
      <c r="G146" s="14"/>
      <c r="H146" s="14">
        <v>553</v>
      </c>
      <c r="I146" s="14"/>
      <c r="J146" s="14">
        <v>1060</v>
      </c>
      <c r="K146" s="14"/>
      <c r="L146" s="14">
        <v>251</v>
      </c>
      <c r="M146" s="8" t="s">
        <v>308</v>
      </c>
    </row>
    <row r="147" spans="1:13" x14ac:dyDescent="0.2">
      <c r="A147" s="9" t="str">
        <f t="shared" si="9"/>
        <v>1990/12末</v>
      </c>
      <c r="B147" s="9" t="str">
        <f t="shared" si="9"/>
        <v>平成2/12末</v>
      </c>
      <c r="C147" s="16">
        <v>145</v>
      </c>
      <c r="D147" s="16">
        <v>184</v>
      </c>
      <c r="E147" s="17" t="s">
        <v>200</v>
      </c>
      <c r="F147" s="16">
        <v>167</v>
      </c>
      <c r="G147" s="16"/>
      <c r="H147" s="16">
        <v>169</v>
      </c>
      <c r="I147" s="16"/>
      <c r="J147" s="16">
        <v>336</v>
      </c>
      <c r="K147" s="16"/>
      <c r="L147" s="16">
        <v>79</v>
      </c>
      <c r="M147" s="6" t="s">
        <v>308</v>
      </c>
    </row>
    <row r="148" spans="1:13" x14ac:dyDescent="0.2">
      <c r="A148" s="7" t="str">
        <f t="shared" si="9"/>
        <v>1990/12末</v>
      </c>
      <c r="B148" s="7" t="str">
        <f t="shared" si="9"/>
        <v>平成2/12末</v>
      </c>
      <c r="C148" s="14">
        <v>146</v>
      </c>
      <c r="D148" s="14">
        <v>185</v>
      </c>
      <c r="E148" s="15" t="s">
        <v>201</v>
      </c>
      <c r="F148" s="14">
        <v>129</v>
      </c>
      <c r="G148" s="14"/>
      <c r="H148" s="14">
        <v>143</v>
      </c>
      <c r="I148" s="14"/>
      <c r="J148" s="14">
        <v>272</v>
      </c>
      <c r="K148" s="14"/>
      <c r="L148" s="14">
        <v>69</v>
      </c>
      <c r="M148" s="8" t="s">
        <v>308</v>
      </c>
    </row>
    <row r="149" spans="1:13" x14ac:dyDescent="0.2">
      <c r="A149" s="9" t="str">
        <f t="shared" ref="A149:B164" si="10">A148</f>
        <v>1990/12末</v>
      </c>
      <c r="B149" s="9" t="str">
        <f t="shared" si="10"/>
        <v>平成2/12末</v>
      </c>
      <c r="C149" s="16">
        <v>147</v>
      </c>
      <c r="D149" s="16">
        <v>186</v>
      </c>
      <c r="E149" s="17" t="s">
        <v>202</v>
      </c>
      <c r="F149" s="16">
        <v>234</v>
      </c>
      <c r="G149" s="16"/>
      <c r="H149" s="16">
        <v>258</v>
      </c>
      <c r="I149" s="16"/>
      <c r="J149" s="16">
        <v>492</v>
      </c>
      <c r="K149" s="16"/>
      <c r="L149" s="16">
        <v>139</v>
      </c>
      <c r="M149" s="6" t="s">
        <v>308</v>
      </c>
    </row>
    <row r="150" spans="1:13" x14ac:dyDescent="0.2">
      <c r="A150" s="7" t="str">
        <f t="shared" si="10"/>
        <v>1990/12末</v>
      </c>
      <c r="B150" s="7" t="str">
        <f t="shared" si="10"/>
        <v>平成2/12末</v>
      </c>
      <c r="C150" s="14">
        <v>148</v>
      </c>
      <c r="D150" s="14">
        <v>187</v>
      </c>
      <c r="E150" s="15" t="s">
        <v>203</v>
      </c>
      <c r="F150" s="14">
        <v>130</v>
      </c>
      <c r="G150" s="14"/>
      <c r="H150" s="14">
        <v>134</v>
      </c>
      <c r="I150" s="14"/>
      <c r="J150" s="14">
        <v>264</v>
      </c>
      <c r="K150" s="14"/>
      <c r="L150" s="14">
        <v>60</v>
      </c>
      <c r="M150" s="8" t="s">
        <v>308</v>
      </c>
    </row>
    <row r="151" spans="1:13" x14ac:dyDescent="0.2">
      <c r="A151" s="9" t="str">
        <f t="shared" si="10"/>
        <v>1990/12末</v>
      </c>
      <c r="B151" s="9" t="str">
        <f t="shared" si="10"/>
        <v>平成2/12末</v>
      </c>
      <c r="C151" s="16">
        <v>149</v>
      </c>
      <c r="D151" s="16">
        <v>188</v>
      </c>
      <c r="E151" s="17" t="s">
        <v>204</v>
      </c>
      <c r="F151" s="16">
        <v>185</v>
      </c>
      <c r="G151" s="16"/>
      <c r="H151" s="16">
        <v>175</v>
      </c>
      <c r="I151" s="16"/>
      <c r="J151" s="16">
        <v>360</v>
      </c>
      <c r="K151" s="16"/>
      <c r="L151" s="16">
        <v>91</v>
      </c>
      <c r="M151" s="6" t="s">
        <v>308</v>
      </c>
    </row>
    <row r="152" spans="1:13" x14ac:dyDescent="0.2">
      <c r="A152" s="7" t="str">
        <f t="shared" si="10"/>
        <v>1990/12末</v>
      </c>
      <c r="B152" s="7" t="str">
        <f t="shared" si="10"/>
        <v>平成2/12末</v>
      </c>
      <c r="C152" s="14">
        <v>150</v>
      </c>
      <c r="D152" s="14">
        <v>189</v>
      </c>
      <c r="E152" s="15" t="s">
        <v>205</v>
      </c>
      <c r="F152" s="14">
        <v>92</v>
      </c>
      <c r="G152" s="14"/>
      <c r="H152" s="14">
        <v>100</v>
      </c>
      <c r="I152" s="14"/>
      <c r="J152" s="14">
        <v>192</v>
      </c>
      <c r="K152" s="14"/>
      <c r="L152" s="14">
        <v>50</v>
      </c>
      <c r="M152" s="8" t="s">
        <v>308</v>
      </c>
    </row>
    <row r="153" spans="1:13" x14ac:dyDescent="0.2">
      <c r="A153" s="9" t="str">
        <f t="shared" si="10"/>
        <v>1990/12末</v>
      </c>
      <c r="B153" s="9" t="str">
        <f t="shared" si="10"/>
        <v>平成2/12末</v>
      </c>
      <c r="C153" s="16">
        <v>151</v>
      </c>
      <c r="D153" s="16">
        <v>190</v>
      </c>
      <c r="E153" s="17" t="s">
        <v>206</v>
      </c>
      <c r="F153" s="16">
        <v>152</v>
      </c>
      <c r="G153" s="16"/>
      <c r="H153" s="16">
        <v>153</v>
      </c>
      <c r="I153" s="16"/>
      <c r="J153" s="16">
        <v>305</v>
      </c>
      <c r="K153" s="16"/>
      <c r="L153" s="16">
        <v>85</v>
      </c>
      <c r="M153" s="6" t="s">
        <v>308</v>
      </c>
    </row>
    <row r="154" spans="1:13" x14ac:dyDescent="0.2">
      <c r="A154" s="7" t="str">
        <f t="shared" si="10"/>
        <v>1990/12末</v>
      </c>
      <c r="B154" s="7" t="str">
        <f t="shared" si="10"/>
        <v>平成2/12末</v>
      </c>
      <c r="C154" s="14">
        <v>152</v>
      </c>
      <c r="D154" s="14">
        <v>191</v>
      </c>
      <c r="E154" s="15" t="s">
        <v>208</v>
      </c>
      <c r="F154" s="14">
        <v>262</v>
      </c>
      <c r="G154" s="14"/>
      <c r="H154" s="14">
        <v>280</v>
      </c>
      <c r="I154" s="14"/>
      <c r="J154" s="14">
        <v>542</v>
      </c>
      <c r="K154" s="14"/>
      <c r="L154" s="14">
        <v>167</v>
      </c>
      <c r="M154" s="8" t="s">
        <v>308</v>
      </c>
    </row>
    <row r="155" spans="1:13" x14ac:dyDescent="0.2">
      <c r="A155" s="9" t="str">
        <f t="shared" si="10"/>
        <v>1990/12末</v>
      </c>
      <c r="B155" s="9" t="str">
        <f t="shared" si="10"/>
        <v>平成2/12末</v>
      </c>
      <c r="C155" s="16">
        <v>153</v>
      </c>
      <c r="D155" s="16">
        <v>240</v>
      </c>
      <c r="E155" s="17" t="s">
        <v>209</v>
      </c>
      <c r="F155" s="16">
        <v>107</v>
      </c>
      <c r="G155" s="16"/>
      <c r="H155" s="16">
        <v>129</v>
      </c>
      <c r="I155" s="16"/>
      <c r="J155" s="16">
        <v>236</v>
      </c>
      <c r="K155" s="16"/>
      <c r="L155" s="16">
        <v>57</v>
      </c>
      <c r="M155" s="6" t="s">
        <v>309</v>
      </c>
    </row>
    <row r="156" spans="1:13" x14ac:dyDescent="0.2">
      <c r="A156" s="7" t="str">
        <f t="shared" si="10"/>
        <v>1990/12末</v>
      </c>
      <c r="B156" s="7" t="str">
        <f t="shared" si="10"/>
        <v>平成2/12末</v>
      </c>
      <c r="C156" s="14">
        <v>154</v>
      </c>
      <c r="D156" s="14">
        <v>241</v>
      </c>
      <c r="E156" s="15" t="s">
        <v>210</v>
      </c>
      <c r="F156" s="14">
        <v>226</v>
      </c>
      <c r="G156" s="14"/>
      <c r="H156" s="14">
        <v>216</v>
      </c>
      <c r="I156" s="14"/>
      <c r="J156" s="14">
        <v>442</v>
      </c>
      <c r="K156" s="14"/>
      <c r="L156" s="14">
        <v>113</v>
      </c>
      <c r="M156" s="8" t="s">
        <v>309</v>
      </c>
    </row>
    <row r="157" spans="1:13" x14ac:dyDescent="0.2">
      <c r="A157" s="9" t="str">
        <f t="shared" si="10"/>
        <v>1990/12末</v>
      </c>
      <c r="B157" s="9" t="str">
        <f t="shared" si="10"/>
        <v>平成2/12末</v>
      </c>
      <c r="C157" s="16">
        <v>155</v>
      </c>
      <c r="D157" s="16">
        <v>242</v>
      </c>
      <c r="E157" s="17" t="s">
        <v>211</v>
      </c>
      <c r="F157" s="16">
        <v>89</v>
      </c>
      <c r="G157" s="16"/>
      <c r="H157" s="16">
        <v>97</v>
      </c>
      <c r="I157" s="16"/>
      <c r="J157" s="16">
        <v>186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10"/>
        <v>1990/12末</v>
      </c>
      <c r="B158" s="7" t="str">
        <f t="shared" si="10"/>
        <v>平成2/12末</v>
      </c>
      <c r="C158" s="14">
        <v>156</v>
      </c>
      <c r="D158" s="14">
        <v>243</v>
      </c>
      <c r="E158" s="15" t="s">
        <v>212</v>
      </c>
      <c r="F158" s="14">
        <v>94</v>
      </c>
      <c r="G158" s="14"/>
      <c r="H158" s="14">
        <v>105</v>
      </c>
      <c r="I158" s="14"/>
      <c r="J158" s="14">
        <v>199</v>
      </c>
      <c r="K158" s="14"/>
      <c r="L158" s="14">
        <v>48</v>
      </c>
      <c r="M158" s="8" t="s">
        <v>309</v>
      </c>
    </row>
    <row r="159" spans="1:13" x14ac:dyDescent="0.2">
      <c r="A159" s="9" t="str">
        <f t="shared" si="10"/>
        <v>1990/12末</v>
      </c>
      <c r="B159" s="9" t="str">
        <f t="shared" si="10"/>
        <v>平成2/12末</v>
      </c>
      <c r="C159" s="16">
        <v>157</v>
      </c>
      <c r="D159" s="16">
        <v>244</v>
      </c>
      <c r="E159" s="17" t="s">
        <v>213</v>
      </c>
      <c r="F159" s="16">
        <v>54</v>
      </c>
      <c r="G159" s="16"/>
      <c r="H159" s="16">
        <v>50</v>
      </c>
      <c r="I159" s="16"/>
      <c r="J159" s="16">
        <v>104</v>
      </c>
      <c r="K159" s="16"/>
      <c r="L159" s="16">
        <v>25</v>
      </c>
      <c r="M159" s="6" t="s">
        <v>309</v>
      </c>
    </row>
    <row r="160" spans="1:13" x14ac:dyDescent="0.2">
      <c r="A160" s="7" t="str">
        <f t="shared" si="10"/>
        <v>1990/12末</v>
      </c>
      <c r="B160" s="7" t="str">
        <f t="shared" si="10"/>
        <v>平成2/12末</v>
      </c>
      <c r="C160" s="14">
        <v>158</v>
      </c>
      <c r="D160" s="14">
        <v>245</v>
      </c>
      <c r="E160" s="15" t="s">
        <v>214</v>
      </c>
      <c r="F160" s="14">
        <v>45</v>
      </c>
      <c r="G160" s="14"/>
      <c r="H160" s="14">
        <v>52</v>
      </c>
      <c r="I160" s="14"/>
      <c r="J160" s="14">
        <v>97</v>
      </c>
      <c r="K160" s="14"/>
      <c r="L160" s="14">
        <v>24</v>
      </c>
      <c r="M160" s="8" t="s">
        <v>309</v>
      </c>
    </row>
    <row r="161" spans="1:13" x14ac:dyDescent="0.2">
      <c r="A161" s="9" t="str">
        <f t="shared" si="10"/>
        <v>1990/12末</v>
      </c>
      <c r="B161" s="9" t="str">
        <f t="shared" si="10"/>
        <v>平成2/12末</v>
      </c>
      <c r="C161" s="16">
        <v>159</v>
      </c>
      <c r="D161" s="16">
        <v>100</v>
      </c>
      <c r="E161" s="17" t="s">
        <v>217</v>
      </c>
      <c r="F161" s="16">
        <v>200</v>
      </c>
      <c r="G161" s="16"/>
      <c r="H161" s="16">
        <v>218</v>
      </c>
      <c r="I161" s="16"/>
      <c r="J161" s="16">
        <v>418</v>
      </c>
      <c r="K161" s="16"/>
      <c r="L161" s="16">
        <v>100</v>
      </c>
      <c r="M161" s="6" t="s">
        <v>310</v>
      </c>
    </row>
    <row r="162" spans="1:13" x14ac:dyDescent="0.2">
      <c r="A162" s="7" t="str">
        <f t="shared" si="10"/>
        <v>1990/12末</v>
      </c>
      <c r="B162" s="7" t="str">
        <f t="shared" si="10"/>
        <v>平成2/12末</v>
      </c>
      <c r="C162" s="14">
        <v>160</v>
      </c>
      <c r="D162" s="14">
        <v>101</v>
      </c>
      <c r="E162" s="15" t="s">
        <v>218</v>
      </c>
      <c r="F162" s="14">
        <v>5</v>
      </c>
      <c r="G162" s="14"/>
      <c r="H162" s="14">
        <v>7</v>
      </c>
      <c r="I162" s="14"/>
      <c r="J162" s="14">
        <v>12</v>
      </c>
      <c r="K162" s="14"/>
      <c r="L162" s="14">
        <v>3</v>
      </c>
      <c r="M162" s="8" t="s">
        <v>310</v>
      </c>
    </row>
    <row r="163" spans="1:13" x14ac:dyDescent="0.2">
      <c r="A163" s="9" t="str">
        <f t="shared" si="10"/>
        <v>1990/12末</v>
      </c>
      <c r="B163" s="9" t="str">
        <f t="shared" si="10"/>
        <v>平成2/12末</v>
      </c>
      <c r="C163" s="16">
        <v>161</v>
      </c>
      <c r="D163" s="16">
        <v>220</v>
      </c>
      <c r="E163" s="17" t="s">
        <v>221</v>
      </c>
      <c r="F163" s="16">
        <v>118</v>
      </c>
      <c r="G163" s="16"/>
      <c r="H163" s="16">
        <v>126</v>
      </c>
      <c r="I163" s="16"/>
      <c r="J163" s="16">
        <v>244</v>
      </c>
      <c r="K163" s="16"/>
      <c r="L163" s="16">
        <v>61</v>
      </c>
      <c r="M163" s="6" t="s">
        <v>311</v>
      </c>
    </row>
    <row r="164" spans="1:13" x14ac:dyDescent="0.2">
      <c r="A164" s="7" t="str">
        <f t="shared" si="10"/>
        <v>1990/12末</v>
      </c>
      <c r="B164" s="7" t="str">
        <f t="shared" si="10"/>
        <v>平成2/12末</v>
      </c>
      <c r="C164" s="14">
        <v>162</v>
      </c>
      <c r="D164" s="14">
        <v>221</v>
      </c>
      <c r="E164" s="15" t="s">
        <v>222</v>
      </c>
      <c r="F164" s="14">
        <v>203</v>
      </c>
      <c r="G164" s="14"/>
      <c r="H164" s="14">
        <v>255</v>
      </c>
      <c r="I164" s="14"/>
      <c r="J164" s="14">
        <v>458</v>
      </c>
      <c r="K164" s="14"/>
      <c r="L164" s="14">
        <v>117</v>
      </c>
      <c r="M164" s="8" t="s">
        <v>311</v>
      </c>
    </row>
    <row r="165" spans="1:13" x14ac:dyDescent="0.2">
      <c r="A165" s="9" t="str">
        <f t="shared" ref="A165:B180" si="11">A164</f>
        <v>1990/12末</v>
      </c>
      <c r="B165" s="9" t="str">
        <f t="shared" si="11"/>
        <v>平成2/12末</v>
      </c>
      <c r="C165" s="16">
        <v>163</v>
      </c>
      <c r="D165" s="16">
        <v>222</v>
      </c>
      <c r="E165" s="17" t="s">
        <v>223</v>
      </c>
      <c r="F165" s="16">
        <v>54</v>
      </c>
      <c r="G165" s="16"/>
      <c r="H165" s="16">
        <v>66</v>
      </c>
      <c r="I165" s="16"/>
      <c r="J165" s="16">
        <v>120</v>
      </c>
      <c r="K165" s="16"/>
      <c r="L165" s="16">
        <v>33</v>
      </c>
      <c r="M165" s="6" t="s">
        <v>311</v>
      </c>
    </row>
    <row r="166" spans="1:13" x14ac:dyDescent="0.2">
      <c r="A166" s="7" t="str">
        <f t="shared" si="11"/>
        <v>1990/12末</v>
      </c>
      <c r="B166" s="7" t="str">
        <f t="shared" si="11"/>
        <v>平成2/12末</v>
      </c>
      <c r="C166" s="14">
        <v>164</v>
      </c>
      <c r="D166" s="14">
        <v>223</v>
      </c>
      <c r="E166" s="15" t="s">
        <v>224</v>
      </c>
      <c r="F166" s="14">
        <v>314</v>
      </c>
      <c r="G166" s="14"/>
      <c r="H166" s="14">
        <v>363</v>
      </c>
      <c r="I166" s="14"/>
      <c r="J166" s="14">
        <v>677</v>
      </c>
      <c r="K166" s="14"/>
      <c r="L166" s="14">
        <v>179</v>
      </c>
      <c r="M166" s="8" t="s">
        <v>311</v>
      </c>
    </row>
    <row r="167" spans="1:13" x14ac:dyDescent="0.2">
      <c r="A167" s="9" t="str">
        <f t="shared" si="11"/>
        <v>1990/12末</v>
      </c>
      <c r="B167" s="9" t="str">
        <f t="shared" si="11"/>
        <v>平成2/12末</v>
      </c>
      <c r="C167" s="16">
        <v>165</v>
      </c>
      <c r="D167" s="16">
        <v>224</v>
      </c>
      <c r="E167" s="17" t="s">
        <v>225</v>
      </c>
      <c r="F167" s="16">
        <v>20</v>
      </c>
      <c r="G167" s="16"/>
      <c r="H167" s="16">
        <v>26</v>
      </c>
      <c r="I167" s="16"/>
      <c r="J167" s="16">
        <v>46</v>
      </c>
      <c r="K167" s="16"/>
      <c r="L167" s="16">
        <v>13</v>
      </c>
      <c r="M167" s="6" t="s">
        <v>311</v>
      </c>
    </row>
    <row r="168" spans="1:13" x14ac:dyDescent="0.2">
      <c r="A168" s="7" t="str">
        <f t="shared" si="11"/>
        <v>1990/12末</v>
      </c>
      <c r="B168" s="7" t="str">
        <f t="shared" si="11"/>
        <v>平成2/12末</v>
      </c>
      <c r="C168" s="14">
        <v>166</v>
      </c>
      <c r="D168" s="14">
        <v>225</v>
      </c>
      <c r="E168" s="15" t="s">
        <v>226</v>
      </c>
      <c r="F168" s="14">
        <v>1</v>
      </c>
      <c r="G168" s="14"/>
      <c r="H168" s="14">
        <v>0</v>
      </c>
      <c r="I168" s="14"/>
      <c r="J168" s="14">
        <v>1</v>
      </c>
      <c r="K168" s="14"/>
      <c r="L168" s="14">
        <v>1</v>
      </c>
      <c r="M168" s="8" t="s">
        <v>311</v>
      </c>
    </row>
    <row r="169" spans="1:13" x14ac:dyDescent="0.2">
      <c r="A169" s="9" t="str">
        <f t="shared" si="11"/>
        <v>1990/12末</v>
      </c>
      <c r="B169" s="9" t="str">
        <f t="shared" si="11"/>
        <v>平成2/12末</v>
      </c>
      <c r="C169" s="16">
        <v>167</v>
      </c>
      <c r="D169" s="16">
        <v>226</v>
      </c>
      <c r="E169" s="17" t="s">
        <v>227</v>
      </c>
      <c r="F169" s="16">
        <v>59</v>
      </c>
      <c r="G169" s="16"/>
      <c r="H169" s="16">
        <v>60</v>
      </c>
      <c r="I169" s="16"/>
      <c r="J169" s="16">
        <v>119</v>
      </c>
      <c r="K169" s="16"/>
      <c r="L169" s="16">
        <v>36</v>
      </c>
      <c r="M169" s="6" t="s">
        <v>311</v>
      </c>
    </row>
    <row r="170" spans="1:13" x14ac:dyDescent="0.2">
      <c r="A170" s="7" t="str">
        <f t="shared" si="11"/>
        <v>1990/12末</v>
      </c>
      <c r="B170" s="7" t="str">
        <f t="shared" si="11"/>
        <v>平成2/12末</v>
      </c>
      <c r="C170" s="14">
        <v>168</v>
      </c>
      <c r="D170" s="14">
        <v>227</v>
      </c>
      <c r="E170" s="15" t="s">
        <v>228</v>
      </c>
      <c r="F170" s="14">
        <v>11</v>
      </c>
      <c r="G170" s="14"/>
      <c r="H170" s="14">
        <v>11</v>
      </c>
      <c r="I170" s="14"/>
      <c r="J170" s="14">
        <v>22</v>
      </c>
      <c r="K170" s="14"/>
      <c r="L170" s="14">
        <v>6</v>
      </c>
      <c r="M170" s="8" t="s">
        <v>311</v>
      </c>
    </row>
    <row r="171" spans="1:13" x14ac:dyDescent="0.2">
      <c r="A171" s="9" t="str">
        <f t="shared" si="11"/>
        <v>1990/12末</v>
      </c>
      <c r="B171" s="9" t="str">
        <f t="shared" si="11"/>
        <v>平成2/12末</v>
      </c>
      <c r="C171" s="16">
        <v>169</v>
      </c>
      <c r="D171" s="16">
        <v>228</v>
      </c>
      <c r="E171" s="17" t="s">
        <v>229</v>
      </c>
      <c r="F171" s="16">
        <v>0</v>
      </c>
      <c r="G171" s="16"/>
      <c r="H171" s="16">
        <v>2</v>
      </c>
      <c r="I171" s="16"/>
      <c r="J171" s="16">
        <v>2</v>
      </c>
      <c r="K171" s="16"/>
      <c r="L171" s="16">
        <v>2</v>
      </c>
      <c r="M171" s="6" t="s">
        <v>311</v>
      </c>
    </row>
    <row r="172" spans="1:13" x14ac:dyDescent="0.2">
      <c r="A172" s="7" t="str">
        <f t="shared" si="11"/>
        <v>1990/12末</v>
      </c>
      <c r="B172" s="7" t="str">
        <f t="shared" si="11"/>
        <v>平成2/12末</v>
      </c>
      <c r="C172" s="14">
        <v>170</v>
      </c>
      <c r="D172" s="14">
        <v>230</v>
      </c>
      <c r="E172" s="15" t="s">
        <v>230</v>
      </c>
      <c r="F172" s="14">
        <v>39</v>
      </c>
      <c r="G172" s="14"/>
      <c r="H172" s="14">
        <v>39</v>
      </c>
      <c r="I172" s="14"/>
      <c r="J172" s="14">
        <v>78</v>
      </c>
      <c r="K172" s="14"/>
      <c r="L172" s="14">
        <v>21</v>
      </c>
      <c r="M172" s="8" t="s">
        <v>312</v>
      </c>
    </row>
    <row r="173" spans="1:13" x14ac:dyDescent="0.2">
      <c r="A173" s="9" t="str">
        <f t="shared" si="11"/>
        <v>1990/12末</v>
      </c>
      <c r="B173" s="9" t="str">
        <f t="shared" si="11"/>
        <v>平成2/12末</v>
      </c>
      <c r="C173" s="16">
        <v>171</v>
      </c>
      <c r="D173" s="16">
        <v>231</v>
      </c>
      <c r="E173" s="17" t="s">
        <v>231</v>
      </c>
      <c r="F173" s="16">
        <v>284</v>
      </c>
      <c r="G173" s="16"/>
      <c r="H173" s="16">
        <v>321</v>
      </c>
      <c r="I173" s="16"/>
      <c r="J173" s="16">
        <v>605</v>
      </c>
      <c r="K173" s="16"/>
      <c r="L173" s="16">
        <v>172</v>
      </c>
      <c r="M173" s="6" t="s">
        <v>312</v>
      </c>
    </row>
    <row r="174" spans="1:13" x14ac:dyDescent="0.2">
      <c r="A174" s="7" t="str">
        <f t="shared" si="11"/>
        <v>1990/12末</v>
      </c>
      <c r="B174" s="7" t="str">
        <f t="shared" si="11"/>
        <v>平成2/12末</v>
      </c>
      <c r="C174" s="14">
        <v>172</v>
      </c>
      <c r="D174" s="14">
        <v>232</v>
      </c>
      <c r="E174" s="15" t="s">
        <v>232</v>
      </c>
      <c r="F174" s="14">
        <v>135</v>
      </c>
      <c r="G174" s="14"/>
      <c r="H174" s="14">
        <v>174</v>
      </c>
      <c r="I174" s="14"/>
      <c r="J174" s="14">
        <v>309</v>
      </c>
      <c r="K174" s="14"/>
      <c r="L174" s="14">
        <v>107</v>
      </c>
      <c r="M174" s="8" t="s">
        <v>312</v>
      </c>
    </row>
    <row r="175" spans="1:13" x14ac:dyDescent="0.2">
      <c r="A175" s="9" t="str">
        <f t="shared" si="11"/>
        <v>1990/12末</v>
      </c>
      <c r="B175" s="9" t="str">
        <f t="shared" si="11"/>
        <v>平成2/12末</v>
      </c>
      <c r="C175" s="16">
        <v>173</v>
      </c>
      <c r="D175" s="16">
        <v>200</v>
      </c>
      <c r="E175" s="17" t="s">
        <v>454</v>
      </c>
      <c r="F175" s="16">
        <v>37</v>
      </c>
      <c r="G175" s="16"/>
      <c r="H175" s="16">
        <v>43</v>
      </c>
      <c r="I175" s="16"/>
      <c r="J175" s="16">
        <v>80</v>
      </c>
      <c r="K175" s="16"/>
      <c r="L175" s="16">
        <v>16</v>
      </c>
      <c r="M175" s="6" t="s">
        <v>313</v>
      </c>
    </row>
    <row r="176" spans="1:13" x14ac:dyDescent="0.2">
      <c r="A176" s="7" t="str">
        <f t="shared" si="11"/>
        <v>1990/12末</v>
      </c>
      <c r="B176" s="7" t="str">
        <f t="shared" si="11"/>
        <v>平成2/12末</v>
      </c>
      <c r="C176" s="14">
        <v>174</v>
      </c>
      <c r="D176" s="14">
        <v>201</v>
      </c>
      <c r="E176" s="15" t="s">
        <v>234</v>
      </c>
      <c r="F176" s="14">
        <v>88</v>
      </c>
      <c r="G176" s="14"/>
      <c r="H176" s="14">
        <v>103</v>
      </c>
      <c r="I176" s="14"/>
      <c r="J176" s="14">
        <v>191</v>
      </c>
      <c r="K176" s="14"/>
      <c r="L176" s="14">
        <v>42</v>
      </c>
      <c r="M176" s="8" t="s">
        <v>313</v>
      </c>
    </row>
    <row r="177" spans="1:13" x14ac:dyDescent="0.2">
      <c r="A177" s="9" t="str">
        <f t="shared" si="11"/>
        <v>1990/12末</v>
      </c>
      <c r="B177" s="9" t="str">
        <f t="shared" si="11"/>
        <v>平成2/12末</v>
      </c>
      <c r="C177" s="16">
        <v>175</v>
      </c>
      <c r="D177" s="16">
        <v>202</v>
      </c>
      <c r="E177" s="17" t="s">
        <v>235</v>
      </c>
      <c r="F177" s="16">
        <v>65</v>
      </c>
      <c r="G177" s="16"/>
      <c r="H177" s="16">
        <v>65</v>
      </c>
      <c r="I177" s="16"/>
      <c r="J177" s="16">
        <v>130</v>
      </c>
      <c r="K177" s="16"/>
      <c r="L177" s="16">
        <v>32</v>
      </c>
      <c r="M177" s="6" t="s">
        <v>313</v>
      </c>
    </row>
    <row r="178" spans="1:13" x14ac:dyDescent="0.2">
      <c r="A178" s="7" t="str">
        <f t="shared" si="11"/>
        <v>1990/12末</v>
      </c>
      <c r="B178" s="7" t="str">
        <f t="shared" si="11"/>
        <v>平成2/12末</v>
      </c>
      <c r="C178" s="14">
        <v>176</v>
      </c>
      <c r="D178" s="14">
        <v>203</v>
      </c>
      <c r="E178" s="15" t="s">
        <v>455</v>
      </c>
      <c r="F178" s="14">
        <v>296</v>
      </c>
      <c r="G178" s="14"/>
      <c r="H178" s="14">
        <v>304</v>
      </c>
      <c r="I178" s="14"/>
      <c r="J178" s="14">
        <v>600</v>
      </c>
      <c r="K178" s="14"/>
      <c r="L178" s="14">
        <v>162</v>
      </c>
      <c r="M178" s="8" t="s">
        <v>313</v>
      </c>
    </row>
    <row r="179" spans="1:13" x14ac:dyDescent="0.2">
      <c r="A179" s="9" t="str">
        <f t="shared" si="11"/>
        <v>1990/12末</v>
      </c>
      <c r="B179" s="9" t="str">
        <f t="shared" si="11"/>
        <v>平成2/12末</v>
      </c>
      <c r="C179" s="16">
        <v>177</v>
      </c>
      <c r="D179" s="16">
        <v>204</v>
      </c>
      <c r="E179" s="17" t="s">
        <v>237</v>
      </c>
      <c r="F179" s="16">
        <v>312</v>
      </c>
      <c r="G179" s="16"/>
      <c r="H179" s="16">
        <v>338</v>
      </c>
      <c r="I179" s="16"/>
      <c r="J179" s="16">
        <v>650</v>
      </c>
      <c r="K179" s="16"/>
      <c r="L179" s="16">
        <v>156</v>
      </c>
      <c r="M179" s="6" t="s">
        <v>313</v>
      </c>
    </row>
    <row r="180" spans="1:13" x14ac:dyDescent="0.2">
      <c r="A180" s="7" t="str">
        <f t="shared" si="11"/>
        <v>1990/12末</v>
      </c>
      <c r="B180" s="7" t="str">
        <f t="shared" si="11"/>
        <v>平成2/12末</v>
      </c>
      <c r="C180" s="14">
        <v>178</v>
      </c>
      <c r="D180" s="14">
        <v>205</v>
      </c>
      <c r="E180" s="15" t="s">
        <v>238</v>
      </c>
      <c r="F180" s="14">
        <v>169</v>
      </c>
      <c r="G180" s="14"/>
      <c r="H180" s="14">
        <v>162</v>
      </c>
      <c r="I180" s="14"/>
      <c r="J180" s="14">
        <v>331</v>
      </c>
      <c r="K180" s="14"/>
      <c r="L180" s="14">
        <v>76</v>
      </c>
      <c r="M180" s="8" t="s">
        <v>313</v>
      </c>
    </row>
    <row r="181" spans="1:13" x14ac:dyDescent="0.2">
      <c r="A181" s="9" t="str">
        <f t="shared" ref="A181:B196" si="12">A180</f>
        <v>1990/12末</v>
      </c>
      <c r="B181" s="9" t="str">
        <f t="shared" si="12"/>
        <v>平成2/12末</v>
      </c>
      <c r="C181" s="16">
        <v>179</v>
      </c>
      <c r="D181" s="16">
        <v>206</v>
      </c>
      <c r="E181" s="17" t="s">
        <v>239</v>
      </c>
      <c r="F181" s="16">
        <v>17</v>
      </c>
      <c r="G181" s="16"/>
      <c r="H181" s="16">
        <v>21</v>
      </c>
      <c r="I181" s="16"/>
      <c r="J181" s="16">
        <v>38</v>
      </c>
      <c r="K181" s="16"/>
      <c r="L181" s="16">
        <v>10</v>
      </c>
      <c r="M181" s="6" t="s">
        <v>313</v>
      </c>
    </row>
    <row r="182" spans="1:13" x14ac:dyDescent="0.2">
      <c r="A182" s="7" t="str">
        <f t="shared" si="12"/>
        <v>1990/12末</v>
      </c>
      <c r="B182" s="7" t="str">
        <f t="shared" si="12"/>
        <v>平成2/12末</v>
      </c>
      <c r="C182" s="14">
        <v>180</v>
      </c>
      <c r="D182" s="14">
        <v>207</v>
      </c>
      <c r="E182" s="15" t="s">
        <v>240</v>
      </c>
      <c r="F182" s="14">
        <v>0</v>
      </c>
      <c r="G182" s="14"/>
      <c r="H182" s="14">
        <v>1</v>
      </c>
      <c r="I182" s="14"/>
      <c r="J182" s="14">
        <v>1</v>
      </c>
      <c r="K182" s="14"/>
      <c r="L182" s="14">
        <v>1</v>
      </c>
      <c r="M182" s="8" t="s">
        <v>313</v>
      </c>
    </row>
    <row r="183" spans="1:13" x14ac:dyDescent="0.2">
      <c r="A183" s="9" t="str">
        <f t="shared" si="12"/>
        <v>1990/12末</v>
      </c>
      <c r="B183" s="9" t="str">
        <f t="shared" si="12"/>
        <v>平成2/12末</v>
      </c>
      <c r="C183" s="16">
        <v>181</v>
      </c>
      <c r="D183" s="16">
        <v>209</v>
      </c>
      <c r="E183" s="17" t="s">
        <v>242</v>
      </c>
      <c r="F183" s="16">
        <v>33</v>
      </c>
      <c r="G183" s="16"/>
      <c r="H183" s="16">
        <v>32</v>
      </c>
      <c r="I183" s="16"/>
      <c r="J183" s="16">
        <v>65</v>
      </c>
      <c r="K183" s="16"/>
      <c r="L183" s="16">
        <v>15</v>
      </c>
      <c r="M183" s="6" t="s">
        <v>313</v>
      </c>
    </row>
    <row r="184" spans="1:13" x14ac:dyDescent="0.2">
      <c r="A184" s="7" t="str">
        <f t="shared" si="12"/>
        <v>1990/12末</v>
      </c>
      <c r="B184" s="7" t="str">
        <f t="shared" si="12"/>
        <v>平成2/12末</v>
      </c>
      <c r="C184" s="14">
        <v>182</v>
      </c>
      <c r="D184" s="14">
        <v>210</v>
      </c>
      <c r="E184" s="15" t="s">
        <v>451</v>
      </c>
      <c r="F184" s="14">
        <v>22</v>
      </c>
      <c r="G184" s="14"/>
      <c r="H184" s="14">
        <v>21</v>
      </c>
      <c r="I184" s="14"/>
      <c r="J184" s="14">
        <v>43</v>
      </c>
      <c r="K184" s="14"/>
      <c r="L184" s="14">
        <v>14</v>
      </c>
      <c r="M184" s="8" t="s">
        <v>313</v>
      </c>
    </row>
    <row r="185" spans="1:13" x14ac:dyDescent="0.2">
      <c r="A185" s="9" t="str">
        <f t="shared" si="12"/>
        <v>1990/12末</v>
      </c>
      <c r="B185" s="9" t="str">
        <f t="shared" si="12"/>
        <v>平成2/12末</v>
      </c>
      <c r="C185" s="16">
        <v>183</v>
      </c>
      <c r="D185" s="16">
        <v>211</v>
      </c>
      <c r="E185" s="17" t="s">
        <v>244</v>
      </c>
      <c r="F185" s="16">
        <v>14</v>
      </c>
      <c r="G185" s="16"/>
      <c r="H185" s="16">
        <v>19</v>
      </c>
      <c r="I185" s="16"/>
      <c r="J185" s="16">
        <v>33</v>
      </c>
      <c r="K185" s="16"/>
      <c r="L185" s="16">
        <v>12</v>
      </c>
      <c r="M185" s="6" t="s">
        <v>313</v>
      </c>
    </row>
    <row r="186" spans="1:13" x14ac:dyDescent="0.2">
      <c r="A186" s="7" t="str">
        <f t="shared" si="12"/>
        <v>1990/12末</v>
      </c>
      <c r="B186" s="7" t="str">
        <f t="shared" si="12"/>
        <v>平成2/12末</v>
      </c>
      <c r="C186" s="14">
        <v>184</v>
      </c>
      <c r="D186" s="14">
        <v>320</v>
      </c>
      <c r="E186" s="15" t="s">
        <v>245</v>
      </c>
      <c r="F186" s="14">
        <v>306</v>
      </c>
      <c r="G186" s="14"/>
      <c r="H186" s="14">
        <v>307</v>
      </c>
      <c r="I186" s="14"/>
      <c r="J186" s="14">
        <v>613</v>
      </c>
      <c r="K186" s="14"/>
      <c r="L186" s="14">
        <v>143</v>
      </c>
      <c r="M186" s="8" t="s">
        <v>314</v>
      </c>
    </row>
    <row r="187" spans="1:13" x14ac:dyDescent="0.2">
      <c r="A187" s="9" t="str">
        <f t="shared" si="12"/>
        <v>1990/12末</v>
      </c>
      <c r="B187" s="9" t="str">
        <f t="shared" si="12"/>
        <v>平成2/12末</v>
      </c>
      <c r="C187" s="16">
        <v>185</v>
      </c>
      <c r="D187" s="16">
        <v>322</v>
      </c>
      <c r="E187" s="17" t="s">
        <v>195</v>
      </c>
      <c r="F187" s="16">
        <v>45</v>
      </c>
      <c r="G187" s="16"/>
      <c r="H187" s="16">
        <v>50</v>
      </c>
      <c r="I187" s="16"/>
      <c r="J187" s="16">
        <v>95</v>
      </c>
      <c r="K187" s="16"/>
      <c r="L187" s="16">
        <v>22</v>
      </c>
      <c r="M187" s="6" t="s">
        <v>314</v>
      </c>
    </row>
    <row r="188" spans="1:13" x14ac:dyDescent="0.2">
      <c r="A188" s="7" t="str">
        <f t="shared" si="12"/>
        <v>1990/12末</v>
      </c>
      <c r="B188" s="7" t="str">
        <f t="shared" si="12"/>
        <v>平成2/12末</v>
      </c>
      <c r="C188" s="14">
        <v>186</v>
      </c>
      <c r="D188" s="14">
        <v>323</v>
      </c>
      <c r="E188" s="15" t="s">
        <v>246</v>
      </c>
      <c r="F188" s="14">
        <v>76</v>
      </c>
      <c r="G188" s="14"/>
      <c r="H188" s="14">
        <v>74</v>
      </c>
      <c r="I188" s="14"/>
      <c r="J188" s="14">
        <v>150</v>
      </c>
      <c r="K188" s="14"/>
      <c r="L188" s="14">
        <v>38</v>
      </c>
      <c r="M188" s="8" t="s">
        <v>314</v>
      </c>
    </row>
    <row r="189" spans="1:13" x14ac:dyDescent="0.2">
      <c r="A189" s="9" t="str">
        <f t="shared" si="12"/>
        <v>1990/12末</v>
      </c>
      <c r="B189" s="9" t="str">
        <f t="shared" si="12"/>
        <v>平成2/12末</v>
      </c>
      <c r="C189" s="16">
        <v>187</v>
      </c>
      <c r="D189" s="16">
        <v>324</v>
      </c>
      <c r="E189" s="17" t="s">
        <v>247</v>
      </c>
      <c r="F189" s="16">
        <v>70</v>
      </c>
      <c r="G189" s="16"/>
      <c r="H189" s="16">
        <v>81</v>
      </c>
      <c r="I189" s="16"/>
      <c r="J189" s="16">
        <v>151</v>
      </c>
      <c r="K189" s="16"/>
      <c r="L189" s="16">
        <v>39</v>
      </c>
      <c r="M189" s="6" t="s">
        <v>314</v>
      </c>
    </row>
    <row r="190" spans="1:13" x14ac:dyDescent="0.2">
      <c r="A190" s="7" t="str">
        <f t="shared" si="12"/>
        <v>1990/12末</v>
      </c>
      <c r="B190" s="7" t="str">
        <f t="shared" si="12"/>
        <v>平成2/12末</v>
      </c>
      <c r="C190" s="14">
        <v>188</v>
      </c>
      <c r="D190" s="14">
        <v>325</v>
      </c>
      <c r="E190" s="15" t="s">
        <v>248</v>
      </c>
      <c r="F190" s="14">
        <v>67</v>
      </c>
      <c r="G190" s="14"/>
      <c r="H190" s="14">
        <v>81</v>
      </c>
      <c r="I190" s="14"/>
      <c r="J190" s="14">
        <v>148</v>
      </c>
      <c r="K190" s="14"/>
      <c r="L190" s="14">
        <v>41</v>
      </c>
      <c r="M190" s="8" t="s">
        <v>314</v>
      </c>
    </row>
    <row r="191" spans="1:13" x14ac:dyDescent="0.2">
      <c r="A191" s="9" t="str">
        <f t="shared" si="12"/>
        <v>1990/12末</v>
      </c>
      <c r="B191" s="9" t="str">
        <f t="shared" si="12"/>
        <v>平成2/12末</v>
      </c>
      <c r="C191" s="16">
        <v>189</v>
      </c>
      <c r="D191" s="16">
        <v>327</v>
      </c>
      <c r="E191" s="17" t="s">
        <v>249</v>
      </c>
      <c r="F191" s="16">
        <v>236</v>
      </c>
      <c r="G191" s="16"/>
      <c r="H191" s="16">
        <v>231</v>
      </c>
      <c r="I191" s="16"/>
      <c r="J191" s="16">
        <v>467</v>
      </c>
      <c r="K191" s="16"/>
      <c r="L191" s="16">
        <v>120</v>
      </c>
      <c r="M191" s="6" t="s">
        <v>314</v>
      </c>
    </row>
    <row r="192" spans="1:13" x14ac:dyDescent="0.2">
      <c r="A192" s="7" t="str">
        <f t="shared" si="12"/>
        <v>1990/12末</v>
      </c>
      <c r="B192" s="7" t="str">
        <f t="shared" si="12"/>
        <v>平成2/12末</v>
      </c>
      <c r="C192" s="14">
        <v>190</v>
      </c>
      <c r="D192" s="14">
        <v>328</v>
      </c>
      <c r="E192" s="15" t="s">
        <v>250</v>
      </c>
      <c r="F192" s="14">
        <v>68</v>
      </c>
      <c r="G192" s="14"/>
      <c r="H192" s="14">
        <v>84</v>
      </c>
      <c r="I192" s="14"/>
      <c r="J192" s="14">
        <v>152</v>
      </c>
      <c r="K192" s="14"/>
      <c r="L192" s="14">
        <v>42</v>
      </c>
      <c r="M192" s="8" t="s">
        <v>314</v>
      </c>
    </row>
    <row r="193" spans="1:13" x14ac:dyDescent="0.2">
      <c r="A193" s="9" t="str">
        <f t="shared" si="12"/>
        <v>1990/12末</v>
      </c>
      <c r="B193" s="9" t="str">
        <f t="shared" si="12"/>
        <v>平成2/12末</v>
      </c>
      <c r="C193" s="16">
        <v>191</v>
      </c>
      <c r="D193" s="16">
        <v>329</v>
      </c>
      <c r="E193" s="17" t="s">
        <v>251</v>
      </c>
      <c r="F193" s="16">
        <v>64</v>
      </c>
      <c r="G193" s="16"/>
      <c r="H193" s="16">
        <v>74</v>
      </c>
      <c r="I193" s="16"/>
      <c r="J193" s="16">
        <v>138</v>
      </c>
      <c r="K193" s="16"/>
      <c r="L193" s="16">
        <v>35</v>
      </c>
      <c r="M193" s="6" t="s">
        <v>314</v>
      </c>
    </row>
    <row r="194" spans="1:13" x14ac:dyDescent="0.2">
      <c r="A194" s="7" t="str">
        <f t="shared" si="12"/>
        <v>1990/12末</v>
      </c>
      <c r="B194" s="7" t="str">
        <f t="shared" si="12"/>
        <v>平成2/12末</v>
      </c>
      <c r="C194" s="14">
        <v>192</v>
      </c>
      <c r="D194" s="14">
        <v>331</v>
      </c>
      <c r="E194" s="15" t="s">
        <v>252</v>
      </c>
      <c r="F194" s="14">
        <v>93</v>
      </c>
      <c r="G194" s="14"/>
      <c r="H194" s="14">
        <v>76</v>
      </c>
      <c r="I194" s="14"/>
      <c r="J194" s="14">
        <v>169</v>
      </c>
      <c r="K194" s="14"/>
      <c r="L194" s="14">
        <v>44</v>
      </c>
      <c r="M194" s="8" t="s">
        <v>314</v>
      </c>
    </row>
    <row r="195" spans="1:13" x14ac:dyDescent="0.2">
      <c r="A195" s="9" t="str">
        <f t="shared" si="12"/>
        <v>1990/12末</v>
      </c>
      <c r="B195" s="9" t="str">
        <f t="shared" si="12"/>
        <v>平成2/12末</v>
      </c>
      <c r="C195" s="16">
        <v>193</v>
      </c>
      <c r="D195" s="16">
        <v>332</v>
      </c>
      <c r="E195" s="17" t="s">
        <v>253</v>
      </c>
      <c r="F195" s="16">
        <v>142</v>
      </c>
      <c r="G195" s="16"/>
      <c r="H195" s="16">
        <v>154</v>
      </c>
      <c r="I195" s="16"/>
      <c r="J195" s="16">
        <v>296</v>
      </c>
      <c r="K195" s="16"/>
      <c r="L195" s="16">
        <v>79</v>
      </c>
      <c r="M195" s="6" t="s">
        <v>314</v>
      </c>
    </row>
    <row r="196" spans="1:13" x14ac:dyDescent="0.2">
      <c r="A196" s="7" t="str">
        <f t="shared" si="12"/>
        <v>1990/12末</v>
      </c>
      <c r="B196" s="7" t="str">
        <f t="shared" si="12"/>
        <v>平成2/12末</v>
      </c>
      <c r="C196" s="14">
        <v>194</v>
      </c>
      <c r="D196" s="14">
        <v>333</v>
      </c>
      <c r="E196" s="15" t="s">
        <v>254</v>
      </c>
      <c r="F196" s="14">
        <v>187</v>
      </c>
      <c r="G196" s="14"/>
      <c r="H196" s="14">
        <v>200</v>
      </c>
      <c r="I196" s="14"/>
      <c r="J196" s="14">
        <v>387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1990/12末</v>
      </c>
      <c r="B197" s="9" t="str">
        <f t="shared" si="13"/>
        <v>平成2/12末</v>
      </c>
      <c r="C197" s="16">
        <v>195</v>
      </c>
      <c r="D197" s="16">
        <v>334</v>
      </c>
      <c r="E197" s="17" t="s">
        <v>255</v>
      </c>
      <c r="F197" s="16">
        <v>153</v>
      </c>
      <c r="G197" s="16"/>
      <c r="H197" s="16">
        <v>163</v>
      </c>
      <c r="I197" s="16"/>
      <c r="J197" s="16">
        <v>316</v>
      </c>
      <c r="K197" s="16"/>
      <c r="L197" s="16">
        <v>84</v>
      </c>
      <c r="M197" s="6" t="s">
        <v>314</v>
      </c>
    </row>
    <row r="198" spans="1:13" x14ac:dyDescent="0.2">
      <c r="A198" s="7" t="str">
        <f t="shared" si="13"/>
        <v>1990/12末</v>
      </c>
      <c r="B198" s="7" t="str">
        <f t="shared" si="13"/>
        <v>平成2/12末</v>
      </c>
      <c r="C198" s="14">
        <v>196</v>
      </c>
      <c r="D198" s="14">
        <v>335</v>
      </c>
      <c r="E198" s="15" t="s">
        <v>256</v>
      </c>
      <c r="F198" s="14">
        <v>208</v>
      </c>
      <c r="G198" s="14"/>
      <c r="H198" s="14">
        <v>209</v>
      </c>
      <c r="I198" s="14"/>
      <c r="J198" s="14">
        <v>417</v>
      </c>
      <c r="K198" s="14"/>
      <c r="L198" s="14">
        <v>105</v>
      </c>
      <c r="M198" s="8" t="s">
        <v>314</v>
      </c>
    </row>
    <row r="199" spans="1:13" x14ac:dyDescent="0.2">
      <c r="A199" s="9" t="str">
        <f t="shared" si="13"/>
        <v>1990/12末</v>
      </c>
      <c r="B199" s="9" t="str">
        <f t="shared" si="13"/>
        <v>平成2/12末</v>
      </c>
      <c r="C199" s="16">
        <v>197</v>
      </c>
      <c r="D199" s="16">
        <v>336</v>
      </c>
      <c r="E199" s="17" t="s">
        <v>257</v>
      </c>
      <c r="F199" s="16">
        <v>228</v>
      </c>
      <c r="G199" s="16"/>
      <c r="H199" s="16">
        <v>241</v>
      </c>
      <c r="I199" s="16"/>
      <c r="J199" s="16">
        <v>469</v>
      </c>
      <c r="K199" s="16"/>
      <c r="L199" s="16">
        <v>124</v>
      </c>
      <c r="M199" s="6" t="s">
        <v>314</v>
      </c>
    </row>
    <row r="200" spans="1:13" x14ac:dyDescent="0.2">
      <c r="A200" s="7" t="str">
        <f t="shared" si="13"/>
        <v>1990/12末</v>
      </c>
      <c r="B200" s="7" t="str">
        <f t="shared" si="13"/>
        <v>平成2/12末</v>
      </c>
      <c r="C200" s="14">
        <v>198</v>
      </c>
      <c r="D200" s="14">
        <v>338</v>
      </c>
      <c r="E200" s="15" t="s">
        <v>160</v>
      </c>
      <c r="F200" s="14">
        <v>50</v>
      </c>
      <c r="G200" s="14"/>
      <c r="H200" s="14">
        <v>59</v>
      </c>
      <c r="I200" s="14"/>
      <c r="J200" s="14">
        <v>109</v>
      </c>
      <c r="K200" s="14"/>
      <c r="L200" s="14">
        <v>30</v>
      </c>
      <c r="M200" s="8" t="s">
        <v>314</v>
      </c>
    </row>
    <row r="201" spans="1:13" x14ac:dyDescent="0.2">
      <c r="A201" s="9" t="str">
        <f t="shared" si="13"/>
        <v>1990/12末</v>
      </c>
      <c r="B201" s="9" t="str">
        <f t="shared" si="13"/>
        <v>平成2/12末</v>
      </c>
      <c r="C201" s="16">
        <v>199</v>
      </c>
      <c r="D201" s="16">
        <v>339</v>
      </c>
      <c r="E201" s="17" t="s">
        <v>258</v>
      </c>
      <c r="F201" s="16">
        <v>41</v>
      </c>
      <c r="G201" s="16"/>
      <c r="H201" s="16">
        <v>44</v>
      </c>
      <c r="I201" s="16"/>
      <c r="J201" s="16">
        <v>85</v>
      </c>
      <c r="K201" s="16"/>
      <c r="L201" s="16">
        <v>21</v>
      </c>
      <c r="M201" s="6" t="s">
        <v>314</v>
      </c>
    </row>
    <row r="202" spans="1:13" x14ac:dyDescent="0.2">
      <c r="A202" s="7" t="str">
        <f t="shared" si="13"/>
        <v>1990/12末</v>
      </c>
      <c r="B202" s="7" t="str">
        <f t="shared" si="13"/>
        <v>平成2/12末</v>
      </c>
      <c r="C202" s="14">
        <v>200</v>
      </c>
      <c r="D202" s="14">
        <v>340</v>
      </c>
      <c r="E202" s="15" t="s">
        <v>259</v>
      </c>
      <c r="F202" s="14">
        <v>153</v>
      </c>
      <c r="G202" s="14"/>
      <c r="H202" s="14">
        <v>147</v>
      </c>
      <c r="I202" s="14"/>
      <c r="J202" s="14">
        <v>300</v>
      </c>
      <c r="K202" s="14"/>
      <c r="L202" s="14">
        <v>68</v>
      </c>
      <c r="M202" s="8" t="s">
        <v>314</v>
      </c>
    </row>
    <row r="203" spans="1:13" x14ac:dyDescent="0.2">
      <c r="A203" s="9" t="str">
        <f t="shared" si="13"/>
        <v>1990/12末</v>
      </c>
      <c r="B203" s="9" t="str">
        <f t="shared" si="13"/>
        <v>平成2/12末</v>
      </c>
      <c r="C203" s="16">
        <v>201</v>
      </c>
      <c r="D203" s="16">
        <v>341</v>
      </c>
      <c r="E203" s="17" t="s">
        <v>260</v>
      </c>
      <c r="F203" s="16">
        <v>135</v>
      </c>
      <c r="G203" s="16"/>
      <c r="H203" s="16">
        <v>148</v>
      </c>
      <c r="I203" s="16"/>
      <c r="J203" s="16">
        <v>283</v>
      </c>
      <c r="K203" s="16"/>
      <c r="L203" s="16">
        <v>72</v>
      </c>
      <c r="M203" s="6" t="s">
        <v>314</v>
      </c>
    </row>
    <row r="204" spans="1:13" x14ac:dyDescent="0.2">
      <c r="A204" s="7" t="str">
        <f t="shared" si="13"/>
        <v>1990/12末</v>
      </c>
      <c r="B204" s="7" t="str">
        <f t="shared" si="13"/>
        <v>平成2/12末</v>
      </c>
      <c r="C204" s="14">
        <v>202</v>
      </c>
      <c r="D204" s="14">
        <v>343</v>
      </c>
      <c r="E204" s="15" t="s">
        <v>261</v>
      </c>
      <c r="F204" s="14">
        <v>61</v>
      </c>
      <c r="G204" s="14"/>
      <c r="H204" s="14">
        <v>71</v>
      </c>
      <c r="I204" s="14"/>
      <c r="J204" s="14">
        <v>132</v>
      </c>
      <c r="K204" s="14"/>
      <c r="L204" s="14">
        <v>37</v>
      </c>
      <c r="M204" s="8" t="s">
        <v>314</v>
      </c>
    </row>
    <row r="205" spans="1:13" x14ac:dyDescent="0.2">
      <c r="A205" s="9" t="str">
        <f t="shared" si="13"/>
        <v>1990/12末</v>
      </c>
      <c r="B205" s="9" t="str">
        <f t="shared" si="13"/>
        <v>平成2/12末</v>
      </c>
      <c r="C205" s="16">
        <v>203</v>
      </c>
      <c r="D205" s="16">
        <v>344</v>
      </c>
      <c r="E205" s="17" t="s">
        <v>262</v>
      </c>
      <c r="F205" s="16">
        <v>0</v>
      </c>
      <c r="G205" s="16"/>
      <c r="H205" s="16">
        <v>1</v>
      </c>
      <c r="I205" s="16"/>
      <c r="J205" s="16">
        <v>1</v>
      </c>
      <c r="K205" s="16"/>
      <c r="L205" s="16">
        <v>1</v>
      </c>
      <c r="M205" s="6" t="s">
        <v>314</v>
      </c>
    </row>
    <row r="206" spans="1:13" x14ac:dyDescent="0.2">
      <c r="A206" s="7" t="str">
        <f t="shared" si="13"/>
        <v>1990/12末</v>
      </c>
      <c r="B206" s="7" t="str">
        <f t="shared" si="13"/>
        <v>平成2/12末</v>
      </c>
      <c r="C206" s="14">
        <v>204</v>
      </c>
      <c r="D206" s="14">
        <v>345</v>
      </c>
      <c r="E206" s="15" t="s">
        <v>263</v>
      </c>
      <c r="F206" s="14">
        <v>5</v>
      </c>
      <c r="G206" s="14"/>
      <c r="H206" s="14">
        <v>4</v>
      </c>
      <c r="I206" s="14"/>
      <c r="J206" s="14">
        <v>9</v>
      </c>
      <c r="K206" s="14"/>
      <c r="L206" s="14">
        <v>2</v>
      </c>
      <c r="M206" s="8" t="s">
        <v>314</v>
      </c>
    </row>
    <row r="207" spans="1:13" x14ac:dyDescent="0.2">
      <c r="A207" s="9" t="str">
        <f t="shared" si="13"/>
        <v>1990/12末</v>
      </c>
      <c r="B207" s="9" t="str">
        <f t="shared" si="13"/>
        <v>平成2/12末</v>
      </c>
      <c r="C207" s="16">
        <v>205</v>
      </c>
      <c r="D207" s="16">
        <v>346</v>
      </c>
      <c r="E207" s="17" t="s">
        <v>264</v>
      </c>
      <c r="F207" s="16">
        <v>16</v>
      </c>
      <c r="G207" s="16"/>
      <c r="H207" s="16">
        <v>12</v>
      </c>
      <c r="I207" s="16"/>
      <c r="J207" s="16">
        <v>28</v>
      </c>
      <c r="K207" s="16"/>
      <c r="L207" s="16">
        <v>8</v>
      </c>
      <c r="M207" s="6" t="s">
        <v>314</v>
      </c>
    </row>
    <row r="208" spans="1:13" x14ac:dyDescent="0.2">
      <c r="A208" s="7" t="str">
        <f t="shared" si="13"/>
        <v>1990/12末</v>
      </c>
      <c r="B208" s="7" t="str">
        <f t="shared" si="13"/>
        <v>平成2/12末</v>
      </c>
      <c r="C208" s="14">
        <v>206</v>
      </c>
      <c r="D208" s="14">
        <v>347</v>
      </c>
      <c r="E208" s="15" t="s">
        <v>265</v>
      </c>
      <c r="F208" s="14">
        <v>8</v>
      </c>
      <c r="G208" s="14"/>
      <c r="H208" s="14">
        <v>10</v>
      </c>
      <c r="I208" s="14"/>
      <c r="J208" s="14">
        <v>18</v>
      </c>
      <c r="K208" s="14"/>
      <c r="L208" s="14">
        <v>6</v>
      </c>
      <c r="M208" s="8" t="s">
        <v>314</v>
      </c>
    </row>
    <row r="209" spans="1:13" x14ac:dyDescent="0.2">
      <c r="A209" s="9" t="str">
        <f t="shared" si="13"/>
        <v>1990/12末</v>
      </c>
      <c r="B209" s="9" t="str">
        <f t="shared" si="13"/>
        <v>平成2/12末</v>
      </c>
      <c r="C209" s="16">
        <v>207</v>
      </c>
      <c r="D209" s="16">
        <v>348</v>
      </c>
      <c r="E209" s="17" t="s">
        <v>266</v>
      </c>
      <c r="F209" s="16">
        <v>84</v>
      </c>
      <c r="G209" s="16"/>
      <c r="H209" s="16">
        <v>95</v>
      </c>
      <c r="I209" s="16"/>
      <c r="J209" s="16">
        <v>179</v>
      </c>
      <c r="K209" s="16"/>
      <c r="L209" s="16">
        <v>43</v>
      </c>
      <c r="M209" s="6" t="s">
        <v>314</v>
      </c>
    </row>
    <row r="210" spans="1:13" x14ac:dyDescent="0.2">
      <c r="A210" s="7" t="str">
        <f t="shared" si="13"/>
        <v>1990/12末</v>
      </c>
      <c r="B210" s="7" t="str">
        <f t="shared" si="13"/>
        <v>平成2/12末</v>
      </c>
      <c r="C210" s="14">
        <v>208</v>
      </c>
      <c r="D210" s="14">
        <v>349</v>
      </c>
      <c r="E210" s="15" t="s">
        <v>267</v>
      </c>
      <c r="F210" s="14">
        <v>12</v>
      </c>
      <c r="G210" s="14"/>
      <c r="H210" s="14">
        <v>9</v>
      </c>
      <c r="I210" s="14"/>
      <c r="J210" s="14">
        <v>21</v>
      </c>
      <c r="K210" s="14"/>
      <c r="L210" s="14">
        <v>5</v>
      </c>
      <c r="M210" s="8" t="s">
        <v>314</v>
      </c>
    </row>
    <row r="211" spans="1:13" x14ac:dyDescent="0.2">
      <c r="A211" s="9" t="str">
        <f t="shared" si="13"/>
        <v>1990/12末</v>
      </c>
      <c r="B211" s="9" t="str">
        <f t="shared" si="13"/>
        <v>平成2/12末</v>
      </c>
      <c r="C211" s="16">
        <v>209</v>
      </c>
      <c r="D211" s="16">
        <v>250</v>
      </c>
      <c r="E211" s="17" t="s">
        <v>268</v>
      </c>
      <c r="F211" s="16">
        <v>158</v>
      </c>
      <c r="G211" s="16"/>
      <c r="H211" s="16">
        <v>188</v>
      </c>
      <c r="I211" s="16"/>
      <c r="J211" s="16">
        <v>346</v>
      </c>
      <c r="K211" s="16"/>
      <c r="L211" s="16">
        <v>81</v>
      </c>
      <c r="M211" s="6" t="s">
        <v>315</v>
      </c>
    </row>
    <row r="212" spans="1:13" x14ac:dyDescent="0.2">
      <c r="A212" s="7" t="str">
        <f t="shared" si="13"/>
        <v>1990/12末</v>
      </c>
      <c r="B212" s="7" t="str">
        <f t="shared" si="13"/>
        <v>平成2/12末</v>
      </c>
      <c r="C212" s="14">
        <v>210</v>
      </c>
      <c r="D212" s="14">
        <v>251</v>
      </c>
      <c r="E212" s="15" t="s">
        <v>269</v>
      </c>
      <c r="F212" s="14">
        <v>85</v>
      </c>
      <c r="G212" s="14"/>
      <c r="H212" s="14">
        <v>100</v>
      </c>
      <c r="I212" s="14"/>
      <c r="J212" s="14">
        <v>185</v>
      </c>
      <c r="K212" s="14"/>
      <c r="L212" s="14">
        <v>42</v>
      </c>
      <c r="M212" s="8" t="s">
        <v>315</v>
      </c>
    </row>
    <row r="213" spans="1:13" x14ac:dyDescent="0.2">
      <c r="A213" s="9" t="str">
        <f t="shared" ref="A213:B228" si="14">A212</f>
        <v>1990/12末</v>
      </c>
      <c r="B213" s="9" t="str">
        <f t="shared" si="14"/>
        <v>平成2/12末</v>
      </c>
      <c r="C213" s="16">
        <v>211</v>
      </c>
      <c r="D213" s="16">
        <v>252</v>
      </c>
      <c r="E213" s="17" t="s">
        <v>270</v>
      </c>
      <c r="F213" s="16">
        <v>146</v>
      </c>
      <c r="G213" s="16"/>
      <c r="H213" s="16">
        <v>169</v>
      </c>
      <c r="I213" s="16"/>
      <c r="J213" s="16">
        <v>315</v>
      </c>
      <c r="K213" s="16"/>
      <c r="L213" s="16">
        <v>74</v>
      </c>
      <c r="M213" s="6" t="s">
        <v>315</v>
      </c>
    </row>
    <row r="214" spans="1:13" x14ac:dyDescent="0.2">
      <c r="A214" s="7" t="str">
        <f t="shared" si="14"/>
        <v>1990/12末</v>
      </c>
      <c r="B214" s="7" t="str">
        <f t="shared" si="14"/>
        <v>平成2/12末</v>
      </c>
      <c r="C214" s="14">
        <v>212</v>
      </c>
      <c r="D214" s="14">
        <v>253</v>
      </c>
      <c r="E214" s="15" t="s">
        <v>271</v>
      </c>
      <c r="F214" s="14">
        <v>178</v>
      </c>
      <c r="G214" s="14"/>
      <c r="H214" s="14">
        <v>203</v>
      </c>
      <c r="I214" s="14"/>
      <c r="J214" s="14">
        <v>381</v>
      </c>
      <c r="K214" s="14"/>
      <c r="L214" s="14">
        <v>98</v>
      </c>
      <c r="M214" s="8" t="s">
        <v>315</v>
      </c>
    </row>
    <row r="215" spans="1:13" x14ac:dyDescent="0.2">
      <c r="A215" s="9" t="str">
        <f t="shared" si="14"/>
        <v>1990/12末</v>
      </c>
      <c r="B215" s="9" t="str">
        <f t="shared" si="14"/>
        <v>平成2/12末</v>
      </c>
      <c r="C215" s="16">
        <v>213</v>
      </c>
      <c r="D215" s="16">
        <v>254</v>
      </c>
      <c r="E215" s="17" t="s">
        <v>272</v>
      </c>
      <c r="F215" s="16">
        <v>102</v>
      </c>
      <c r="G215" s="16"/>
      <c r="H215" s="16">
        <v>119</v>
      </c>
      <c r="I215" s="16"/>
      <c r="J215" s="16">
        <v>221</v>
      </c>
      <c r="K215" s="16"/>
      <c r="L215" s="16">
        <v>57</v>
      </c>
      <c r="M215" s="6" t="s">
        <v>315</v>
      </c>
    </row>
    <row r="216" spans="1:13" x14ac:dyDescent="0.2">
      <c r="A216" s="7" t="str">
        <f t="shared" si="14"/>
        <v>1990/12末</v>
      </c>
      <c r="B216" s="7" t="str">
        <f t="shared" si="14"/>
        <v>平成2/12末</v>
      </c>
      <c r="C216" s="14">
        <v>214</v>
      </c>
      <c r="D216" s="14">
        <v>255</v>
      </c>
      <c r="E216" s="15" t="s">
        <v>376</v>
      </c>
      <c r="F216" s="14">
        <v>45</v>
      </c>
      <c r="G216" s="14"/>
      <c r="H216" s="14">
        <v>62</v>
      </c>
      <c r="I216" s="14"/>
      <c r="J216" s="14">
        <v>107</v>
      </c>
      <c r="K216" s="14"/>
      <c r="L216" s="14">
        <v>29</v>
      </c>
      <c r="M216" s="8" t="s">
        <v>315</v>
      </c>
    </row>
    <row r="217" spans="1:13" x14ac:dyDescent="0.2">
      <c r="A217" s="9" t="str">
        <f t="shared" si="14"/>
        <v>1990/12末</v>
      </c>
      <c r="B217" s="9" t="str">
        <f t="shared" si="14"/>
        <v>平成2/12末</v>
      </c>
      <c r="C217" s="16">
        <v>215</v>
      </c>
      <c r="D217" s="16">
        <v>256</v>
      </c>
      <c r="E217" s="17" t="s">
        <v>273</v>
      </c>
      <c r="F217" s="16">
        <v>59</v>
      </c>
      <c r="G217" s="16"/>
      <c r="H217" s="16">
        <v>54</v>
      </c>
      <c r="I217" s="16"/>
      <c r="J217" s="16">
        <v>113</v>
      </c>
      <c r="K217" s="16"/>
      <c r="L217" s="16">
        <v>23</v>
      </c>
      <c r="M217" s="6" t="s">
        <v>315</v>
      </c>
    </row>
    <row r="218" spans="1:13" x14ac:dyDescent="0.2">
      <c r="A218" s="7" t="str">
        <f t="shared" si="14"/>
        <v>1990/12末</v>
      </c>
      <c r="B218" s="7" t="str">
        <f t="shared" si="14"/>
        <v>平成2/12末</v>
      </c>
      <c r="C218" s="14">
        <v>216</v>
      </c>
      <c r="D218" s="14">
        <v>257</v>
      </c>
      <c r="E218" s="15" t="s">
        <v>377</v>
      </c>
      <c r="F218" s="14">
        <v>109</v>
      </c>
      <c r="G218" s="14"/>
      <c r="H218" s="14">
        <v>105</v>
      </c>
      <c r="I218" s="14"/>
      <c r="J218" s="14">
        <v>214</v>
      </c>
      <c r="K218" s="14"/>
      <c r="L218" s="14">
        <v>50</v>
      </c>
      <c r="M218" s="8" t="s">
        <v>315</v>
      </c>
    </row>
    <row r="219" spans="1:13" x14ac:dyDescent="0.2">
      <c r="A219" s="9" t="str">
        <f t="shared" si="14"/>
        <v>1990/12末</v>
      </c>
      <c r="B219" s="9" t="str">
        <f t="shared" si="14"/>
        <v>平成2/12末</v>
      </c>
      <c r="C219" s="16">
        <v>217</v>
      </c>
      <c r="D219" s="16">
        <v>258</v>
      </c>
      <c r="E219" s="17" t="s">
        <v>274</v>
      </c>
      <c r="F219" s="16">
        <v>92</v>
      </c>
      <c r="G219" s="16"/>
      <c r="H219" s="16">
        <v>93</v>
      </c>
      <c r="I219" s="16"/>
      <c r="J219" s="16">
        <v>185</v>
      </c>
      <c r="K219" s="16"/>
      <c r="L219" s="16">
        <v>46</v>
      </c>
      <c r="M219" s="6" t="s">
        <v>315</v>
      </c>
    </row>
    <row r="220" spans="1:13" x14ac:dyDescent="0.2">
      <c r="A220" s="7" t="str">
        <f t="shared" si="14"/>
        <v>1990/12末</v>
      </c>
      <c r="B220" s="7" t="str">
        <f t="shared" si="14"/>
        <v>平成2/12末</v>
      </c>
      <c r="C220" s="14">
        <v>218</v>
      </c>
      <c r="D220" s="14">
        <v>259</v>
      </c>
      <c r="E220" s="15" t="s">
        <v>378</v>
      </c>
      <c r="F220" s="14">
        <v>104</v>
      </c>
      <c r="G220" s="14"/>
      <c r="H220" s="14">
        <v>115</v>
      </c>
      <c r="I220" s="14"/>
      <c r="J220" s="14">
        <v>219</v>
      </c>
      <c r="K220" s="14"/>
      <c r="L220" s="14">
        <v>48</v>
      </c>
      <c r="M220" s="8" t="s">
        <v>315</v>
      </c>
    </row>
    <row r="221" spans="1:13" x14ac:dyDescent="0.2">
      <c r="A221" s="9" t="str">
        <f t="shared" si="14"/>
        <v>1990/12末</v>
      </c>
      <c r="B221" s="9" t="str">
        <f t="shared" si="14"/>
        <v>平成2/12末</v>
      </c>
      <c r="C221" s="16">
        <v>219</v>
      </c>
      <c r="D221" s="16">
        <v>270</v>
      </c>
      <c r="E221" s="17" t="s">
        <v>275</v>
      </c>
      <c r="F221" s="16">
        <v>107</v>
      </c>
      <c r="G221" s="16"/>
      <c r="H221" s="16">
        <v>103</v>
      </c>
      <c r="I221" s="16"/>
      <c r="J221" s="16">
        <v>210</v>
      </c>
      <c r="K221" s="16"/>
      <c r="L221" s="16">
        <v>52</v>
      </c>
      <c r="M221" s="6" t="s">
        <v>316</v>
      </c>
    </row>
    <row r="222" spans="1:13" x14ac:dyDescent="0.2">
      <c r="A222" s="7" t="str">
        <f t="shared" si="14"/>
        <v>1990/12末</v>
      </c>
      <c r="B222" s="7" t="str">
        <f t="shared" si="14"/>
        <v>平成2/12末</v>
      </c>
      <c r="C222" s="14">
        <v>220</v>
      </c>
      <c r="D222" s="14">
        <v>271</v>
      </c>
      <c r="E222" s="15" t="s">
        <v>276</v>
      </c>
      <c r="F222" s="14">
        <v>67</v>
      </c>
      <c r="G222" s="14"/>
      <c r="H222" s="14">
        <v>73</v>
      </c>
      <c r="I222" s="14"/>
      <c r="J222" s="14">
        <v>140</v>
      </c>
      <c r="K222" s="14"/>
      <c r="L222" s="14">
        <v>31</v>
      </c>
      <c r="M222" s="8" t="s">
        <v>316</v>
      </c>
    </row>
    <row r="223" spans="1:13" x14ac:dyDescent="0.2">
      <c r="A223" s="9" t="str">
        <f t="shared" si="14"/>
        <v>1990/12末</v>
      </c>
      <c r="B223" s="9" t="str">
        <f t="shared" si="14"/>
        <v>平成2/12末</v>
      </c>
      <c r="C223" s="16">
        <v>221</v>
      </c>
      <c r="D223" s="16">
        <v>272</v>
      </c>
      <c r="E223" s="17" t="s">
        <v>277</v>
      </c>
      <c r="F223" s="16">
        <v>79</v>
      </c>
      <c r="G223" s="16"/>
      <c r="H223" s="16">
        <v>80</v>
      </c>
      <c r="I223" s="16"/>
      <c r="J223" s="16">
        <v>159</v>
      </c>
      <c r="K223" s="16"/>
      <c r="L223" s="16">
        <v>38</v>
      </c>
      <c r="M223" s="6" t="s">
        <v>316</v>
      </c>
    </row>
    <row r="224" spans="1:13" x14ac:dyDescent="0.2">
      <c r="A224" s="7" t="str">
        <f t="shared" si="14"/>
        <v>1990/12末</v>
      </c>
      <c r="B224" s="7" t="str">
        <f t="shared" si="14"/>
        <v>平成2/12末</v>
      </c>
      <c r="C224" s="14">
        <v>222</v>
      </c>
      <c r="D224" s="14">
        <v>273</v>
      </c>
      <c r="E224" s="15" t="s">
        <v>278</v>
      </c>
      <c r="F224" s="14">
        <v>113</v>
      </c>
      <c r="G224" s="14"/>
      <c r="H224" s="14">
        <v>114</v>
      </c>
      <c r="I224" s="14"/>
      <c r="J224" s="14">
        <v>227</v>
      </c>
      <c r="K224" s="14"/>
      <c r="L224" s="14">
        <v>61</v>
      </c>
      <c r="M224" s="8" t="s">
        <v>316</v>
      </c>
    </row>
    <row r="225" spans="1:13" x14ac:dyDescent="0.2">
      <c r="A225" s="9" t="str">
        <f t="shared" si="14"/>
        <v>1990/12末</v>
      </c>
      <c r="B225" s="9" t="str">
        <f t="shared" si="14"/>
        <v>平成2/12末</v>
      </c>
      <c r="C225" s="16">
        <v>223</v>
      </c>
      <c r="D225" s="16">
        <v>274</v>
      </c>
      <c r="E225" s="17" t="s">
        <v>279</v>
      </c>
      <c r="F225" s="16">
        <v>149</v>
      </c>
      <c r="G225" s="16"/>
      <c r="H225" s="16">
        <v>135</v>
      </c>
      <c r="I225" s="16"/>
      <c r="J225" s="16">
        <v>284</v>
      </c>
      <c r="K225" s="16"/>
      <c r="L225" s="16">
        <v>70</v>
      </c>
      <c r="M225" s="6" t="s">
        <v>316</v>
      </c>
    </row>
    <row r="226" spans="1:13" x14ac:dyDescent="0.2">
      <c r="A226" s="7" t="str">
        <f t="shared" si="14"/>
        <v>1990/12末</v>
      </c>
      <c r="B226" s="7" t="str">
        <f t="shared" si="14"/>
        <v>平成2/12末</v>
      </c>
      <c r="C226" s="14">
        <v>224</v>
      </c>
      <c r="D226" s="14">
        <v>275</v>
      </c>
      <c r="E226" s="15" t="s">
        <v>280</v>
      </c>
      <c r="F226" s="14">
        <v>86</v>
      </c>
      <c r="G226" s="14"/>
      <c r="H226" s="14">
        <v>88</v>
      </c>
      <c r="I226" s="14"/>
      <c r="J226" s="14">
        <v>174</v>
      </c>
      <c r="K226" s="14"/>
      <c r="L226" s="14">
        <v>56</v>
      </c>
      <c r="M226" s="8" t="s">
        <v>316</v>
      </c>
    </row>
    <row r="227" spans="1:13" x14ac:dyDescent="0.2">
      <c r="A227" s="9" t="str">
        <f t="shared" si="14"/>
        <v>1990/12末</v>
      </c>
      <c r="B227" s="9" t="str">
        <f t="shared" si="14"/>
        <v>平成2/12末</v>
      </c>
      <c r="C227" s="16">
        <v>225</v>
      </c>
      <c r="D227" s="16">
        <v>276</v>
      </c>
      <c r="E227" s="17" t="s">
        <v>281</v>
      </c>
      <c r="F227" s="16">
        <v>215</v>
      </c>
      <c r="G227" s="16"/>
      <c r="H227" s="16">
        <v>221</v>
      </c>
      <c r="I227" s="16"/>
      <c r="J227" s="16">
        <v>436</v>
      </c>
      <c r="K227" s="16"/>
      <c r="L227" s="16">
        <v>115</v>
      </c>
      <c r="M227" s="6" t="s">
        <v>316</v>
      </c>
    </row>
    <row r="228" spans="1:13" x14ac:dyDescent="0.2">
      <c r="A228" s="7" t="str">
        <f t="shared" si="14"/>
        <v>1990/12末</v>
      </c>
      <c r="B228" s="7" t="str">
        <f t="shared" si="14"/>
        <v>平成2/12末</v>
      </c>
      <c r="C228" s="14">
        <v>226</v>
      </c>
      <c r="D228" s="14">
        <v>277</v>
      </c>
      <c r="E228" s="15" t="s">
        <v>282</v>
      </c>
      <c r="F228" s="14">
        <v>164</v>
      </c>
      <c r="G228" s="14"/>
      <c r="H228" s="14">
        <v>180</v>
      </c>
      <c r="I228" s="14"/>
      <c r="J228" s="14">
        <v>344</v>
      </c>
      <c r="K228" s="14"/>
      <c r="L228" s="14">
        <v>91</v>
      </c>
      <c r="M228" s="8" t="s">
        <v>316</v>
      </c>
    </row>
    <row r="229" spans="1:13" x14ac:dyDescent="0.2">
      <c r="A229" s="9" t="str">
        <f t="shared" ref="A229:B244" si="15">A228</f>
        <v>1990/12末</v>
      </c>
      <c r="B229" s="9" t="str">
        <f t="shared" si="15"/>
        <v>平成2/12末</v>
      </c>
      <c r="C229" s="16">
        <v>227</v>
      </c>
      <c r="D229" s="16">
        <v>278</v>
      </c>
      <c r="E229" s="17" t="s">
        <v>283</v>
      </c>
      <c r="F229" s="16">
        <v>299</v>
      </c>
      <c r="G229" s="16"/>
      <c r="H229" s="16">
        <v>317</v>
      </c>
      <c r="I229" s="16"/>
      <c r="J229" s="16">
        <v>616</v>
      </c>
      <c r="K229" s="16"/>
      <c r="L229" s="16">
        <v>147</v>
      </c>
      <c r="M229" s="6" t="s">
        <v>316</v>
      </c>
    </row>
    <row r="230" spans="1:13" x14ac:dyDescent="0.2">
      <c r="A230" s="7" t="str">
        <f t="shared" si="15"/>
        <v>1990/12末</v>
      </c>
      <c r="B230" s="7" t="str">
        <f t="shared" si="15"/>
        <v>平成2/12末</v>
      </c>
      <c r="C230" s="14">
        <v>228</v>
      </c>
      <c r="D230" s="14">
        <v>280</v>
      </c>
      <c r="E230" s="15" t="s">
        <v>379</v>
      </c>
      <c r="F230" s="14">
        <v>191</v>
      </c>
      <c r="G230" s="14"/>
      <c r="H230" s="14">
        <v>210</v>
      </c>
      <c r="I230" s="14"/>
      <c r="J230" s="14">
        <v>401</v>
      </c>
      <c r="K230" s="14"/>
      <c r="L230" s="14">
        <v>100</v>
      </c>
      <c r="M230" s="8" t="s">
        <v>317</v>
      </c>
    </row>
    <row r="231" spans="1:13" x14ac:dyDescent="0.2">
      <c r="A231" s="9" t="str">
        <f t="shared" si="15"/>
        <v>1990/12末</v>
      </c>
      <c r="B231" s="9" t="str">
        <f t="shared" si="15"/>
        <v>平成2/12末</v>
      </c>
      <c r="C231" s="16">
        <v>229</v>
      </c>
      <c r="D231" s="16">
        <v>281</v>
      </c>
      <c r="E231" s="17" t="s">
        <v>380</v>
      </c>
      <c r="F231" s="16">
        <v>128</v>
      </c>
      <c r="G231" s="16"/>
      <c r="H231" s="16">
        <v>129</v>
      </c>
      <c r="I231" s="16"/>
      <c r="J231" s="16">
        <v>257</v>
      </c>
      <c r="K231" s="16"/>
      <c r="L231" s="16">
        <v>65</v>
      </c>
      <c r="M231" s="6" t="s">
        <v>317</v>
      </c>
    </row>
    <row r="232" spans="1:13" x14ac:dyDescent="0.2">
      <c r="A232" s="7" t="str">
        <f t="shared" si="15"/>
        <v>1990/12末</v>
      </c>
      <c r="B232" s="7" t="str">
        <f t="shared" si="15"/>
        <v>平成2/12末</v>
      </c>
      <c r="C232" s="14">
        <v>230</v>
      </c>
      <c r="D232" s="14">
        <v>282</v>
      </c>
      <c r="E232" s="15" t="s">
        <v>381</v>
      </c>
      <c r="F232" s="14">
        <v>56</v>
      </c>
      <c r="G232" s="14"/>
      <c r="H232" s="14">
        <v>61</v>
      </c>
      <c r="I232" s="14"/>
      <c r="J232" s="14">
        <v>117</v>
      </c>
      <c r="K232" s="14"/>
      <c r="L232" s="14">
        <v>30</v>
      </c>
      <c r="M232" s="8" t="s">
        <v>317</v>
      </c>
    </row>
    <row r="233" spans="1:13" x14ac:dyDescent="0.2">
      <c r="A233" s="9" t="str">
        <f t="shared" si="15"/>
        <v>1990/12末</v>
      </c>
      <c r="B233" s="9" t="str">
        <f t="shared" si="15"/>
        <v>平成2/12末</v>
      </c>
      <c r="C233" s="16">
        <v>231</v>
      </c>
      <c r="D233" s="16">
        <v>283</v>
      </c>
      <c r="E233" s="17" t="s">
        <v>424</v>
      </c>
      <c r="F233" s="16">
        <v>115</v>
      </c>
      <c r="G233" s="16"/>
      <c r="H233" s="16">
        <v>119</v>
      </c>
      <c r="I233" s="16"/>
      <c r="J233" s="16">
        <v>234</v>
      </c>
      <c r="K233" s="16"/>
      <c r="L233" s="16">
        <v>63</v>
      </c>
      <c r="M233" s="6" t="s">
        <v>317</v>
      </c>
    </row>
    <row r="234" spans="1:13" x14ac:dyDescent="0.2">
      <c r="A234" s="7" t="str">
        <f t="shared" si="15"/>
        <v>1990/12末</v>
      </c>
      <c r="B234" s="7" t="str">
        <f t="shared" si="15"/>
        <v>平成2/12末</v>
      </c>
      <c r="C234" s="14">
        <v>232</v>
      </c>
      <c r="D234" s="14">
        <v>284</v>
      </c>
      <c r="E234" s="15" t="s">
        <v>425</v>
      </c>
      <c r="F234" s="14">
        <v>67</v>
      </c>
      <c r="G234" s="14"/>
      <c r="H234" s="14">
        <v>71</v>
      </c>
      <c r="I234" s="14"/>
      <c r="J234" s="14">
        <v>138</v>
      </c>
      <c r="K234" s="14"/>
      <c r="L234" s="14">
        <v>34</v>
      </c>
      <c r="M234" s="8" t="s">
        <v>317</v>
      </c>
    </row>
    <row r="235" spans="1:13" x14ac:dyDescent="0.2">
      <c r="A235" s="9" t="str">
        <f t="shared" si="15"/>
        <v>1990/12末</v>
      </c>
      <c r="B235" s="9" t="str">
        <f t="shared" si="15"/>
        <v>平成2/12末</v>
      </c>
      <c r="C235" s="16">
        <v>233</v>
      </c>
      <c r="D235" s="16">
        <v>285</v>
      </c>
      <c r="E235" s="17" t="s">
        <v>426</v>
      </c>
      <c r="F235" s="16">
        <v>54</v>
      </c>
      <c r="G235" s="16"/>
      <c r="H235" s="16">
        <v>58</v>
      </c>
      <c r="I235" s="16"/>
      <c r="J235" s="16">
        <v>112</v>
      </c>
      <c r="K235" s="16"/>
      <c r="L235" s="16">
        <v>32</v>
      </c>
      <c r="M235" s="6" t="s">
        <v>317</v>
      </c>
    </row>
    <row r="236" spans="1:13" x14ac:dyDescent="0.2">
      <c r="A236" s="7" t="str">
        <f t="shared" si="15"/>
        <v>1990/12末</v>
      </c>
      <c r="B236" s="7" t="str">
        <f t="shared" si="15"/>
        <v>平成2/12末</v>
      </c>
      <c r="C236" s="14">
        <v>234</v>
      </c>
      <c r="D236" s="14">
        <v>286</v>
      </c>
      <c r="E236" s="15" t="s">
        <v>427</v>
      </c>
      <c r="F236" s="14">
        <v>64</v>
      </c>
      <c r="G236" s="14"/>
      <c r="H236" s="14">
        <v>49</v>
      </c>
      <c r="I236" s="14"/>
      <c r="J236" s="14">
        <v>113</v>
      </c>
      <c r="K236" s="14"/>
      <c r="L236" s="14">
        <v>30</v>
      </c>
      <c r="M236" s="8" t="s">
        <v>317</v>
      </c>
    </row>
    <row r="237" spans="1:13" x14ac:dyDescent="0.2">
      <c r="A237" s="9" t="str">
        <f t="shared" si="15"/>
        <v>1990/12末</v>
      </c>
      <c r="B237" s="9" t="str">
        <f t="shared" si="15"/>
        <v>平成2/12末</v>
      </c>
      <c r="C237" s="16">
        <v>235</v>
      </c>
      <c r="D237" s="16">
        <v>287</v>
      </c>
      <c r="E237" s="17" t="s">
        <v>428</v>
      </c>
      <c r="F237" s="16">
        <v>77</v>
      </c>
      <c r="G237" s="16"/>
      <c r="H237" s="16">
        <v>85</v>
      </c>
      <c r="I237" s="16"/>
      <c r="J237" s="16">
        <v>162</v>
      </c>
      <c r="K237" s="16"/>
      <c r="L237" s="16">
        <v>42</v>
      </c>
      <c r="M237" s="6" t="s">
        <v>317</v>
      </c>
    </row>
    <row r="238" spans="1:13" x14ac:dyDescent="0.2">
      <c r="A238" s="7" t="str">
        <f t="shared" si="15"/>
        <v>1990/12末</v>
      </c>
      <c r="B238" s="7" t="str">
        <f t="shared" si="15"/>
        <v>平成2/12末</v>
      </c>
      <c r="C238" s="14">
        <v>236</v>
      </c>
      <c r="D238" s="14">
        <v>288</v>
      </c>
      <c r="E238" s="15" t="s">
        <v>429</v>
      </c>
      <c r="F238" s="14">
        <v>67</v>
      </c>
      <c r="G238" s="14"/>
      <c r="H238" s="14">
        <v>75</v>
      </c>
      <c r="I238" s="14"/>
      <c r="J238" s="14">
        <v>142</v>
      </c>
      <c r="K238" s="14"/>
      <c r="L238" s="14">
        <v>40</v>
      </c>
      <c r="M238" s="8" t="s">
        <v>317</v>
      </c>
    </row>
    <row r="239" spans="1:13" x14ac:dyDescent="0.2">
      <c r="A239" s="9" t="str">
        <f t="shared" si="15"/>
        <v>1990/12末</v>
      </c>
      <c r="B239" s="9" t="str">
        <f t="shared" si="15"/>
        <v>平成2/12末</v>
      </c>
      <c r="C239" s="16">
        <v>237</v>
      </c>
      <c r="D239" s="16">
        <v>289</v>
      </c>
      <c r="E239" s="17" t="s">
        <v>430</v>
      </c>
      <c r="F239" s="16">
        <v>49</v>
      </c>
      <c r="G239" s="16"/>
      <c r="H239" s="16">
        <v>50</v>
      </c>
      <c r="I239" s="16"/>
      <c r="J239" s="16">
        <v>99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1990/12末</v>
      </c>
      <c r="B240" s="7" t="str">
        <f t="shared" si="15"/>
        <v>平成2/12末</v>
      </c>
      <c r="C240" s="14">
        <v>238</v>
      </c>
      <c r="D240" s="14">
        <v>290</v>
      </c>
      <c r="E240" s="15" t="s">
        <v>431</v>
      </c>
      <c r="F240" s="14">
        <v>82</v>
      </c>
      <c r="G240" s="14"/>
      <c r="H240" s="14">
        <v>97</v>
      </c>
      <c r="I240" s="14"/>
      <c r="J240" s="14">
        <v>179</v>
      </c>
      <c r="K240" s="14"/>
      <c r="L240" s="14">
        <v>45</v>
      </c>
      <c r="M240" s="8" t="s">
        <v>317</v>
      </c>
    </row>
    <row r="241" spans="1:13" x14ac:dyDescent="0.2">
      <c r="A241" s="9" t="str">
        <f t="shared" si="15"/>
        <v>1990/12末</v>
      </c>
      <c r="B241" s="9" t="str">
        <f t="shared" si="15"/>
        <v>平成2/12末</v>
      </c>
      <c r="C241" s="16">
        <v>239</v>
      </c>
      <c r="D241" s="16">
        <v>291</v>
      </c>
      <c r="E241" s="17" t="s">
        <v>432</v>
      </c>
      <c r="F241" s="16">
        <v>35</v>
      </c>
      <c r="G241" s="16"/>
      <c r="H241" s="16">
        <v>30</v>
      </c>
      <c r="I241" s="16"/>
      <c r="J241" s="16">
        <v>65</v>
      </c>
      <c r="K241" s="16"/>
      <c r="L241" s="16">
        <v>24</v>
      </c>
      <c r="M241" s="6" t="s">
        <v>317</v>
      </c>
    </row>
    <row r="242" spans="1:13" x14ac:dyDescent="0.2">
      <c r="A242" s="7" t="str">
        <f t="shared" si="15"/>
        <v>1990/12末</v>
      </c>
      <c r="B242" s="7" t="str">
        <f t="shared" si="15"/>
        <v>平成2/12末</v>
      </c>
      <c r="C242" s="14">
        <v>240</v>
      </c>
      <c r="D242" s="14">
        <v>292</v>
      </c>
      <c r="E242" s="15" t="s">
        <v>433</v>
      </c>
      <c r="F242" s="14">
        <v>20</v>
      </c>
      <c r="G242" s="14"/>
      <c r="H242" s="14">
        <v>17</v>
      </c>
      <c r="I242" s="14"/>
      <c r="J242" s="14">
        <v>37</v>
      </c>
      <c r="K242" s="14"/>
      <c r="L242" s="14">
        <v>17</v>
      </c>
      <c r="M242" s="8" t="s">
        <v>317</v>
      </c>
    </row>
    <row r="243" spans="1:13" x14ac:dyDescent="0.2">
      <c r="A243" s="9" t="str">
        <f t="shared" si="15"/>
        <v>1990/12末</v>
      </c>
      <c r="B243" s="9" t="str">
        <f t="shared" si="15"/>
        <v>平成2/12末</v>
      </c>
      <c r="C243" s="16">
        <v>241</v>
      </c>
      <c r="D243" s="16">
        <v>293</v>
      </c>
      <c r="E243" s="17" t="s">
        <v>434</v>
      </c>
      <c r="F243" s="16">
        <v>22</v>
      </c>
      <c r="G243" s="16"/>
      <c r="H243" s="16">
        <v>17</v>
      </c>
      <c r="I243" s="16"/>
      <c r="J243" s="16">
        <v>39</v>
      </c>
      <c r="K243" s="16"/>
      <c r="L243" s="16">
        <v>12</v>
      </c>
      <c r="M243" s="6" t="s">
        <v>317</v>
      </c>
    </row>
    <row r="244" spans="1:13" x14ac:dyDescent="0.2">
      <c r="A244" s="7" t="str">
        <f t="shared" si="15"/>
        <v>1990/12末</v>
      </c>
      <c r="B244" s="7" t="str">
        <f t="shared" si="15"/>
        <v>平成2/12末</v>
      </c>
      <c r="C244" s="14">
        <v>242</v>
      </c>
      <c r="D244" s="14">
        <v>294</v>
      </c>
      <c r="E244" s="15" t="s">
        <v>435</v>
      </c>
      <c r="F244" s="14">
        <v>37</v>
      </c>
      <c r="G244" s="14"/>
      <c r="H244" s="14">
        <v>42</v>
      </c>
      <c r="I244" s="14"/>
      <c r="J244" s="14">
        <v>79</v>
      </c>
      <c r="K244" s="14"/>
      <c r="L244" s="14">
        <v>27</v>
      </c>
      <c r="M244" s="8" t="s">
        <v>317</v>
      </c>
    </row>
    <row r="245" spans="1:13" x14ac:dyDescent="0.2">
      <c r="A245" s="9" t="str">
        <f t="shared" ref="A245:B252" si="16">A244</f>
        <v>1990/12末</v>
      </c>
      <c r="B245" s="9" t="str">
        <f t="shared" si="16"/>
        <v>平成2/12末</v>
      </c>
      <c r="C245" s="16">
        <v>243</v>
      </c>
      <c r="D245" s="16">
        <v>295</v>
      </c>
      <c r="E245" s="17" t="s">
        <v>436</v>
      </c>
      <c r="F245" s="16">
        <v>21</v>
      </c>
      <c r="G245" s="16"/>
      <c r="H245" s="16">
        <v>23</v>
      </c>
      <c r="I245" s="16"/>
      <c r="J245" s="16">
        <v>44</v>
      </c>
      <c r="K245" s="16"/>
      <c r="L245" s="16">
        <v>16</v>
      </c>
      <c r="M245" s="6" t="s">
        <v>317</v>
      </c>
    </row>
    <row r="246" spans="1:13" x14ac:dyDescent="0.2">
      <c r="A246" s="7" t="str">
        <f t="shared" si="16"/>
        <v>1990/12末</v>
      </c>
      <c r="B246" s="7" t="str">
        <f t="shared" si="16"/>
        <v>平成2/12末</v>
      </c>
      <c r="C246" s="14">
        <v>244</v>
      </c>
      <c r="D246" s="14">
        <v>296</v>
      </c>
      <c r="E246" s="15" t="s">
        <v>450</v>
      </c>
      <c r="F246" s="14">
        <v>19</v>
      </c>
      <c r="G246" s="14"/>
      <c r="H246" s="14">
        <v>20</v>
      </c>
      <c r="I246" s="14"/>
      <c r="J246" s="14">
        <v>39</v>
      </c>
      <c r="K246" s="14"/>
      <c r="L246" s="14">
        <v>13</v>
      </c>
      <c r="M246" s="8" t="s">
        <v>317</v>
      </c>
    </row>
    <row r="247" spans="1:13" x14ac:dyDescent="0.2">
      <c r="A247" s="9" t="str">
        <f t="shared" si="16"/>
        <v>1990/12末</v>
      </c>
      <c r="B247" s="9" t="str">
        <f t="shared" si="16"/>
        <v>平成2/12末</v>
      </c>
      <c r="C247" s="16">
        <v>245</v>
      </c>
      <c r="D247" s="16">
        <v>297</v>
      </c>
      <c r="E247" s="17" t="s">
        <v>437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5</v>
      </c>
      <c r="M247" s="6" t="s">
        <v>317</v>
      </c>
    </row>
    <row r="248" spans="1:13" x14ac:dyDescent="0.2">
      <c r="A248" s="7" t="str">
        <f t="shared" si="16"/>
        <v>1990/12末</v>
      </c>
      <c r="B248" s="7" t="str">
        <f t="shared" si="16"/>
        <v>平成2/12末</v>
      </c>
      <c r="C248" s="14">
        <v>246</v>
      </c>
      <c r="D248" s="14">
        <v>298</v>
      </c>
      <c r="E248" s="15" t="s">
        <v>438</v>
      </c>
      <c r="F248" s="14">
        <v>9</v>
      </c>
      <c r="G248" s="14"/>
      <c r="H248" s="14">
        <v>11</v>
      </c>
      <c r="I248" s="14"/>
      <c r="J248" s="14">
        <v>20</v>
      </c>
      <c r="K248" s="14"/>
      <c r="L248" s="14">
        <v>9</v>
      </c>
      <c r="M248" s="8" t="s">
        <v>317</v>
      </c>
    </row>
    <row r="249" spans="1:13" x14ac:dyDescent="0.2">
      <c r="A249" s="9" t="str">
        <f t="shared" si="16"/>
        <v>1990/12末</v>
      </c>
      <c r="B249" s="9" t="str">
        <f t="shared" si="16"/>
        <v>平成2/12末</v>
      </c>
      <c r="C249" s="16">
        <v>247</v>
      </c>
      <c r="D249" s="16">
        <v>299</v>
      </c>
      <c r="E249" s="17" t="s">
        <v>439</v>
      </c>
      <c r="F249" s="16">
        <v>4</v>
      </c>
      <c r="G249" s="16"/>
      <c r="H249" s="16">
        <v>3</v>
      </c>
      <c r="I249" s="16"/>
      <c r="J249" s="16">
        <v>7</v>
      </c>
      <c r="K249" s="16"/>
      <c r="L249" s="16">
        <v>2</v>
      </c>
      <c r="M249" s="6" t="s">
        <v>317</v>
      </c>
    </row>
    <row r="250" spans="1:13" x14ac:dyDescent="0.2">
      <c r="A250" s="7" t="str">
        <f t="shared" si="16"/>
        <v>1990/12末</v>
      </c>
      <c r="B250" s="7" t="str">
        <f t="shared" si="16"/>
        <v>平成2/12末</v>
      </c>
      <c r="C250" s="14">
        <v>248</v>
      </c>
      <c r="D250" s="14">
        <v>300</v>
      </c>
      <c r="E250" s="15" t="s">
        <v>440</v>
      </c>
      <c r="F250" s="14">
        <v>1</v>
      </c>
      <c r="G250" s="14"/>
      <c r="H250" s="14">
        <v>1</v>
      </c>
      <c r="I250" s="14"/>
      <c r="J250" s="14">
        <v>2</v>
      </c>
      <c r="K250" s="14"/>
      <c r="L250" s="14">
        <v>1</v>
      </c>
      <c r="M250" s="8" t="s">
        <v>317</v>
      </c>
    </row>
    <row r="251" spans="1:13" x14ac:dyDescent="0.2">
      <c r="A251" s="9" t="str">
        <f t="shared" si="16"/>
        <v>1990/12末</v>
      </c>
      <c r="B251" s="9" t="str">
        <f t="shared" si="16"/>
        <v>平成2/12末</v>
      </c>
      <c r="C251" s="16">
        <v>249</v>
      </c>
      <c r="D251" s="16">
        <v>301</v>
      </c>
      <c r="E251" s="17" t="s">
        <v>441</v>
      </c>
      <c r="F251" s="16">
        <v>20</v>
      </c>
      <c r="G251" s="16"/>
      <c r="H251" s="16">
        <v>18</v>
      </c>
      <c r="I251" s="16"/>
      <c r="J251" s="16">
        <v>38</v>
      </c>
      <c r="K251" s="16"/>
      <c r="L251" s="16">
        <v>16</v>
      </c>
      <c r="M251" s="6" t="s">
        <v>317</v>
      </c>
    </row>
    <row r="252" spans="1:13" x14ac:dyDescent="0.2">
      <c r="A252" s="7" t="str">
        <f t="shared" si="16"/>
        <v>1990/12末</v>
      </c>
      <c r="B252" s="7" t="str">
        <f t="shared" si="16"/>
        <v>平成2/12末</v>
      </c>
      <c r="C252" s="14">
        <v>250</v>
      </c>
      <c r="D252" s="14">
        <v>302</v>
      </c>
      <c r="E252" s="15" t="s">
        <v>442</v>
      </c>
      <c r="F252" s="14">
        <v>23</v>
      </c>
      <c r="G252" s="14"/>
      <c r="H252" s="14">
        <v>28</v>
      </c>
      <c r="I252" s="14"/>
      <c r="J252" s="14">
        <v>51</v>
      </c>
      <c r="K252" s="14"/>
      <c r="L252" s="14">
        <v>24</v>
      </c>
      <c r="M252" s="8" t="s">
        <v>317</v>
      </c>
    </row>
    <row r="253" spans="1:13" x14ac:dyDescent="0.2">
      <c r="F253" s="126"/>
      <c r="G253" s="126"/>
      <c r="H253" s="126"/>
      <c r="I253" s="126"/>
      <c r="J253" s="126"/>
      <c r="K253" s="126"/>
      <c r="L253" s="126"/>
    </row>
    <row r="254" spans="1:13" x14ac:dyDescent="0.2">
      <c r="F254" s="126"/>
      <c r="G254" s="126"/>
      <c r="H254" s="126"/>
      <c r="I254" s="126"/>
      <c r="J254" s="126"/>
      <c r="K254" s="126"/>
      <c r="L254" s="126"/>
    </row>
  </sheetData>
  <sheetProtection algorithmName="SHA-512" hashValue="PTFelh/Y+KTIubTno2MEcgZGnr/Uv66ol+kfwoxwP6fTtqeqBAXSrv2k7I8N9kBBJp248sCCBMGdMOuk1NAsFA==" saltValue="Ppg9ghLEAqjf4cOQlLODS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456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0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Q252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458</v>
      </c>
      <c r="B2" s="20" t="s">
        <v>459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42379</v>
      </c>
      <c r="G2" s="22">
        <f t="shared" si="0"/>
        <v>0</v>
      </c>
      <c r="H2" s="22">
        <f t="shared" si="0"/>
        <v>44863</v>
      </c>
      <c r="I2" s="22">
        <f t="shared" si="0"/>
        <v>0</v>
      </c>
      <c r="J2" s="22">
        <f t="shared" si="0"/>
        <v>87242</v>
      </c>
      <c r="K2" s="22">
        <f t="shared" si="0"/>
        <v>0</v>
      </c>
      <c r="L2" s="22">
        <f t="shared" si="0"/>
        <v>25569</v>
      </c>
      <c r="M2" s="72" t="s">
        <v>284</v>
      </c>
    </row>
    <row r="3" spans="1:17" x14ac:dyDescent="0.2">
      <c r="A3" s="5" t="str">
        <f>A2</f>
        <v>1989/12末</v>
      </c>
      <c r="B3" s="5" t="str">
        <f>B2</f>
        <v>平成1/12末</v>
      </c>
      <c r="C3" s="12">
        <v>1</v>
      </c>
      <c r="D3" s="12">
        <v>1</v>
      </c>
      <c r="E3" s="13" t="s">
        <v>38</v>
      </c>
      <c r="F3" s="12">
        <v>49</v>
      </c>
      <c r="G3" s="12"/>
      <c r="H3" s="12">
        <v>50</v>
      </c>
      <c r="I3" s="12"/>
      <c r="J3" s="12">
        <v>99</v>
      </c>
      <c r="K3" s="12"/>
      <c r="L3" s="12">
        <v>32</v>
      </c>
      <c r="M3" s="10" t="s">
        <v>303</v>
      </c>
    </row>
    <row r="4" spans="1:17" x14ac:dyDescent="0.2">
      <c r="A4" s="7" t="str">
        <f>A3</f>
        <v>1989/12末</v>
      </c>
      <c r="B4" s="7" t="str">
        <f>B3</f>
        <v>平成1/12末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122</v>
      </c>
      <c r="I4" s="14"/>
      <c r="J4" s="14">
        <v>238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A68" si="1">A4</f>
        <v>1989/12末</v>
      </c>
      <c r="B5" s="9" t="str">
        <f t="shared" ref="B5:B68" si="2">B4</f>
        <v>平成1/12末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302</v>
      </c>
      <c r="I5" s="16"/>
      <c r="J5" s="16">
        <v>569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1989/12末</v>
      </c>
      <c r="B6" s="7" t="str">
        <f t="shared" si="2"/>
        <v>平成1/12末</v>
      </c>
      <c r="C6" s="14">
        <v>4</v>
      </c>
      <c r="D6" s="14">
        <v>4</v>
      </c>
      <c r="E6" s="15" t="s">
        <v>41</v>
      </c>
      <c r="F6" s="14">
        <v>439</v>
      </c>
      <c r="G6" s="14"/>
      <c r="H6" s="14">
        <v>504</v>
      </c>
      <c r="I6" s="14"/>
      <c r="J6" s="14">
        <v>943</v>
      </c>
      <c r="K6" s="14"/>
      <c r="L6" s="14">
        <v>282</v>
      </c>
      <c r="M6" s="8" t="s">
        <v>303</v>
      </c>
    </row>
    <row r="7" spans="1:17" x14ac:dyDescent="0.2">
      <c r="A7" s="9" t="str">
        <f t="shared" si="1"/>
        <v>1989/12末</v>
      </c>
      <c r="B7" s="9" t="str">
        <f t="shared" si="2"/>
        <v>平成1/12末</v>
      </c>
      <c r="C7" s="16">
        <v>5</v>
      </c>
      <c r="D7" s="16">
        <v>5</v>
      </c>
      <c r="E7" s="17" t="s">
        <v>42</v>
      </c>
      <c r="F7" s="16">
        <v>283</v>
      </c>
      <c r="G7" s="16"/>
      <c r="H7" s="16">
        <v>292</v>
      </c>
      <c r="I7" s="16"/>
      <c r="J7" s="16">
        <v>575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1989/12末</v>
      </c>
      <c r="B8" s="7" t="str">
        <f t="shared" si="2"/>
        <v>平成1/12末</v>
      </c>
      <c r="C8" s="14">
        <v>6</v>
      </c>
      <c r="D8" s="14">
        <v>6</v>
      </c>
      <c r="E8" s="15" t="s">
        <v>43</v>
      </c>
      <c r="F8" s="14">
        <v>402</v>
      </c>
      <c r="G8" s="14"/>
      <c r="H8" s="14">
        <v>506</v>
      </c>
      <c r="I8" s="14"/>
      <c r="J8" s="14">
        <v>908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1989/12末</v>
      </c>
      <c r="B9" s="9" t="str">
        <f t="shared" si="2"/>
        <v>平成1/12末</v>
      </c>
      <c r="C9" s="16">
        <v>7</v>
      </c>
      <c r="D9" s="16">
        <v>7</v>
      </c>
      <c r="E9" s="17" t="s">
        <v>44</v>
      </c>
      <c r="F9" s="16">
        <v>306</v>
      </c>
      <c r="G9" s="16"/>
      <c r="H9" s="16">
        <v>344</v>
      </c>
      <c r="I9" s="16"/>
      <c r="J9" s="16">
        <v>650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1989/12末</v>
      </c>
      <c r="B10" s="7" t="str">
        <f t="shared" si="2"/>
        <v>平成1/12末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316</v>
      </c>
      <c r="I10" s="14"/>
      <c r="J10" s="14">
        <v>579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1989/12末</v>
      </c>
      <c r="B11" s="9" t="str">
        <f t="shared" si="2"/>
        <v>平成1/12末</v>
      </c>
      <c r="C11" s="16">
        <v>9</v>
      </c>
      <c r="D11" s="16">
        <v>11</v>
      </c>
      <c r="E11" s="17" t="s">
        <v>47</v>
      </c>
      <c r="F11" s="16">
        <v>193</v>
      </c>
      <c r="G11" s="16"/>
      <c r="H11" s="16">
        <v>191</v>
      </c>
      <c r="I11" s="16"/>
      <c r="J11" s="16">
        <v>384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1989/12末</v>
      </c>
      <c r="B12" s="7" t="str">
        <f t="shared" si="2"/>
        <v>平成1/12末</v>
      </c>
      <c r="C12" s="14">
        <v>10</v>
      </c>
      <c r="D12" s="14">
        <v>12</v>
      </c>
      <c r="E12" s="15" t="s">
        <v>48</v>
      </c>
      <c r="F12" s="14">
        <v>88</v>
      </c>
      <c r="G12" s="14"/>
      <c r="H12" s="14">
        <v>102</v>
      </c>
      <c r="I12" s="14"/>
      <c r="J12" s="14">
        <v>190</v>
      </c>
      <c r="K12" s="14"/>
      <c r="L12" s="14">
        <v>79</v>
      </c>
      <c r="M12" s="8" t="s">
        <v>303</v>
      </c>
    </row>
    <row r="13" spans="1:17" x14ac:dyDescent="0.2">
      <c r="A13" s="9" t="str">
        <f t="shared" si="1"/>
        <v>1989/12末</v>
      </c>
      <c r="B13" s="9" t="str">
        <f t="shared" si="2"/>
        <v>平成1/12末</v>
      </c>
      <c r="C13" s="16">
        <v>11</v>
      </c>
      <c r="D13" s="16">
        <v>13</v>
      </c>
      <c r="E13" s="17" t="s">
        <v>49</v>
      </c>
      <c r="F13" s="16">
        <v>375</v>
      </c>
      <c r="G13" s="16"/>
      <c r="H13" s="16">
        <v>402</v>
      </c>
      <c r="I13" s="16"/>
      <c r="J13" s="16">
        <v>777</v>
      </c>
      <c r="K13" s="16"/>
      <c r="L13" s="16">
        <v>243</v>
      </c>
      <c r="M13" s="6" t="s">
        <v>303</v>
      </c>
    </row>
    <row r="14" spans="1:17" x14ac:dyDescent="0.2">
      <c r="A14" s="7" t="str">
        <f t="shared" si="1"/>
        <v>1989/12末</v>
      </c>
      <c r="B14" s="7" t="str">
        <f t="shared" si="2"/>
        <v>平成1/12末</v>
      </c>
      <c r="C14" s="14">
        <v>12</v>
      </c>
      <c r="D14" s="14">
        <v>14</v>
      </c>
      <c r="E14" s="15" t="s">
        <v>50</v>
      </c>
      <c r="F14" s="14">
        <v>165</v>
      </c>
      <c r="G14" s="14"/>
      <c r="H14" s="14">
        <v>191</v>
      </c>
      <c r="I14" s="14"/>
      <c r="J14" s="14">
        <v>356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1989/12末</v>
      </c>
      <c r="B15" s="9" t="str">
        <f t="shared" si="2"/>
        <v>平成1/12末</v>
      </c>
      <c r="C15" s="16">
        <v>13</v>
      </c>
      <c r="D15" s="16">
        <v>15</v>
      </c>
      <c r="E15" s="17" t="s">
        <v>51</v>
      </c>
      <c r="F15" s="16">
        <v>367</v>
      </c>
      <c r="G15" s="16"/>
      <c r="H15" s="16">
        <v>405</v>
      </c>
      <c r="I15" s="16"/>
      <c r="J15" s="16">
        <v>772</v>
      </c>
      <c r="K15" s="16"/>
      <c r="L15" s="16">
        <v>256</v>
      </c>
      <c r="M15" s="6" t="s">
        <v>303</v>
      </c>
    </row>
    <row r="16" spans="1:17" x14ac:dyDescent="0.2">
      <c r="A16" s="7" t="str">
        <f t="shared" si="1"/>
        <v>1989/12末</v>
      </c>
      <c r="B16" s="7" t="str">
        <f t="shared" si="2"/>
        <v>平成1/12末</v>
      </c>
      <c r="C16" s="14">
        <v>14</v>
      </c>
      <c r="D16" s="14">
        <v>16</v>
      </c>
      <c r="E16" s="15" t="s">
        <v>52</v>
      </c>
      <c r="F16" s="14">
        <v>103</v>
      </c>
      <c r="G16" s="14"/>
      <c r="H16" s="14">
        <v>121</v>
      </c>
      <c r="I16" s="14"/>
      <c r="J16" s="14">
        <v>224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1989/12末</v>
      </c>
      <c r="B17" s="9" t="str">
        <f t="shared" si="2"/>
        <v>平成1/12末</v>
      </c>
      <c r="C17" s="16">
        <v>15</v>
      </c>
      <c r="D17" s="16">
        <v>17</v>
      </c>
      <c r="E17" s="17" t="s">
        <v>53</v>
      </c>
      <c r="F17" s="16">
        <v>292</v>
      </c>
      <c r="G17" s="16"/>
      <c r="H17" s="16">
        <v>296</v>
      </c>
      <c r="I17" s="16"/>
      <c r="J17" s="16">
        <v>588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1989/12末</v>
      </c>
      <c r="B18" s="7" t="str">
        <f t="shared" si="2"/>
        <v>平成1/12末</v>
      </c>
      <c r="C18" s="14">
        <v>16</v>
      </c>
      <c r="D18" s="14">
        <v>18</v>
      </c>
      <c r="E18" s="15" t="s">
        <v>54</v>
      </c>
      <c r="F18" s="14">
        <v>332</v>
      </c>
      <c r="G18" s="14"/>
      <c r="H18" s="14">
        <v>329</v>
      </c>
      <c r="I18" s="14"/>
      <c r="J18" s="14">
        <v>661</v>
      </c>
      <c r="K18" s="14"/>
      <c r="L18" s="14">
        <v>187</v>
      </c>
      <c r="M18" s="8" t="s">
        <v>303</v>
      </c>
    </row>
    <row r="19" spans="1:13" x14ac:dyDescent="0.2">
      <c r="A19" s="9" t="str">
        <f t="shared" si="1"/>
        <v>1989/12末</v>
      </c>
      <c r="B19" s="9" t="str">
        <f t="shared" si="2"/>
        <v>平成1/12末</v>
      </c>
      <c r="C19" s="16">
        <v>17</v>
      </c>
      <c r="D19" s="16">
        <v>19</v>
      </c>
      <c r="E19" s="17" t="s">
        <v>55</v>
      </c>
      <c r="F19" s="16">
        <v>190</v>
      </c>
      <c r="G19" s="16"/>
      <c r="H19" s="16">
        <v>229</v>
      </c>
      <c r="I19" s="16"/>
      <c r="J19" s="16">
        <v>419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1989/12末</v>
      </c>
      <c r="B20" s="7" t="str">
        <f t="shared" si="2"/>
        <v>平成1/12末</v>
      </c>
      <c r="C20" s="14">
        <v>18</v>
      </c>
      <c r="D20" s="14">
        <v>20</v>
      </c>
      <c r="E20" s="15" t="s">
        <v>59</v>
      </c>
      <c r="F20" s="14">
        <v>78</v>
      </c>
      <c r="G20" s="14"/>
      <c r="H20" s="14">
        <v>60</v>
      </c>
      <c r="I20" s="14"/>
      <c r="J20" s="14">
        <v>138</v>
      </c>
      <c r="K20" s="14"/>
      <c r="L20" s="14">
        <v>55</v>
      </c>
      <c r="M20" s="8" t="s">
        <v>303</v>
      </c>
    </row>
    <row r="21" spans="1:13" x14ac:dyDescent="0.2">
      <c r="A21" s="9" t="str">
        <f t="shared" si="1"/>
        <v>1989/12末</v>
      </c>
      <c r="B21" s="9" t="str">
        <f t="shared" si="2"/>
        <v>平成1/12末</v>
      </c>
      <c r="C21" s="16">
        <v>19</v>
      </c>
      <c r="D21" s="16">
        <v>21</v>
      </c>
      <c r="E21" s="17" t="s">
        <v>60</v>
      </c>
      <c r="F21" s="16">
        <v>286</v>
      </c>
      <c r="G21" s="16"/>
      <c r="H21" s="16">
        <v>296</v>
      </c>
      <c r="I21" s="16"/>
      <c r="J21" s="16">
        <v>582</v>
      </c>
      <c r="K21" s="16"/>
      <c r="L21" s="16">
        <v>176</v>
      </c>
      <c r="M21" s="6" t="s">
        <v>303</v>
      </c>
    </row>
    <row r="22" spans="1:13" x14ac:dyDescent="0.2">
      <c r="A22" s="7" t="str">
        <f t="shared" si="1"/>
        <v>1989/12末</v>
      </c>
      <c r="B22" s="7" t="str">
        <f t="shared" si="2"/>
        <v>平成1/12末</v>
      </c>
      <c r="C22" s="14">
        <v>20</v>
      </c>
      <c r="D22" s="14">
        <v>22</v>
      </c>
      <c r="E22" s="15" t="s">
        <v>61</v>
      </c>
      <c r="F22" s="14">
        <v>463</v>
      </c>
      <c r="G22" s="14"/>
      <c r="H22" s="14">
        <v>537</v>
      </c>
      <c r="I22" s="14"/>
      <c r="J22" s="14">
        <v>1000</v>
      </c>
      <c r="K22" s="14"/>
      <c r="L22" s="14">
        <v>311</v>
      </c>
      <c r="M22" s="8" t="s">
        <v>303</v>
      </c>
    </row>
    <row r="23" spans="1:13" x14ac:dyDescent="0.2">
      <c r="A23" s="9" t="str">
        <f t="shared" si="1"/>
        <v>1989/12末</v>
      </c>
      <c r="B23" s="9" t="str">
        <f t="shared" si="2"/>
        <v>平成1/12末</v>
      </c>
      <c r="C23" s="16">
        <v>21</v>
      </c>
      <c r="D23" s="16">
        <v>23</v>
      </c>
      <c r="E23" s="17" t="s">
        <v>62</v>
      </c>
      <c r="F23" s="16">
        <v>377</v>
      </c>
      <c r="G23" s="16"/>
      <c r="H23" s="16">
        <v>405</v>
      </c>
      <c r="I23" s="16"/>
      <c r="J23" s="16">
        <v>782</v>
      </c>
      <c r="K23" s="16"/>
      <c r="L23" s="16">
        <v>234</v>
      </c>
      <c r="M23" s="6" t="s">
        <v>303</v>
      </c>
    </row>
    <row r="24" spans="1:13" x14ac:dyDescent="0.2">
      <c r="A24" s="7" t="str">
        <f t="shared" si="1"/>
        <v>1989/12末</v>
      </c>
      <c r="B24" s="7" t="str">
        <f t="shared" si="2"/>
        <v>平成1/12末</v>
      </c>
      <c r="C24" s="14">
        <v>22</v>
      </c>
      <c r="D24" s="14">
        <v>24</v>
      </c>
      <c r="E24" s="15" t="s">
        <v>63</v>
      </c>
      <c r="F24" s="14">
        <v>423</v>
      </c>
      <c r="G24" s="14"/>
      <c r="H24" s="14">
        <v>495</v>
      </c>
      <c r="I24" s="14"/>
      <c r="J24" s="14">
        <v>918</v>
      </c>
      <c r="K24" s="14"/>
      <c r="L24" s="14">
        <v>292</v>
      </c>
      <c r="M24" s="8" t="s">
        <v>303</v>
      </c>
    </row>
    <row r="25" spans="1:13" x14ac:dyDescent="0.2">
      <c r="A25" s="9" t="str">
        <f t="shared" si="1"/>
        <v>1989/12末</v>
      </c>
      <c r="B25" s="9" t="str">
        <f t="shared" si="2"/>
        <v>平成1/12末</v>
      </c>
      <c r="C25" s="16">
        <v>23</v>
      </c>
      <c r="D25" s="16">
        <v>25</v>
      </c>
      <c r="E25" s="17" t="s">
        <v>64</v>
      </c>
      <c r="F25" s="16">
        <v>321</v>
      </c>
      <c r="G25" s="16"/>
      <c r="H25" s="16">
        <v>377</v>
      </c>
      <c r="I25" s="16"/>
      <c r="J25" s="16">
        <v>698</v>
      </c>
      <c r="K25" s="16"/>
      <c r="L25" s="16">
        <v>235</v>
      </c>
      <c r="M25" s="6" t="s">
        <v>303</v>
      </c>
    </row>
    <row r="26" spans="1:13" x14ac:dyDescent="0.2">
      <c r="A26" s="7" t="str">
        <f t="shared" si="1"/>
        <v>1989/12末</v>
      </c>
      <c r="B26" s="7" t="str">
        <f t="shared" si="2"/>
        <v>平成1/12末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327</v>
      </c>
      <c r="I26" s="14"/>
      <c r="J26" s="14">
        <v>645</v>
      </c>
      <c r="K26" s="14"/>
      <c r="L26" s="14">
        <v>212</v>
      </c>
      <c r="M26" s="8" t="s">
        <v>303</v>
      </c>
    </row>
    <row r="27" spans="1:13" x14ac:dyDescent="0.2">
      <c r="A27" s="9" t="str">
        <f t="shared" si="1"/>
        <v>1989/12末</v>
      </c>
      <c r="B27" s="9" t="str">
        <f t="shared" si="2"/>
        <v>平成1/12末</v>
      </c>
      <c r="C27" s="16">
        <v>25</v>
      </c>
      <c r="D27" s="16">
        <v>30</v>
      </c>
      <c r="E27" s="17" t="s">
        <v>68</v>
      </c>
      <c r="F27" s="16">
        <v>798</v>
      </c>
      <c r="G27" s="16"/>
      <c r="H27" s="16">
        <v>800</v>
      </c>
      <c r="I27" s="16"/>
      <c r="J27" s="16">
        <v>1598</v>
      </c>
      <c r="K27" s="16"/>
      <c r="L27" s="16">
        <v>515</v>
      </c>
      <c r="M27" s="6" t="s">
        <v>303</v>
      </c>
    </row>
    <row r="28" spans="1:13" x14ac:dyDescent="0.2">
      <c r="A28" s="7" t="str">
        <f t="shared" si="1"/>
        <v>1989/12末</v>
      </c>
      <c r="B28" s="7" t="str">
        <f t="shared" si="2"/>
        <v>平成1/12末</v>
      </c>
      <c r="C28" s="14">
        <v>26</v>
      </c>
      <c r="D28" s="14">
        <v>31</v>
      </c>
      <c r="E28" s="15" t="s">
        <v>69</v>
      </c>
      <c r="F28" s="14">
        <v>931</v>
      </c>
      <c r="G28" s="14"/>
      <c r="H28" s="14">
        <v>1002</v>
      </c>
      <c r="I28" s="14"/>
      <c r="J28" s="14">
        <v>1933</v>
      </c>
      <c r="K28" s="14"/>
      <c r="L28" s="14">
        <v>665</v>
      </c>
      <c r="M28" s="8" t="s">
        <v>303</v>
      </c>
    </row>
    <row r="29" spans="1:13" x14ac:dyDescent="0.2">
      <c r="A29" s="9" t="str">
        <f t="shared" si="1"/>
        <v>1989/12末</v>
      </c>
      <c r="B29" s="9" t="str">
        <f t="shared" si="2"/>
        <v>平成1/12末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19</v>
      </c>
      <c r="I29" s="16"/>
      <c r="J29" s="16">
        <v>40</v>
      </c>
      <c r="K29" s="16"/>
      <c r="L29" s="16">
        <v>16</v>
      </c>
      <c r="M29" s="6" t="s">
        <v>303</v>
      </c>
    </row>
    <row r="30" spans="1:13" x14ac:dyDescent="0.2">
      <c r="A30" s="7" t="str">
        <f t="shared" si="1"/>
        <v>1989/12末</v>
      </c>
      <c r="B30" s="7" t="str">
        <f t="shared" si="2"/>
        <v>平成1/12末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301</v>
      </c>
      <c r="I30" s="14"/>
      <c r="J30" s="14">
        <v>620</v>
      </c>
      <c r="K30" s="14"/>
      <c r="L30" s="14">
        <v>179</v>
      </c>
      <c r="M30" s="8" t="s">
        <v>303</v>
      </c>
    </row>
    <row r="31" spans="1:13" x14ac:dyDescent="0.2">
      <c r="A31" s="9" t="str">
        <f t="shared" si="1"/>
        <v>1989/12末</v>
      </c>
      <c r="B31" s="9" t="str">
        <f t="shared" si="2"/>
        <v>平成1/12末</v>
      </c>
      <c r="C31" s="16">
        <v>29</v>
      </c>
      <c r="D31" s="16">
        <v>35</v>
      </c>
      <c r="E31" s="17" t="s">
        <v>73</v>
      </c>
      <c r="F31" s="16">
        <v>231</v>
      </c>
      <c r="G31" s="16"/>
      <c r="H31" s="16">
        <v>229</v>
      </c>
      <c r="I31" s="16"/>
      <c r="J31" s="16">
        <v>460</v>
      </c>
      <c r="K31" s="16"/>
      <c r="L31" s="16">
        <v>134</v>
      </c>
      <c r="M31" s="6" t="s">
        <v>303</v>
      </c>
    </row>
    <row r="32" spans="1:13" x14ac:dyDescent="0.2">
      <c r="A32" s="7" t="str">
        <f t="shared" si="1"/>
        <v>1989/12末</v>
      </c>
      <c r="B32" s="7" t="str">
        <f t="shared" si="2"/>
        <v>平成1/12末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1"/>
        <v>1989/12末</v>
      </c>
      <c r="B33" s="9" t="str">
        <f t="shared" si="2"/>
        <v>平成1/12末</v>
      </c>
      <c r="C33" s="16">
        <v>31</v>
      </c>
      <c r="D33" s="16">
        <v>37</v>
      </c>
      <c r="E33" s="17" t="s">
        <v>75</v>
      </c>
      <c r="F33" s="16">
        <v>326</v>
      </c>
      <c r="G33" s="16"/>
      <c r="H33" s="16">
        <v>318</v>
      </c>
      <c r="I33" s="16"/>
      <c r="J33" s="16">
        <v>644</v>
      </c>
      <c r="K33" s="16"/>
      <c r="L33" s="16">
        <v>165</v>
      </c>
      <c r="M33" s="6" t="s">
        <v>303</v>
      </c>
    </row>
    <row r="34" spans="1:13" x14ac:dyDescent="0.2">
      <c r="A34" s="7" t="str">
        <f t="shared" si="1"/>
        <v>1989/12末</v>
      </c>
      <c r="B34" s="7" t="str">
        <f t="shared" si="2"/>
        <v>平成1/12末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336</v>
      </c>
      <c r="I34" s="14"/>
      <c r="J34" s="14">
        <v>666</v>
      </c>
      <c r="K34" s="14"/>
      <c r="L34" s="14">
        <v>181</v>
      </c>
      <c r="M34" s="8" t="s">
        <v>303</v>
      </c>
    </row>
    <row r="35" spans="1:13" x14ac:dyDescent="0.2">
      <c r="A35" s="9" t="str">
        <f t="shared" si="1"/>
        <v>1989/12末</v>
      </c>
      <c r="B35" s="9" t="str">
        <f t="shared" si="2"/>
        <v>平成1/12末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46</v>
      </c>
      <c r="M35" s="6" t="s">
        <v>303</v>
      </c>
    </row>
    <row r="36" spans="1:13" x14ac:dyDescent="0.2">
      <c r="A36" s="7" t="str">
        <f t="shared" si="1"/>
        <v>1989/12末</v>
      </c>
      <c r="B36" s="7" t="str">
        <f t="shared" si="2"/>
        <v>平成1/12末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201</v>
      </c>
      <c r="I36" s="14"/>
      <c r="J36" s="14">
        <v>391</v>
      </c>
      <c r="K36" s="14"/>
      <c r="L36" s="14">
        <v>135</v>
      </c>
      <c r="M36" s="8" t="s">
        <v>303</v>
      </c>
    </row>
    <row r="37" spans="1:13" x14ac:dyDescent="0.2">
      <c r="A37" s="9" t="str">
        <f t="shared" si="1"/>
        <v>1989/12末</v>
      </c>
      <c r="B37" s="9" t="str">
        <f t="shared" si="2"/>
        <v>平成1/12末</v>
      </c>
      <c r="C37" s="16">
        <v>35</v>
      </c>
      <c r="D37" s="16">
        <v>41</v>
      </c>
      <c r="E37" s="17" t="s">
        <v>416</v>
      </c>
      <c r="F37" s="16">
        <v>207</v>
      </c>
      <c r="G37" s="16"/>
      <c r="H37" s="16">
        <v>235</v>
      </c>
      <c r="I37" s="16"/>
      <c r="J37" s="16">
        <v>442</v>
      </c>
      <c r="K37" s="16"/>
      <c r="L37" s="16">
        <v>138</v>
      </c>
      <c r="M37" s="6" t="s">
        <v>303</v>
      </c>
    </row>
    <row r="38" spans="1:13" x14ac:dyDescent="0.2">
      <c r="A38" s="7" t="str">
        <f t="shared" si="1"/>
        <v>1989/12末</v>
      </c>
      <c r="B38" s="7" t="str">
        <f t="shared" si="2"/>
        <v>平成1/12末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349</v>
      </c>
      <c r="I38" s="14"/>
      <c r="J38" s="14">
        <v>627</v>
      </c>
      <c r="K38" s="14"/>
      <c r="L38" s="14">
        <v>211</v>
      </c>
      <c r="M38" s="8" t="s">
        <v>303</v>
      </c>
    </row>
    <row r="39" spans="1:13" x14ac:dyDescent="0.2">
      <c r="A39" s="9" t="str">
        <f t="shared" si="1"/>
        <v>1989/12末</v>
      </c>
      <c r="B39" s="9" t="str">
        <f t="shared" si="2"/>
        <v>平成1/12末</v>
      </c>
      <c r="C39" s="16">
        <v>37</v>
      </c>
      <c r="D39" s="16">
        <v>43</v>
      </c>
      <c r="E39" s="17" t="s">
        <v>79</v>
      </c>
      <c r="F39" s="16">
        <v>413</v>
      </c>
      <c r="G39" s="16"/>
      <c r="H39" s="16">
        <v>458</v>
      </c>
      <c r="I39" s="16"/>
      <c r="J39" s="16">
        <v>871</v>
      </c>
      <c r="K39" s="16"/>
      <c r="L39" s="16">
        <v>262</v>
      </c>
      <c r="M39" s="6" t="s">
        <v>303</v>
      </c>
    </row>
    <row r="40" spans="1:13" x14ac:dyDescent="0.2">
      <c r="A40" s="7" t="str">
        <f t="shared" si="1"/>
        <v>1989/12末</v>
      </c>
      <c r="B40" s="7" t="str">
        <f t="shared" si="2"/>
        <v>平成1/12末</v>
      </c>
      <c r="C40" s="14">
        <v>38</v>
      </c>
      <c r="D40" s="14">
        <v>44</v>
      </c>
      <c r="E40" s="15" t="s">
        <v>80</v>
      </c>
      <c r="F40" s="14">
        <v>85</v>
      </c>
      <c r="G40" s="14"/>
      <c r="H40" s="14">
        <v>88</v>
      </c>
      <c r="I40" s="14"/>
      <c r="J40" s="14">
        <v>173</v>
      </c>
      <c r="K40" s="14"/>
      <c r="L40" s="14">
        <v>53</v>
      </c>
      <c r="M40" s="8" t="s">
        <v>303</v>
      </c>
    </row>
    <row r="41" spans="1:13" x14ac:dyDescent="0.2">
      <c r="A41" s="9" t="str">
        <f t="shared" si="1"/>
        <v>1989/12末</v>
      </c>
      <c r="B41" s="9" t="str">
        <f t="shared" si="2"/>
        <v>平成1/12末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290</v>
      </c>
      <c r="I41" s="16"/>
      <c r="J41" s="16">
        <v>551</v>
      </c>
      <c r="K41" s="16"/>
      <c r="L41" s="16">
        <v>175</v>
      </c>
      <c r="M41" s="6" t="s">
        <v>303</v>
      </c>
    </row>
    <row r="42" spans="1:13" x14ac:dyDescent="0.2">
      <c r="A42" s="7" t="str">
        <f t="shared" si="1"/>
        <v>1989/12末</v>
      </c>
      <c r="B42" s="7" t="str">
        <f t="shared" si="2"/>
        <v>平成1/12末</v>
      </c>
      <c r="C42" s="14">
        <v>40</v>
      </c>
      <c r="D42" s="14">
        <v>46</v>
      </c>
      <c r="E42" s="15" t="s">
        <v>82</v>
      </c>
      <c r="F42" s="14">
        <v>130</v>
      </c>
      <c r="G42" s="14"/>
      <c r="H42" s="14">
        <v>213</v>
      </c>
      <c r="I42" s="14"/>
      <c r="J42" s="14">
        <v>343</v>
      </c>
      <c r="K42" s="14"/>
      <c r="L42" s="14">
        <v>179</v>
      </c>
      <c r="M42" s="8" t="s">
        <v>303</v>
      </c>
    </row>
    <row r="43" spans="1:13" x14ac:dyDescent="0.2">
      <c r="A43" s="9" t="str">
        <f t="shared" si="1"/>
        <v>1989/12末</v>
      </c>
      <c r="B43" s="9" t="str">
        <f t="shared" si="2"/>
        <v>平成1/12末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278</v>
      </c>
      <c r="I43" s="16"/>
      <c r="J43" s="16">
        <v>531</v>
      </c>
      <c r="K43" s="16"/>
      <c r="L43" s="16">
        <v>139</v>
      </c>
      <c r="M43" s="6" t="s">
        <v>303</v>
      </c>
    </row>
    <row r="44" spans="1:13" x14ac:dyDescent="0.2">
      <c r="A44" s="7" t="str">
        <f t="shared" si="1"/>
        <v>1989/12末</v>
      </c>
      <c r="B44" s="7" t="str">
        <f t="shared" si="2"/>
        <v>平成1/12末</v>
      </c>
      <c r="C44" s="14">
        <v>42</v>
      </c>
      <c r="D44" s="14">
        <v>48</v>
      </c>
      <c r="E44" s="15" t="s">
        <v>84</v>
      </c>
      <c r="F44" s="14">
        <v>283</v>
      </c>
      <c r="G44" s="14"/>
      <c r="H44" s="14">
        <v>315</v>
      </c>
      <c r="I44" s="14"/>
      <c r="J44" s="14">
        <v>598</v>
      </c>
      <c r="K44" s="14"/>
      <c r="L44" s="14">
        <v>167</v>
      </c>
      <c r="M44" s="8" t="s">
        <v>303</v>
      </c>
    </row>
    <row r="45" spans="1:13" x14ac:dyDescent="0.2">
      <c r="A45" s="9" t="str">
        <f t="shared" si="1"/>
        <v>1989/12末</v>
      </c>
      <c r="B45" s="9" t="str">
        <f t="shared" si="2"/>
        <v>平成1/12末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148</v>
      </c>
      <c r="I45" s="16"/>
      <c r="J45" s="16">
        <v>281</v>
      </c>
      <c r="K45" s="16"/>
      <c r="L45" s="16">
        <v>89</v>
      </c>
      <c r="M45" s="6" t="s">
        <v>303</v>
      </c>
    </row>
    <row r="46" spans="1:13" x14ac:dyDescent="0.2">
      <c r="A46" s="7" t="str">
        <f t="shared" si="1"/>
        <v>1989/12末</v>
      </c>
      <c r="B46" s="7" t="str">
        <f t="shared" si="2"/>
        <v>平成1/12末</v>
      </c>
      <c r="C46" s="14">
        <v>44</v>
      </c>
      <c r="D46" s="14">
        <v>51</v>
      </c>
      <c r="E46" s="15" t="s">
        <v>87</v>
      </c>
      <c r="F46" s="14">
        <v>139</v>
      </c>
      <c r="G46" s="14"/>
      <c r="H46" s="14">
        <v>163</v>
      </c>
      <c r="I46" s="14"/>
      <c r="J46" s="14">
        <v>302</v>
      </c>
      <c r="K46" s="14"/>
      <c r="L46" s="14">
        <v>86</v>
      </c>
      <c r="M46" s="8" t="s">
        <v>303</v>
      </c>
    </row>
    <row r="47" spans="1:13" x14ac:dyDescent="0.2">
      <c r="A47" s="9" t="str">
        <f t="shared" si="1"/>
        <v>1989/12末</v>
      </c>
      <c r="B47" s="9" t="str">
        <f t="shared" si="2"/>
        <v>平成1/12末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14</v>
      </c>
      <c r="I47" s="16"/>
      <c r="J47" s="16">
        <v>29</v>
      </c>
      <c r="K47" s="16"/>
      <c r="L47" s="16">
        <v>8</v>
      </c>
      <c r="M47" s="6" t="s">
        <v>303</v>
      </c>
    </row>
    <row r="48" spans="1:13" x14ac:dyDescent="0.2">
      <c r="A48" s="7" t="str">
        <f t="shared" si="1"/>
        <v>1989/12末</v>
      </c>
      <c r="B48" s="7" t="str">
        <f t="shared" si="2"/>
        <v>平成1/12末</v>
      </c>
      <c r="C48" s="14">
        <v>46</v>
      </c>
      <c r="D48" s="14">
        <v>53</v>
      </c>
      <c r="E48" s="15" t="s">
        <v>89</v>
      </c>
      <c r="F48" s="14">
        <v>94</v>
      </c>
      <c r="G48" s="14"/>
      <c r="H48" s="14">
        <v>91</v>
      </c>
      <c r="I48" s="14"/>
      <c r="J48" s="14">
        <v>185</v>
      </c>
      <c r="K48" s="14"/>
      <c r="L48" s="14">
        <v>51</v>
      </c>
      <c r="M48" s="8" t="s">
        <v>303</v>
      </c>
    </row>
    <row r="49" spans="1:13" x14ac:dyDescent="0.2">
      <c r="A49" s="9" t="str">
        <f t="shared" si="1"/>
        <v>1989/12末</v>
      </c>
      <c r="B49" s="9" t="str">
        <f t="shared" si="2"/>
        <v>平成1/12末</v>
      </c>
      <c r="C49" s="16">
        <v>47</v>
      </c>
      <c r="D49" s="16">
        <v>54</v>
      </c>
      <c r="E49" s="17" t="s">
        <v>90</v>
      </c>
      <c r="F49" s="16">
        <v>235</v>
      </c>
      <c r="G49" s="16"/>
      <c r="H49" s="16">
        <v>273</v>
      </c>
      <c r="I49" s="16"/>
      <c r="J49" s="16">
        <v>508</v>
      </c>
      <c r="K49" s="16"/>
      <c r="L49" s="16">
        <v>134</v>
      </c>
      <c r="M49" s="6" t="s">
        <v>303</v>
      </c>
    </row>
    <row r="50" spans="1:13" x14ac:dyDescent="0.2">
      <c r="A50" s="7" t="str">
        <f t="shared" si="1"/>
        <v>1989/12末</v>
      </c>
      <c r="B50" s="7" t="str">
        <f t="shared" si="2"/>
        <v>平成1/12末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349</v>
      </c>
      <c r="I50" s="14"/>
      <c r="J50" s="14">
        <v>711</v>
      </c>
      <c r="K50" s="14"/>
      <c r="L50" s="14">
        <v>216</v>
      </c>
      <c r="M50" s="8" t="s">
        <v>303</v>
      </c>
    </row>
    <row r="51" spans="1:13" x14ac:dyDescent="0.2">
      <c r="A51" s="9" t="str">
        <f t="shared" si="1"/>
        <v>1989/12末</v>
      </c>
      <c r="B51" s="9" t="str">
        <f t="shared" si="2"/>
        <v>平成1/12末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1"/>
        <v>1989/12末</v>
      </c>
      <c r="B52" s="7" t="str">
        <f t="shared" si="2"/>
        <v>平成1/12末</v>
      </c>
      <c r="C52" s="14">
        <v>50</v>
      </c>
      <c r="D52" s="14">
        <v>57</v>
      </c>
      <c r="E52" s="15" t="s">
        <v>92</v>
      </c>
      <c r="F52" s="14">
        <v>150</v>
      </c>
      <c r="G52" s="14"/>
      <c r="H52" s="14">
        <v>155</v>
      </c>
      <c r="I52" s="14"/>
      <c r="J52" s="14">
        <v>305</v>
      </c>
      <c r="K52" s="14"/>
      <c r="L52" s="14">
        <v>85</v>
      </c>
      <c r="M52" s="8" t="s">
        <v>303</v>
      </c>
    </row>
    <row r="53" spans="1:13" x14ac:dyDescent="0.2">
      <c r="A53" s="9" t="str">
        <f t="shared" si="1"/>
        <v>1989/12末</v>
      </c>
      <c r="B53" s="9" t="str">
        <f t="shared" si="2"/>
        <v>平成1/12末</v>
      </c>
      <c r="C53" s="16">
        <v>51</v>
      </c>
      <c r="D53" s="16">
        <v>58</v>
      </c>
      <c r="E53" s="17" t="s">
        <v>93</v>
      </c>
      <c r="F53" s="16">
        <v>166</v>
      </c>
      <c r="G53" s="16"/>
      <c r="H53" s="16">
        <v>153</v>
      </c>
      <c r="I53" s="16"/>
      <c r="J53" s="16">
        <v>319</v>
      </c>
      <c r="K53" s="16"/>
      <c r="L53" s="16">
        <v>83</v>
      </c>
      <c r="M53" s="6" t="s">
        <v>303</v>
      </c>
    </row>
    <row r="54" spans="1:13" x14ac:dyDescent="0.2">
      <c r="A54" s="7" t="str">
        <f t="shared" si="1"/>
        <v>1989/12末</v>
      </c>
      <c r="B54" s="7" t="str">
        <f t="shared" si="2"/>
        <v>平成1/12末</v>
      </c>
      <c r="C54" s="14">
        <v>52</v>
      </c>
      <c r="D54" s="14">
        <v>60</v>
      </c>
      <c r="E54" s="15" t="s">
        <v>95</v>
      </c>
      <c r="F54" s="14">
        <v>405</v>
      </c>
      <c r="G54" s="14"/>
      <c r="H54" s="14">
        <v>458</v>
      </c>
      <c r="I54" s="14"/>
      <c r="J54" s="14">
        <v>863</v>
      </c>
      <c r="K54" s="14"/>
      <c r="L54" s="14">
        <v>278</v>
      </c>
      <c r="M54" s="8" t="s">
        <v>303</v>
      </c>
    </row>
    <row r="55" spans="1:13" x14ac:dyDescent="0.2">
      <c r="A55" s="9" t="str">
        <f t="shared" si="1"/>
        <v>1989/12末</v>
      </c>
      <c r="B55" s="9" t="str">
        <f t="shared" si="2"/>
        <v>平成1/12末</v>
      </c>
      <c r="C55" s="16">
        <v>53</v>
      </c>
      <c r="D55" s="16">
        <v>61</v>
      </c>
      <c r="E55" s="17" t="s">
        <v>96</v>
      </c>
      <c r="F55" s="16">
        <v>265</v>
      </c>
      <c r="G55" s="16"/>
      <c r="H55" s="16">
        <v>292</v>
      </c>
      <c r="I55" s="16"/>
      <c r="J55" s="16">
        <v>557</v>
      </c>
      <c r="K55" s="16"/>
      <c r="L55" s="16">
        <v>183</v>
      </c>
      <c r="M55" s="6" t="s">
        <v>303</v>
      </c>
    </row>
    <row r="56" spans="1:13" x14ac:dyDescent="0.2">
      <c r="A56" s="7" t="str">
        <f t="shared" si="1"/>
        <v>1989/12末</v>
      </c>
      <c r="B56" s="7" t="str">
        <f t="shared" si="2"/>
        <v>平成1/12末</v>
      </c>
      <c r="C56" s="14">
        <v>54</v>
      </c>
      <c r="D56" s="14">
        <v>62</v>
      </c>
      <c r="E56" s="15" t="s">
        <v>97</v>
      </c>
      <c r="F56" s="14">
        <v>66</v>
      </c>
      <c r="G56" s="14"/>
      <c r="H56" s="14">
        <v>53</v>
      </c>
      <c r="I56" s="14"/>
      <c r="J56" s="14">
        <v>119</v>
      </c>
      <c r="K56" s="14"/>
      <c r="L56" s="14">
        <v>44</v>
      </c>
      <c r="M56" s="8" t="s">
        <v>303</v>
      </c>
    </row>
    <row r="57" spans="1:13" x14ac:dyDescent="0.2">
      <c r="A57" s="9" t="str">
        <f t="shared" si="1"/>
        <v>1989/12末</v>
      </c>
      <c r="B57" s="9" t="str">
        <f t="shared" si="2"/>
        <v>平成1/12末</v>
      </c>
      <c r="C57" s="16">
        <v>55</v>
      </c>
      <c r="D57" s="16">
        <v>63</v>
      </c>
      <c r="E57" s="17" t="s">
        <v>98</v>
      </c>
      <c r="F57" s="16">
        <v>502</v>
      </c>
      <c r="G57" s="16"/>
      <c r="H57" s="16">
        <v>475</v>
      </c>
      <c r="I57" s="16"/>
      <c r="J57" s="16">
        <v>977</v>
      </c>
      <c r="K57" s="16"/>
      <c r="L57" s="16">
        <v>320</v>
      </c>
      <c r="M57" s="6" t="s">
        <v>303</v>
      </c>
    </row>
    <row r="58" spans="1:13" x14ac:dyDescent="0.2">
      <c r="A58" s="7" t="str">
        <f t="shared" si="1"/>
        <v>1989/12末</v>
      </c>
      <c r="B58" s="7" t="str">
        <f t="shared" si="2"/>
        <v>平成1/12末</v>
      </c>
      <c r="C58" s="14">
        <v>56</v>
      </c>
      <c r="D58" s="14">
        <v>64</v>
      </c>
      <c r="E58" s="15" t="s">
        <v>99</v>
      </c>
      <c r="F58" s="14">
        <v>389</v>
      </c>
      <c r="G58" s="14"/>
      <c r="H58" s="14">
        <v>406</v>
      </c>
      <c r="I58" s="14"/>
      <c r="J58" s="14">
        <v>795</v>
      </c>
      <c r="K58" s="14"/>
      <c r="L58" s="14">
        <v>222</v>
      </c>
      <c r="M58" s="8" t="s">
        <v>303</v>
      </c>
    </row>
    <row r="59" spans="1:13" x14ac:dyDescent="0.2">
      <c r="A59" s="9" t="str">
        <f t="shared" si="1"/>
        <v>1989/12末</v>
      </c>
      <c r="B59" s="9" t="str">
        <f t="shared" si="2"/>
        <v>平成1/12末</v>
      </c>
      <c r="C59" s="16">
        <v>57</v>
      </c>
      <c r="D59" s="16">
        <v>66</v>
      </c>
      <c r="E59" s="17" t="s">
        <v>101</v>
      </c>
      <c r="F59" s="16">
        <v>172</v>
      </c>
      <c r="G59" s="16"/>
      <c r="H59" s="16">
        <v>175</v>
      </c>
      <c r="I59" s="16"/>
      <c r="J59" s="16">
        <v>347</v>
      </c>
      <c r="K59" s="16"/>
      <c r="L59" s="16">
        <v>91</v>
      </c>
      <c r="M59" s="6" t="s">
        <v>303</v>
      </c>
    </row>
    <row r="60" spans="1:13" x14ac:dyDescent="0.2">
      <c r="A60" s="7" t="str">
        <f t="shared" si="1"/>
        <v>1989/12末</v>
      </c>
      <c r="B60" s="7" t="str">
        <f t="shared" si="2"/>
        <v>平成1/12末</v>
      </c>
      <c r="C60" s="14">
        <v>58</v>
      </c>
      <c r="D60" s="14">
        <v>67</v>
      </c>
      <c r="E60" s="15" t="s">
        <v>102</v>
      </c>
      <c r="F60" s="14">
        <v>215</v>
      </c>
      <c r="G60" s="14"/>
      <c r="H60" s="14">
        <v>225</v>
      </c>
      <c r="I60" s="14"/>
      <c r="J60" s="14">
        <v>440</v>
      </c>
      <c r="K60" s="14"/>
      <c r="L60" s="14">
        <v>129</v>
      </c>
      <c r="M60" s="8" t="s">
        <v>303</v>
      </c>
    </row>
    <row r="61" spans="1:13" x14ac:dyDescent="0.2">
      <c r="A61" s="9" t="str">
        <f t="shared" si="1"/>
        <v>1989/12末</v>
      </c>
      <c r="B61" s="9" t="str">
        <f t="shared" si="2"/>
        <v>平成1/12末</v>
      </c>
      <c r="C61" s="16">
        <v>59</v>
      </c>
      <c r="D61" s="16">
        <v>68</v>
      </c>
      <c r="E61" s="17" t="s">
        <v>103</v>
      </c>
      <c r="F61" s="16">
        <v>430</v>
      </c>
      <c r="G61" s="16"/>
      <c r="H61" s="16">
        <v>430</v>
      </c>
      <c r="I61" s="16"/>
      <c r="J61" s="16">
        <v>860</v>
      </c>
      <c r="K61" s="16"/>
      <c r="L61" s="16">
        <v>276</v>
      </c>
      <c r="M61" s="6" t="s">
        <v>303</v>
      </c>
    </row>
    <row r="62" spans="1:13" x14ac:dyDescent="0.2">
      <c r="A62" s="7" t="str">
        <f t="shared" si="1"/>
        <v>1989/12末</v>
      </c>
      <c r="B62" s="7" t="str">
        <f t="shared" si="2"/>
        <v>平成1/12末</v>
      </c>
      <c r="C62" s="14">
        <v>60</v>
      </c>
      <c r="D62" s="14">
        <v>69</v>
      </c>
      <c r="E62" s="15" t="s">
        <v>104</v>
      </c>
      <c r="F62" s="14">
        <v>224</v>
      </c>
      <c r="G62" s="14"/>
      <c r="H62" s="14">
        <v>216</v>
      </c>
      <c r="I62" s="14"/>
      <c r="J62" s="14">
        <v>440</v>
      </c>
      <c r="K62" s="14"/>
      <c r="L62" s="14">
        <v>116</v>
      </c>
      <c r="M62" s="8" t="s">
        <v>303</v>
      </c>
    </row>
    <row r="63" spans="1:13" x14ac:dyDescent="0.2">
      <c r="A63" s="9" t="str">
        <f t="shared" si="1"/>
        <v>1989/12末</v>
      </c>
      <c r="B63" s="9" t="str">
        <f t="shared" si="2"/>
        <v>平成1/12末</v>
      </c>
      <c r="C63" s="16">
        <v>61</v>
      </c>
      <c r="D63" s="16">
        <v>70</v>
      </c>
      <c r="E63" s="17" t="s">
        <v>105</v>
      </c>
      <c r="F63" s="16">
        <v>87</v>
      </c>
      <c r="G63" s="16"/>
      <c r="H63" s="16">
        <v>108</v>
      </c>
      <c r="I63" s="16"/>
      <c r="J63" s="16">
        <v>195</v>
      </c>
      <c r="K63" s="16"/>
      <c r="L63" s="16">
        <v>62</v>
      </c>
      <c r="M63" s="6" t="s">
        <v>303</v>
      </c>
    </row>
    <row r="64" spans="1:13" x14ac:dyDescent="0.2">
      <c r="A64" s="7" t="str">
        <f t="shared" si="1"/>
        <v>1989/12末</v>
      </c>
      <c r="B64" s="7" t="str">
        <f t="shared" si="2"/>
        <v>平成1/12末</v>
      </c>
      <c r="C64" s="14">
        <v>62</v>
      </c>
      <c r="D64" s="14">
        <v>71</v>
      </c>
      <c r="E64" s="15" t="s">
        <v>106</v>
      </c>
      <c r="F64" s="14">
        <v>112</v>
      </c>
      <c r="G64" s="14"/>
      <c r="H64" s="14">
        <v>132</v>
      </c>
      <c r="I64" s="14"/>
      <c r="J64" s="14">
        <v>244</v>
      </c>
      <c r="K64" s="14"/>
      <c r="L64" s="14">
        <v>78</v>
      </c>
      <c r="M64" s="8" t="s">
        <v>303</v>
      </c>
    </row>
    <row r="65" spans="1:13" x14ac:dyDescent="0.2">
      <c r="A65" s="9" t="str">
        <f t="shared" si="1"/>
        <v>1989/12末</v>
      </c>
      <c r="B65" s="9" t="str">
        <f t="shared" si="2"/>
        <v>平成1/12末</v>
      </c>
      <c r="C65" s="16">
        <v>63</v>
      </c>
      <c r="D65" s="16">
        <v>72</v>
      </c>
      <c r="E65" s="17" t="s">
        <v>107</v>
      </c>
      <c r="F65" s="16">
        <v>348</v>
      </c>
      <c r="G65" s="16"/>
      <c r="H65" s="16">
        <v>375</v>
      </c>
      <c r="I65" s="16"/>
      <c r="J65" s="16">
        <v>723</v>
      </c>
      <c r="K65" s="16"/>
      <c r="L65" s="16">
        <v>238</v>
      </c>
      <c r="M65" s="6" t="s">
        <v>303</v>
      </c>
    </row>
    <row r="66" spans="1:13" x14ac:dyDescent="0.2">
      <c r="A66" s="7" t="str">
        <f t="shared" si="1"/>
        <v>1989/12末</v>
      </c>
      <c r="B66" s="7" t="str">
        <f t="shared" si="2"/>
        <v>平成1/12末</v>
      </c>
      <c r="C66" s="14">
        <v>64</v>
      </c>
      <c r="D66" s="14">
        <v>73</v>
      </c>
      <c r="E66" s="15" t="s">
        <v>108</v>
      </c>
      <c r="F66" s="14">
        <v>299</v>
      </c>
      <c r="G66" s="14"/>
      <c r="H66" s="14">
        <v>205</v>
      </c>
      <c r="I66" s="14"/>
      <c r="J66" s="14">
        <v>504</v>
      </c>
      <c r="K66" s="14"/>
      <c r="L66" s="14">
        <v>232</v>
      </c>
      <c r="M66" s="8" t="s">
        <v>303</v>
      </c>
    </row>
    <row r="67" spans="1:13" x14ac:dyDescent="0.2">
      <c r="A67" s="9" t="str">
        <f t="shared" si="1"/>
        <v>1989/12末</v>
      </c>
      <c r="B67" s="9" t="str">
        <f t="shared" si="2"/>
        <v>平成1/12末</v>
      </c>
      <c r="C67" s="16">
        <v>65</v>
      </c>
      <c r="D67" s="16">
        <v>74</v>
      </c>
      <c r="E67" s="17" t="s">
        <v>109</v>
      </c>
      <c r="F67" s="16">
        <v>330</v>
      </c>
      <c r="G67" s="16"/>
      <c r="H67" s="16">
        <v>326</v>
      </c>
      <c r="I67" s="16"/>
      <c r="J67" s="16">
        <v>656</v>
      </c>
      <c r="K67" s="16"/>
      <c r="L67" s="16">
        <v>196</v>
      </c>
      <c r="M67" s="6" t="s">
        <v>303</v>
      </c>
    </row>
    <row r="68" spans="1:13" x14ac:dyDescent="0.2">
      <c r="A68" s="7" t="str">
        <f t="shared" si="1"/>
        <v>1989/12末</v>
      </c>
      <c r="B68" s="7" t="str">
        <f t="shared" si="2"/>
        <v>平成1/12末</v>
      </c>
      <c r="C68" s="14">
        <v>66</v>
      </c>
      <c r="D68" s="14">
        <v>75</v>
      </c>
      <c r="E68" s="15" t="s">
        <v>110</v>
      </c>
      <c r="F68" s="14">
        <v>280</v>
      </c>
      <c r="G68" s="14"/>
      <c r="H68" s="14">
        <v>289</v>
      </c>
      <c r="I68" s="14"/>
      <c r="J68" s="14">
        <v>569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A126" si="3">A68</f>
        <v>1989/12末</v>
      </c>
      <c r="B69" s="9" t="str">
        <f t="shared" ref="B69:B126" si="4">B68</f>
        <v>平成1/12末</v>
      </c>
      <c r="C69" s="16">
        <v>67</v>
      </c>
      <c r="D69" s="16">
        <v>76</v>
      </c>
      <c r="E69" s="17" t="s">
        <v>111</v>
      </c>
      <c r="F69" s="16">
        <v>105</v>
      </c>
      <c r="G69" s="16"/>
      <c r="H69" s="16">
        <v>113</v>
      </c>
      <c r="I69" s="16"/>
      <c r="J69" s="16">
        <v>218</v>
      </c>
      <c r="K69" s="16"/>
      <c r="L69" s="16">
        <v>68</v>
      </c>
      <c r="M69" s="6" t="s">
        <v>303</v>
      </c>
    </row>
    <row r="70" spans="1:13" x14ac:dyDescent="0.2">
      <c r="A70" s="7" t="str">
        <f t="shared" si="3"/>
        <v>1989/12末</v>
      </c>
      <c r="B70" s="7" t="str">
        <f t="shared" si="4"/>
        <v>平成1/12末</v>
      </c>
      <c r="C70" s="14">
        <v>68</v>
      </c>
      <c r="D70" s="14">
        <v>77</v>
      </c>
      <c r="E70" s="15" t="s">
        <v>112</v>
      </c>
      <c r="F70" s="14">
        <v>199</v>
      </c>
      <c r="G70" s="14"/>
      <c r="H70" s="14">
        <v>192</v>
      </c>
      <c r="I70" s="14"/>
      <c r="J70" s="14">
        <v>391</v>
      </c>
      <c r="K70" s="14"/>
      <c r="L70" s="14">
        <v>114</v>
      </c>
      <c r="M70" s="8" t="s">
        <v>303</v>
      </c>
    </row>
    <row r="71" spans="1:13" x14ac:dyDescent="0.2">
      <c r="A71" s="9" t="str">
        <f t="shared" si="3"/>
        <v>1989/12末</v>
      </c>
      <c r="B71" s="9" t="str">
        <f t="shared" si="4"/>
        <v>平成1/12末</v>
      </c>
      <c r="C71" s="16">
        <v>69</v>
      </c>
      <c r="D71" s="16">
        <v>80</v>
      </c>
      <c r="E71" s="17" t="s">
        <v>115</v>
      </c>
      <c r="F71" s="16">
        <v>157</v>
      </c>
      <c r="G71" s="16"/>
      <c r="H71" s="16">
        <v>160</v>
      </c>
      <c r="I71" s="16"/>
      <c r="J71" s="16">
        <v>317</v>
      </c>
      <c r="K71" s="16"/>
      <c r="L71" s="16">
        <v>105</v>
      </c>
      <c r="M71" s="6" t="s">
        <v>303</v>
      </c>
    </row>
    <row r="72" spans="1:13" x14ac:dyDescent="0.2">
      <c r="A72" s="7" t="str">
        <f t="shared" si="3"/>
        <v>1989/12末</v>
      </c>
      <c r="B72" s="7" t="str">
        <f t="shared" si="4"/>
        <v>平成1/12末</v>
      </c>
      <c r="C72" s="14">
        <v>70</v>
      </c>
      <c r="D72" s="14">
        <v>81</v>
      </c>
      <c r="E72" s="15" t="s">
        <v>116</v>
      </c>
      <c r="F72" s="14">
        <v>253</v>
      </c>
      <c r="G72" s="14"/>
      <c r="H72" s="14">
        <v>258</v>
      </c>
      <c r="I72" s="14"/>
      <c r="J72" s="14">
        <v>511</v>
      </c>
      <c r="K72" s="14"/>
      <c r="L72" s="14">
        <v>169</v>
      </c>
      <c r="M72" s="8" t="s">
        <v>303</v>
      </c>
    </row>
    <row r="73" spans="1:13" x14ac:dyDescent="0.2">
      <c r="A73" s="9" t="str">
        <f t="shared" si="3"/>
        <v>1989/12末</v>
      </c>
      <c r="B73" s="9" t="str">
        <f t="shared" si="4"/>
        <v>平成1/12末</v>
      </c>
      <c r="C73" s="16">
        <v>71</v>
      </c>
      <c r="D73" s="16">
        <v>82</v>
      </c>
      <c r="E73" s="17" t="s">
        <v>117</v>
      </c>
      <c r="F73" s="16">
        <v>212</v>
      </c>
      <c r="G73" s="16"/>
      <c r="H73" s="16">
        <v>224</v>
      </c>
      <c r="I73" s="16"/>
      <c r="J73" s="16">
        <v>436</v>
      </c>
      <c r="K73" s="16"/>
      <c r="L73" s="16">
        <v>139</v>
      </c>
      <c r="M73" s="6" t="s">
        <v>303</v>
      </c>
    </row>
    <row r="74" spans="1:13" x14ac:dyDescent="0.2">
      <c r="A74" s="7" t="str">
        <f t="shared" si="3"/>
        <v>1989/12末</v>
      </c>
      <c r="B74" s="7" t="str">
        <f t="shared" si="4"/>
        <v>平成1/12末</v>
      </c>
      <c r="C74" s="14">
        <v>72</v>
      </c>
      <c r="D74" s="14">
        <v>83</v>
      </c>
      <c r="E74" s="15" t="s">
        <v>118</v>
      </c>
      <c r="F74" s="14">
        <v>356</v>
      </c>
      <c r="G74" s="14"/>
      <c r="H74" s="14">
        <v>392</v>
      </c>
      <c r="I74" s="14"/>
      <c r="J74" s="14">
        <v>748</v>
      </c>
      <c r="K74" s="14"/>
      <c r="L74" s="14">
        <v>252</v>
      </c>
      <c r="M74" s="8" t="s">
        <v>303</v>
      </c>
    </row>
    <row r="75" spans="1:13" x14ac:dyDescent="0.2">
      <c r="A75" s="9" t="str">
        <f t="shared" si="3"/>
        <v>1989/12末</v>
      </c>
      <c r="B75" s="9" t="str">
        <f t="shared" si="4"/>
        <v>平成1/12末</v>
      </c>
      <c r="C75" s="16">
        <v>73</v>
      </c>
      <c r="D75" s="16">
        <v>84</v>
      </c>
      <c r="E75" s="17" t="s">
        <v>119</v>
      </c>
      <c r="F75" s="16">
        <v>265</v>
      </c>
      <c r="G75" s="16"/>
      <c r="H75" s="16">
        <v>277</v>
      </c>
      <c r="I75" s="16"/>
      <c r="J75" s="16">
        <v>542</v>
      </c>
      <c r="K75" s="16"/>
      <c r="L75" s="16">
        <v>185</v>
      </c>
      <c r="M75" s="6" t="s">
        <v>303</v>
      </c>
    </row>
    <row r="76" spans="1:13" x14ac:dyDescent="0.2">
      <c r="A76" s="7" t="str">
        <f t="shared" si="3"/>
        <v>1989/12末</v>
      </c>
      <c r="B76" s="7" t="str">
        <f t="shared" si="4"/>
        <v>平成1/12末</v>
      </c>
      <c r="C76" s="14">
        <v>74</v>
      </c>
      <c r="D76" s="14">
        <v>85</v>
      </c>
      <c r="E76" s="15" t="s">
        <v>120</v>
      </c>
      <c r="F76" s="14">
        <v>159</v>
      </c>
      <c r="G76" s="14"/>
      <c r="H76" s="14">
        <v>191</v>
      </c>
      <c r="I76" s="14"/>
      <c r="J76" s="14">
        <v>350</v>
      </c>
      <c r="K76" s="14"/>
      <c r="L76" s="14">
        <v>99</v>
      </c>
      <c r="M76" s="8" t="s">
        <v>303</v>
      </c>
    </row>
    <row r="77" spans="1:13" x14ac:dyDescent="0.2">
      <c r="A77" s="9" t="str">
        <f t="shared" si="3"/>
        <v>1989/12末</v>
      </c>
      <c r="B77" s="9" t="str">
        <f t="shared" si="4"/>
        <v>平成1/12末</v>
      </c>
      <c r="C77" s="16">
        <v>75</v>
      </c>
      <c r="D77" s="16">
        <v>86</v>
      </c>
      <c r="E77" s="17" t="s">
        <v>121</v>
      </c>
      <c r="F77" s="16">
        <v>286</v>
      </c>
      <c r="G77" s="16"/>
      <c r="H77" s="16">
        <v>309</v>
      </c>
      <c r="I77" s="16"/>
      <c r="J77" s="16">
        <v>595</v>
      </c>
      <c r="K77" s="16"/>
      <c r="L77" s="16">
        <v>171</v>
      </c>
      <c r="M77" s="6" t="s">
        <v>303</v>
      </c>
    </row>
    <row r="78" spans="1:13" x14ac:dyDescent="0.2">
      <c r="A78" s="7" t="str">
        <f t="shared" si="3"/>
        <v>1989/12末</v>
      </c>
      <c r="B78" s="7" t="str">
        <f t="shared" si="4"/>
        <v>平成1/12末</v>
      </c>
      <c r="C78" s="14">
        <v>76</v>
      </c>
      <c r="D78" s="14">
        <v>87</v>
      </c>
      <c r="E78" s="15" t="s">
        <v>122</v>
      </c>
      <c r="F78" s="14">
        <v>386</v>
      </c>
      <c r="G78" s="14"/>
      <c r="H78" s="14">
        <v>400</v>
      </c>
      <c r="I78" s="14"/>
      <c r="J78" s="14">
        <v>786</v>
      </c>
      <c r="K78" s="14"/>
      <c r="L78" s="14">
        <v>253</v>
      </c>
      <c r="M78" s="8" t="s">
        <v>303</v>
      </c>
    </row>
    <row r="79" spans="1:13" x14ac:dyDescent="0.2">
      <c r="A79" s="9" t="str">
        <f t="shared" si="3"/>
        <v>1989/12末</v>
      </c>
      <c r="B79" s="9" t="str">
        <f t="shared" si="4"/>
        <v>平成1/12末</v>
      </c>
      <c r="C79" s="16">
        <v>77</v>
      </c>
      <c r="D79" s="16">
        <v>88</v>
      </c>
      <c r="E79" s="17" t="s">
        <v>123</v>
      </c>
      <c r="F79" s="16">
        <v>350</v>
      </c>
      <c r="G79" s="16"/>
      <c r="H79" s="16">
        <v>353</v>
      </c>
      <c r="I79" s="16"/>
      <c r="J79" s="16">
        <v>703</v>
      </c>
      <c r="K79" s="16"/>
      <c r="L79" s="16">
        <v>216</v>
      </c>
      <c r="M79" s="6" t="s">
        <v>303</v>
      </c>
    </row>
    <row r="80" spans="1:13" x14ac:dyDescent="0.2">
      <c r="A80" s="7" t="str">
        <f t="shared" si="3"/>
        <v>1989/12末</v>
      </c>
      <c r="B80" s="7" t="str">
        <f t="shared" si="4"/>
        <v>平成1/12末</v>
      </c>
      <c r="C80" s="14">
        <v>78</v>
      </c>
      <c r="D80" s="14">
        <v>89</v>
      </c>
      <c r="E80" s="15" t="s">
        <v>124</v>
      </c>
      <c r="F80" s="14">
        <v>166</v>
      </c>
      <c r="G80" s="14"/>
      <c r="H80" s="14">
        <v>161</v>
      </c>
      <c r="I80" s="14"/>
      <c r="J80" s="14">
        <v>327</v>
      </c>
      <c r="K80" s="14"/>
      <c r="L80" s="14">
        <v>108</v>
      </c>
      <c r="M80" s="8" t="s">
        <v>303</v>
      </c>
    </row>
    <row r="81" spans="1:13" x14ac:dyDescent="0.2">
      <c r="A81" s="7" t="str">
        <f t="shared" si="3"/>
        <v>1989/12末</v>
      </c>
      <c r="B81" s="7" t="str">
        <f t="shared" si="4"/>
        <v>平成1/12末</v>
      </c>
      <c r="C81" s="16">
        <v>79</v>
      </c>
      <c r="D81" s="16">
        <v>90</v>
      </c>
      <c r="E81" s="17" t="s">
        <v>418</v>
      </c>
      <c r="F81" s="16">
        <v>447</v>
      </c>
      <c r="G81" s="16"/>
      <c r="H81" s="16">
        <v>445</v>
      </c>
      <c r="I81" s="16"/>
      <c r="J81" s="16">
        <v>892</v>
      </c>
      <c r="K81" s="16"/>
      <c r="L81" s="16">
        <v>286</v>
      </c>
      <c r="M81" s="6" t="s">
        <v>303</v>
      </c>
    </row>
    <row r="82" spans="1:13" x14ac:dyDescent="0.2">
      <c r="A82" s="7" t="str">
        <f t="shared" si="3"/>
        <v>1989/12末</v>
      </c>
      <c r="B82" s="7" t="str">
        <f t="shared" si="4"/>
        <v>平成1/12末</v>
      </c>
      <c r="C82" s="14">
        <v>80</v>
      </c>
      <c r="D82" s="14">
        <v>91</v>
      </c>
      <c r="E82" s="15" t="s">
        <v>126</v>
      </c>
      <c r="F82" s="14">
        <v>139</v>
      </c>
      <c r="G82" s="14"/>
      <c r="H82" s="14">
        <v>133</v>
      </c>
      <c r="I82" s="14"/>
      <c r="J82" s="14">
        <v>272</v>
      </c>
      <c r="K82" s="14"/>
      <c r="L82" s="14">
        <v>87</v>
      </c>
      <c r="M82" s="8" t="s">
        <v>303</v>
      </c>
    </row>
    <row r="83" spans="1:13" x14ac:dyDescent="0.2">
      <c r="A83" s="9" t="str">
        <f t="shared" si="3"/>
        <v>1989/12末</v>
      </c>
      <c r="B83" s="9" t="str">
        <f t="shared" si="4"/>
        <v>平成1/12末</v>
      </c>
      <c r="C83" s="16">
        <v>81</v>
      </c>
      <c r="D83" s="16">
        <v>92</v>
      </c>
      <c r="E83" s="17" t="s">
        <v>127</v>
      </c>
      <c r="F83" s="16">
        <v>66</v>
      </c>
      <c r="G83" s="16"/>
      <c r="H83" s="16">
        <v>50</v>
      </c>
      <c r="I83" s="16"/>
      <c r="J83" s="16">
        <v>116</v>
      </c>
      <c r="K83" s="16"/>
      <c r="L83" s="16">
        <v>47</v>
      </c>
      <c r="M83" s="6" t="s">
        <v>303</v>
      </c>
    </row>
    <row r="84" spans="1:13" x14ac:dyDescent="0.2">
      <c r="A84" s="7" t="str">
        <f t="shared" si="3"/>
        <v>1989/12末</v>
      </c>
      <c r="B84" s="7" t="str">
        <f t="shared" si="4"/>
        <v>平成1/12末</v>
      </c>
      <c r="C84" s="14">
        <v>82</v>
      </c>
      <c r="D84" s="14">
        <v>93</v>
      </c>
      <c r="E84" s="15" t="s">
        <v>128</v>
      </c>
      <c r="F84" s="14">
        <v>117</v>
      </c>
      <c r="G84" s="14"/>
      <c r="H84" s="14">
        <v>99</v>
      </c>
      <c r="I84" s="14"/>
      <c r="J84" s="14">
        <v>216</v>
      </c>
      <c r="K84" s="14"/>
      <c r="L84" s="14">
        <v>70</v>
      </c>
      <c r="M84" s="8" t="s">
        <v>303</v>
      </c>
    </row>
    <row r="85" spans="1:13" x14ac:dyDescent="0.2">
      <c r="A85" s="9" t="str">
        <f t="shared" si="3"/>
        <v>1989/12末</v>
      </c>
      <c r="B85" s="9" t="str">
        <f t="shared" si="4"/>
        <v>平成1/12末</v>
      </c>
      <c r="C85" s="16">
        <v>83</v>
      </c>
      <c r="D85" s="16">
        <v>95</v>
      </c>
      <c r="E85" s="17" t="s">
        <v>129</v>
      </c>
      <c r="F85" s="16">
        <v>129</v>
      </c>
      <c r="G85" s="16"/>
      <c r="H85" s="16">
        <v>148</v>
      </c>
      <c r="I85" s="16"/>
      <c r="J85" s="16">
        <v>277</v>
      </c>
      <c r="K85" s="16"/>
      <c r="L85" s="16">
        <v>81</v>
      </c>
      <c r="M85" s="6" t="s">
        <v>303</v>
      </c>
    </row>
    <row r="86" spans="1:13" x14ac:dyDescent="0.2">
      <c r="A86" s="7" t="str">
        <f t="shared" si="3"/>
        <v>1989/12末</v>
      </c>
      <c r="B86" s="7" t="str">
        <f t="shared" si="4"/>
        <v>平成1/12末</v>
      </c>
      <c r="C86" s="14">
        <v>84</v>
      </c>
      <c r="D86" s="14">
        <v>96</v>
      </c>
      <c r="E86" s="15" t="s">
        <v>130</v>
      </c>
      <c r="F86" s="14">
        <v>139</v>
      </c>
      <c r="G86" s="14"/>
      <c r="H86" s="14">
        <v>143</v>
      </c>
      <c r="I86" s="14"/>
      <c r="J86" s="14">
        <v>282</v>
      </c>
      <c r="K86" s="14"/>
      <c r="L86" s="14">
        <v>84</v>
      </c>
      <c r="M86" s="8" t="s">
        <v>303</v>
      </c>
    </row>
    <row r="87" spans="1:13" x14ac:dyDescent="0.2">
      <c r="A87" s="9" t="str">
        <f t="shared" si="3"/>
        <v>1989/12末</v>
      </c>
      <c r="B87" s="9" t="str">
        <f t="shared" si="4"/>
        <v>平成1/12末</v>
      </c>
      <c r="C87" s="16">
        <v>85</v>
      </c>
      <c r="D87" s="16">
        <v>97</v>
      </c>
      <c r="E87" s="17" t="s">
        <v>131</v>
      </c>
      <c r="F87" s="16">
        <v>185</v>
      </c>
      <c r="G87" s="16"/>
      <c r="H87" s="16">
        <v>179</v>
      </c>
      <c r="I87" s="16"/>
      <c r="J87" s="16">
        <v>364</v>
      </c>
      <c r="K87" s="16"/>
      <c r="L87" s="16">
        <v>106</v>
      </c>
      <c r="M87" s="6" t="s">
        <v>303</v>
      </c>
    </row>
    <row r="88" spans="1:13" x14ac:dyDescent="0.2">
      <c r="A88" s="7" t="str">
        <f t="shared" si="3"/>
        <v>1989/12末</v>
      </c>
      <c r="B88" s="7" t="str">
        <f t="shared" si="4"/>
        <v>平成1/12末</v>
      </c>
      <c r="C88" s="14">
        <v>86</v>
      </c>
      <c r="D88" s="14">
        <v>98</v>
      </c>
      <c r="E88" s="15" t="s">
        <v>132</v>
      </c>
      <c r="F88" s="14">
        <v>193</v>
      </c>
      <c r="G88" s="14"/>
      <c r="H88" s="14">
        <v>192</v>
      </c>
      <c r="I88" s="14"/>
      <c r="J88" s="14">
        <v>385</v>
      </c>
      <c r="K88" s="14"/>
      <c r="L88" s="14">
        <v>124</v>
      </c>
      <c r="M88" s="8" t="s">
        <v>303</v>
      </c>
    </row>
    <row r="89" spans="1:13" x14ac:dyDescent="0.2">
      <c r="A89" s="9" t="str">
        <f t="shared" si="3"/>
        <v>1989/12末</v>
      </c>
      <c r="B89" s="9" t="str">
        <f t="shared" si="4"/>
        <v>平成1/12末</v>
      </c>
      <c r="C89" s="16">
        <v>87</v>
      </c>
      <c r="D89" s="16">
        <v>99</v>
      </c>
      <c r="E89" s="17" t="s">
        <v>133</v>
      </c>
      <c r="F89" s="16">
        <v>102</v>
      </c>
      <c r="G89" s="16"/>
      <c r="H89" s="16">
        <v>121</v>
      </c>
      <c r="I89" s="16"/>
      <c r="J89" s="16">
        <v>223</v>
      </c>
      <c r="K89" s="16"/>
      <c r="L89" s="16">
        <v>63</v>
      </c>
      <c r="M89" s="6" t="s">
        <v>303</v>
      </c>
    </row>
    <row r="90" spans="1:13" x14ac:dyDescent="0.2">
      <c r="A90" s="7" t="str">
        <f t="shared" si="3"/>
        <v>1989/12末</v>
      </c>
      <c r="B90" s="7" t="str">
        <f t="shared" si="4"/>
        <v>平成1/12末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57</v>
      </c>
      <c r="I90" s="14"/>
      <c r="J90" s="14">
        <v>117</v>
      </c>
      <c r="K90" s="14"/>
      <c r="L90" s="14">
        <v>30</v>
      </c>
      <c r="M90" s="8" t="s">
        <v>304</v>
      </c>
    </row>
    <row r="91" spans="1:13" x14ac:dyDescent="0.2">
      <c r="A91" s="9" t="str">
        <f t="shared" si="3"/>
        <v>1989/12末</v>
      </c>
      <c r="B91" s="9" t="str">
        <f t="shared" si="4"/>
        <v>平成1/12末</v>
      </c>
      <c r="C91" s="16">
        <v>89</v>
      </c>
      <c r="D91" s="16">
        <v>140</v>
      </c>
      <c r="E91" s="17" t="s">
        <v>141</v>
      </c>
      <c r="F91" s="16">
        <v>607</v>
      </c>
      <c r="G91" s="16"/>
      <c r="H91" s="16">
        <v>674</v>
      </c>
      <c r="I91" s="16"/>
      <c r="J91" s="16">
        <v>1281</v>
      </c>
      <c r="K91" s="16"/>
      <c r="L91" s="16">
        <v>373</v>
      </c>
      <c r="M91" s="6" t="s">
        <v>304</v>
      </c>
    </row>
    <row r="92" spans="1:13" x14ac:dyDescent="0.2">
      <c r="A92" s="7" t="str">
        <f t="shared" si="3"/>
        <v>1989/12末</v>
      </c>
      <c r="B92" s="7" t="str">
        <f t="shared" si="4"/>
        <v>平成1/12末</v>
      </c>
      <c r="C92" s="14">
        <v>90</v>
      </c>
      <c r="D92" s="14">
        <v>141</v>
      </c>
      <c r="E92" s="15" t="s">
        <v>142</v>
      </c>
      <c r="F92" s="14">
        <v>436</v>
      </c>
      <c r="G92" s="14"/>
      <c r="H92" s="14">
        <v>426</v>
      </c>
      <c r="I92" s="14"/>
      <c r="J92" s="14">
        <v>862</v>
      </c>
      <c r="K92" s="14"/>
      <c r="L92" s="14">
        <v>245</v>
      </c>
      <c r="M92" s="8" t="s">
        <v>304</v>
      </c>
    </row>
    <row r="93" spans="1:13" x14ac:dyDescent="0.2">
      <c r="A93" s="9" t="str">
        <f t="shared" si="3"/>
        <v>1989/12末</v>
      </c>
      <c r="B93" s="9" t="str">
        <f t="shared" si="4"/>
        <v>平成1/12末</v>
      </c>
      <c r="C93" s="16">
        <v>91</v>
      </c>
      <c r="D93" s="16">
        <v>142</v>
      </c>
      <c r="E93" s="17" t="s">
        <v>143</v>
      </c>
      <c r="F93" s="16">
        <v>533</v>
      </c>
      <c r="G93" s="16"/>
      <c r="H93" s="16">
        <v>578</v>
      </c>
      <c r="I93" s="16"/>
      <c r="J93" s="16">
        <v>1111</v>
      </c>
      <c r="K93" s="16"/>
      <c r="L93" s="16">
        <v>371</v>
      </c>
      <c r="M93" s="6" t="s">
        <v>304</v>
      </c>
    </row>
    <row r="94" spans="1:13" x14ac:dyDescent="0.2">
      <c r="A94" s="7" t="str">
        <f t="shared" si="3"/>
        <v>1989/12末</v>
      </c>
      <c r="B94" s="7" t="str">
        <f t="shared" si="4"/>
        <v>平成1/12末</v>
      </c>
      <c r="C94" s="14">
        <v>92</v>
      </c>
      <c r="D94" s="14">
        <v>143</v>
      </c>
      <c r="E94" s="15" t="s">
        <v>144</v>
      </c>
      <c r="F94" s="14">
        <v>279</v>
      </c>
      <c r="G94" s="14"/>
      <c r="H94" s="14">
        <v>293</v>
      </c>
      <c r="I94" s="14"/>
      <c r="J94" s="14">
        <v>572</v>
      </c>
      <c r="K94" s="14"/>
      <c r="L94" s="14">
        <v>259</v>
      </c>
      <c r="M94" s="8" t="s">
        <v>304</v>
      </c>
    </row>
    <row r="95" spans="1:13" x14ac:dyDescent="0.2">
      <c r="A95" s="9" t="str">
        <f t="shared" si="3"/>
        <v>1989/12末</v>
      </c>
      <c r="B95" s="9" t="str">
        <f t="shared" si="4"/>
        <v>平成1/12末</v>
      </c>
      <c r="C95" s="16">
        <v>93</v>
      </c>
      <c r="D95" s="16">
        <v>144</v>
      </c>
      <c r="E95" s="17" t="s">
        <v>145</v>
      </c>
      <c r="F95" s="16">
        <v>65</v>
      </c>
      <c r="G95" s="16"/>
      <c r="H95" s="16">
        <v>27</v>
      </c>
      <c r="I95" s="16"/>
      <c r="J95" s="16">
        <v>92</v>
      </c>
      <c r="K95" s="16"/>
      <c r="L95" s="16">
        <v>55</v>
      </c>
      <c r="M95" s="6" t="s">
        <v>304</v>
      </c>
    </row>
    <row r="96" spans="1:13" x14ac:dyDescent="0.2">
      <c r="A96" s="7" t="str">
        <f t="shared" si="3"/>
        <v>1989/12末</v>
      </c>
      <c r="B96" s="7" t="str">
        <f t="shared" si="4"/>
        <v>平成1/12末</v>
      </c>
      <c r="C96" s="14">
        <v>94</v>
      </c>
      <c r="D96" s="14">
        <v>145</v>
      </c>
      <c r="E96" s="15" t="s">
        <v>146</v>
      </c>
      <c r="F96" s="14">
        <v>252</v>
      </c>
      <c r="G96" s="14"/>
      <c r="H96" s="14">
        <v>272</v>
      </c>
      <c r="I96" s="14"/>
      <c r="J96" s="14">
        <v>524</v>
      </c>
      <c r="K96" s="14"/>
      <c r="L96" s="14">
        <v>153</v>
      </c>
      <c r="M96" s="8" t="s">
        <v>304</v>
      </c>
    </row>
    <row r="97" spans="1:13" x14ac:dyDescent="0.2">
      <c r="A97" s="9" t="str">
        <f t="shared" si="3"/>
        <v>1989/12末</v>
      </c>
      <c r="B97" s="9" t="str">
        <f t="shared" si="4"/>
        <v>平成1/12末</v>
      </c>
      <c r="C97" s="16">
        <v>95</v>
      </c>
      <c r="D97" s="16">
        <v>146</v>
      </c>
      <c r="E97" s="17" t="s">
        <v>147</v>
      </c>
      <c r="F97" s="16">
        <v>238</v>
      </c>
      <c r="G97" s="16"/>
      <c r="H97" s="16">
        <v>288</v>
      </c>
      <c r="I97" s="16"/>
      <c r="J97" s="16">
        <v>526</v>
      </c>
      <c r="K97" s="16"/>
      <c r="L97" s="16">
        <v>149</v>
      </c>
      <c r="M97" s="6" t="s">
        <v>304</v>
      </c>
    </row>
    <row r="98" spans="1:13" x14ac:dyDescent="0.2">
      <c r="A98" s="7" t="str">
        <f t="shared" si="3"/>
        <v>1989/12末</v>
      </c>
      <c r="B98" s="7" t="str">
        <f t="shared" si="4"/>
        <v>平成1/12末</v>
      </c>
      <c r="C98" s="14">
        <v>96</v>
      </c>
      <c r="D98" s="14">
        <v>147</v>
      </c>
      <c r="E98" s="15" t="s">
        <v>148</v>
      </c>
      <c r="F98" s="14">
        <v>166</v>
      </c>
      <c r="G98" s="14"/>
      <c r="H98" s="14">
        <v>179</v>
      </c>
      <c r="I98" s="14"/>
      <c r="J98" s="14">
        <v>345</v>
      </c>
      <c r="K98" s="14"/>
      <c r="L98" s="14">
        <v>94</v>
      </c>
      <c r="M98" s="8" t="s">
        <v>304</v>
      </c>
    </row>
    <row r="99" spans="1:13" x14ac:dyDescent="0.2">
      <c r="A99" s="9" t="str">
        <f t="shared" si="3"/>
        <v>1989/12末</v>
      </c>
      <c r="B99" s="9" t="str">
        <f t="shared" si="4"/>
        <v>平成1/12末</v>
      </c>
      <c r="C99" s="16">
        <v>97</v>
      </c>
      <c r="D99" s="16">
        <v>110</v>
      </c>
      <c r="E99" s="17" t="s">
        <v>150</v>
      </c>
      <c r="F99" s="16">
        <v>288</v>
      </c>
      <c r="G99" s="16"/>
      <c r="H99" s="16">
        <v>306</v>
      </c>
      <c r="I99" s="16"/>
      <c r="J99" s="16">
        <v>594</v>
      </c>
      <c r="K99" s="16"/>
      <c r="L99" s="16">
        <v>182</v>
      </c>
      <c r="M99" s="6" t="s">
        <v>305</v>
      </c>
    </row>
    <row r="100" spans="1:13" x14ac:dyDescent="0.2">
      <c r="A100" s="7" t="str">
        <f>A99</f>
        <v>1989/12末</v>
      </c>
      <c r="B100" s="7" t="str">
        <f>B99</f>
        <v>平成1/12末</v>
      </c>
      <c r="C100" s="14">
        <v>98</v>
      </c>
      <c r="D100" s="14">
        <v>111</v>
      </c>
      <c r="E100" s="15" t="s">
        <v>151</v>
      </c>
      <c r="F100" s="14">
        <v>226</v>
      </c>
      <c r="G100" s="14"/>
      <c r="H100" s="14">
        <v>221</v>
      </c>
      <c r="I100" s="14"/>
      <c r="J100" s="14">
        <v>447</v>
      </c>
      <c r="K100" s="14"/>
      <c r="L100" s="14">
        <v>125</v>
      </c>
      <c r="M100" s="8" t="s">
        <v>305</v>
      </c>
    </row>
    <row r="101" spans="1:13" x14ac:dyDescent="0.2">
      <c r="A101" s="9" t="str">
        <f t="shared" si="3"/>
        <v>1989/12末</v>
      </c>
      <c r="B101" s="9" t="str">
        <f t="shared" si="4"/>
        <v>平成1/12末</v>
      </c>
      <c r="C101" s="16">
        <v>99</v>
      </c>
      <c r="D101" s="16">
        <v>112</v>
      </c>
      <c r="E101" s="17" t="s">
        <v>152</v>
      </c>
      <c r="F101" s="16">
        <v>116</v>
      </c>
      <c r="G101" s="16"/>
      <c r="H101" s="16">
        <v>123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3"/>
        <v>1989/12末</v>
      </c>
      <c r="B102" s="7" t="str">
        <f t="shared" si="4"/>
        <v>平成1/12末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89</v>
      </c>
      <c r="I102" s="14"/>
      <c r="J102" s="14">
        <v>161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3"/>
        <v>1989/12末</v>
      </c>
      <c r="B103" s="9" t="str">
        <f t="shared" si="4"/>
        <v>平成1/12末</v>
      </c>
      <c r="C103" s="16">
        <v>101</v>
      </c>
      <c r="D103" s="16">
        <v>114</v>
      </c>
      <c r="E103" s="17" t="s">
        <v>153</v>
      </c>
      <c r="F103" s="16">
        <v>234</v>
      </c>
      <c r="G103" s="16"/>
      <c r="H103" s="16">
        <v>244</v>
      </c>
      <c r="I103" s="16"/>
      <c r="J103" s="16">
        <v>478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3"/>
        <v>1989/12末</v>
      </c>
      <c r="B104" s="7" t="str">
        <f t="shared" si="4"/>
        <v>平成1/12末</v>
      </c>
      <c r="C104" s="14">
        <v>102</v>
      </c>
      <c r="D104" s="14">
        <v>115</v>
      </c>
      <c r="E104" s="15" t="s">
        <v>154</v>
      </c>
      <c r="F104" s="14">
        <v>65</v>
      </c>
      <c r="G104" s="14"/>
      <c r="H104" s="14">
        <v>52</v>
      </c>
      <c r="I104" s="14"/>
      <c r="J104" s="14">
        <v>117</v>
      </c>
      <c r="K104" s="14"/>
      <c r="L104" s="14">
        <v>43</v>
      </c>
      <c r="M104" s="8" t="s">
        <v>305</v>
      </c>
    </row>
    <row r="105" spans="1:13" x14ac:dyDescent="0.2">
      <c r="A105" s="9" t="str">
        <f t="shared" si="3"/>
        <v>1989/12末</v>
      </c>
      <c r="B105" s="9" t="str">
        <f t="shared" si="4"/>
        <v>平成1/12末</v>
      </c>
      <c r="C105" s="16">
        <v>103</v>
      </c>
      <c r="D105" s="16">
        <v>118</v>
      </c>
      <c r="E105" s="17" t="s">
        <v>157</v>
      </c>
      <c r="F105" s="16">
        <v>198</v>
      </c>
      <c r="G105" s="16"/>
      <c r="H105" s="16">
        <v>190</v>
      </c>
      <c r="I105" s="16"/>
      <c r="J105" s="16">
        <v>388</v>
      </c>
      <c r="K105" s="16"/>
      <c r="L105" s="16">
        <v>103</v>
      </c>
      <c r="M105" s="6" t="s">
        <v>305</v>
      </c>
    </row>
    <row r="106" spans="1:13" x14ac:dyDescent="0.2">
      <c r="A106" s="7" t="str">
        <f t="shared" si="3"/>
        <v>1989/12末</v>
      </c>
      <c r="B106" s="7" t="str">
        <f t="shared" si="4"/>
        <v>平成1/12末</v>
      </c>
      <c r="C106" s="14">
        <v>104</v>
      </c>
      <c r="D106" s="14">
        <v>122</v>
      </c>
      <c r="E106" s="15" t="s">
        <v>159</v>
      </c>
      <c r="F106" s="14">
        <v>60</v>
      </c>
      <c r="G106" s="14"/>
      <c r="H106" s="14">
        <v>72</v>
      </c>
      <c r="I106" s="14"/>
      <c r="J106" s="14">
        <v>132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3"/>
        <v>1989/12末</v>
      </c>
      <c r="B107" s="9" t="str">
        <f t="shared" si="4"/>
        <v>平成1/12末</v>
      </c>
      <c r="C107" s="16">
        <v>105</v>
      </c>
      <c r="D107" s="16">
        <v>123</v>
      </c>
      <c r="E107" s="17" t="s">
        <v>160</v>
      </c>
      <c r="F107" s="16">
        <v>321</v>
      </c>
      <c r="G107" s="16"/>
      <c r="H107" s="16">
        <v>363</v>
      </c>
      <c r="I107" s="16"/>
      <c r="J107" s="16">
        <v>684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3"/>
        <v>1989/12末</v>
      </c>
      <c r="B108" s="7" t="str">
        <f t="shared" si="4"/>
        <v>平成1/12末</v>
      </c>
      <c r="C108" s="14">
        <v>106</v>
      </c>
      <c r="D108" s="14">
        <v>124</v>
      </c>
      <c r="E108" s="15" t="s">
        <v>161</v>
      </c>
      <c r="F108" s="14">
        <v>114</v>
      </c>
      <c r="G108" s="14"/>
      <c r="H108" s="14">
        <v>128</v>
      </c>
      <c r="I108" s="14"/>
      <c r="J108" s="14">
        <v>242</v>
      </c>
      <c r="K108" s="14"/>
      <c r="L108" s="14">
        <v>60</v>
      </c>
      <c r="M108" s="8" t="s">
        <v>305</v>
      </c>
    </row>
    <row r="109" spans="1:13" x14ac:dyDescent="0.2">
      <c r="A109" s="9" t="str">
        <f t="shared" si="3"/>
        <v>1989/12末</v>
      </c>
      <c r="B109" s="9" t="str">
        <f t="shared" si="4"/>
        <v>平成1/12末</v>
      </c>
      <c r="C109" s="16">
        <v>107</v>
      </c>
      <c r="D109" s="16">
        <v>125</v>
      </c>
      <c r="E109" s="17" t="s">
        <v>162</v>
      </c>
      <c r="F109" s="16">
        <v>239</v>
      </c>
      <c r="G109" s="16"/>
      <c r="H109" s="16">
        <v>221</v>
      </c>
      <c r="I109" s="16"/>
      <c r="J109" s="16">
        <v>460</v>
      </c>
      <c r="K109" s="16"/>
      <c r="L109" s="16">
        <v>136</v>
      </c>
      <c r="M109" s="6" t="s">
        <v>305</v>
      </c>
    </row>
    <row r="110" spans="1:13" x14ac:dyDescent="0.2">
      <c r="A110" s="7" t="str">
        <f t="shared" si="3"/>
        <v>1989/12末</v>
      </c>
      <c r="B110" s="7" t="str">
        <f t="shared" si="4"/>
        <v>平成1/12末</v>
      </c>
      <c r="C110" s="14">
        <v>108</v>
      </c>
      <c r="D110" s="14">
        <v>126</v>
      </c>
      <c r="E110" s="15" t="s">
        <v>163</v>
      </c>
      <c r="F110" s="14">
        <v>140</v>
      </c>
      <c r="G110" s="14"/>
      <c r="H110" s="14">
        <v>162</v>
      </c>
      <c r="I110" s="14"/>
      <c r="J110" s="14">
        <v>302</v>
      </c>
      <c r="K110" s="14"/>
      <c r="L110" s="14">
        <v>61</v>
      </c>
      <c r="M110" s="8" t="s">
        <v>305</v>
      </c>
    </row>
    <row r="111" spans="1:13" x14ac:dyDescent="0.2">
      <c r="A111" s="9" t="str">
        <f t="shared" si="3"/>
        <v>1989/12末</v>
      </c>
      <c r="B111" s="9" t="str">
        <f t="shared" si="4"/>
        <v>平成1/12末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3"/>
        <v>1989/12末</v>
      </c>
      <c r="B112" s="7" t="str">
        <f t="shared" si="4"/>
        <v>平成1/12末</v>
      </c>
      <c r="C112" s="14">
        <v>110</v>
      </c>
      <c r="D112" s="14">
        <v>128</v>
      </c>
      <c r="E112" s="15" t="s">
        <v>165</v>
      </c>
      <c r="F112" s="14">
        <v>136</v>
      </c>
      <c r="G112" s="14"/>
      <c r="H112" s="14">
        <v>129</v>
      </c>
      <c r="I112" s="14"/>
      <c r="J112" s="14">
        <v>265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3"/>
        <v>1989/12末</v>
      </c>
      <c r="B113" s="9" t="str">
        <f t="shared" si="4"/>
        <v>平成1/12末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109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3"/>
        <v>1989/12末</v>
      </c>
      <c r="B114" s="7" t="str">
        <f t="shared" si="4"/>
        <v>平成1/12末</v>
      </c>
      <c r="C114" s="14">
        <v>112</v>
      </c>
      <c r="D114" s="14">
        <v>150</v>
      </c>
      <c r="E114" s="15" t="s">
        <v>169</v>
      </c>
      <c r="F114" s="14">
        <v>184</v>
      </c>
      <c r="G114" s="14"/>
      <c r="H114" s="14">
        <v>199</v>
      </c>
      <c r="I114" s="14"/>
      <c r="J114" s="14">
        <v>383</v>
      </c>
      <c r="K114" s="14"/>
      <c r="L114" s="14">
        <v>88</v>
      </c>
      <c r="M114" s="8" t="s">
        <v>306</v>
      </c>
    </row>
    <row r="115" spans="1:13" x14ac:dyDescent="0.2">
      <c r="A115" s="9" t="str">
        <f t="shared" si="3"/>
        <v>1989/12末</v>
      </c>
      <c r="B115" s="9" t="str">
        <f t="shared" si="4"/>
        <v>平成1/12末</v>
      </c>
      <c r="C115" s="16">
        <v>113</v>
      </c>
      <c r="D115" s="16">
        <v>151</v>
      </c>
      <c r="E115" s="17" t="s">
        <v>170</v>
      </c>
      <c r="F115" s="16">
        <v>313</v>
      </c>
      <c r="G115" s="16"/>
      <c r="H115" s="16">
        <v>306</v>
      </c>
      <c r="I115" s="16"/>
      <c r="J115" s="16">
        <v>619</v>
      </c>
      <c r="K115" s="16"/>
      <c r="L115" s="16">
        <v>165</v>
      </c>
      <c r="M115" s="6" t="s">
        <v>306</v>
      </c>
    </row>
    <row r="116" spans="1:13" x14ac:dyDescent="0.2">
      <c r="A116" s="7" t="str">
        <f t="shared" si="3"/>
        <v>1989/12末</v>
      </c>
      <c r="B116" s="7" t="str">
        <f t="shared" si="4"/>
        <v>平成1/12末</v>
      </c>
      <c r="C116" s="14">
        <v>114</v>
      </c>
      <c r="D116" s="14">
        <v>152</v>
      </c>
      <c r="E116" s="15" t="s">
        <v>171</v>
      </c>
      <c r="F116" s="14">
        <v>401</v>
      </c>
      <c r="G116" s="14"/>
      <c r="H116" s="14">
        <v>424</v>
      </c>
      <c r="I116" s="14"/>
      <c r="J116" s="14">
        <v>825</v>
      </c>
      <c r="K116" s="14"/>
      <c r="L116" s="14">
        <v>206</v>
      </c>
      <c r="M116" s="8" t="s">
        <v>306</v>
      </c>
    </row>
    <row r="117" spans="1:13" x14ac:dyDescent="0.2">
      <c r="A117" s="9" t="str">
        <f t="shared" si="3"/>
        <v>1989/12末</v>
      </c>
      <c r="B117" s="9" t="str">
        <f t="shared" si="4"/>
        <v>平成1/12末</v>
      </c>
      <c r="C117" s="16">
        <v>115</v>
      </c>
      <c r="D117" s="16">
        <v>153</v>
      </c>
      <c r="E117" s="17" t="s">
        <v>172</v>
      </c>
      <c r="F117" s="16">
        <v>206</v>
      </c>
      <c r="G117" s="16"/>
      <c r="H117" s="16">
        <v>224</v>
      </c>
      <c r="I117" s="16"/>
      <c r="J117" s="16">
        <v>430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3"/>
        <v>1989/12末</v>
      </c>
      <c r="B118" s="7" t="str">
        <f t="shared" si="4"/>
        <v>平成1/12末</v>
      </c>
      <c r="C118" s="14">
        <v>116</v>
      </c>
      <c r="D118" s="14">
        <v>154</v>
      </c>
      <c r="E118" s="15" t="s">
        <v>173</v>
      </c>
      <c r="F118" s="14">
        <v>175</v>
      </c>
      <c r="G118" s="14"/>
      <c r="H118" s="14">
        <v>185</v>
      </c>
      <c r="I118" s="14"/>
      <c r="J118" s="14">
        <v>360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3"/>
        <v>1989/12末</v>
      </c>
      <c r="B119" s="9" t="str">
        <f t="shared" si="4"/>
        <v>平成1/12末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3"/>
        <v>1989/12末</v>
      </c>
      <c r="B120" s="7" t="str">
        <f t="shared" si="4"/>
        <v>平成1/12末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98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3"/>
        <v>1989/12末</v>
      </c>
      <c r="B121" s="9" t="str">
        <f t="shared" si="4"/>
        <v>平成1/12末</v>
      </c>
      <c r="C121" s="16">
        <v>119</v>
      </c>
      <c r="D121" s="16">
        <v>159</v>
      </c>
      <c r="E121" s="17" t="s">
        <v>177</v>
      </c>
      <c r="F121" s="16">
        <v>23</v>
      </c>
      <c r="G121" s="16"/>
      <c r="H121" s="16">
        <v>54</v>
      </c>
      <c r="I121" s="16"/>
      <c r="J121" s="16">
        <v>77</v>
      </c>
      <c r="K121" s="16"/>
      <c r="L121" s="16">
        <v>73</v>
      </c>
      <c r="M121" s="6" t="s">
        <v>307</v>
      </c>
    </row>
    <row r="122" spans="1:13" x14ac:dyDescent="0.2">
      <c r="A122" s="7" t="str">
        <f t="shared" si="3"/>
        <v>1989/12末</v>
      </c>
      <c r="B122" s="7" t="str">
        <f t="shared" si="4"/>
        <v>平成1/12末</v>
      </c>
      <c r="C122" s="14">
        <v>120</v>
      </c>
      <c r="D122" s="14">
        <v>160</v>
      </c>
      <c r="E122" s="15" t="s">
        <v>420</v>
      </c>
      <c r="F122" s="14">
        <v>79</v>
      </c>
      <c r="G122" s="14"/>
      <c r="H122" s="14">
        <v>78</v>
      </c>
      <c r="I122" s="14"/>
      <c r="J122" s="14">
        <v>157</v>
      </c>
      <c r="K122" s="14"/>
      <c r="L122" s="14">
        <v>58</v>
      </c>
      <c r="M122" s="8" t="s">
        <v>307</v>
      </c>
    </row>
    <row r="123" spans="1:13" x14ac:dyDescent="0.2">
      <c r="A123" s="9" t="str">
        <f t="shared" si="3"/>
        <v>1989/12末</v>
      </c>
      <c r="B123" s="9" t="str">
        <f t="shared" si="4"/>
        <v>平成1/12末</v>
      </c>
      <c r="C123" s="16">
        <v>121</v>
      </c>
      <c r="D123" s="16">
        <v>161</v>
      </c>
      <c r="E123" s="17" t="s">
        <v>178</v>
      </c>
      <c r="F123" s="16">
        <v>131</v>
      </c>
      <c r="G123" s="16"/>
      <c r="H123" s="16">
        <v>127</v>
      </c>
      <c r="I123" s="16"/>
      <c r="J123" s="16">
        <v>258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3"/>
        <v>1989/12末</v>
      </c>
      <c r="B124" s="7" t="str">
        <f t="shared" si="4"/>
        <v>平成1/12末</v>
      </c>
      <c r="C124" s="14">
        <v>122</v>
      </c>
      <c r="D124" s="14">
        <v>162</v>
      </c>
      <c r="E124" s="15" t="s">
        <v>179</v>
      </c>
      <c r="F124" s="14">
        <v>91</v>
      </c>
      <c r="G124" s="14"/>
      <c r="H124" s="14">
        <v>106</v>
      </c>
      <c r="I124" s="14"/>
      <c r="J124" s="14">
        <v>197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3"/>
        <v>1989/12末</v>
      </c>
      <c r="B125" s="9" t="str">
        <f t="shared" si="4"/>
        <v>平成1/12末</v>
      </c>
      <c r="C125" s="16">
        <v>123</v>
      </c>
      <c r="D125" s="16">
        <v>163</v>
      </c>
      <c r="E125" s="17" t="s">
        <v>180</v>
      </c>
      <c r="F125" s="16">
        <v>75</v>
      </c>
      <c r="G125" s="16"/>
      <c r="H125" s="16">
        <v>77</v>
      </c>
      <c r="I125" s="16"/>
      <c r="J125" s="16">
        <v>152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3"/>
        <v>1989/12末</v>
      </c>
      <c r="B126" s="7" t="str">
        <f t="shared" si="4"/>
        <v>平成1/12末</v>
      </c>
      <c r="C126" s="14">
        <v>124</v>
      </c>
      <c r="D126" s="14">
        <v>164</v>
      </c>
      <c r="E126" s="15" t="s">
        <v>181</v>
      </c>
      <c r="F126" s="14">
        <v>94</v>
      </c>
      <c r="G126" s="14"/>
      <c r="H126" s="14">
        <v>101</v>
      </c>
      <c r="I126" s="14"/>
      <c r="J126" s="14">
        <v>195</v>
      </c>
      <c r="K126" s="14"/>
      <c r="L126" s="14">
        <v>48</v>
      </c>
      <c r="M126" s="8" t="s">
        <v>307</v>
      </c>
    </row>
    <row r="127" spans="1:13" x14ac:dyDescent="0.2">
      <c r="A127" s="9" t="str">
        <f t="shared" ref="A127:A190" si="5">A126</f>
        <v>1989/12末</v>
      </c>
      <c r="B127" s="9" t="str">
        <f t="shared" ref="B127:B190" si="6">B126</f>
        <v>平成1/12末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86</v>
      </c>
      <c r="I127" s="16"/>
      <c r="J127" s="16">
        <v>158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5"/>
        <v>1989/12末</v>
      </c>
      <c r="B128" s="7" t="str">
        <f t="shared" si="6"/>
        <v>平成1/12末</v>
      </c>
      <c r="C128" s="14">
        <v>126</v>
      </c>
      <c r="D128" s="14">
        <v>166</v>
      </c>
      <c r="E128" s="15" t="s">
        <v>183</v>
      </c>
      <c r="F128" s="14">
        <v>185</v>
      </c>
      <c r="G128" s="14"/>
      <c r="H128" s="14">
        <v>209</v>
      </c>
      <c r="I128" s="14"/>
      <c r="J128" s="14">
        <v>394</v>
      </c>
      <c r="K128" s="14"/>
      <c r="L128" s="14">
        <v>110</v>
      </c>
      <c r="M128" s="8" t="s">
        <v>307</v>
      </c>
    </row>
    <row r="129" spans="1:13" x14ac:dyDescent="0.2">
      <c r="A129" s="9" t="str">
        <f>A128</f>
        <v>1989/12末</v>
      </c>
      <c r="B129" s="9" t="str">
        <f>B128</f>
        <v>平成1/12末</v>
      </c>
      <c r="C129" s="16">
        <v>127</v>
      </c>
      <c r="D129" s="16">
        <v>167</v>
      </c>
      <c r="E129" s="17" t="s">
        <v>184</v>
      </c>
      <c r="F129" s="16">
        <v>205</v>
      </c>
      <c r="G129" s="16"/>
      <c r="H129" s="16">
        <v>220</v>
      </c>
      <c r="I129" s="16"/>
      <c r="J129" s="16">
        <v>425</v>
      </c>
      <c r="K129" s="16"/>
      <c r="L129" s="16">
        <v>114</v>
      </c>
      <c r="M129" s="6" t="s">
        <v>307</v>
      </c>
    </row>
    <row r="130" spans="1:13" x14ac:dyDescent="0.2">
      <c r="A130" s="7" t="str">
        <f t="shared" si="5"/>
        <v>1989/12末</v>
      </c>
      <c r="B130" s="7" t="str">
        <f t="shared" si="6"/>
        <v>平成1/12末</v>
      </c>
      <c r="C130" s="14">
        <v>128</v>
      </c>
      <c r="D130" s="14">
        <v>168</v>
      </c>
      <c r="E130" s="15" t="s">
        <v>185</v>
      </c>
      <c r="F130" s="14">
        <v>258</v>
      </c>
      <c r="G130" s="14"/>
      <c r="H130" s="14">
        <v>242</v>
      </c>
      <c r="I130" s="14"/>
      <c r="J130" s="14">
        <v>500</v>
      </c>
      <c r="K130" s="14"/>
      <c r="L130" s="14">
        <v>145</v>
      </c>
      <c r="M130" s="8" t="s">
        <v>307</v>
      </c>
    </row>
    <row r="131" spans="1:13" x14ac:dyDescent="0.2">
      <c r="A131" s="9" t="str">
        <f t="shared" si="5"/>
        <v>1989/12末</v>
      </c>
      <c r="B131" s="9" t="str">
        <f t="shared" si="6"/>
        <v>平成1/12末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5"/>
        <v>1989/12末</v>
      </c>
      <c r="B132" s="7" t="str">
        <f t="shared" si="6"/>
        <v>平成1/12末</v>
      </c>
      <c r="C132" s="14">
        <v>130</v>
      </c>
      <c r="D132" s="14">
        <v>170</v>
      </c>
      <c r="E132" s="15" t="s">
        <v>187</v>
      </c>
      <c r="F132" s="14">
        <v>500</v>
      </c>
      <c r="G132" s="14"/>
      <c r="H132" s="14">
        <v>526</v>
      </c>
      <c r="I132" s="14"/>
      <c r="J132" s="14">
        <v>1026</v>
      </c>
      <c r="K132" s="14"/>
      <c r="L132" s="14">
        <v>254</v>
      </c>
      <c r="M132" s="8" t="s">
        <v>307</v>
      </c>
    </row>
    <row r="133" spans="1:13" x14ac:dyDescent="0.2">
      <c r="A133" s="9" t="str">
        <f t="shared" si="5"/>
        <v>1989/12末</v>
      </c>
      <c r="B133" s="9" t="str">
        <f t="shared" si="6"/>
        <v>平成1/12末</v>
      </c>
      <c r="C133" s="16">
        <v>131</v>
      </c>
      <c r="D133" s="16">
        <v>171</v>
      </c>
      <c r="E133" s="17" t="s">
        <v>188</v>
      </c>
      <c r="F133" s="16">
        <v>355</v>
      </c>
      <c r="G133" s="16"/>
      <c r="H133" s="16">
        <v>345</v>
      </c>
      <c r="I133" s="16"/>
      <c r="J133" s="16">
        <v>700</v>
      </c>
      <c r="K133" s="16"/>
      <c r="L133" s="16">
        <v>166</v>
      </c>
      <c r="M133" s="6" t="s">
        <v>307</v>
      </c>
    </row>
    <row r="134" spans="1:13" x14ac:dyDescent="0.2">
      <c r="A134" s="7" t="str">
        <f t="shared" si="5"/>
        <v>1989/12末</v>
      </c>
      <c r="B134" s="7" t="str">
        <f t="shared" si="6"/>
        <v>平成1/12末</v>
      </c>
      <c r="C134" s="14">
        <v>132</v>
      </c>
      <c r="D134" s="14">
        <v>172</v>
      </c>
      <c r="E134" s="15" t="s">
        <v>189</v>
      </c>
      <c r="F134" s="14">
        <v>180</v>
      </c>
      <c r="G134" s="14"/>
      <c r="H134" s="14">
        <v>166</v>
      </c>
      <c r="I134" s="14"/>
      <c r="J134" s="14">
        <v>346</v>
      </c>
      <c r="K134" s="14"/>
      <c r="L134" s="14">
        <v>96</v>
      </c>
      <c r="M134" s="8" t="s">
        <v>307</v>
      </c>
    </row>
    <row r="135" spans="1:13" x14ac:dyDescent="0.2">
      <c r="A135" s="9" t="str">
        <f t="shared" si="5"/>
        <v>1989/12末</v>
      </c>
      <c r="B135" s="9" t="str">
        <f t="shared" si="6"/>
        <v>平成1/12末</v>
      </c>
      <c r="C135" s="16">
        <v>133</v>
      </c>
      <c r="D135" s="16">
        <v>173</v>
      </c>
      <c r="E135" s="17" t="s">
        <v>190</v>
      </c>
      <c r="F135" s="16">
        <v>106</v>
      </c>
      <c r="G135" s="16"/>
      <c r="H135" s="16">
        <v>109</v>
      </c>
      <c r="I135" s="16"/>
      <c r="J135" s="16">
        <v>215</v>
      </c>
      <c r="K135" s="16"/>
      <c r="L135" s="16">
        <v>54</v>
      </c>
      <c r="M135" s="6" t="s">
        <v>307</v>
      </c>
    </row>
    <row r="136" spans="1:13" x14ac:dyDescent="0.2">
      <c r="A136" s="7" t="str">
        <f t="shared" si="5"/>
        <v>1989/12末</v>
      </c>
      <c r="B136" s="7" t="str">
        <f t="shared" si="6"/>
        <v>平成1/12末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5"/>
        <v>1989/12末</v>
      </c>
      <c r="B137" s="9" t="str">
        <f t="shared" si="6"/>
        <v>平成1/12末</v>
      </c>
      <c r="C137" s="16">
        <v>135</v>
      </c>
      <c r="D137" s="16">
        <v>175</v>
      </c>
      <c r="E137" s="17" t="s">
        <v>422</v>
      </c>
      <c r="F137" s="16">
        <v>201</v>
      </c>
      <c r="G137" s="16"/>
      <c r="H137" s="16">
        <v>192</v>
      </c>
      <c r="I137" s="16"/>
      <c r="J137" s="16">
        <v>393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5"/>
        <v>1989/12末</v>
      </c>
      <c r="B138" s="7" t="str">
        <f t="shared" si="6"/>
        <v>平成1/12末</v>
      </c>
      <c r="C138" s="14">
        <v>136</v>
      </c>
      <c r="D138" s="14">
        <v>176</v>
      </c>
      <c r="E138" s="15" t="s">
        <v>423</v>
      </c>
      <c r="F138" s="14">
        <v>158</v>
      </c>
      <c r="G138" s="14"/>
      <c r="H138" s="14">
        <v>170</v>
      </c>
      <c r="I138" s="14"/>
      <c r="J138" s="14">
        <v>328</v>
      </c>
      <c r="K138" s="14"/>
      <c r="L138" s="14">
        <v>94</v>
      </c>
      <c r="M138" s="8" t="s">
        <v>307</v>
      </c>
    </row>
    <row r="139" spans="1:13" x14ac:dyDescent="0.2">
      <c r="A139" s="9" t="str">
        <f t="shared" si="5"/>
        <v>1989/12末</v>
      </c>
      <c r="B139" s="9" t="str">
        <f t="shared" si="6"/>
        <v>平成1/12末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35</v>
      </c>
      <c r="I139" s="16"/>
      <c r="J139" s="16">
        <v>71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5"/>
        <v>1989/12末</v>
      </c>
      <c r="B140" s="7" t="str">
        <f t="shared" si="6"/>
        <v>平成1/12末</v>
      </c>
      <c r="C140" s="14">
        <v>138</v>
      </c>
      <c r="D140" s="14">
        <v>178</v>
      </c>
      <c r="E140" s="15" t="s">
        <v>192</v>
      </c>
      <c r="F140" s="14">
        <v>61</v>
      </c>
      <c r="G140" s="14"/>
      <c r="H140" s="14">
        <v>65</v>
      </c>
      <c r="I140" s="14"/>
      <c r="J140" s="14">
        <v>126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5"/>
        <v>1989/12末</v>
      </c>
      <c r="B141" s="9" t="str">
        <f t="shared" si="6"/>
        <v>平成1/12末</v>
      </c>
      <c r="C141" s="16">
        <v>139</v>
      </c>
      <c r="D141" s="16">
        <v>179</v>
      </c>
      <c r="E141" s="17" t="s">
        <v>193</v>
      </c>
      <c r="F141" s="16">
        <v>188</v>
      </c>
      <c r="G141" s="16"/>
      <c r="H141" s="16">
        <v>175</v>
      </c>
      <c r="I141" s="16"/>
      <c r="J141" s="16">
        <v>363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5"/>
        <v>1989/12末</v>
      </c>
      <c r="B142" s="7" t="str">
        <f t="shared" si="6"/>
        <v>平成1/12末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169</v>
      </c>
      <c r="I142" s="14"/>
      <c r="J142" s="14">
        <v>314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5"/>
        <v>1989/12末</v>
      </c>
      <c r="B143" s="9" t="str">
        <f t="shared" si="6"/>
        <v>平成1/12末</v>
      </c>
      <c r="C143" s="16">
        <v>141</v>
      </c>
      <c r="D143" s="16">
        <v>181</v>
      </c>
      <c r="E143" s="17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5"/>
        <v>1989/12末</v>
      </c>
      <c r="B144" s="7" t="str">
        <f t="shared" si="6"/>
        <v>平成1/12末</v>
      </c>
      <c r="C144" s="14">
        <v>142</v>
      </c>
      <c r="D144" s="14">
        <v>183</v>
      </c>
      <c r="E144" s="15" t="s">
        <v>199</v>
      </c>
      <c r="F144" s="14">
        <v>508</v>
      </c>
      <c r="G144" s="14"/>
      <c r="H144" s="14">
        <v>563</v>
      </c>
      <c r="I144" s="14"/>
      <c r="J144" s="14">
        <v>1071</v>
      </c>
      <c r="K144" s="14"/>
      <c r="L144" s="14">
        <v>249</v>
      </c>
      <c r="M144" s="8" t="s">
        <v>308</v>
      </c>
    </row>
    <row r="145" spans="1:13" x14ac:dyDescent="0.2">
      <c r="A145" s="9" t="str">
        <f t="shared" si="5"/>
        <v>1989/12末</v>
      </c>
      <c r="B145" s="9" t="str">
        <f t="shared" si="6"/>
        <v>平成1/12末</v>
      </c>
      <c r="C145" s="16">
        <v>143</v>
      </c>
      <c r="D145" s="16">
        <v>184</v>
      </c>
      <c r="E145" s="17" t="s">
        <v>200</v>
      </c>
      <c r="F145" s="16">
        <v>171</v>
      </c>
      <c r="G145" s="16"/>
      <c r="H145" s="16">
        <v>171</v>
      </c>
      <c r="I145" s="16"/>
      <c r="J145" s="16">
        <v>342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5"/>
        <v>1989/12末</v>
      </c>
      <c r="B146" s="7" t="str">
        <f t="shared" si="6"/>
        <v>平成1/12末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140</v>
      </c>
      <c r="I146" s="14"/>
      <c r="J146" s="14">
        <v>267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5"/>
        <v>1989/12末</v>
      </c>
      <c r="B147" s="9" t="str">
        <f t="shared" si="6"/>
        <v>平成1/12末</v>
      </c>
      <c r="C147" s="16">
        <v>145</v>
      </c>
      <c r="D147" s="16">
        <v>186</v>
      </c>
      <c r="E147" s="17" t="s">
        <v>202</v>
      </c>
      <c r="F147" s="16">
        <v>223</v>
      </c>
      <c r="G147" s="16"/>
      <c r="H147" s="16">
        <v>248</v>
      </c>
      <c r="I147" s="16"/>
      <c r="J147" s="16">
        <v>471</v>
      </c>
      <c r="K147" s="16"/>
      <c r="L147" s="16">
        <v>126</v>
      </c>
      <c r="M147" s="6" t="s">
        <v>308</v>
      </c>
    </row>
    <row r="148" spans="1:13" x14ac:dyDescent="0.2">
      <c r="A148" s="7" t="str">
        <f t="shared" si="5"/>
        <v>1989/12末</v>
      </c>
      <c r="B148" s="7" t="str">
        <f t="shared" si="6"/>
        <v>平成1/12末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137</v>
      </c>
      <c r="I148" s="14"/>
      <c r="J148" s="14">
        <v>265</v>
      </c>
      <c r="K148" s="14"/>
      <c r="L148" s="14">
        <v>60</v>
      </c>
      <c r="M148" s="8" t="s">
        <v>308</v>
      </c>
    </row>
    <row r="149" spans="1:13" x14ac:dyDescent="0.2">
      <c r="A149" s="9" t="str">
        <f t="shared" si="5"/>
        <v>1989/12末</v>
      </c>
      <c r="B149" s="9" t="str">
        <f t="shared" si="6"/>
        <v>平成1/12末</v>
      </c>
      <c r="C149" s="16">
        <v>147</v>
      </c>
      <c r="D149" s="16">
        <v>188</v>
      </c>
      <c r="E149" s="17" t="s">
        <v>204</v>
      </c>
      <c r="F149" s="16">
        <v>181</v>
      </c>
      <c r="G149" s="16"/>
      <c r="H149" s="16">
        <v>173</v>
      </c>
      <c r="I149" s="16"/>
      <c r="J149" s="16">
        <v>354</v>
      </c>
      <c r="K149" s="16"/>
      <c r="L149" s="16">
        <v>87</v>
      </c>
      <c r="M149" s="6" t="s">
        <v>308</v>
      </c>
    </row>
    <row r="150" spans="1:13" x14ac:dyDescent="0.2">
      <c r="A150" s="7" t="str">
        <f t="shared" si="5"/>
        <v>1989/12末</v>
      </c>
      <c r="B150" s="7" t="str">
        <f t="shared" si="6"/>
        <v>平成1/12末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101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5"/>
        <v>1989/12末</v>
      </c>
      <c r="B151" s="9" t="str">
        <f t="shared" si="6"/>
        <v>平成1/12末</v>
      </c>
      <c r="C151" s="16">
        <v>149</v>
      </c>
      <c r="D151" s="16">
        <v>190</v>
      </c>
      <c r="E151" s="17" t="s">
        <v>206</v>
      </c>
      <c r="F151" s="16">
        <v>151</v>
      </c>
      <c r="G151" s="16"/>
      <c r="H151" s="16">
        <v>150</v>
      </c>
      <c r="I151" s="16"/>
      <c r="J151" s="16">
        <v>301</v>
      </c>
      <c r="K151" s="16"/>
      <c r="L151" s="16">
        <v>83</v>
      </c>
      <c r="M151" s="6" t="s">
        <v>308</v>
      </c>
    </row>
    <row r="152" spans="1:13" x14ac:dyDescent="0.2">
      <c r="A152" s="7" t="str">
        <f t="shared" si="5"/>
        <v>1989/12末</v>
      </c>
      <c r="B152" s="7" t="str">
        <f t="shared" si="6"/>
        <v>平成1/12末</v>
      </c>
      <c r="C152" s="14">
        <v>150</v>
      </c>
      <c r="D152" s="14">
        <v>191</v>
      </c>
      <c r="E152" s="15" t="s">
        <v>208</v>
      </c>
      <c r="F152" s="14">
        <v>207</v>
      </c>
      <c r="G152" s="14"/>
      <c r="H152" s="14">
        <v>233</v>
      </c>
      <c r="I152" s="14"/>
      <c r="J152" s="14">
        <v>440</v>
      </c>
      <c r="K152" s="14"/>
      <c r="L152" s="14">
        <v>136</v>
      </c>
      <c r="M152" s="8" t="s">
        <v>308</v>
      </c>
    </row>
    <row r="153" spans="1:13" x14ac:dyDescent="0.2">
      <c r="A153" s="9" t="str">
        <f t="shared" si="5"/>
        <v>1989/12末</v>
      </c>
      <c r="B153" s="9" t="str">
        <f t="shared" si="6"/>
        <v>平成1/12末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125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5"/>
        <v>1989/12末</v>
      </c>
      <c r="B154" s="7" t="str">
        <f t="shared" si="6"/>
        <v>平成1/12末</v>
      </c>
      <c r="C154" s="14">
        <v>152</v>
      </c>
      <c r="D154" s="14">
        <v>241</v>
      </c>
      <c r="E154" s="15" t="s">
        <v>210</v>
      </c>
      <c r="F154" s="14">
        <v>230</v>
      </c>
      <c r="G154" s="14"/>
      <c r="H154" s="14">
        <v>222</v>
      </c>
      <c r="I154" s="14"/>
      <c r="J154" s="14">
        <v>452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5"/>
        <v>1989/12末</v>
      </c>
      <c r="B155" s="9" t="str">
        <f t="shared" si="6"/>
        <v>平成1/12末</v>
      </c>
      <c r="C155" s="16">
        <v>153</v>
      </c>
      <c r="D155" s="16">
        <v>242</v>
      </c>
      <c r="E155" s="17" t="s">
        <v>211</v>
      </c>
      <c r="F155" s="16">
        <v>88</v>
      </c>
      <c r="G155" s="16"/>
      <c r="H155" s="16">
        <v>96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5"/>
        <v>1989/12末</v>
      </c>
      <c r="B156" s="7" t="str">
        <f t="shared" si="6"/>
        <v>平成1/12末</v>
      </c>
      <c r="C156" s="14">
        <v>154</v>
      </c>
      <c r="D156" s="14">
        <v>243</v>
      </c>
      <c r="E156" s="15" t="s">
        <v>212</v>
      </c>
      <c r="F156" s="14">
        <v>92</v>
      </c>
      <c r="G156" s="14"/>
      <c r="H156" s="14">
        <v>99</v>
      </c>
      <c r="I156" s="14"/>
      <c r="J156" s="14">
        <v>191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5"/>
        <v>1989/12末</v>
      </c>
      <c r="B157" s="9" t="str">
        <f t="shared" si="6"/>
        <v>平成1/12末</v>
      </c>
      <c r="C157" s="16">
        <v>155</v>
      </c>
      <c r="D157" s="16">
        <v>244</v>
      </c>
      <c r="E157" s="17" t="s">
        <v>213</v>
      </c>
      <c r="F157" s="16">
        <v>54</v>
      </c>
      <c r="G157" s="16"/>
      <c r="H157" s="16">
        <v>54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5"/>
        <v>1989/12末</v>
      </c>
      <c r="B158" s="7" t="str">
        <f t="shared" si="6"/>
        <v>平成1/12末</v>
      </c>
      <c r="C158" s="14">
        <v>156</v>
      </c>
      <c r="D158" s="14">
        <v>245</v>
      </c>
      <c r="E158" s="15" t="s">
        <v>214</v>
      </c>
      <c r="F158" s="14">
        <v>47</v>
      </c>
      <c r="G158" s="14"/>
      <c r="H158" s="14">
        <v>52</v>
      </c>
      <c r="I158" s="14"/>
      <c r="J158" s="14">
        <v>99</v>
      </c>
      <c r="K158" s="14"/>
      <c r="L158" s="14">
        <v>24</v>
      </c>
      <c r="M158" s="8" t="s">
        <v>309</v>
      </c>
    </row>
    <row r="159" spans="1:13" x14ac:dyDescent="0.2">
      <c r="A159" s="9" t="str">
        <f t="shared" si="5"/>
        <v>1989/12末</v>
      </c>
      <c r="B159" s="9" t="str">
        <f t="shared" si="6"/>
        <v>平成1/12末</v>
      </c>
      <c r="C159" s="16">
        <v>157</v>
      </c>
      <c r="D159" s="16">
        <v>100</v>
      </c>
      <c r="E159" s="17" t="s">
        <v>217</v>
      </c>
      <c r="F159" s="16">
        <v>211</v>
      </c>
      <c r="G159" s="16"/>
      <c r="H159" s="16">
        <v>225</v>
      </c>
      <c r="I159" s="16"/>
      <c r="J159" s="16">
        <v>436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5"/>
        <v>1989/12末</v>
      </c>
      <c r="B160" s="7" t="str">
        <f t="shared" si="6"/>
        <v>平成1/12末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5"/>
        <v>1989/12末</v>
      </c>
      <c r="B161" s="9" t="str">
        <f t="shared" si="6"/>
        <v>平成1/12末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5"/>
        <v>1989/12末</v>
      </c>
      <c r="B162" s="7" t="str">
        <f t="shared" si="6"/>
        <v>平成1/12末</v>
      </c>
      <c r="C162" s="14">
        <v>160</v>
      </c>
      <c r="D162" s="14">
        <v>221</v>
      </c>
      <c r="E162" s="15" t="s">
        <v>222</v>
      </c>
      <c r="F162" s="14">
        <v>209</v>
      </c>
      <c r="G162" s="14"/>
      <c r="H162" s="14">
        <v>266</v>
      </c>
      <c r="I162" s="14"/>
      <c r="J162" s="14">
        <v>475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5"/>
        <v>1989/12末</v>
      </c>
      <c r="B163" s="9" t="str">
        <f t="shared" si="6"/>
        <v>平成1/12末</v>
      </c>
      <c r="C163" s="16">
        <v>161</v>
      </c>
      <c r="D163" s="16">
        <v>222</v>
      </c>
      <c r="E163" s="17" t="s">
        <v>223</v>
      </c>
      <c r="F163" s="16">
        <v>57</v>
      </c>
      <c r="G163" s="16"/>
      <c r="H163" s="16">
        <v>67</v>
      </c>
      <c r="I163" s="16"/>
      <c r="J163" s="16">
        <v>124</v>
      </c>
      <c r="K163" s="16"/>
      <c r="L163" s="16">
        <v>34</v>
      </c>
      <c r="M163" s="6" t="s">
        <v>311</v>
      </c>
    </row>
    <row r="164" spans="1:13" x14ac:dyDescent="0.2">
      <c r="A164" s="7" t="str">
        <f t="shared" si="5"/>
        <v>1989/12末</v>
      </c>
      <c r="B164" s="7" t="str">
        <f t="shared" si="6"/>
        <v>平成1/12末</v>
      </c>
      <c r="C164" s="14">
        <v>162</v>
      </c>
      <c r="D164" s="14">
        <v>223</v>
      </c>
      <c r="E164" s="15" t="s">
        <v>224</v>
      </c>
      <c r="F164" s="14">
        <v>318</v>
      </c>
      <c r="G164" s="14"/>
      <c r="H164" s="14">
        <v>366</v>
      </c>
      <c r="I164" s="14"/>
      <c r="J164" s="14">
        <v>684</v>
      </c>
      <c r="K164" s="14"/>
      <c r="L164" s="14">
        <v>180</v>
      </c>
      <c r="M164" s="8" t="s">
        <v>311</v>
      </c>
    </row>
    <row r="165" spans="1:13" x14ac:dyDescent="0.2">
      <c r="A165" s="9" t="str">
        <f t="shared" si="5"/>
        <v>1989/12末</v>
      </c>
      <c r="B165" s="9" t="str">
        <f t="shared" si="6"/>
        <v>平成1/12末</v>
      </c>
      <c r="C165" s="16">
        <v>163</v>
      </c>
      <c r="D165" s="16">
        <v>224</v>
      </c>
      <c r="E165" s="17" t="s">
        <v>225</v>
      </c>
      <c r="F165" s="16">
        <v>20</v>
      </c>
      <c r="G165" s="16"/>
      <c r="H165" s="16">
        <v>26</v>
      </c>
      <c r="I165" s="16"/>
      <c r="J165" s="16">
        <v>46</v>
      </c>
      <c r="K165" s="16"/>
      <c r="L165" s="16">
        <v>13</v>
      </c>
      <c r="M165" s="6" t="s">
        <v>311</v>
      </c>
    </row>
    <row r="166" spans="1:13" x14ac:dyDescent="0.2">
      <c r="A166" s="7" t="str">
        <f t="shared" si="5"/>
        <v>1989/12末</v>
      </c>
      <c r="B166" s="7" t="str">
        <f t="shared" si="6"/>
        <v>平成1/12末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5"/>
        <v>1989/12末</v>
      </c>
      <c r="B167" s="9" t="str">
        <f t="shared" si="6"/>
        <v>平成1/12末</v>
      </c>
      <c r="C167" s="16">
        <v>165</v>
      </c>
      <c r="D167" s="16">
        <v>226</v>
      </c>
      <c r="E167" s="17" t="s">
        <v>227</v>
      </c>
      <c r="F167" s="16">
        <v>63</v>
      </c>
      <c r="G167" s="16"/>
      <c r="H167" s="16">
        <v>67</v>
      </c>
      <c r="I167" s="16"/>
      <c r="J167" s="16">
        <v>130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5"/>
        <v>1989/12末</v>
      </c>
      <c r="B168" s="7" t="str">
        <f t="shared" si="6"/>
        <v>平成1/12末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5"/>
        <v>1989/12末</v>
      </c>
      <c r="B169" s="9" t="str">
        <f t="shared" si="6"/>
        <v>平成1/12末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3</v>
      </c>
      <c r="I169" s="16"/>
      <c r="J169" s="16">
        <v>3</v>
      </c>
      <c r="K169" s="16"/>
      <c r="L169" s="16">
        <v>2</v>
      </c>
      <c r="M169" s="6" t="s">
        <v>311</v>
      </c>
    </row>
    <row r="170" spans="1:13" x14ac:dyDescent="0.2">
      <c r="A170" s="7" t="str">
        <f t="shared" si="5"/>
        <v>1989/12末</v>
      </c>
      <c r="B170" s="7" t="str">
        <f t="shared" si="6"/>
        <v>平成1/12末</v>
      </c>
      <c r="C170" s="14">
        <v>168</v>
      </c>
      <c r="D170" s="14">
        <v>230</v>
      </c>
      <c r="E170" s="15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5"/>
        <v>1989/12末</v>
      </c>
      <c r="B171" s="9" t="str">
        <f t="shared" si="6"/>
        <v>平成1/12末</v>
      </c>
      <c r="C171" s="16">
        <v>169</v>
      </c>
      <c r="D171" s="16">
        <v>231</v>
      </c>
      <c r="E171" s="17" t="s">
        <v>231</v>
      </c>
      <c r="F171" s="16">
        <v>286</v>
      </c>
      <c r="G171" s="16"/>
      <c r="H171" s="16">
        <v>325</v>
      </c>
      <c r="I171" s="16"/>
      <c r="J171" s="16">
        <v>611</v>
      </c>
      <c r="K171" s="16"/>
      <c r="L171" s="16">
        <v>171</v>
      </c>
      <c r="M171" s="6" t="s">
        <v>312</v>
      </c>
    </row>
    <row r="172" spans="1:13" x14ac:dyDescent="0.2">
      <c r="A172" s="7" t="str">
        <f t="shared" si="5"/>
        <v>1989/12末</v>
      </c>
      <c r="B172" s="7" t="str">
        <f t="shared" si="6"/>
        <v>平成1/12末</v>
      </c>
      <c r="C172" s="14">
        <v>170</v>
      </c>
      <c r="D172" s="14">
        <v>232</v>
      </c>
      <c r="E172" s="15" t="s">
        <v>232</v>
      </c>
      <c r="F172" s="14">
        <v>137</v>
      </c>
      <c r="G172" s="14"/>
      <c r="H172" s="14">
        <v>180</v>
      </c>
      <c r="I172" s="14"/>
      <c r="J172" s="14">
        <v>317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5"/>
        <v>1989/12末</v>
      </c>
      <c r="B173" s="9" t="str">
        <f t="shared" si="6"/>
        <v>平成1/12末</v>
      </c>
      <c r="C173" s="16">
        <v>171</v>
      </c>
      <c r="D173" s="16">
        <v>200</v>
      </c>
      <c r="E173" s="17" t="s">
        <v>454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5"/>
        <v>1989/12末</v>
      </c>
      <c r="B174" s="7" t="str">
        <f t="shared" si="6"/>
        <v>平成1/12末</v>
      </c>
      <c r="C174" s="14">
        <v>172</v>
      </c>
      <c r="D174" s="14">
        <v>201</v>
      </c>
      <c r="E174" s="15" t="s">
        <v>234</v>
      </c>
      <c r="F174" s="14">
        <v>89</v>
      </c>
      <c r="G174" s="14"/>
      <c r="H174" s="14">
        <v>104</v>
      </c>
      <c r="I174" s="14"/>
      <c r="J174" s="14">
        <v>193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5"/>
        <v>1989/12末</v>
      </c>
      <c r="B175" s="9" t="str">
        <f t="shared" si="6"/>
        <v>平成1/12末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5"/>
        <v>1989/12末</v>
      </c>
      <c r="B176" s="7" t="str">
        <f t="shared" si="6"/>
        <v>平成1/12末</v>
      </c>
      <c r="C176" s="14">
        <v>174</v>
      </c>
      <c r="D176" s="14">
        <v>203</v>
      </c>
      <c r="E176" s="15" t="s">
        <v>455</v>
      </c>
      <c r="F176" s="14">
        <v>294</v>
      </c>
      <c r="G176" s="14"/>
      <c r="H176" s="14">
        <v>302</v>
      </c>
      <c r="I176" s="14"/>
      <c r="J176" s="14">
        <v>596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5"/>
        <v>1989/12末</v>
      </c>
      <c r="B177" s="9" t="str">
        <f t="shared" si="6"/>
        <v>平成1/12末</v>
      </c>
      <c r="C177" s="16">
        <v>175</v>
      </c>
      <c r="D177" s="16">
        <v>204</v>
      </c>
      <c r="E177" s="17" t="s">
        <v>237</v>
      </c>
      <c r="F177" s="16">
        <v>314</v>
      </c>
      <c r="G177" s="16"/>
      <c r="H177" s="16">
        <v>339</v>
      </c>
      <c r="I177" s="16"/>
      <c r="J177" s="16">
        <v>653</v>
      </c>
      <c r="K177" s="16"/>
      <c r="L177" s="16">
        <v>156</v>
      </c>
      <c r="M177" s="6" t="s">
        <v>313</v>
      </c>
    </row>
    <row r="178" spans="1:13" x14ac:dyDescent="0.2">
      <c r="A178" s="7" t="str">
        <f t="shared" si="5"/>
        <v>1989/12末</v>
      </c>
      <c r="B178" s="7" t="str">
        <f t="shared" si="6"/>
        <v>平成1/12末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162</v>
      </c>
      <c r="I178" s="14"/>
      <c r="J178" s="14">
        <v>329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5"/>
        <v>1989/12末</v>
      </c>
      <c r="B179" s="9" t="str">
        <f t="shared" si="6"/>
        <v>平成1/12末</v>
      </c>
      <c r="C179" s="16">
        <v>177</v>
      </c>
      <c r="D179" s="16">
        <v>206</v>
      </c>
      <c r="E179" s="17" t="s">
        <v>239</v>
      </c>
      <c r="F179" s="16">
        <v>21</v>
      </c>
      <c r="G179" s="16"/>
      <c r="H179" s="16">
        <v>22</v>
      </c>
      <c r="I179" s="16"/>
      <c r="J179" s="16">
        <v>43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5"/>
        <v>1989/12末</v>
      </c>
      <c r="B180" s="7" t="str">
        <f t="shared" si="6"/>
        <v>平成1/12末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si="5"/>
        <v>1989/12末</v>
      </c>
      <c r="B181" s="9" t="str">
        <f t="shared" si="6"/>
        <v>平成1/12末</v>
      </c>
      <c r="C181" s="16">
        <v>179</v>
      </c>
      <c r="D181" s="16">
        <v>209</v>
      </c>
      <c r="E181" s="17" t="s">
        <v>242</v>
      </c>
      <c r="F181" s="16">
        <v>30</v>
      </c>
      <c r="G181" s="16"/>
      <c r="H181" s="16">
        <v>31</v>
      </c>
      <c r="I181" s="16"/>
      <c r="J181" s="16">
        <v>61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5"/>
        <v>1989/12末</v>
      </c>
      <c r="B182" s="7" t="str">
        <f t="shared" si="6"/>
        <v>平成1/12末</v>
      </c>
      <c r="C182" s="14">
        <v>180</v>
      </c>
      <c r="D182" s="14">
        <v>210</v>
      </c>
      <c r="E182" s="15" t="s">
        <v>451</v>
      </c>
      <c r="F182" s="14">
        <v>23</v>
      </c>
      <c r="G182" s="14"/>
      <c r="H182" s="14">
        <v>21</v>
      </c>
      <c r="I182" s="14"/>
      <c r="J182" s="14">
        <v>44</v>
      </c>
      <c r="K182" s="14"/>
      <c r="L182" s="14">
        <v>14</v>
      </c>
      <c r="M182" s="8" t="s">
        <v>313</v>
      </c>
    </row>
    <row r="183" spans="1:13" x14ac:dyDescent="0.2">
      <c r="A183" s="9" t="str">
        <f t="shared" si="5"/>
        <v>1989/12末</v>
      </c>
      <c r="B183" s="9" t="str">
        <f t="shared" si="6"/>
        <v>平成1/12末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5"/>
        <v>1989/12末</v>
      </c>
      <c r="B184" s="7" t="str">
        <f t="shared" si="6"/>
        <v>平成1/12末</v>
      </c>
      <c r="C184" s="14">
        <v>182</v>
      </c>
      <c r="D184" s="14">
        <v>320</v>
      </c>
      <c r="E184" s="15" t="s">
        <v>245</v>
      </c>
      <c r="F184" s="14">
        <v>305</v>
      </c>
      <c r="G184" s="14"/>
      <c r="H184" s="14">
        <v>310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5"/>
        <v>1989/12末</v>
      </c>
      <c r="B185" s="9" t="str">
        <f t="shared" si="6"/>
        <v>平成1/12末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5"/>
        <v>1989/12末</v>
      </c>
      <c r="B186" s="7" t="str">
        <f t="shared" si="6"/>
        <v>平成1/12末</v>
      </c>
      <c r="C186" s="14">
        <v>184</v>
      </c>
      <c r="D186" s="14">
        <v>323</v>
      </c>
      <c r="E186" s="15" t="s">
        <v>246</v>
      </c>
      <c r="F186" s="14">
        <v>77</v>
      </c>
      <c r="G186" s="14"/>
      <c r="H186" s="14">
        <v>74</v>
      </c>
      <c r="I186" s="14"/>
      <c r="J186" s="14">
        <v>151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5"/>
        <v>1989/12末</v>
      </c>
      <c r="B187" s="9" t="str">
        <f t="shared" si="6"/>
        <v>平成1/12末</v>
      </c>
      <c r="C187" s="16">
        <v>185</v>
      </c>
      <c r="D187" s="16">
        <v>324</v>
      </c>
      <c r="E187" s="17" t="s">
        <v>247</v>
      </c>
      <c r="F187" s="16">
        <v>74</v>
      </c>
      <c r="G187" s="16"/>
      <c r="H187" s="16">
        <v>81</v>
      </c>
      <c r="I187" s="16"/>
      <c r="J187" s="16">
        <v>155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5"/>
        <v>1989/12末</v>
      </c>
      <c r="B188" s="7" t="str">
        <f t="shared" si="6"/>
        <v>平成1/12末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5"/>
        <v>1989/12末</v>
      </c>
      <c r="B189" s="9" t="str">
        <f t="shared" si="6"/>
        <v>平成1/12末</v>
      </c>
      <c r="C189" s="16">
        <v>187</v>
      </c>
      <c r="D189" s="16">
        <v>327</v>
      </c>
      <c r="E189" s="17" t="s">
        <v>249</v>
      </c>
      <c r="F189" s="16">
        <v>231</v>
      </c>
      <c r="G189" s="16"/>
      <c r="H189" s="16">
        <v>219</v>
      </c>
      <c r="I189" s="16"/>
      <c r="J189" s="16">
        <v>450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5"/>
        <v>1989/12末</v>
      </c>
      <c r="B190" s="7" t="str">
        <f t="shared" si="6"/>
        <v>平成1/12末</v>
      </c>
      <c r="C190" s="14">
        <v>188</v>
      </c>
      <c r="D190" s="14">
        <v>328</v>
      </c>
      <c r="E190" s="15" t="s">
        <v>250</v>
      </c>
      <c r="F190" s="14">
        <v>74</v>
      </c>
      <c r="G190" s="14"/>
      <c r="H190" s="14">
        <v>85</v>
      </c>
      <c r="I190" s="14"/>
      <c r="J190" s="14">
        <v>159</v>
      </c>
      <c r="K190" s="14"/>
      <c r="L190" s="14">
        <v>42</v>
      </c>
      <c r="M190" s="8" t="s">
        <v>314</v>
      </c>
    </row>
    <row r="191" spans="1:13" x14ac:dyDescent="0.2">
      <c r="A191" s="9" t="str">
        <f t="shared" ref="A191:A250" si="7">A190</f>
        <v>1989/12末</v>
      </c>
      <c r="B191" s="9" t="str">
        <f t="shared" ref="B191:B250" si="8">B190</f>
        <v>平成1/12末</v>
      </c>
      <c r="C191" s="16">
        <v>189</v>
      </c>
      <c r="D191" s="16">
        <v>329</v>
      </c>
      <c r="E191" s="17" t="s">
        <v>251</v>
      </c>
      <c r="F191" s="16">
        <v>66</v>
      </c>
      <c r="G191" s="16"/>
      <c r="H191" s="16">
        <v>77</v>
      </c>
      <c r="I191" s="16"/>
      <c r="J191" s="16">
        <v>143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7"/>
        <v>1989/12末</v>
      </c>
      <c r="B192" s="7" t="str">
        <f t="shared" si="8"/>
        <v>平成1/12末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7"/>
        <v>1989/12末</v>
      </c>
      <c r="B193" s="9" t="str">
        <f t="shared" si="8"/>
        <v>平成1/12末</v>
      </c>
      <c r="C193" s="16">
        <v>191</v>
      </c>
      <c r="D193" s="16">
        <v>332</v>
      </c>
      <c r="E193" s="17" t="s">
        <v>253</v>
      </c>
      <c r="F193" s="16">
        <v>145</v>
      </c>
      <c r="G193" s="16"/>
      <c r="H193" s="16">
        <v>153</v>
      </c>
      <c r="I193" s="16"/>
      <c r="J193" s="16">
        <v>298</v>
      </c>
      <c r="K193" s="16"/>
      <c r="L193" s="16">
        <v>78</v>
      </c>
      <c r="M193" s="6" t="s">
        <v>314</v>
      </c>
    </row>
    <row r="194" spans="1:13" x14ac:dyDescent="0.2">
      <c r="A194" s="7" t="str">
        <f t="shared" si="7"/>
        <v>1989/12末</v>
      </c>
      <c r="B194" s="7" t="str">
        <f t="shared" si="8"/>
        <v>平成1/12末</v>
      </c>
      <c r="C194" s="14">
        <v>192</v>
      </c>
      <c r="D194" s="14">
        <v>333</v>
      </c>
      <c r="E194" s="15" t="s">
        <v>254</v>
      </c>
      <c r="F194" s="14">
        <v>193</v>
      </c>
      <c r="G194" s="14"/>
      <c r="H194" s="14">
        <v>200</v>
      </c>
      <c r="I194" s="14"/>
      <c r="J194" s="14">
        <v>393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7"/>
        <v>1989/12末</v>
      </c>
      <c r="B195" s="9" t="str">
        <f t="shared" si="8"/>
        <v>平成1/12末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163</v>
      </c>
      <c r="I195" s="16"/>
      <c r="J195" s="16">
        <v>311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7"/>
        <v>1989/12末</v>
      </c>
      <c r="B196" s="7" t="str">
        <f t="shared" si="8"/>
        <v>平成1/12末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207</v>
      </c>
      <c r="I196" s="14"/>
      <c r="J196" s="14">
        <v>406</v>
      </c>
      <c r="K196" s="14"/>
      <c r="L196" s="14">
        <v>107</v>
      </c>
      <c r="M196" s="8" t="s">
        <v>314</v>
      </c>
    </row>
    <row r="197" spans="1:13" x14ac:dyDescent="0.2">
      <c r="A197" s="9" t="str">
        <f t="shared" si="7"/>
        <v>1989/12末</v>
      </c>
      <c r="B197" s="9" t="str">
        <f t="shared" si="8"/>
        <v>平成1/12末</v>
      </c>
      <c r="C197" s="16">
        <v>195</v>
      </c>
      <c r="D197" s="16">
        <v>336</v>
      </c>
      <c r="E197" s="17" t="s">
        <v>257</v>
      </c>
      <c r="F197" s="16">
        <v>228</v>
      </c>
      <c r="G197" s="16"/>
      <c r="H197" s="16">
        <v>242</v>
      </c>
      <c r="I197" s="16"/>
      <c r="J197" s="16">
        <v>470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7"/>
        <v>1989/12末</v>
      </c>
      <c r="B198" s="7" t="str">
        <f t="shared" si="8"/>
        <v>平成1/12末</v>
      </c>
      <c r="C198" s="14">
        <v>196</v>
      </c>
      <c r="D198" s="14">
        <v>338</v>
      </c>
      <c r="E198" s="15" t="s">
        <v>160</v>
      </c>
      <c r="F198" s="14">
        <v>54</v>
      </c>
      <c r="G198" s="14"/>
      <c r="H198" s="14">
        <v>59</v>
      </c>
      <c r="I198" s="14"/>
      <c r="J198" s="14">
        <v>113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7"/>
        <v>1989/12末</v>
      </c>
      <c r="B199" s="9" t="str">
        <f t="shared" si="8"/>
        <v>平成1/12末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40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7"/>
        <v>1989/12末</v>
      </c>
      <c r="B200" s="7" t="str">
        <f t="shared" si="8"/>
        <v>平成1/12末</v>
      </c>
      <c r="C200" s="14">
        <v>198</v>
      </c>
      <c r="D200" s="14">
        <v>340</v>
      </c>
      <c r="E200" s="15" t="s">
        <v>259</v>
      </c>
      <c r="F200" s="14">
        <v>149</v>
      </c>
      <c r="G200" s="14"/>
      <c r="H200" s="14">
        <v>144</v>
      </c>
      <c r="I200" s="14"/>
      <c r="J200" s="14">
        <v>293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7"/>
        <v>1989/12末</v>
      </c>
      <c r="B201" s="9" t="str">
        <f t="shared" si="8"/>
        <v>平成1/12末</v>
      </c>
      <c r="C201" s="16">
        <v>199</v>
      </c>
      <c r="D201" s="16">
        <v>341</v>
      </c>
      <c r="E201" s="17" t="s">
        <v>260</v>
      </c>
      <c r="F201" s="16">
        <v>139</v>
      </c>
      <c r="G201" s="16"/>
      <c r="H201" s="16">
        <v>149</v>
      </c>
      <c r="I201" s="16"/>
      <c r="J201" s="16">
        <v>288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7"/>
        <v>1989/12末</v>
      </c>
      <c r="B202" s="7" t="str">
        <f t="shared" si="8"/>
        <v>平成1/12末</v>
      </c>
      <c r="C202" s="14">
        <v>200</v>
      </c>
      <c r="D202" s="14">
        <v>343</v>
      </c>
      <c r="E202" s="15" t="s">
        <v>261</v>
      </c>
      <c r="F202" s="14">
        <v>71</v>
      </c>
      <c r="G202" s="14"/>
      <c r="H202" s="14">
        <v>77</v>
      </c>
      <c r="I202" s="14"/>
      <c r="J202" s="14">
        <v>148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7"/>
        <v>1989/12末</v>
      </c>
      <c r="B203" s="9" t="str">
        <f t="shared" si="8"/>
        <v>平成1/12末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7"/>
        <v>1989/12末</v>
      </c>
      <c r="B204" s="7" t="str">
        <f t="shared" si="8"/>
        <v>平成1/12末</v>
      </c>
      <c r="C204" s="14">
        <v>202</v>
      </c>
      <c r="D204" s="14">
        <v>345</v>
      </c>
      <c r="E204" s="15" t="s">
        <v>263</v>
      </c>
      <c r="F204" s="14">
        <v>5</v>
      </c>
      <c r="G204" s="14"/>
      <c r="H204" s="14">
        <v>4</v>
      </c>
      <c r="I204" s="14"/>
      <c r="J204" s="14">
        <v>9</v>
      </c>
      <c r="K204" s="14"/>
      <c r="L204" s="14">
        <v>2</v>
      </c>
      <c r="M204" s="8" t="s">
        <v>314</v>
      </c>
    </row>
    <row r="205" spans="1:13" x14ac:dyDescent="0.2">
      <c r="A205" s="9" t="str">
        <f t="shared" si="7"/>
        <v>1989/12末</v>
      </c>
      <c r="B205" s="9" t="str">
        <f t="shared" si="8"/>
        <v>平成1/12末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7"/>
        <v>1989/12末</v>
      </c>
      <c r="B206" s="7" t="str">
        <f t="shared" si="8"/>
        <v>平成1/12末</v>
      </c>
      <c r="C206" s="14">
        <v>204</v>
      </c>
      <c r="D206" s="14">
        <v>347</v>
      </c>
      <c r="E206" s="15" t="s">
        <v>265</v>
      </c>
      <c r="F206" s="14">
        <v>8</v>
      </c>
      <c r="G206" s="14"/>
      <c r="H206" s="14">
        <v>10</v>
      </c>
      <c r="I206" s="14"/>
      <c r="J206" s="14">
        <v>18</v>
      </c>
      <c r="K206" s="14"/>
      <c r="L206" s="14">
        <v>6</v>
      </c>
      <c r="M206" s="8" t="s">
        <v>314</v>
      </c>
    </row>
    <row r="207" spans="1:13" x14ac:dyDescent="0.2">
      <c r="A207" s="9" t="str">
        <f t="shared" si="7"/>
        <v>1989/12末</v>
      </c>
      <c r="B207" s="9" t="str">
        <f t="shared" si="8"/>
        <v>平成1/12末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97</v>
      </c>
      <c r="I207" s="16"/>
      <c r="J207" s="16">
        <v>180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7"/>
        <v>1989/12末</v>
      </c>
      <c r="B208" s="7" t="str">
        <f t="shared" si="8"/>
        <v>平成1/12末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7"/>
        <v>1989/12末</v>
      </c>
      <c r="B209" s="9" t="str">
        <f t="shared" si="8"/>
        <v>平成1/12末</v>
      </c>
      <c r="C209" s="16">
        <v>207</v>
      </c>
      <c r="D209" s="16">
        <v>250</v>
      </c>
      <c r="E209" s="17" t="s">
        <v>268</v>
      </c>
      <c r="F209" s="16">
        <v>158</v>
      </c>
      <c r="G209" s="16"/>
      <c r="H209" s="16">
        <v>186</v>
      </c>
      <c r="I209" s="16"/>
      <c r="J209" s="16">
        <v>344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7"/>
        <v>1989/12末</v>
      </c>
      <c r="B210" s="7" t="str">
        <f t="shared" si="8"/>
        <v>平成1/12末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7"/>
        <v>1989/12末</v>
      </c>
      <c r="B211" s="9" t="str">
        <f t="shared" si="8"/>
        <v>平成1/12末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170</v>
      </c>
      <c r="I211" s="16"/>
      <c r="J211" s="16">
        <v>311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7"/>
        <v>1989/12末</v>
      </c>
      <c r="B212" s="7" t="str">
        <f t="shared" si="8"/>
        <v>平成1/12末</v>
      </c>
      <c r="C212" s="14">
        <v>210</v>
      </c>
      <c r="D212" s="14">
        <v>253</v>
      </c>
      <c r="E212" s="15" t="s">
        <v>271</v>
      </c>
      <c r="F212" s="14">
        <v>174</v>
      </c>
      <c r="G212" s="14"/>
      <c r="H212" s="14">
        <v>203</v>
      </c>
      <c r="I212" s="14"/>
      <c r="J212" s="14">
        <v>377</v>
      </c>
      <c r="K212" s="14"/>
      <c r="L212" s="14">
        <v>97</v>
      </c>
      <c r="M212" s="8" t="s">
        <v>315</v>
      </c>
    </row>
    <row r="213" spans="1:13" x14ac:dyDescent="0.2">
      <c r="A213" s="9" t="str">
        <f t="shared" si="7"/>
        <v>1989/12末</v>
      </c>
      <c r="B213" s="9" t="str">
        <f t="shared" si="8"/>
        <v>平成1/12末</v>
      </c>
      <c r="C213" s="16">
        <v>211</v>
      </c>
      <c r="D213" s="16">
        <v>254</v>
      </c>
      <c r="E213" s="17" t="s">
        <v>272</v>
      </c>
      <c r="F213" s="16">
        <v>100</v>
      </c>
      <c r="G213" s="16"/>
      <c r="H213" s="16">
        <v>118</v>
      </c>
      <c r="I213" s="16"/>
      <c r="J213" s="16">
        <v>218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7"/>
        <v>1989/12末</v>
      </c>
      <c r="B214" s="7" t="str">
        <f t="shared" si="8"/>
        <v>平成1/12末</v>
      </c>
      <c r="C214" s="14">
        <v>212</v>
      </c>
      <c r="D214" s="14">
        <v>255</v>
      </c>
      <c r="E214" s="15" t="s">
        <v>376</v>
      </c>
      <c r="F214" s="14">
        <v>50</v>
      </c>
      <c r="G214" s="14"/>
      <c r="H214" s="14">
        <v>64</v>
      </c>
      <c r="I214" s="14"/>
      <c r="J214" s="14">
        <v>114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7"/>
        <v>1989/12末</v>
      </c>
      <c r="B215" s="9" t="str">
        <f t="shared" si="8"/>
        <v>平成1/12末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7"/>
        <v>1989/12末</v>
      </c>
      <c r="B216" s="7" t="str">
        <f t="shared" si="8"/>
        <v>平成1/12末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106</v>
      </c>
      <c r="I216" s="14"/>
      <c r="J216" s="14">
        <v>214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7"/>
        <v>1989/12末</v>
      </c>
      <c r="B217" s="9" t="str">
        <f t="shared" si="8"/>
        <v>平成1/12末</v>
      </c>
      <c r="C217" s="16">
        <v>215</v>
      </c>
      <c r="D217" s="16">
        <v>258</v>
      </c>
      <c r="E217" s="17" t="s">
        <v>274</v>
      </c>
      <c r="F217" s="16">
        <v>95</v>
      </c>
      <c r="G217" s="16"/>
      <c r="H217" s="16">
        <v>96</v>
      </c>
      <c r="I217" s="16"/>
      <c r="J217" s="16">
        <v>191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7"/>
        <v>1989/12末</v>
      </c>
      <c r="B218" s="7" t="str">
        <f t="shared" si="8"/>
        <v>平成1/12末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7"/>
        <v>1989/12末</v>
      </c>
      <c r="B219" s="9" t="str">
        <f t="shared" si="8"/>
        <v>平成1/12末</v>
      </c>
      <c r="C219" s="16">
        <v>217</v>
      </c>
      <c r="D219" s="16">
        <v>270</v>
      </c>
      <c r="E219" s="17" t="s">
        <v>275</v>
      </c>
      <c r="F219" s="16">
        <v>110</v>
      </c>
      <c r="G219" s="16"/>
      <c r="H219" s="16">
        <v>102</v>
      </c>
      <c r="I219" s="16"/>
      <c r="J219" s="16">
        <v>212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7"/>
        <v>1989/12末</v>
      </c>
      <c r="B220" s="7" t="str">
        <f t="shared" si="8"/>
        <v>平成1/12末</v>
      </c>
      <c r="C220" s="14">
        <v>218</v>
      </c>
      <c r="D220" s="14">
        <v>271</v>
      </c>
      <c r="E220" s="15" t="s">
        <v>276</v>
      </c>
      <c r="F220" s="14">
        <v>66</v>
      </c>
      <c r="G220" s="14"/>
      <c r="H220" s="14">
        <v>74</v>
      </c>
      <c r="I220" s="14"/>
      <c r="J220" s="14">
        <v>140</v>
      </c>
      <c r="K220" s="14"/>
      <c r="L220" s="14">
        <v>32</v>
      </c>
      <c r="M220" s="8" t="s">
        <v>316</v>
      </c>
    </row>
    <row r="221" spans="1:13" x14ac:dyDescent="0.2">
      <c r="A221" s="9" t="str">
        <f t="shared" si="7"/>
        <v>1989/12末</v>
      </c>
      <c r="B221" s="9" t="str">
        <f t="shared" si="8"/>
        <v>平成1/12末</v>
      </c>
      <c r="C221" s="16">
        <v>219</v>
      </c>
      <c r="D221" s="16">
        <v>272</v>
      </c>
      <c r="E221" s="17" t="s">
        <v>277</v>
      </c>
      <c r="F221" s="16">
        <v>78</v>
      </c>
      <c r="G221" s="16"/>
      <c r="H221" s="16">
        <v>81</v>
      </c>
      <c r="I221" s="16"/>
      <c r="J221" s="16">
        <v>159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7"/>
        <v>1989/12末</v>
      </c>
      <c r="B222" s="7" t="str">
        <f t="shared" si="8"/>
        <v>平成1/12末</v>
      </c>
      <c r="C222" s="14">
        <v>220</v>
      </c>
      <c r="D222" s="14">
        <v>273</v>
      </c>
      <c r="E222" s="15" t="s">
        <v>278</v>
      </c>
      <c r="F222" s="14">
        <v>115</v>
      </c>
      <c r="G222" s="14"/>
      <c r="H222" s="14">
        <v>117</v>
      </c>
      <c r="I222" s="14"/>
      <c r="J222" s="14">
        <v>232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7"/>
        <v>1989/12末</v>
      </c>
      <c r="B223" s="9" t="str">
        <f t="shared" si="8"/>
        <v>平成1/12末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7"/>
        <v>1989/12末</v>
      </c>
      <c r="B224" s="7" t="str">
        <f t="shared" si="8"/>
        <v>平成1/12末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90</v>
      </c>
      <c r="I224" s="14"/>
      <c r="J224" s="14">
        <v>180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7"/>
        <v>1989/12末</v>
      </c>
      <c r="B225" s="9" t="str">
        <f t="shared" si="8"/>
        <v>平成1/12末</v>
      </c>
      <c r="C225" s="16">
        <v>223</v>
      </c>
      <c r="D225" s="16">
        <v>276</v>
      </c>
      <c r="E225" s="17" t="s">
        <v>281</v>
      </c>
      <c r="F225" s="16">
        <v>220</v>
      </c>
      <c r="G225" s="16"/>
      <c r="H225" s="16">
        <v>226</v>
      </c>
      <c r="I225" s="16"/>
      <c r="J225" s="16">
        <v>446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7"/>
        <v>1989/12末</v>
      </c>
      <c r="B226" s="7" t="str">
        <f t="shared" si="8"/>
        <v>平成1/12末</v>
      </c>
      <c r="C226" s="14">
        <v>224</v>
      </c>
      <c r="D226" s="14">
        <v>277</v>
      </c>
      <c r="E226" s="15" t="s">
        <v>282</v>
      </c>
      <c r="F226" s="14">
        <v>169</v>
      </c>
      <c r="G226" s="14"/>
      <c r="H226" s="14">
        <v>180</v>
      </c>
      <c r="I226" s="14"/>
      <c r="J226" s="14">
        <v>349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7"/>
        <v>1989/12末</v>
      </c>
      <c r="B227" s="9" t="str">
        <f t="shared" si="8"/>
        <v>平成1/12末</v>
      </c>
      <c r="C227" s="16">
        <v>225</v>
      </c>
      <c r="D227" s="16">
        <v>278</v>
      </c>
      <c r="E227" s="17" t="s">
        <v>283</v>
      </c>
      <c r="F227" s="16">
        <v>297</v>
      </c>
      <c r="G227" s="16"/>
      <c r="H227" s="16">
        <v>317</v>
      </c>
      <c r="I227" s="16"/>
      <c r="J227" s="16">
        <v>614</v>
      </c>
      <c r="K227" s="16"/>
      <c r="L227" s="16">
        <v>148</v>
      </c>
      <c r="M227" s="6" t="s">
        <v>316</v>
      </c>
    </row>
    <row r="228" spans="1:13" x14ac:dyDescent="0.2">
      <c r="A228" s="7" t="str">
        <f t="shared" si="7"/>
        <v>1989/12末</v>
      </c>
      <c r="B228" s="7" t="str">
        <f t="shared" si="8"/>
        <v>平成1/12末</v>
      </c>
      <c r="C228" s="14">
        <v>226</v>
      </c>
      <c r="D228" s="14">
        <v>280</v>
      </c>
      <c r="E228" s="15" t="s">
        <v>379</v>
      </c>
      <c r="F228" s="14">
        <v>204</v>
      </c>
      <c r="G228" s="14"/>
      <c r="H228" s="14">
        <v>214</v>
      </c>
      <c r="I228" s="14"/>
      <c r="J228" s="14">
        <v>418</v>
      </c>
      <c r="K228" s="14"/>
      <c r="L228" s="14">
        <v>102</v>
      </c>
      <c r="M228" s="8" t="s">
        <v>317</v>
      </c>
    </row>
    <row r="229" spans="1:13" x14ac:dyDescent="0.2">
      <c r="A229" s="9" t="str">
        <f t="shared" si="7"/>
        <v>1989/12末</v>
      </c>
      <c r="B229" s="9" t="str">
        <f t="shared" si="8"/>
        <v>平成1/12末</v>
      </c>
      <c r="C229" s="16">
        <v>227</v>
      </c>
      <c r="D229" s="16">
        <v>281</v>
      </c>
      <c r="E229" s="17" t="s">
        <v>380</v>
      </c>
      <c r="F229" s="16">
        <v>135</v>
      </c>
      <c r="G229" s="16"/>
      <c r="H229" s="16">
        <v>132</v>
      </c>
      <c r="I229" s="16"/>
      <c r="J229" s="16">
        <v>267</v>
      </c>
      <c r="K229" s="16"/>
      <c r="L229" s="16">
        <v>70</v>
      </c>
      <c r="M229" s="6" t="s">
        <v>317</v>
      </c>
    </row>
    <row r="230" spans="1:13" x14ac:dyDescent="0.2">
      <c r="A230" s="7" t="str">
        <f t="shared" si="7"/>
        <v>1989/12末</v>
      </c>
      <c r="B230" s="7" t="str">
        <f t="shared" si="8"/>
        <v>平成1/12末</v>
      </c>
      <c r="C230" s="14">
        <v>228</v>
      </c>
      <c r="D230" s="14">
        <v>282</v>
      </c>
      <c r="E230" s="15" t="s">
        <v>381</v>
      </c>
      <c r="F230" s="14">
        <v>58</v>
      </c>
      <c r="G230" s="14"/>
      <c r="H230" s="14">
        <v>60</v>
      </c>
      <c r="I230" s="14"/>
      <c r="J230" s="14">
        <v>118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7"/>
        <v>1989/12末</v>
      </c>
      <c r="B231" s="9" t="str">
        <f t="shared" si="8"/>
        <v>平成1/12末</v>
      </c>
      <c r="C231" s="16">
        <v>229</v>
      </c>
      <c r="D231" s="16">
        <v>283</v>
      </c>
      <c r="E231" s="17" t="s">
        <v>424</v>
      </c>
      <c r="F231" s="16">
        <v>118</v>
      </c>
      <c r="G231" s="16"/>
      <c r="H231" s="16">
        <v>119</v>
      </c>
      <c r="I231" s="16"/>
      <c r="J231" s="16">
        <v>237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7"/>
        <v>1989/12末</v>
      </c>
      <c r="B232" s="7" t="str">
        <f t="shared" si="8"/>
        <v>平成1/12末</v>
      </c>
      <c r="C232" s="14">
        <v>230</v>
      </c>
      <c r="D232" s="14">
        <v>284</v>
      </c>
      <c r="E232" s="15" t="s">
        <v>425</v>
      </c>
      <c r="F232" s="14">
        <v>65</v>
      </c>
      <c r="G232" s="14"/>
      <c r="H232" s="14">
        <v>69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7"/>
        <v>1989/12末</v>
      </c>
      <c r="B233" s="9" t="str">
        <f t="shared" si="8"/>
        <v>平成1/12末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60</v>
      </c>
      <c r="I233" s="16"/>
      <c r="J233" s="16">
        <v>114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7"/>
        <v>1989/12末</v>
      </c>
      <c r="B234" s="7" t="str">
        <f t="shared" si="8"/>
        <v>平成1/12末</v>
      </c>
      <c r="C234" s="14">
        <v>232</v>
      </c>
      <c r="D234" s="14">
        <v>286</v>
      </c>
      <c r="E234" s="15" t="s">
        <v>427</v>
      </c>
      <c r="F234" s="14">
        <v>67</v>
      </c>
      <c r="G234" s="14"/>
      <c r="H234" s="14">
        <v>52</v>
      </c>
      <c r="I234" s="14"/>
      <c r="J234" s="14">
        <v>119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7"/>
        <v>1989/12末</v>
      </c>
      <c r="B235" s="9" t="str">
        <f t="shared" si="8"/>
        <v>平成1/12末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83</v>
      </c>
      <c r="I235" s="16"/>
      <c r="J235" s="16">
        <v>160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7"/>
        <v>1989/12末</v>
      </c>
      <c r="B236" s="7" t="str">
        <f t="shared" si="8"/>
        <v>平成1/12末</v>
      </c>
      <c r="C236" s="14">
        <v>234</v>
      </c>
      <c r="D236" s="14">
        <v>288</v>
      </c>
      <c r="E236" s="15" t="s">
        <v>429</v>
      </c>
      <c r="F236" s="14">
        <v>68</v>
      </c>
      <c r="G236" s="14"/>
      <c r="H236" s="14">
        <v>79</v>
      </c>
      <c r="I236" s="14"/>
      <c r="J236" s="14">
        <v>147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7"/>
        <v>1989/12末</v>
      </c>
      <c r="B237" s="9" t="str">
        <f t="shared" si="8"/>
        <v>平成1/12末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7"/>
        <v>1989/12末</v>
      </c>
      <c r="B238" s="7" t="str">
        <f t="shared" si="8"/>
        <v>平成1/12末</v>
      </c>
      <c r="C238" s="14">
        <v>236</v>
      </c>
      <c r="D238" s="14">
        <v>290</v>
      </c>
      <c r="E238" s="15" t="s">
        <v>431</v>
      </c>
      <c r="F238" s="14">
        <v>86</v>
      </c>
      <c r="G238" s="14"/>
      <c r="H238" s="14">
        <v>99</v>
      </c>
      <c r="I238" s="14"/>
      <c r="J238" s="14">
        <v>185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7"/>
        <v>1989/12末</v>
      </c>
      <c r="B239" s="9" t="str">
        <f t="shared" si="8"/>
        <v>平成1/12末</v>
      </c>
      <c r="C239" s="16">
        <v>237</v>
      </c>
      <c r="D239" s="16">
        <v>291</v>
      </c>
      <c r="E239" s="17" t="s">
        <v>432</v>
      </c>
      <c r="F239" s="16">
        <v>37</v>
      </c>
      <c r="G239" s="16"/>
      <c r="H239" s="16">
        <v>33</v>
      </c>
      <c r="I239" s="16"/>
      <c r="J239" s="16">
        <v>70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7"/>
        <v>1989/12末</v>
      </c>
      <c r="B240" s="7" t="str">
        <f t="shared" si="8"/>
        <v>平成1/12末</v>
      </c>
      <c r="C240" s="14">
        <v>238</v>
      </c>
      <c r="D240" s="14">
        <v>292</v>
      </c>
      <c r="E240" s="15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7"/>
        <v>1989/12末</v>
      </c>
      <c r="B241" s="9" t="str">
        <f t="shared" si="8"/>
        <v>平成1/12末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7"/>
        <v>1989/12末</v>
      </c>
      <c r="B242" s="7" t="str">
        <f t="shared" si="8"/>
        <v>平成1/12末</v>
      </c>
      <c r="C242" s="14">
        <v>240</v>
      </c>
      <c r="D242" s="14">
        <v>294</v>
      </c>
      <c r="E242" s="15" t="s">
        <v>435</v>
      </c>
      <c r="F242" s="14">
        <v>42</v>
      </c>
      <c r="G242" s="14"/>
      <c r="H242" s="14">
        <v>45</v>
      </c>
      <c r="I242" s="14"/>
      <c r="J242" s="14">
        <v>87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7"/>
        <v>1989/12末</v>
      </c>
      <c r="B243" s="9" t="str">
        <f t="shared" si="8"/>
        <v>平成1/12末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7"/>
        <v>1989/12末</v>
      </c>
      <c r="B244" s="7" t="str">
        <f t="shared" si="8"/>
        <v>平成1/12末</v>
      </c>
      <c r="C244" s="14">
        <v>242</v>
      </c>
      <c r="D244" s="14">
        <v>296</v>
      </c>
      <c r="E244" s="15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si="7"/>
        <v>1989/12末</v>
      </c>
      <c r="B245" s="9" t="str">
        <f t="shared" si="8"/>
        <v>平成1/12末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7"/>
        <v>1989/12末</v>
      </c>
      <c r="B246" s="7" t="str">
        <f t="shared" si="8"/>
        <v>平成1/12末</v>
      </c>
      <c r="C246" s="14">
        <v>244</v>
      </c>
      <c r="D246" s="14">
        <v>298</v>
      </c>
      <c r="E246" s="15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7"/>
        <v>1989/12末</v>
      </c>
      <c r="B247" s="9" t="str">
        <f t="shared" si="8"/>
        <v>平成1/12末</v>
      </c>
      <c r="C247" s="16">
        <v>245</v>
      </c>
      <c r="D247" s="16">
        <v>299</v>
      </c>
      <c r="E247" s="17" t="s">
        <v>439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3</v>
      </c>
      <c r="M247" s="6" t="s">
        <v>317</v>
      </c>
    </row>
    <row r="248" spans="1:13" x14ac:dyDescent="0.2">
      <c r="A248" s="7" t="str">
        <f t="shared" si="7"/>
        <v>1989/12末</v>
      </c>
      <c r="B248" s="7" t="str">
        <f t="shared" si="8"/>
        <v>平成1/12末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7"/>
        <v>1989/12末</v>
      </c>
      <c r="B249" s="9" t="str">
        <f t="shared" si="8"/>
        <v>平成1/12末</v>
      </c>
      <c r="C249" s="16">
        <v>247</v>
      </c>
      <c r="D249" s="16">
        <v>301</v>
      </c>
      <c r="E249" s="17" t="s">
        <v>441</v>
      </c>
      <c r="F249" s="16">
        <v>23</v>
      </c>
      <c r="G249" s="16"/>
      <c r="H249" s="16">
        <v>20</v>
      </c>
      <c r="I249" s="16"/>
      <c r="J249" s="16">
        <v>43</v>
      </c>
      <c r="K249" s="16"/>
      <c r="L249" s="16">
        <v>17</v>
      </c>
      <c r="M249" s="6" t="s">
        <v>317</v>
      </c>
    </row>
    <row r="250" spans="1:13" x14ac:dyDescent="0.2">
      <c r="A250" s="7" t="str">
        <f t="shared" si="7"/>
        <v>1989/12末</v>
      </c>
      <c r="B250" s="7" t="str">
        <f t="shared" si="8"/>
        <v>平成1/12末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29</v>
      </c>
      <c r="I250" s="14"/>
      <c r="J250" s="14">
        <v>54</v>
      </c>
      <c r="K250" s="14"/>
      <c r="L250" s="14">
        <v>24</v>
      </c>
      <c r="M250" s="8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JboKytosfkr3VEzmaGMyF2LXJ9Y1dCNZF5dXo5xbmyO7wjWGAdzYxNcAF5Flo85H0qGGVAzyuCdTjMnCu67w/A==" saltValue="rf0qd4vcY71K7dtdjYZYF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Q253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460</v>
      </c>
      <c r="B2" s="20" t="s">
        <v>461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42340</v>
      </c>
      <c r="G2" s="22">
        <f t="shared" si="0"/>
        <v>0</v>
      </c>
      <c r="H2" s="22">
        <f t="shared" si="0"/>
        <v>44858</v>
      </c>
      <c r="I2" s="22">
        <f t="shared" si="0"/>
        <v>0</v>
      </c>
      <c r="J2" s="22">
        <f t="shared" si="0"/>
        <v>87198</v>
      </c>
      <c r="K2" s="22">
        <f t="shared" si="0"/>
        <v>0</v>
      </c>
      <c r="L2" s="22">
        <f t="shared" si="0"/>
        <v>25558</v>
      </c>
      <c r="M2" s="72" t="s">
        <v>284</v>
      </c>
    </row>
    <row r="3" spans="1:17" x14ac:dyDescent="0.2">
      <c r="A3" s="5" t="str">
        <f>A2</f>
        <v>1990/1末</v>
      </c>
      <c r="B3" s="5" t="str">
        <f>B2</f>
        <v>平成2/1末</v>
      </c>
      <c r="C3" s="12">
        <v>1</v>
      </c>
      <c r="D3" s="12">
        <v>1</v>
      </c>
      <c r="E3" s="130" t="s">
        <v>38</v>
      </c>
      <c r="F3" s="12">
        <v>49</v>
      </c>
      <c r="G3" s="12"/>
      <c r="H3" s="12">
        <v>50</v>
      </c>
      <c r="I3" s="12"/>
      <c r="J3" s="12">
        <v>99</v>
      </c>
      <c r="K3" s="12"/>
      <c r="L3" s="12">
        <v>32</v>
      </c>
      <c r="M3" s="10" t="s">
        <v>303</v>
      </c>
    </row>
    <row r="4" spans="1:17" x14ac:dyDescent="0.2">
      <c r="A4" s="7" t="str">
        <f>A3</f>
        <v>1990/1末</v>
      </c>
      <c r="B4" s="7" t="str">
        <f>B3</f>
        <v>平成2/1末</v>
      </c>
      <c r="C4" s="14">
        <v>2</v>
      </c>
      <c r="D4" s="14">
        <v>2</v>
      </c>
      <c r="E4" s="129" t="s">
        <v>39</v>
      </c>
      <c r="F4" s="14">
        <v>116</v>
      </c>
      <c r="G4" s="14"/>
      <c r="H4" s="14">
        <v>121</v>
      </c>
      <c r="I4" s="14"/>
      <c r="J4" s="14">
        <v>237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1990/1末</v>
      </c>
      <c r="B5" s="9" t="str">
        <f t="shared" si="1"/>
        <v>平成2/1末</v>
      </c>
      <c r="C5" s="16">
        <v>3</v>
      </c>
      <c r="D5" s="16">
        <v>3</v>
      </c>
      <c r="E5" s="128" t="s">
        <v>40</v>
      </c>
      <c r="F5" s="16">
        <v>264</v>
      </c>
      <c r="G5" s="16"/>
      <c r="H5" s="16">
        <v>298</v>
      </c>
      <c r="I5" s="16"/>
      <c r="J5" s="16">
        <v>562</v>
      </c>
      <c r="K5" s="16"/>
      <c r="L5" s="16">
        <v>181</v>
      </c>
      <c r="M5" s="6" t="s">
        <v>303</v>
      </c>
    </row>
    <row r="6" spans="1:17" x14ac:dyDescent="0.2">
      <c r="A6" s="7" t="str">
        <f t="shared" si="1"/>
        <v>1990/1末</v>
      </c>
      <c r="B6" s="7" t="str">
        <f t="shared" si="1"/>
        <v>平成2/1末</v>
      </c>
      <c r="C6" s="14">
        <v>4</v>
      </c>
      <c r="D6" s="14">
        <v>4</v>
      </c>
      <c r="E6" s="129" t="s">
        <v>41</v>
      </c>
      <c r="F6" s="14">
        <v>436</v>
      </c>
      <c r="G6" s="14"/>
      <c r="H6" s="14">
        <v>502</v>
      </c>
      <c r="I6" s="14"/>
      <c r="J6" s="14">
        <v>938</v>
      </c>
      <c r="K6" s="14"/>
      <c r="L6" s="14">
        <v>279</v>
      </c>
      <c r="M6" s="8" t="s">
        <v>303</v>
      </c>
    </row>
    <row r="7" spans="1:17" x14ac:dyDescent="0.2">
      <c r="A7" s="9" t="str">
        <f t="shared" si="1"/>
        <v>1990/1末</v>
      </c>
      <c r="B7" s="9" t="str">
        <f t="shared" si="1"/>
        <v>平成2/1末</v>
      </c>
      <c r="C7" s="16">
        <v>5</v>
      </c>
      <c r="D7" s="16">
        <v>5</v>
      </c>
      <c r="E7" s="128" t="s">
        <v>42</v>
      </c>
      <c r="F7" s="16">
        <v>283</v>
      </c>
      <c r="G7" s="16"/>
      <c r="H7" s="16">
        <v>293</v>
      </c>
      <c r="I7" s="16"/>
      <c r="J7" s="16">
        <v>576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1990/1末</v>
      </c>
      <c r="B8" s="7" t="str">
        <f t="shared" si="1"/>
        <v>平成2/1末</v>
      </c>
      <c r="C8" s="14">
        <v>6</v>
      </c>
      <c r="D8" s="14">
        <v>6</v>
      </c>
      <c r="E8" s="129" t="s">
        <v>43</v>
      </c>
      <c r="F8" s="14">
        <v>397</v>
      </c>
      <c r="G8" s="14"/>
      <c r="H8" s="14">
        <v>505</v>
      </c>
      <c r="I8" s="14"/>
      <c r="J8" s="14">
        <v>902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1990/1末</v>
      </c>
      <c r="B9" s="9" t="str">
        <f t="shared" si="1"/>
        <v>平成2/1末</v>
      </c>
      <c r="C9" s="16">
        <v>7</v>
      </c>
      <c r="D9" s="16">
        <v>7</v>
      </c>
      <c r="E9" s="128" t="s">
        <v>44</v>
      </c>
      <c r="F9" s="16">
        <v>306</v>
      </c>
      <c r="G9" s="16"/>
      <c r="H9" s="16">
        <v>341</v>
      </c>
      <c r="I9" s="16"/>
      <c r="J9" s="16">
        <v>647</v>
      </c>
      <c r="K9" s="16"/>
      <c r="L9" s="16">
        <v>211</v>
      </c>
      <c r="M9" s="6" t="s">
        <v>303</v>
      </c>
    </row>
    <row r="10" spans="1:17" x14ac:dyDescent="0.2">
      <c r="A10" s="7" t="str">
        <f t="shared" si="1"/>
        <v>1990/1末</v>
      </c>
      <c r="B10" s="7" t="str">
        <f t="shared" si="1"/>
        <v>平成2/1末</v>
      </c>
      <c r="C10" s="14">
        <v>8</v>
      </c>
      <c r="D10" s="14">
        <v>8</v>
      </c>
      <c r="E10" s="129" t="s">
        <v>45</v>
      </c>
      <c r="F10" s="14">
        <v>260</v>
      </c>
      <c r="G10" s="14"/>
      <c r="H10" s="14">
        <v>316</v>
      </c>
      <c r="I10" s="14"/>
      <c r="J10" s="14">
        <v>576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1990/1末</v>
      </c>
      <c r="B11" s="9" t="str">
        <f t="shared" si="1"/>
        <v>平成2/1末</v>
      </c>
      <c r="C11" s="16">
        <v>9</v>
      </c>
      <c r="D11" s="16">
        <v>11</v>
      </c>
      <c r="E11" s="128" t="s">
        <v>47</v>
      </c>
      <c r="F11" s="16">
        <v>194</v>
      </c>
      <c r="G11" s="16"/>
      <c r="H11" s="16">
        <v>193</v>
      </c>
      <c r="I11" s="16"/>
      <c r="J11" s="16">
        <v>387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1990/1末</v>
      </c>
      <c r="B12" s="7" t="str">
        <f t="shared" si="1"/>
        <v>平成2/1末</v>
      </c>
      <c r="C12" s="14">
        <v>10</v>
      </c>
      <c r="D12" s="14">
        <v>12</v>
      </c>
      <c r="E12" s="129" t="s">
        <v>48</v>
      </c>
      <c r="F12" s="14">
        <v>88</v>
      </c>
      <c r="G12" s="14"/>
      <c r="H12" s="14">
        <v>100</v>
      </c>
      <c r="I12" s="14"/>
      <c r="J12" s="14">
        <v>188</v>
      </c>
      <c r="K12" s="14"/>
      <c r="L12" s="14">
        <v>78</v>
      </c>
      <c r="M12" s="8" t="s">
        <v>303</v>
      </c>
    </row>
    <row r="13" spans="1:17" x14ac:dyDescent="0.2">
      <c r="A13" s="9" t="str">
        <f t="shared" si="1"/>
        <v>1990/1末</v>
      </c>
      <c r="B13" s="9" t="str">
        <f t="shared" si="1"/>
        <v>平成2/1末</v>
      </c>
      <c r="C13" s="16">
        <v>11</v>
      </c>
      <c r="D13" s="16">
        <v>13</v>
      </c>
      <c r="E13" s="128" t="s">
        <v>49</v>
      </c>
      <c r="F13" s="16">
        <v>376</v>
      </c>
      <c r="G13" s="16"/>
      <c r="H13" s="16">
        <v>400</v>
      </c>
      <c r="I13" s="16"/>
      <c r="J13" s="16">
        <v>776</v>
      </c>
      <c r="K13" s="16"/>
      <c r="L13" s="16">
        <v>241</v>
      </c>
      <c r="M13" s="6" t="s">
        <v>303</v>
      </c>
    </row>
    <row r="14" spans="1:17" x14ac:dyDescent="0.2">
      <c r="A14" s="7" t="str">
        <f t="shared" si="1"/>
        <v>1990/1末</v>
      </c>
      <c r="B14" s="7" t="str">
        <f t="shared" si="1"/>
        <v>平成2/1末</v>
      </c>
      <c r="C14" s="14">
        <v>12</v>
      </c>
      <c r="D14" s="14">
        <v>14</v>
      </c>
      <c r="E14" s="129" t="s">
        <v>50</v>
      </c>
      <c r="F14" s="14">
        <v>165</v>
      </c>
      <c r="G14" s="14"/>
      <c r="H14" s="14">
        <v>191</v>
      </c>
      <c r="I14" s="14"/>
      <c r="J14" s="14">
        <v>356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1990/1末</v>
      </c>
      <c r="B15" s="9" t="str">
        <f t="shared" si="1"/>
        <v>平成2/1末</v>
      </c>
      <c r="C15" s="16">
        <v>13</v>
      </c>
      <c r="D15" s="16">
        <v>15</v>
      </c>
      <c r="E15" s="128" t="s">
        <v>51</v>
      </c>
      <c r="F15" s="16">
        <v>366</v>
      </c>
      <c r="G15" s="16"/>
      <c r="H15" s="16">
        <v>401</v>
      </c>
      <c r="I15" s="16"/>
      <c r="J15" s="16">
        <v>767</v>
      </c>
      <c r="K15" s="16"/>
      <c r="L15" s="16">
        <v>254</v>
      </c>
      <c r="M15" s="6" t="s">
        <v>303</v>
      </c>
    </row>
    <row r="16" spans="1:17" x14ac:dyDescent="0.2">
      <c r="A16" s="7" t="str">
        <f t="shared" si="1"/>
        <v>1990/1末</v>
      </c>
      <c r="B16" s="7" t="str">
        <f t="shared" si="1"/>
        <v>平成2/1末</v>
      </c>
      <c r="C16" s="14">
        <v>14</v>
      </c>
      <c r="D16" s="14">
        <v>16</v>
      </c>
      <c r="E16" s="129" t="s">
        <v>52</v>
      </c>
      <c r="F16" s="14">
        <v>103</v>
      </c>
      <c r="G16" s="14"/>
      <c r="H16" s="14">
        <v>121</v>
      </c>
      <c r="I16" s="14"/>
      <c r="J16" s="14">
        <v>224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1990/1末</v>
      </c>
      <c r="B17" s="9" t="str">
        <f t="shared" si="1"/>
        <v>平成2/1末</v>
      </c>
      <c r="C17" s="16">
        <v>15</v>
      </c>
      <c r="D17" s="16">
        <v>17</v>
      </c>
      <c r="E17" s="128" t="s">
        <v>53</v>
      </c>
      <c r="F17" s="16">
        <v>294</v>
      </c>
      <c r="G17" s="16"/>
      <c r="H17" s="16">
        <v>295</v>
      </c>
      <c r="I17" s="16"/>
      <c r="J17" s="16">
        <v>589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1990/1末</v>
      </c>
      <c r="B18" s="7" t="str">
        <f t="shared" si="1"/>
        <v>平成2/1末</v>
      </c>
      <c r="C18" s="14">
        <v>16</v>
      </c>
      <c r="D18" s="14">
        <v>18</v>
      </c>
      <c r="E18" s="129" t="s">
        <v>54</v>
      </c>
      <c r="F18" s="14">
        <v>335</v>
      </c>
      <c r="G18" s="14"/>
      <c r="H18" s="14">
        <v>333</v>
      </c>
      <c r="I18" s="14"/>
      <c r="J18" s="14">
        <v>668</v>
      </c>
      <c r="K18" s="14"/>
      <c r="L18" s="14">
        <v>189</v>
      </c>
      <c r="M18" s="8" t="s">
        <v>303</v>
      </c>
    </row>
    <row r="19" spans="1:13" x14ac:dyDescent="0.2">
      <c r="A19" s="9" t="str">
        <f t="shared" si="1"/>
        <v>1990/1末</v>
      </c>
      <c r="B19" s="9" t="str">
        <f t="shared" si="1"/>
        <v>平成2/1末</v>
      </c>
      <c r="C19" s="16">
        <v>17</v>
      </c>
      <c r="D19" s="16">
        <v>19</v>
      </c>
      <c r="E19" s="128" t="s">
        <v>55</v>
      </c>
      <c r="F19" s="16">
        <v>190</v>
      </c>
      <c r="G19" s="16"/>
      <c r="H19" s="16">
        <v>229</v>
      </c>
      <c r="I19" s="16"/>
      <c r="J19" s="16">
        <v>419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1990/1末</v>
      </c>
      <c r="B20" s="7" t="str">
        <f t="shared" si="1"/>
        <v>平成2/1末</v>
      </c>
      <c r="C20" s="14">
        <v>18</v>
      </c>
      <c r="D20" s="14">
        <v>20</v>
      </c>
      <c r="E20" s="129" t="s">
        <v>59</v>
      </c>
      <c r="F20" s="14">
        <v>76</v>
      </c>
      <c r="G20" s="14"/>
      <c r="H20" s="14">
        <v>59</v>
      </c>
      <c r="I20" s="14"/>
      <c r="J20" s="14">
        <v>135</v>
      </c>
      <c r="K20" s="14"/>
      <c r="L20" s="14">
        <v>54</v>
      </c>
      <c r="M20" s="8" t="s">
        <v>303</v>
      </c>
    </row>
    <row r="21" spans="1:13" x14ac:dyDescent="0.2">
      <c r="A21" s="9" t="str">
        <f t="shared" ref="A21:B36" si="2">A20</f>
        <v>1990/1末</v>
      </c>
      <c r="B21" s="9" t="str">
        <f t="shared" si="2"/>
        <v>平成2/1末</v>
      </c>
      <c r="C21" s="16">
        <v>19</v>
      </c>
      <c r="D21" s="16">
        <v>21</v>
      </c>
      <c r="E21" s="128" t="s">
        <v>60</v>
      </c>
      <c r="F21" s="16">
        <v>286</v>
      </c>
      <c r="G21" s="16"/>
      <c r="H21" s="16">
        <v>296</v>
      </c>
      <c r="I21" s="16"/>
      <c r="J21" s="16">
        <v>582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1990/1末</v>
      </c>
      <c r="B22" s="7" t="str">
        <f t="shared" si="2"/>
        <v>平成2/1末</v>
      </c>
      <c r="C22" s="14">
        <v>20</v>
      </c>
      <c r="D22" s="14">
        <v>22</v>
      </c>
      <c r="E22" s="129" t="s">
        <v>61</v>
      </c>
      <c r="F22" s="14">
        <v>459</v>
      </c>
      <c r="G22" s="14"/>
      <c r="H22" s="14">
        <v>535</v>
      </c>
      <c r="I22" s="14"/>
      <c r="J22" s="14">
        <v>994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1990/1末</v>
      </c>
      <c r="B23" s="9" t="str">
        <f t="shared" si="2"/>
        <v>平成2/1末</v>
      </c>
      <c r="C23" s="16">
        <v>21</v>
      </c>
      <c r="D23" s="16">
        <v>23</v>
      </c>
      <c r="E23" s="128" t="s">
        <v>62</v>
      </c>
      <c r="F23" s="16">
        <v>375</v>
      </c>
      <c r="G23" s="16"/>
      <c r="H23" s="16">
        <v>405</v>
      </c>
      <c r="I23" s="16"/>
      <c r="J23" s="16">
        <v>780</v>
      </c>
      <c r="K23" s="16"/>
      <c r="L23" s="16">
        <v>233</v>
      </c>
      <c r="M23" s="6" t="s">
        <v>303</v>
      </c>
    </row>
    <row r="24" spans="1:13" x14ac:dyDescent="0.2">
      <c r="A24" s="7" t="str">
        <f t="shared" si="2"/>
        <v>1990/1末</v>
      </c>
      <c r="B24" s="7" t="str">
        <f t="shared" si="2"/>
        <v>平成2/1末</v>
      </c>
      <c r="C24" s="14">
        <v>22</v>
      </c>
      <c r="D24" s="14">
        <v>24</v>
      </c>
      <c r="E24" s="129" t="s">
        <v>63</v>
      </c>
      <c r="F24" s="14">
        <v>423</v>
      </c>
      <c r="G24" s="14"/>
      <c r="H24" s="14">
        <v>493</v>
      </c>
      <c r="I24" s="14"/>
      <c r="J24" s="14">
        <v>916</v>
      </c>
      <c r="K24" s="14"/>
      <c r="L24" s="14">
        <v>292</v>
      </c>
      <c r="M24" s="8" t="s">
        <v>303</v>
      </c>
    </row>
    <row r="25" spans="1:13" x14ac:dyDescent="0.2">
      <c r="A25" s="9" t="str">
        <f t="shared" si="2"/>
        <v>1990/1末</v>
      </c>
      <c r="B25" s="9" t="str">
        <f t="shared" si="2"/>
        <v>平成2/1末</v>
      </c>
      <c r="C25" s="16">
        <v>23</v>
      </c>
      <c r="D25" s="16">
        <v>25</v>
      </c>
      <c r="E25" s="128" t="s">
        <v>64</v>
      </c>
      <c r="F25" s="16">
        <v>320</v>
      </c>
      <c r="G25" s="16"/>
      <c r="H25" s="16">
        <v>376</v>
      </c>
      <c r="I25" s="16"/>
      <c r="J25" s="16">
        <v>696</v>
      </c>
      <c r="K25" s="16"/>
      <c r="L25" s="16">
        <v>234</v>
      </c>
      <c r="M25" s="6" t="s">
        <v>303</v>
      </c>
    </row>
    <row r="26" spans="1:13" x14ac:dyDescent="0.2">
      <c r="A26" s="7" t="str">
        <f t="shared" si="2"/>
        <v>1990/1末</v>
      </c>
      <c r="B26" s="7" t="str">
        <f t="shared" si="2"/>
        <v>平成2/1末</v>
      </c>
      <c r="C26" s="14">
        <v>24</v>
      </c>
      <c r="D26" s="14">
        <v>26</v>
      </c>
      <c r="E26" s="129" t="s">
        <v>65</v>
      </c>
      <c r="F26" s="14">
        <v>316</v>
      </c>
      <c r="G26" s="14"/>
      <c r="H26" s="14">
        <v>326</v>
      </c>
      <c r="I26" s="14"/>
      <c r="J26" s="14">
        <v>642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1990/1末</v>
      </c>
      <c r="B27" s="9" t="str">
        <f t="shared" si="2"/>
        <v>平成2/1末</v>
      </c>
      <c r="C27" s="16">
        <v>25</v>
      </c>
      <c r="D27" s="16">
        <v>30</v>
      </c>
      <c r="E27" s="128" t="s">
        <v>68</v>
      </c>
      <c r="F27" s="16">
        <v>796</v>
      </c>
      <c r="G27" s="16"/>
      <c r="H27" s="16">
        <v>801</v>
      </c>
      <c r="I27" s="16"/>
      <c r="J27" s="16">
        <v>1597</v>
      </c>
      <c r="K27" s="16"/>
      <c r="L27" s="16">
        <v>515</v>
      </c>
      <c r="M27" s="6" t="s">
        <v>303</v>
      </c>
    </row>
    <row r="28" spans="1:13" x14ac:dyDescent="0.2">
      <c r="A28" s="7" t="str">
        <f t="shared" si="2"/>
        <v>1990/1末</v>
      </c>
      <c r="B28" s="7" t="str">
        <f t="shared" si="2"/>
        <v>平成2/1末</v>
      </c>
      <c r="C28" s="14">
        <v>26</v>
      </c>
      <c r="D28" s="14">
        <v>31</v>
      </c>
      <c r="E28" s="129" t="s">
        <v>69</v>
      </c>
      <c r="F28" s="14">
        <v>923</v>
      </c>
      <c r="G28" s="14"/>
      <c r="H28" s="14">
        <v>997</v>
      </c>
      <c r="I28" s="14"/>
      <c r="J28" s="14">
        <v>1920</v>
      </c>
      <c r="K28" s="14"/>
      <c r="L28" s="14">
        <v>661</v>
      </c>
      <c r="M28" s="8" t="s">
        <v>303</v>
      </c>
    </row>
    <row r="29" spans="1:13" x14ac:dyDescent="0.2">
      <c r="A29" s="9" t="str">
        <f t="shared" si="2"/>
        <v>1990/1末</v>
      </c>
      <c r="B29" s="9" t="str">
        <f t="shared" si="2"/>
        <v>平成2/1末</v>
      </c>
      <c r="C29" s="16">
        <v>27</v>
      </c>
      <c r="D29" s="16">
        <v>32</v>
      </c>
      <c r="E29" s="128" t="s">
        <v>70</v>
      </c>
      <c r="F29" s="16">
        <v>21</v>
      </c>
      <c r="G29" s="16"/>
      <c r="H29" s="16">
        <v>20</v>
      </c>
      <c r="I29" s="16"/>
      <c r="J29" s="16">
        <v>41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1990/1末</v>
      </c>
      <c r="B30" s="7" t="str">
        <f t="shared" si="2"/>
        <v>平成2/1末</v>
      </c>
      <c r="C30" s="14">
        <v>28</v>
      </c>
      <c r="D30" s="14">
        <v>34</v>
      </c>
      <c r="E30" s="129" t="s">
        <v>72</v>
      </c>
      <c r="F30" s="14">
        <v>319</v>
      </c>
      <c r="G30" s="14"/>
      <c r="H30" s="14">
        <v>301</v>
      </c>
      <c r="I30" s="14"/>
      <c r="J30" s="14">
        <v>620</v>
      </c>
      <c r="K30" s="14"/>
      <c r="L30" s="14">
        <v>180</v>
      </c>
      <c r="M30" s="8" t="s">
        <v>303</v>
      </c>
    </row>
    <row r="31" spans="1:13" x14ac:dyDescent="0.2">
      <c r="A31" s="9" t="str">
        <f t="shared" si="2"/>
        <v>1990/1末</v>
      </c>
      <c r="B31" s="9" t="str">
        <f t="shared" si="2"/>
        <v>平成2/1末</v>
      </c>
      <c r="C31" s="16">
        <v>29</v>
      </c>
      <c r="D31" s="16">
        <v>35</v>
      </c>
      <c r="E31" s="128" t="s">
        <v>73</v>
      </c>
      <c r="F31" s="16">
        <v>233</v>
      </c>
      <c r="G31" s="16"/>
      <c r="H31" s="16">
        <v>230</v>
      </c>
      <c r="I31" s="16"/>
      <c r="J31" s="16">
        <v>463</v>
      </c>
      <c r="K31" s="16"/>
      <c r="L31" s="16">
        <v>137</v>
      </c>
      <c r="M31" s="6" t="s">
        <v>303</v>
      </c>
    </row>
    <row r="32" spans="1:13" x14ac:dyDescent="0.2">
      <c r="A32" s="7" t="str">
        <f t="shared" si="2"/>
        <v>1990/1末</v>
      </c>
      <c r="B32" s="7" t="str">
        <f t="shared" si="2"/>
        <v>平成2/1末</v>
      </c>
      <c r="C32" s="14">
        <v>30</v>
      </c>
      <c r="D32" s="14">
        <v>36</v>
      </c>
      <c r="E32" s="129" t="s">
        <v>74</v>
      </c>
      <c r="F32" s="14">
        <v>64</v>
      </c>
      <c r="G32" s="14"/>
      <c r="H32" s="14">
        <v>64</v>
      </c>
      <c r="I32" s="14"/>
      <c r="J32" s="14">
        <v>128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1990/1末</v>
      </c>
      <c r="B33" s="9" t="str">
        <f t="shared" si="2"/>
        <v>平成2/1末</v>
      </c>
      <c r="C33" s="16">
        <v>31</v>
      </c>
      <c r="D33" s="16">
        <v>37</v>
      </c>
      <c r="E33" s="128" t="s">
        <v>75</v>
      </c>
      <c r="F33" s="16">
        <v>328</v>
      </c>
      <c r="G33" s="16"/>
      <c r="H33" s="16">
        <v>318</v>
      </c>
      <c r="I33" s="16"/>
      <c r="J33" s="16">
        <v>646</v>
      </c>
      <c r="K33" s="16"/>
      <c r="L33" s="16">
        <v>166</v>
      </c>
      <c r="M33" s="6" t="s">
        <v>303</v>
      </c>
    </row>
    <row r="34" spans="1:13" x14ac:dyDescent="0.2">
      <c r="A34" s="7" t="str">
        <f t="shared" si="2"/>
        <v>1990/1末</v>
      </c>
      <c r="B34" s="7" t="str">
        <f t="shared" si="2"/>
        <v>平成2/1末</v>
      </c>
      <c r="C34" s="14">
        <v>32</v>
      </c>
      <c r="D34" s="14">
        <v>38</v>
      </c>
      <c r="E34" s="129" t="s">
        <v>76</v>
      </c>
      <c r="F34" s="14">
        <v>330</v>
      </c>
      <c r="G34" s="14"/>
      <c r="H34" s="14">
        <v>336</v>
      </c>
      <c r="I34" s="14"/>
      <c r="J34" s="14">
        <v>666</v>
      </c>
      <c r="K34" s="14"/>
      <c r="L34" s="14">
        <v>182</v>
      </c>
      <c r="M34" s="8" t="s">
        <v>303</v>
      </c>
    </row>
    <row r="35" spans="1:13" x14ac:dyDescent="0.2">
      <c r="A35" s="9" t="str">
        <f t="shared" si="2"/>
        <v>1990/1末</v>
      </c>
      <c r="B35" s="9" t="str">
        <f t="shared" si="2"/>
        <v>平成2/1末</v>
      </c>
      <c r="C35" s="16">
        <v>33</v>
      </c>
      <c r="D35" s="16">
        <v>39</v>
      </c>
      <c r="E35" s="128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1990/1末</v>
      </c>
      <c r="B36" s="7" t="str">
        <f t="shared" si="2"/>
        <v>平成2/1末</v>
      </c>
      <c r="C36" s="14">
        <v>34</v>
      </c>
      <c r="D36" s="14">
        <v>40</v>
      </c>
      <c r="E36" s="129" t="s">
        <v>415</v>
      </c>
      <c r="F36" s="14">
        <v>190</v>
      </c>
      <c r="G36" s="14"/>
      <c r="H36" s="14">
        <v>201</v>
      </c>
      <c r="I36" s="14"/>
      <c r="J36" s="14">
        <v>391</v>
      </c>
      <c r="K36" s="14"/>
      <c r="L36" s="14">
        <v>135</v>
      </c>
      <c r="M36" s="8" t="s">
        <v>303</v>
      </c>
    </row>
    <row r="37" spans="1:13" x14ac:dyDescent="0.2">
      <c r="A37" s="9" t="str">
        <f t="shared" ref="A37:B52" si="3">A36</f>
        <v>1990/1末</v>
      </c>
      <c r="B37" s="9" t="str">
        <f t="shared" si="3"/>
        <v>平成2/1末</v>
      </c>
      <c r="C37" s="16">
        <v>35</v>
      </c>
      <c r="D37" s="16">
        <v>41</v>
      </c>
      <c r="E37" s="128" t="s">
        <v>416</v>
      </c>
      <c r="F37" s="16">
        <v>207</v>
      </c>
      <c r="G37" s="16"/>
      <c r="H37" s="16">
        <v>237</v>
      </c>
      <c r="I37" s="16"/>
      <c r="J37" s="16">
        <v>444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1990/1末</v>
      </c>
      <c r="B38" s="7" t="str">
        <f t="shared" si="3"/>
        <v>平成2/1末</v>
      </c>
      <c r="C38" s="14">
        <v>36</v>
      </c>
      <c r="D38" s="14">
        <v>42</v>
      </c>
      <c r="E38" s="129" t="s">
        <v>78</v>
      </c>
      <c r="F38" s="14">
        <v>276</v>
      </c>
      <c r="G38" s="14"/>
      <c r="H38" s="14">
        <v>349</v>
      </c>
      <c r="I38" s="14"/>
      <c r="J38" s="14">
        <v>625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1990/1末</v>
      </c>
      <c r="B39" s="9" t="str">
        <f t="shared" si="3"/>
        <v>平成2/1末</v>
      </c>
      <c r="C39" s="16">
        <v>37</v>
      </c>
      <c r="D39" s="16">
        <v>43</v>
      </c>
      <c r="E39" s="128" t="s">
        <v>79</v>
      </c>
      <c r="F39" s="16">
        <v>413</v>
      </c>
      <c r="G39" s="16"/>
      <c r="H39" s="16">
        <v>457</v>
      </c>
      <c r="I39" s="16"/>
      <c r="J39" s="16">
        <v>870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1990/1末</v>
      </c>
      <c r="B40" s="7" t="str">
        <f t="shared" si="3"/>
        <v>平成2/1末</v>
      </c>
      <c r="C40" s="14">
        <v>38</v>
      </c>
      <c r="D40" s="14">
        <v>44</v>
      </c>
      <c r="E40" s="129" t="s">
        <v>80</v>
      </c>
      <c r="F40" s="14">
        <v>85</v>
      </c>
      <c r="G40" s="14"/>
      <c r="H40" s="14">
        <v>87</v>
      </c>
      <c r="I40" s="14"/>
      <c r="J40" s="14">
        <v>172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1990/1末</v>
      </c>
      <c r="B41" s="9" t="str">
        <f t="shared" si="3"/>
        <v>平成2/1末</v>
      </c>
      <c r="C41" s="16">
        <v>39</v>
      </c>
      <c r="D41" s="16">
        <v>45</v>
      </c>
      <c r="E41" s="128" t="s">
        <v>81</v>
      </c>
      <c r="F41" s="16">
        <v>258</v>
      </c>
      <c r="G41" s="16"/>
      <c r="H41" s="16">
        <v>289</v>
      </c>
      <c r="I41" s="16"/>
      <c r="J41" s="16">
        <v>547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1990/1末</v>
      </c>
      <c r="B42" s="7" t="str">
        <f t="shared" si="3"/>
        <v>平成2/1末</v>
      </c>
      <c r="C42" s="14">
        <v>40</v>
      </c>
      <c r="D42" s="14">
        <v>46</v>
      </c>
      <c r="E42" s="129" t="s">
        <v>82</v>
      </c>
      <c r="F42" s="14">
        <v>131</v>
      </c>
      <c r="G42" s="14"/>
      <c r="H42" s="14">
        <v>213</v>
      </c>
      <c r="I42" s="14"/>
      <c r="J42" s="14">
        <v>344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1990/1末</v>
      </c>
      <c r="B43" s="9" t="str">
        <f t="shared" si="3"/>
        <v>平成2/1末</v>
      </c>
      <c r="C43" s="16">
        <v>41</v>
      </c>
      <c r="D43" s="16">
        <v>47</v>
      </c>
      <c r="E43" s="128" t="s">
        <v>83</v>
      </c>
      <c r="F43" s="16">
        <v>252</v>
      </c>
      <c r="G43" s="16"/>
      <c r="H43" s="16">
        <v>277</v>
      </c>
      <c r="I43" s="16"/>
      <c r="J43" s="16">
        <v>529</v>
      </c>
      <c r="K43" s="16"/>
      <c r="L43" s="16">
        <v>138</v>
      </c>
      <c r="M43" s="6" t="s">
        <v>303</v>
      </c>
    </row>
    <row r="44" spans="1:13" x14ac:dyDescent="0.2">
      <c r="A44" s="7" t="str">
        <f t="shared" si="3"/>
        <v>1990/1末</v>
      </c>
      <c r="B44" s="7" t="str">
        <f t="shared" si="3"/>
        <v>平成2/1末</v>
      </c>
      <c r="C44" s="14">
        <v>42</v>
      </c>
      <c r="D44" s="14">
        <v>48</v>
      </c>
      <c r="E44" s="129" t="s">
        <v>84</v>
      </c>
      <c r="F44" s="14">
        <v>282</v>
      </c>
      <c r="G44" s="14"/>
      <c r="H44" s="14">
        <v>317</v>
      </c>
      <c r="I44" s="14"/>
      <c r="J44" s="14">
        <v>599</v>
      </c>
      <c r="K44" s="14"/>
      <c r="L44" s="14">
        <v>168</v>
      </c>
      <c r="M44" s="8" t="s">
        <v>303</v>
      </c>
    </row>
    <row r="45" spans="1:13" x14ac:dyDescent="0.2">
      <c r="A45" s="9" t="str">
        <f t="shared" si="3"/>
        <v>1990/1末</v>
      </c>
      <c r="B45" s="9" t="str">
        <f t="shared" si="3"/>
        <v>平成2/1末</v>
      </c>
      <c r="C45" s="16">
        <v>43</v>
      </c>
      <c r="D45" s="16">
        <v>49</v>
      </c>
      <c r="E45" s="128" t="s">
        <v>85</v>
      </c>
      <c r="F45" s="16">
        <v>133</v>
      </c>
      <c r="G45" s="16"/>
      <c r="H45" s="16">
        <v>147</v>
      </c>
      <c r="I45" s="16"/>
      <c r="J45" s="16">
        <v>280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1990/1末</v>
      </c>
      <c r="B46" s="7" t="str">
        <f t="shared" si="3"/>
        <v>平成2/1末</v>
      </c>
      <c r="C46" s="14">
        <v>44</v>
      </c>
      <c r="D46" s="14">
        <v>51</v>
      </c>
      <c r="E46" s="129" t="s">
        <v>87</v>
      </c>
      <c r="F46" s="14">
        <v>139</v>
      </c>
      <c r="G46" s="14"/>
      <c r="H46" s="14">
        <v>165</v>
      </c>
      <c r="I46" s="14"/>
      <c r="J46" s="14">
        <v>304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1990/1末</v>
      </c>
      <c r="B47" s="9" t="str">
        <f t="shared" si="3"/>
        <v>平成2/1末</v>
      </c>
      <c r="C47" s="16">
        <v>45</v>
      </c>
      <c r="D47" s="16">
        <v>52</v>
      </c>
      <c r="E47" s="128" t="s">
        <v>88</v>
      </c>
      <c r="F47" s="16">
        <v>15</v>
      </c>
      <c r="G47" s="16"/>
      <c r="H47" s="16">
        <v>14</v>
      </c>
      <c r="I47" s="16"/>
      <c r="J47" s="16">
        <v>29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1990/1末</v>
      </c>
      <c r="B48" s="7" t="str">
        <f t="shared" si="3"/>
        <v>平成2/1末</v>
      </c>
      <c r="C48" s="14">
        <v>46</v>
      </c>
      <c r="D48" s="14">
        <v>53</v>
      </c>
      <c r="E48" s="129" t="s">
        <v>89</v>
      </c>
      <c r="F48" s="14">
        <v>93</v>
      </c>
      <c r="G48" s="14"/>
      <c r="H48" s="14">
        <v>91</v>
      </c>
      <c r="I48" s="14"/>
      <c r="J48" s="14">
        <v>184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1990/1末</v>
      </c>
      <c r="B49" s="9" t="str">
        <f t="shared" si="3"/>
        <v>平成2/1末</v>
      </c>
      <c r="C49" s="16">
        <v>47</v>
      </c>
      <c r="D49" s="16">
        <v>54</v>
      </c>
      <c r="E49" s="128" t="s">
        <v>90</v>
      </c>
      <c r="F49" s="16">
        <v>235</v>
      </c>
      <c r="G49" s="16"/>
      <c r="H49" s="16">
        <v>273</v>
      </c>
      <c r="I49" s="16"/>
      <c r="J49" s="16">
        <v>508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1990/1末</v>
      </c>
      <c r="B50" s="7" t="str">
        <f t="shared" si="3"/>
        <v>平成2/1末</v>
      </c>
      <c r="C50" s="14">
        <v>48</v>
      </c>
      <c r="D50" s="14">
        <v>55</v>
      </c>
      <c r="E50" s="129" t="s">
        <v>91</v>
      </c>
      <c r="F50" s="14">
        <v>360</v>
      </c>
      <c r="G50" s="14"/>
      <c r="H50" s="14">
        <v>345</v>
      </c>
      <c r="I50" s="14"/>
      <c r="J50" s="14">
        <v>705</v>
      </c>
      <c r="K50" s="14"/>
      <c r="L50" s="14">
        <v>215</v>
      </c>
      <c r="M50" s="8" t="s">
        <v>303</v>
      </c>
    </row>
    <row r="51" spans="1:13" x14ac:dyDescent="0.2">
      <c r="A51" s="9" t="str">
        <f t="shared" si="3"/>
        <v>1990/1末</v>
      </c>
      <c r="B51" s="9" t="str">
        <f t="shared" si="3"/>
        <v>平成2/1末</v>
      </c>
      <c r="C51" s="16">
        <v>49</v>
      </c>
      <c r="D51" s="16">
        <v>56</v>
      </c>
      <c r="E51" s="128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1990/1末</v>
      </c>
      <c r="B52" s="7" t="str">
        <f t="shared" si="3"/>
        <v>平成2/1末</v>
      </c>
      <c r="C52" s="14">
        <v>50</v>
      </c>
      <c r="D52" s="14">
        <v>57</v>
      </c>
      <c r="E52" s="129" t="s">
        <v>92</v>
      </c>
      <c r="F52" s="14">
        <v>150</v>
      </c>
      <c r="G52" s="14"/>
      <c r="H52" s="14">
        <v>155</v>
      </c>
      <c r="I52" s="14"/>
      <c r="J52" s="14">
        <v>305</v>
      </c>
      <c r="K52" s="14"/>
      <c r="L52" s="14">
        <v>85</v>
      </c>
      <c r="M52" s="8" t="s">
        <v>303</v>
      </c>
    </row>
    <row r="53" spans="1:13" x14ac:dyDescent="0.2">
      <c r="A53" s="9" t="str">
        <f t="shared" ref="A53:B68" si="4">A52</f>
        <v>1990/1末</v>
      </c>
      <c r="B53" s="9" t="str">
        <f t="shared" si="4"/>
        <v>平成2/1末</v>
      </c>
      <c r="C53" s="16">
        <v>51</v>
      </c>
      <c r="D53" s="16">
        <v>58</v>
      </c>
      <c r="E53" s="128" t="s">
        <v>93</v>
      </c>
      <c r="F53" s="16">
        <v>166</v>
      </c>
      <c r="G53" s="16"/>
      <c r="H53" s="16">
        <v>152</v>
      </c>
      <c r="I53" s="16"/>
      <c r="J53" s="16">
        <v>318</v>
      </c>
      <c r="K53" s="16"/>
      <c r="L53" s="16">
        <v>82</v>
      </c>
      <c r="M53" s="6" t="s">
        <v>303</v>
      </c>
    </row>
    <row r="54" spans="1:13" x14ac:dyDescent="0.2">
      <c r="A54" s="7" t="str">
        <f t="shared" si="4"/>
        <v>1990/1末</v>
      </c>
      <c r="B54" s="7" t="str">
        <f t="shared" si="4"/>
        <v>平成2/1末</v>
      </c>
      <c r="C54" s="14">
        <v>52</v>
      </c>
      <c r="D54" s="14">
        <v>60</v>
      </c>
      <c r="E54" s="129" t="s">
        <v>95</v>
      </c>
      <c r="F54" s="14">
        <v>402</v>
      </c>
      <c r="G54" s="14"/>
      <c r="H54" s="14">
        <v>456</v>
      </c>
      <c r="I54" s="14"/>
      <c r="J54" s="14">
        <v>858</v>
      </c>
      <c r="K54" s="14"/>
      <c r="L54" s="14">
        <v>278</v>
      </c>
      <c r="M54" s="8" t="s">
        <v>303</v>
      </c>
    </row>
    <row r="55" spans="1:13" x14ac:dyDescent="0.2">
      <c r="A55" s="9" t="str">
        <f t="shared" si="4"/>
        <v>1990/1末</v>
      </c>
      <c r="B55" s="9" t="str">
        <f t="shared" si="4"/>
        <v>平成2/1末</v>
      </c>
      <c r="C55" s="16">
        <v>53</v>
      </c>
      <c r="D55" s="16">
        <v>61</v>
      </c>
      <c r="E55" s="128" t="s">
        <v>96</v>
      </c>
      <c r="F55" s="16">
        <v>265</v>
      </c>
      <c r="G55" s="16"/>
      <c r="H55" s="16">
        <v>292</v>
      </c>
      <c r="I55" s="16"/>
      <c r="J55" s="16">
        <v>557</v>
      </c>
      <c r="K55" s="16"/>
      <c r="L55" s="16">
        <v>184</v>
      </c>
      <c r="M55" s="6" t="s">
        <v>303</v>
      </c>
    </row>
    <row r="56" spans="1:13" x14ac:dyDescent="0.2">
      <c r="A56" s="7" t="str">
        <f t="shared" si="4"/>
        <v>1990/1末</v>
      </c>
      <c r="B56" s="7" t="str">
        <f t="shared" si="4"/>
        <v>平成2/1末</v>
      </c>
      <c r="C56" s="14">
        <v>54</v>
      </c>
      <c r="D56" s="14">
        <v>62</v>
      </c>
      <c r="E56" s="129" t="s">
        <v>97</v>
      </c>
      <c r="F56" s="14">
        <v>66</v>
      </c>
      <c r="G56" s="14"/>
      <c r="H56" s="14">
        <v>53</v>
      </c>
      <c r="I56" s="14"/>
      <c r="J56" s="14">
        <v>119</v>
      </c>
      <c r="K56" s="14"/>
      <c r="L56" s="14">
        <v>44</v>
      </c>
      <c r="M56" s="8" t="s">
        <v>303</v>
      </c>
    </row>
    <row r="57" spans="1:13" x14ac:dyDescent="0.2">
      <c r="A57" s="9" t="str">
        <f t="shared" si="4"/>
        <v>1990/1末</v>
      </c>
      <c r="B57" s="9" t="str">
        <f t="shared" si="4"/>
        <v>平成2/1末</v>
      </c>
      <c r="C57" s="16">
        <v>55</v>
      </c>
      <c r="D57" s="16">
        <v>63</v>
      </c>
      <c r="E57" s="128" t="s">
        <v>98</v>
      </c>
      <c r="F57" s="16">
        <v>503</v>
      </c>
      <c r="G57" s="16"/>
      <c r="H57" s="16">
        <v>482</v>
      </c>
      <c r="I57" s="16"/>
      <c r="J57" s="16">
        <v>985</v>
      </c>
      <c r="K57" s="16"/>
      <c r="L57" s="16">
        <v>323</v>
      </c>
      <c r="M57" s="6" t="s">
        <v>303</v>
      </c>
    </row>
    <row r="58" spans="1:13" x14ac:dyDescent="0.2">
      <c r="A58" s="7" t="str">
        <f t="shared" si="4"/>
        <v>1990/1末</v>
      </c>
      <c r="B58" s="7" t="str">
        <f t="shared" si="4"/>
        <v>平成2/1末</v>
      </c>
      <c r="C58" s="14">
        <v>56</v>
      </c>
      <c r="D58" s="14">
        <v>64</v>
      </c>
      <c r="E58" s="129" t="s">
        <v>99</v>
      </c>
      <c r="F58" s="14">
        <v>388</v>
      </c>
      <c r="G58" s="14"/>
      <c r="H58" s="14">
        <v>406</v>
      </c>
      <c r="I58" s="14"/>
      <c r="J58" s="14">
        <v>794</v>
      </c>
      <c r="K58" s="14"/>
      <c r="L58" s="14">
        <v>222</v>
      </c>
      <c r="M58" s="8" t="s">
        <v>303</v>
      </c>
    </row>
    <row r="59" spans="1:13" x14ac:dyDescent="0.2">
      <c r="A59" s="9" t="str">
        <f t="shared" si="4"/>
        <v>1990/1末</v>
      </c>
      <c r="B59" s="9" t="str">
        <f t="shared" si="4"/>
        <v>平成2/1末</v>
      </c>
      <c r="C59" s="16">
        <v>57</v>
      </c>
      <c r="D59" s="16">
        <v>66</v>
      </c>
      <c r="E59" s="128" t="s">
        <v>101</v>
      </c>
      <c r="F59" s="16">
        <v>173</v>
      </c>
      <c r="G59" s="16"/>
      <c r="H59" s="16">
        <v>174</v>
      </c>
      <c r="I59" s="16"/>
      <c r="J59" s="16">
        <v>347</v>
      </c>
      <c r="K59" s="16"/>
      <c r="L59" s="16">
        <v>91</v>
      </c>
      <c r="M59" s="6" t="s">
        <v>303</v>
      </c>
    </row>
    <row r="60" spans="1:13" x14ac:dyDescent="0.2">
      <c r="A60" s="7" t="str">
        <f t="shared" si="4"/>
        <v>1990/1末</v>
      </c>
      <c r="B60" s="7" t="str">
        <f t="shared" si="4"/>
        <v>平成2/1末</v>
      </c>
      <c r="C60" s="14">
        <v>58</v>
      </c>
      <c r="D60" s="14">
        <v>67</v>
      </c>
      <c r="E60" s="129" t="s">
        <v>102</v>
      </c>
      <c r="F60" s="14">
        <v>214</v>
      </c>
      <c r="G60" s="14"/>
      <c r="H60" s="14">
        <v>226</v>
      </c>
      <c r="I60" s="14"/>
      <c r="J60" s="14">
        <v>440</v>
      </c>
      <c r="K60" s="14"/>
      <c r="L60" s="14">
        <v>130</v>
      </c>
      <c r="M60" s="8" t="s">
        <v>303</v>
      </c>
    </row>
    <row r="61" spans="1:13" x14ac:dyDescent="0.2">
      <c r="A61" s="9" t="str">
        <f t="shared" si="4"/>
        <v>1990/1末</v>
      </c>
      <c r="B61" s="9" t="str">
        <f t="shared" si="4"/>
        <v>平成2/1末</v>
      </c>
      <c r="C61" s="16">
        <v>59</v>
      </c>
      <c r="D61" s="16">
        <v>68</v>
      </c>
      <c r="E61" s="128" t="s">
        <v>103</v>
      </c>
      <c r="F61" s="16">
        <v>431</v>
      </c>
      <c r="G61" s="16"/>
      <c r="H61" s="16">
        <v>430</v>
      </c>
      <c r="I61" s="16"/>
      <c r="J61" s="16">
        <v>861</v>
      </c>
      <c r="K61" s="16"/>
      <c r="L61" s="16">
        <v>276</v>
      </c>
      <c r="M61" s="6" t="s">
        <v>303</v>
      </c>
    </row>
    <row r="62" spans="1:13" x14ac:dyDescent="0.2">
      <c r="A62" s="7" t="str">
        <f t="shared" si="4"/>
        <v>1990/1末</v>
      </c>
      <c r="B62" s="7" t="str">
        <f t="shared" si="4"/>
        <v>平成2/1末</v>
      </c>
      <c r="C62" s="14">
        <v>60</v>
      </c>
      <c r="D62" s="14">
        <v>69</v>
      </c>
      <c r="E62" s="129" t="s">
        <v>104</v>
      </c>
      <c r="F62" s="14">
        <v>225</v>
      </c>
      <c r="G62" s="14"/>
      <c r="H62" s="14">
        <v>218</v>
      </c>
      <c r="I62" s="14"/>
      <c r="J62" s="14">
        <v>443</v>
      </c>
      <c r="K62" s="14"/>
      <c r="L62" s="14">
        <v>118</v>
      </c>
      <c r="M62" s="8" t="s">
        <v>303</v>
      </c>
    </row>
    <row r="63" spans="1:13" x14ac:dyDescent="0.2">
      <c r="A63" s="9" t="str">
        <f t="shared" si="4"/>
        <v>1990/1末</v>
      </c>
      <c r="B63" s="9" t="str">
        <f t="shared" si="4"/>
        <v>平成2/1末</v>
      </c>
      <c r="C63" s="16">
        <v>61</v>
      </c>
      <c r="D63" s="16">
        <v>70</v>
      </c>
      <c r="E63" s="128" t="s">
        <v>105</v>
      </c>
      <c r="F63" s="16">
        <v>87</v>
      </c>
      <c r="G63" s="16"/>
      <c r="H63" s="16">
        <v>108</v>
      </c>
      <c r="I63" s="16"/>
      <c r="J63" s="16">
        <v>195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1990/1末</v>
      </c>
      <c r="B64" s="7" t="str">
        <f t="shared" si="4"/>
        <v>平成2/1末</v>
      </c>
      <c r="C64" s="14">
        <v>62</v>
      </c>
      <c r="D64" s="14">
        <v>71</v>
      </c>
      <c r="E64" s="129" t="s">
        <v>106</v>
      </c>
      <c r="F64" s="14">
        <v>111</v>
      </c>
      <c r="G64" s="14"/>
      <c r="H64" s="14">
        <v>133</v>
      </c>
      <c r="I64" s="14"/>
      <c r="J64" s="14">
        <v>244</v>
      </c>
      <c r="K64" s="14"/>
      <c r="L64" s="14">
        <v>77</v>
      </c>
      <c r="M64" s="8" t="s">
        <v>303</v>
      </c>
    </row>
    <row r="65" spans="1:13" x14ac:dyDescent="0.2">
      <c r="A65" s="9" t="str">
        <f t="shared" si="4"/>
        <v>1990/1末</v>
      </c>
      <c r="B65" s="9" t="str">
        <f t="shared" si="4"/>
        <v>平成2/1末</v>
      </c>
      <c r="C65" s="16">
        <v>63</v>
      </c>
      <c r="D65" s="16">
        <v>72</v>
      </c>
      <c r="E65" s="128" t="s">
        <v>107</v>
      </c>
      <c r="F65" s="16">
        <v>346</v>
      </c>
      <c r="G65" s="16"/>
      <c r="H65" s="16">
        <v>374</v>
      </c>
      <c r="I65" s="16"/>
      <c r="J65" s="16">
        <v>720</v>
      </c>
      <c r="K65" s="16"/>
      <c r="L65" s="16">
        <v>239</v>
      </c>
      <c r="M65" s="6" t="s">
        <v>303</v>
      </c>
    </row>
    <row r="66" spans="1:13" x14ac:dyDescent="0.2">
      <c r="A66" s="7" t="str">
        <f t="shared" si="4"/>
        <v>1990/1末</v>
      </c>
      <c r="B66" s="7" t="str">
        <f t="shared" si="4"/>
        <v>平成2/1末</v>
      </c>
      <c r="C66" s="14">
        <v>64</v>
      </c>
      <c r="D66" s="14">
        <v>73</v>
      </c>
      <c r="E66" s="129" t="s">
        <v>108</v>
      </c>
      <c r="F66" s="14">
        <v>298</v>
      </c>
      <c r="G66" s="14"/>
      <c r="H66" s="14">
        <v>205</v>
      </c>
      <c r="I66" s="14"/>
      <c r="J66" s="14">
        <v>503</v>
      </c>
      <c r="K66" s="14"/>
      <c r="L66" s="14">
        <v>231</v>
      </c>
      <c r="M66" s="8" t="s">
        <v>303</v>
      </c>
    </row>
    <row r="67" spans="1:13" x14ac:dyDescent="0.2">
      <c r="A67" s="9" t="str">
        <f t="shared" si="4"/>
        <v>1990/1末</v>
      </c>
      <c r="B67" s="9" t="str">
        <f t="shared" si="4"/>
        <v>平成2/1末</v>
      </c>
      <c r="C67" s="16">
        <v>65</v>
      </c>
      <c r="D67" s="16">
        <v>74</v>
      </c>
      <c r="E67" s="128" t="s">
        <v>109</v>
      </c>
      <c r="F67" s="16">
        <v>330</v>
      </c>
      <c r="G67" s="16"/>
      <c r="H67" s="16">
        <v>330</v>
      </c>
      <c r="I67" s="16"/>
      <c r="J67" s="16">
        <v>660</v>
      </c>
      <c r="K67" s="16"/>
      <c r="L67" s="16">
        <v>197</v>
      </c>
      <c r="M67" s="6" t="s">
        <v>303</v>
      </c>
    </row>
    <row r="68" spans="1:13" x14ac:dyDescent="0.2">
      <c r="A68" s="7" t="str">
        <f t="shared" si="4"/>
        <v>1990/1末</v>
      </c>
      <c r="B68" s="7" t="str">
        <f t="shared" si="4"/>
        <v>平成2/1末</v>
      </c>
      <c r="C68" s="14">
        <v>66</v>
      </c>
      <c r="D68" s="14">
        <v>75</v>
      </c>
      <c r="E68" s="129" t="s">
        <v>110</v>
      </c>
      <c r="F68" s="14">
        <v>281</v>
      </c>
      <c r="G68" s="14"/>
      <c r="H68" s="14">
        <v>294</v>
      </c>
      <c r="I68" s="14"/>
      <c r="J68" s="14">
        <v>575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1990/1末</v>
      </c>
      <c r="B69" s="9" t="str">
        <f t="shared" si="5"/>
        <v>平成2/1末</v>
      </c>
      <c r="C69" s="16">
        <v>67</v>
      </c>
      <c r="D69" s="16">
        <v>76</v>
      </c>
      <c r="E69" s="128" t="s">
        <v>111</v>
      </c>
      <c r="F69" s="16">
        <v>105</v>
      </c>
      <c r="G69" s="16"/>
      <c r="H69" s="16">
        <v>112</v>
      </c>
      <c r="I69" s="16"/>
      <c r="J69" s="16">
        <v>217</v>
      </c>
      <c r="K69" s="16"/>
      <c r="L69" s="16">
        <v>68</v>
      </c>
      <c r="M69" s="6" t="s">
        <v>303</v>
      </c>
    </row>
    <row r="70" spans="1:13" x14ac:dyDescent="0.2">
      <c r="A70" s="7" t="str">
        <f t="shared" si="5"/>
        <v>1990/1末</v>
      </c>
      <c r="B70" s="7" t="str">
        <f t="shared" si="5"/>
        <v>平成2/1末</v>
      </c>
      <c r="C70" s="14">
        <v>68</v>
      </c>
      <c r="D70" s="14">
        <v>77</v>
      </c>
      <c r="E70" s="129" t="s">
        <v>112</v>
      </c>
      <c r="F70" s="14">
        <v>208</v>
      </c>
      <c r="G70" s="14"/>
      <c r="H70" s="14">
        <v>198</v>
      </c>
      <c r="I70" s="14"/>
      <c r="J70" s="14">
        <v>406</v>
      </c>
      <c r="K70" s="14"/>
      <c r="L70" s="14">
        <v>117</v>
      </c>
      <c r="M70" s="8" t="s">
        <v>303</v>
      </c>
    </row>
    <row r="71" spans="1:13" x14ac:dyDescent="0.2">
      <c r="A71" s="9" t="str">
        <f t="shared" si="5"/>
        <v>1990/1末</v>
      </c>
      <c r="B71" s="9" t="str">
        <f t="shared" si="5"/>
        <v>平成2/1末</v>
      </c>
      <c r="C71" s="16">
        <v>69</v>
      </c>
      <c r="D71" s="16">
        <v>80</v>
      </c>
      <c r="E71" s="128" t="s">
        <v>115</v>
      </c>
      <c r="F71" s="16">
        <v>156</v>
      </c>
      <c r="G71" s="16"/>
      <c r="H71" s="16">
        <v>160</v>
      </c>
      <c r="I71" s="16"/>
      <c r="J71" s="16">
        <v>316</v>
      </c>
      <c r="K71" s="16"/>
      <c r="L71" s="16">
        <v>105</v>
      </c>
      <c r="M71" s="6" t="s">
        <v>303</v>
      </c>
    </row>
    <row r="72" spans="1:13" x14ac:dyDescent="0.2">
      <c r="A72" s="7" t="str">
        <f t="shared" si="5"/>
        <v>1990/1末</v>
      </c>
      <c r="B72" s="7" t="str">
        <f t="shared" si="5"/>
        <v>平成2/1末</v>
      </c>
      <c r="C72" s="14">
        <v>70</v>
      </c>
      <c r="D72" s="14">
        <v>81</v>
      </c>
      <c r="E72" s="129" t="s">
        <v>116</v>
      </c>
      <c r="F72" s="14">
        <v>256</v>
      </c>
      <c r="G72" s="14"/>
      <c r="H72" s="14">
        <v>257</v>
      </c>
      <c r="I72" s="14"/>
      <c r="J72" s="14">
        <v>513</v>
      </c>
      <c r="K72" s="14"/>
      <c r="L72" s="14">
        <v>170</v>
      </c>
      <c r="M72" s="8" t="s">
        <v>303</v>
      </c>
    </row>
    <row r="73" spans="1:13" x14ac:dyDescent="0.2">
      <c r="A73" s="9" t="str">
        <f t="shared" si="5"/>
        <v>1990/1末</v>
      </c>
      <c r="B73" s="9" t="str">
        <f t="shared" si="5"/>
        <v>平成2/1末</v>
      </c>
      <c r="C73" s="16">
        <v>71</v>
      </c>
      <c r="D73" s="16">
        <v>82</v>
      </c>
      <c r="E73" s="128" t="s">
        <v>117</v>
      </c>
      <c r="F73" s="16">
        <v>210</v>
      </c>
      <c r="G73" s="16"/>
      <c r="H73" s="16">
        <v>223</v>
      </c>
      <c r="I73" s="16"/>
      <c r="J73" s="16">
        <v>433</v>
      </c>
      <c r="K73" s="16"/>
      <c r="L73" s="16">
        <v>138</v>
      </c>
      <c r="M73" s="6" t="s">
        <v>303</v>
      </c>
    </row>
    <row r="74" spans="1:13" x14ac:dyDescent="0.2">
      <c r="A74" s="7" t="str">
        <f t="shared" si="5"/>
        <v>1990/1末</v>
      </c>
      <c r="B74" s="7" t="str">
        <f t="shared" si="5"/>
        <v>平成2/1末</v>
      </c>
      <c r="C74" s="14">
        <v>72</v>
      </c>
      <c r="D74" s="14">
        <v>83</v>
      </c>
      <c r="E74" s="129" t="s">
        <v>118</v>
      </c>
      <c r="F74" s="14">
        <v>355</v>
      </c>
      <c r="G74" s="14"/>
      <c r="H74" s="14">
        <v>392</v>
      </c>
      <c r="I74" s="14"/>
      <c r="J74" s="14">
        <v>747</v>
      </c>
      <c r="K74" s="14"/>
      <c r="L74" s="14">
        <v>253</v>
      </c>
      <c r="M74" s="8" t="s">
        <v>303</v>
      </c>
    </row>
    <row r="75" spans="1:13" x14ac:dyDescent="0.2">
      <c r="A75" s="9" t="str">
        <f t="shared" si="5"/>
        <v>1990/1末</v>
      </c>
      <c r="B75" s="9" t="str">
        <f t="shared" si="5"/>
        <v>平成2/1末</v>
      </c>
      <c r="C75" s="16">
        <v>73</v>
      </c>
      <c r="D75" s="16">
        <v>84</v>
      </c>
      <c r="E75" s="128" t="s">
        <v>119</v>
      </c>
      <c r="F75" s="16">
        <v>270</v>
      </c>
      <c r="G75" s="16"/>
      <c r="H75" s="16">
        <v>281</v>
      </c>
      <c r="I75" s="16"/>
      <c r="J75" s="16">
        <v>551</v>
      </c>
      <c r="K75" s="16"/>
      <c r="L75" s="16">
        <v>187</v>
      </c>
      <c r="M75" s="6" t="s">
        <v>303</v>
      </c>
    </row>
    <row r="76" spans="1:13" x14ac:dyDescent="0.2">
      <c r="A76" s="7" t="str">
        <f t="shared" si="5"/>
        <v>1990/1末</v>
      </c>
      <c r="B76" s="7" t="str">
        <f t="shared" si="5"/>
        <v>平成2/1末</v>
      </c>
      <c r="C76" s="14">
        <v>74</v>
      </c>
      <c r="D76" s="14">
        <v>85</v>
      </c>
      <c r="E76" s="129" t="s">
        <v>120</v>
      </c>
      <c r="F76" s="14">
        <v>156</v>
      </c>
      <c r="G76" s="14"/>
      <c r="H76" s="14">
        <v>190</v>
      </c>
      <c r="I76" s="14"/>
      <c r="J76" s="14">
        <v>346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1990/1末</v>
      </c>
      <c r="B77" s="9" t="str">
        <f t="shared" si="5"/>
        <v>平成2/1末</v>
      </c>
      <c r="C77" s="16">
        <v>75</v>
      </c>
      <c r="D77" s="16">
        <v>86</v>
      </c>
      <c r="E77" s="128" t="s">
        <v>121</v>
      </c>
      <c r="F77" s="16">
        <v>288</v>
      </c>
      <c r="G77" s="16"/>
      <c r="H77" s="16">
        <v>310</v>
      </c>
      <c r="I77" s="16"/>
      <c r="J77" s="16">
        <v>598</v>
      </c>
      <c r="K77" s="16"/>
      <c r="L77" s="16">
        <v>172</v>
      </c>
      <c r="M77" s="6" t="s">
        <v>303</v>
      </c>
    </row>
    <row r="78" spans="1:13" x14ac:dyDescent="0.2">
      <c r="A78" s="7" t="str">
        <f t="shared" si="5"/>
        <v>1990/1末</v>
      </c>
      <c r="B78" s="7" t="str">
        <f t="shared" si="5"/>
        <v>平成2/1末</v>
      </c>
      <c r="C78" s="14">
        <v>76</v>
      </c>
      <c r="D78" s="14">
        <v>87</v>
      </c>
      <c r="E78" s="129" t="s">
        <v>122</v>
      </c>
      <c r="F78" s="14">
        <v>385</v>
      </c>
      <c r="G78" s="14"/>
      <c r="H78" s="14">
        <v>398</v>
      </c>
      <c r="I78" s="14"/>
      <c r="J78" s="14">
        <v>783</v>
      </c>
      <c r="K78" s="14"/>
      <c r="L78" s="14">
        <v>253</v>
      </c>
      <c r="M78" s="8" t="s">
        <v>303</v>
      </c>
    </row>
    <row r="79" spans="1:13" x14ac:dyDescent="0.2">
      <c r="A79" s="9" t="str">
        <f t="shared" si="5"/>
        <v>1990/1末</v>
      </c>
      <c r="B79" s="9" t="str">
        <f t="shared" si="5"/>
        <v>平成2/1末</v>
      </c>
      <c r="C79" s="16">
        <v>77</v>
      </c>
      <c r="D79" s="16">
        <v>88</v>
      </c>
      <c r="E79" s="128" t="s">
        <v>123</v>
      </c>
      <c r="F79" s="16">
        <v>349</v>
      </c>
      <c r="G79" s="16"/>
      <c r="H79" s="16">
        <v>353</v>
      </c>
      <c r="I79" s="16"/>
      <c r="J79" s="16">
        <v>702</v>
      </c>
      <c r="K79" s="16"/>
      <c r="L79" s="16">
        <v>216</v>
      </c>
      <c r="M79" s="6" t="s">
        <v>303</v>
      </c>
    </row>
    <row r="80" spans="1:13" x14ac:dyDescent="0.2">
      <c r="A80" s="7" t="str">
        <f t="shared" si="5"/>
        <v>1990/1末</v>
      </c>
      <c r="B80" s="7" t="str">
        <f t="shared" si="5"/>
        <v>平成2/1末</v>
      </c>
      <c r="C80" s="14">
        <v>78</v>
      </c>
      <c r="D80" s="14">
        <v>89</v>
      </c>
      <c r="E80" s="129" t="s">
        <v>124</v>
      </c>
      <c r="F80" s="14">
        <v>168</v>
      </c>
      <c r="G80" s="14"/>
      <c r="H80" s="14">
        <v>164</v>
      </c>
      <c r="I80" s="14"/>
      <c r="J80" s="14">
        <v>332</v>
      </c>
      <c r="K80" s="14"/>
      <c r="L80" s="14">
        <v>108</v>
      </c>
      <c r="M80" s="8" t="s">
        <v>303</v>
      </c>
    </row>
    <row r="81" spans="1:13" x14ac:dyDescent="0.2">
      <c r="A81" s="9" t="str">
        <f t="shared" si="5"/>
        <v>1990/1末</v>
      </c>
      <c r="B81" s="9" t="str">
        <f t="shared" si="5"/>
        <v>平成2/1末</v>
      </c>
      <c r="C81" s="16">
        <v>79</v>
      </c>
      <c r="D81" s="16">
        <v>90</v>
      </c>
      <c r="E81" s="128" t="s">
        <v>418</v>
      </c>
      <c r="F81" s="16">
        <v>451</v>
      </c>
      <c r="G81" s="16"/>
      <c r="H81" s="16">
        <v>449</v>
      </c>
      <c r="I81" s="16"/>
      <c r="J81" s="16">
        <v>900</v>
      </c>
      <c r="K81" s="16"/>
      <c r="L81" s="16">
        <v>288</v>
      </c>
      <c r="M81" s="6" t="s">
        <v>303</v>
      </c>
    </row>
    <row r="82" spans="1:13" x14ac:dyDescent="0.2">
      <c r="A82" s="7" t="str">
        <f t="shared" si="5"/>
        <v>1990/1末</v>
      </c>
      <c r="B82" s="7" t="str">
        <f t="shared" si="5"/>
        <v>平成2/1末</v>
      </c>
      <c r="C82" s="14">
        <v>80</v>
      </c>
      <c r="D82" s="14">
        <v>91</v>
      </c>
      <c r="E82" s="129" t="s">
        <v>126</v>
      </c>
      <c r="F82" s="14">
        <v>139</v>
      </c>
      <c r="G82" s="14"/>
      <c r="H82" s="14">
        <v>134</v>
      </c>
      <c r="I82" s="14"/>
      <c r="J82" s="14">
        <v>273</v>
      </c>
      <c r="K82" s="14"/>
      <c r="L82" s="14">
        <v>88</v>
      </c>
      <c r="M82" s="8" t="s">
        <v>303</v>
      </c>
    </row>
    <row r="83" spans="1:13" x14ac:dyDescent="0.2">
      <c r="A83" s="9" t="str">
        <f t="shared" si="5"/>
        <v>1990/1末</v>
      </c>
      <c r="B83" s="9" t="str">
        <f t="shared" si="5"/>
        <v>平成2/1末</v>
      </c>
      <c r="C83" s="16">
        <v>81</v>
      </c>
      <c r="D83" s="16">
        <v>92</v>
      </c>
      <c r="E83" s="128" t="s">
        <v>127</v>
      </c>
      <c r="F83" s="16">
        <v>68</v>
      </c>
      <c r="G83" s="16"/>
      <c r="H83" s="16">
        <v>50</v>
      </c>
      <c r="I83" s="16"/>
      <c r="J83" s="16">
        <v>118</v>
      </c>
      <c r="K83" s="16"/>
      <c r="L83" s="16">
        <v>48</v>
      </c>
      <c r="M83" s="6" t="s">
        <v>303</v>
      </c>
    </row>
    <row r="84" spans="1:13" x14ac:dyDescent="0.2">
      <c r="A84" s="7" t="str">
        <f t="shared" si="5"/>
        <v>1990/1末</v>
      </c>
      <c r="B84" s="7" t="str">
        <f t="shared" si="5"/>
        <v>平成2/1末</v>
      </c>
      <c r="C84" s="14">
        <v>82</v>
      </c>
      <c r="D84" s="14">
        <v>93</v>
      </c>
      <c r="E84" s="129" t="s">
        <v>128</v>
      </c>
      <c r="F84" s="14">
        <v>117</v>
      </c>
      <c r="G84" s="14"/>
      <c r="H84" s="14">
        <v>101</v>
      </c>
      <c r="I84" s="14"/>
      <c r="J84" s="14">
        <v>218</v>
      </c>
      <c r="K84" s="14"/>
      <c r="L84" s="14">
        <v>70</v>
      </c>
      <c r="M84" s="8" t="s">
        <v>303</v>
      </c>
    </row>
    <row r="85" spans="1:13" x14ac:dyDescent="0.2">
      <c r="A85" s="9" t="str">
        <f t="shared" ref="A85:B100" si="6">A84</f>
        <v>1990/1末</v>
      </c>
      <c r="B85" s="9" t="str">
        <f t="shared" si="6"/>
        <v>平成2/1末</v>
      </c>
      <c r="C85" s="16">
        <v>83</v>
      </c>
      <c r="D85" s="16">
        <v>95</v>
      </c>
      <c r="E85" s="128" t="s">
        <v>129</v>
      </c>
      <c r="F85" s="16">
        <v>129</v>
      </c>
      <c r="G85" s="16"/>
      <c r="H85" s="16">
        <v>148</v>
      </c>
      <c r="I85" s="16"/>
      <c r="J85" s="16">
        <v>277</v>
      </c>
      <c r="K85" s="16"/>
      <c r="L85" s="16">
        <v>81</v>
      </c>
      <c r="M85" s="6" t="s">
        <v>303</v>
      </c>
    </row>
    <row r="86" spans="1:13" x14ac:dyDescent="0.2">
      <c r="A86" s="7" t="str">
        <f t="shared" si="6"/>
        <v>1990/1末</v>
      </c>
      <c r="B86" s="7" t="str">
        <f t="shared" si="6"/>
        <v>平成2/1末</v>
      </c>
      <c r="C86" s="14">
        <v>84</v>
      </c>
      <c r="D86" s="14">
        <v>96</v>
      </c>
      <c r="E86" s="129" t="s">
        <v>130</v>
      </c>
      <c r="F86" s="14">
        <v>139</v>
      </c>
      <c r="G86" s="14"/>
      <c r="H86" s="14">
        <v>144</v>
      </c>
      <c r="I86" s="14"/>
      <c r="J86" s="14">
        <v>283</v>
      </c>
      <c r="K86" s="14"/>
      <c r="L86" s="14">
        <v>84</v>
      </c>
      <c r="M86" s="8" t="s">
        <v>303</v>
      </c>
    </row>
    <row r="87" spans="1:13" x14ac:dyDescent="0.2">
      <c r="A87" s="9" t="str">
        <f t="shared" si="6"/>
        <v>1990/1末</v>
      </c>
      <c r="B87" s="9" t="str">
        <f t="shared" si="6"/>
        <v>平成2/1末</v>
      </c>
      <c r="C87" s="16">
        <v>85</v>
      </c>
      <c r="D87" s="16">
        <v>97</v>
      </c>
      <c r="E87" s="128" t="s">
        <v>131</v>
      </c>
      <c r="F87" s="16">
        <v>184</v>
      </c>
      <c r="G87" s="16"/>
      <c r="H87" s="16">
        <v>179</v>
      </c>
      <c r="I87" s="16"/>
      <c r="J87" s="16">
        <v>363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1990/1末</v>
      </c>
      <c r="B88" s="7" t="str">
        <f t="shared" si="6"/>
        <v>平成2/1末</v>
      </c>
      <c r="C88" s="14">
        <v>86</v>
      </c>
      <c r="D88" s="14">
        <v>98</v>
      </c>
      <c r="E88" s="129" t="s">
        <v>132</v>
      </c>
      <c r="F88" s="14">
        <v>192</v>
      </c>
      <c r="G88" s="14"/>
      <c r="H88" s="14">
        <v>191</v>
      </c>
      <c r="I88" s="14"/>
      <c r="J88" s="14">
        <v>383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1990/1末</v>
      </c>
      <c r="B89" s="9" t="str">
        <f t="shared" si="6"/>
        <v>平成2/1末</v>
      </c>
      <c r="C89" s="16">
        <v>87</v>
      </c>
      <c r="D89" s="16">
        <v>99</v>
      </c>
      <c r="E89" s="128" t="s">
        <v>133</v>
      </c>
      <c r="F89" s="16">
        <v>102</v>
      </c>
      <c r="G89" s="16"/>
      <c r="H89" s="16">
        <v>120</v>
      </c>
      <c r="I89" s="16"/>
      <c r="J89" s="16">
        <v>222</v>
      </c>
      <c r="K89" s="16"/>
      <c r="L89" s="16">
        <v>63</v>
      </c>
      <c r="M89" s="6" t="s">
        <v>303</v>
      </c>
    </row>
    <row r="90" spans="1:13" x14ac:dyDescent="0.2">
      <c r="A90" s="7" t="str">
        <f t="shared" si="6"/>
        <v>1990/1末</v>
      </c>
      <c r="B90" s="7" t="str">
        <f t="shared" si="6"/>
        <v>平成2/1末</v>
      </c>
      <c r="C90" s="14">
        <v>88</v>
      </c>
      <c r="D90" s="14">
        <v>120</v>
      </c>
      <c r="E90" s="129" t="s">
        <v>140</v>
      </c>
      <c r="F90" s="14">
        <v>59</v>
      </c>
      <c r="G90" s="14"/>
      <c r="H90" s="14">
        <v>55</v>
      </c>
      <c r="I90" s="14"/>
      <c r="J90" s="14">
        <v>114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1990/1末</v>
      </c>
      <c r="B91" s="9" t="str">
        <f t="shared" si="6"/>
        <v>平成2/1末</v>
      </c>
      <c r="C91" s="16">
        <v>89</v>
      </c>
      <c r="D91" s="16">
        <v>140</v>
      </c>
      <c r="E91" s="128" t="s">
        <v>141</v>
      </c>
      <c r="F91" s="16">
        <v>608</v>
      </c>
      <c r="G91" s="16"/>
      <c r="H91" s="16">
        <v>674</v>
      </c>
      <c r="I91" s="16"/>
      <c r="J91" s="16">
        <v>1282</v>
      </c>
      <c r="K91" s="16"/>
      <c r="L91" s="16">
        <v>373</v>
      </c>
      <c r="M91" s="6" t="s">
        <v>304</v>
      </c>
    </row>
    <row r="92" spans="1:13" x14ac:dyDescent="0.2">
      <c r="A92" s="7" t="str">
        <f t="shared" si="6"/>
        <v>1990/1末</v>
      </c>
      <c r="B92" s="7" t="str">
        <f t="shared" si="6"/>
        <v>平成2/1末</v>
      </c>
      <c r="C92" s="14">
        <v>90</v>
      </c>
      <c r="D92" s="14">
        <v>141</v>
      </c>
      <c r="E92" s="129" t="s">
        <v>142</v>
      </c>
      <c r="F92" s="14">
        <v>430</v>
      </c>
      <c r="G92" s="14"/>
      <c r="H92" s="14">
        <v>422</v>
      </c>
      <c r="I92" s="14"/>
      <c r="J92" s="14">
        <v>852</v>
      </c>
      <c r="K92" s="14"/>
      <c r="L92" s="14">
        <v>241</v>
      </c>
      <c r="M92" s="8" t="s">
        <v>304</v>
      </c>
    </row>
    <row r="93" spans="1:13" x14ac:dyDescent="0.2">
      <c r="A93" s="9" t="str">
        <f t="shared" si="6"/>
        <v>1990/1末</v>
      </c>
      <c r="B93" s="9" t="str">
        <f t="shared" si="6"/>
        <v>平成2/1末</v>
      </c>
      <c r="C93" s="16">
        <v>91</v>
      </c>
      <c r="D93" s="16">
        <v>142</v>
      </c>
      <c r="E93" s="128" t="s">
        <v>143</v>
      </c>
      <c r="F93" s="16">
        <v>534</v>
      </c>
      <c r="G93" s="16"/>
      <c r="H93" s="16">
        <v>578</v>
      </c>
      <c r="I93" s="16"/>
      <c r="J93" s="16">
        <v>1112</v>
      </c>
      <c r="K93" s="16"/>
      <c r="L93" s="16">
        <v>372</v>
      </c>
      <c r="M93" s="6" t="s">
        <v>304</v>
      </c>
    </row>
    <row r="94" spans="1:13" x14ac:dyDescent="0.2">
      <c r="A94" s="7" t="str">
        <f t="shared" si="6"/>
        <v>1990/1末</v>
      </c>
      <c r="B94" s="7" t="str">
        <f t="shared" si="6"/>
        <v>平成2/1末</v>
      </c>
      <c r="C94" s="14">
        <v>92</v>
      </c>
      <c r="D94" s="14">
        <v>143</v>
      </c>
      <c r="E94" s="129" t="s">
        <v>144</v>
      </c>
      <c r="F94" s="14">
        <v>277</v>
      </c>
      <c r="G94" s="14"/>
      <c r="H94" s="14">
        <v>285</v>
      </c>
      <c r="I94" s="14"/>
      <c r="J94" s="14">
        <v>562</v>
      </c>
      <c r="K94" s="14"/>
      <c r="L94" s="14">
        <v>251</v>
      </c>
      <c r="M94" s="8" t="s">
        <v>304</v>
      </c>
    </row>
    <row r="95" spans="1:13" x14ac:dyDescent="0.2">
      <c r="A95" s="9" t="str">
        <f t="shared" si="6"/>
        <v>1990/1末</v>
      </c>
      <c r="B95" s="9" t="str">
        <f t="shared" si="6"/>
        <v>平成2/1末</v>
      </c>
      <c r="C95" s="16">
        <v>93</v>
      </c>
      <c r="D95" s="16">
        <v>144</v>
      </c>
      <c r="E95" s="128" t="s">
        <v>145</v>
      </c>
      <c r="F95" s="16">
        <v>64</v>
      </c>
      <c r="G95" s="16"/>
      <c r="H95" s="16">
        <v>27</v>
      </c>
      <c r="I95" s="16"/>
      <c r="J95" s="16">
        <v>91</v>
      </c>
      <c r="K95" s="16"/>
      <c r="L95" s="16">
        <v>54</v>
      </c>
      <c r="M95" s="6" t="s">
        <v>304</v>
      </c>
    </row>
    <row r="96" spans="1:13" x14ac:dyDescent="0.2">
      <c r="A96" s="7" t="str">
        <f t="shared" si="6"/>
        <v>1990/1末</v>
      </c>
      <c r="B96" s="7" t="str">
        <f t="shared" si="6"/>
        <v>平成2/1末</v>
      </c>
      <c r="C96" s="14">
        <v>94</v>
      </c>
      <c r="D96" s="14">
        <v>145</v>
      </c>
      <c r="E96" s="129" t="s">
        <v>146</v>
      </c>
      <c r="F96" s="14">
        <v>251</v>
      </c>
      <c r="G96" s="14"/>
      <c r="H96" s="14">
        <v>273</v>
      </c>
      <c r="I96" s="14"/>
      <c r="J96" s="14">
        <v>524</v>
      </c>
      <c r="K96" s="14"/>
      <c r="L96" s="14">
        <v>152</v>
      </c>
      <c r="M96" s="8" t="s">
        <v>304</v>
      </c>
    </row>
    <row r="97" spans="1:13" x14ac:dyDescent="0.2">
      <c r="A97" s="9" t="str">
        <f t="shared" si="6"/>
        <v>1990/1末</v>
      </c>
      <c r="B97" s="9" t="str">
        <f t="shared" si="6"/>
        <v>平成2/1末</v>
      </c>
      <c r="C97" s="16">
        <v>95</v>
      </c>
      <c r="D97" s="16">
        <v>146</v>
      </c>
      <c r="E97" s="128" t="s">
        <v>147</v>
      </c>
      <c r="F97" s="16">
        <v>238</v>
      </c>
      <c r="G97" s="16"/>
      <c r="H97" s="16">
        <v>288</v>
      </c>
      <c r="I97" s="16"/>
      <c r="J97" s="16">
        <v>526</v>
      </c>
      <c r="K97" s="16"/>
      <c r="L97" s="16">
        <v>149</v>
      </c>
      <c r="M97" s="6" t="s">
        <v>304</v>
      </c>
    </row>
    <row r="98" spans="1:13" x14ac:dyDescent="0.2">
      <c r="A98" s="7" t="str">
        <f t="shared" si="6"/>
        <v>1990/1末</v>
      </c>
      <c r="B98" s="7" t="str">
        <f t="shared" si="6"/>
        <v>平成2/1末</v>
      </c>
      <c r="C98" s="14">
        <v>96</v>
      </c>
      <c r="D98" s="14">
        <v>147</v>
      </c>
      <c r="E98" s="129" t="s">
        <v>148</v>
      </c>
      <c r="F98" s="14">
        <v>167</v>
      </c>
      <c r="G98" s="14"/>
      <c r="H98" s="14">
        <v>178</v>
      </c>
      <c r="I98" s="14"/>
      <c r="J98" s="14">
        <v>345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1990/1末</v>
      </c>
      <c r="B99" s="9" t="str">
        <f t="shared" si="6"/>
        <v>平成2/1末</v>
      </c>
      <c r="C99" s="16">
        <v>97</v>
      </c>
      <c r="D99" s="16">
        <v>110</v>
      </c>
      <c r="E99" s="128" t="s">
        <v>150</v>
      </c>
      <c r="F99" s="16">
        <v>289</v>
      </c>
      <c r="G99" s="16"/>
      <c r="H99" s="16">
        <v>308</v>
      </c>
      <c r="I99" s="16"/>
      <c r="J99" s="16">
        <v>597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1990/1末</v>
      </c>
      <c r="B100" s="7" t="str">
        <f t="shared" si="6"/>
        <v>平成2/1末</v>
      </c>
      <c r="C100" s="14">
        <v>98</v>
      </c>
      <c r="D100" s="14">
        <v>111</v>
      </c>
      <c r="E100" s="129" t="s">
        <v>151</v>
      </c>
      <c r="F100" s="14">
        <v>228</v>
      </c>
      <c r="G100" s="14"/>
      <c r="H100" s="14">
        <v>223</v>
      </c>
      <c r="I100" s="14"/>
      <c r="J100" s="14">
        <v>451</v>
      </c>
      <c r="K100" s="14"/>
      <c r="L100" s="14">
        <v>126</v>
      </c>
      <c r="M100" s="8" t="s">
        <v>305</v>
      </c>
    </row>
    <row r="101" spans="1:13" x14ac:dyDescent="0.2">
      <c r="A101" s="9" t="str">
        <f t="shared" ref="A101:B116" si="7">A100</f>
        <v>1990/1末</v>
      </c>
      <c r="B101" s="9" t="str">
        <f t="shared" si="7"/>
        <v>平成2/1末</v>
      </c>
      <c r="C101" s="16">
        <v>99</v>
      </c>
      <c r="D101" s="16">
        <v>112</v>
      </c>
      <c r="E101" s="128" t="s">
        <v>152</v>
      </c>
      <c r="F101" s="16">
        <v>115</v>
      </c>
      <c r="G101" s="16"/>
      <c r="H101" s="16">
        <v>123</v>
      </c>
      <c r="I101" s="16"/>
      <c r="J101" s="16">
        <v>238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1990/1末</v>
      </c>
      <c r="B102" s="7" t="str">
        <f t="shared" si="7"/>
        <v>平成2/1末</v>
      </c>
      <c r="C102" s="14">
        <v>100</v>
      </c>
      <c r="D102" s="14">
        <v>113</v>
      </c>
      <c r="E102" s="129" t="s">
        <v>419</v>
      </c>
      <c r="F102" s="14">
        <v>72</v>
      </c>
      <c r="G102" s="14"/>
      <c r="H102" s="14">
        <v>90</v>
      </c>
      <c r="I102" s="14"/>
      <c r="J102" s="14">
        <v>162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1990/1末</v>
      </c>
      <c r="B103" s="9" t="str">
        <f t="shared" si="7"/>
        <v>平成2/1末</v>
      </c>
      <c r="C103" s="16">
        <v>101</v>
      </c>
      <c r="D103" s="16">
        <v>114</v>
      </c>
      <c r="E103" s="128" t="s">
        <v>153</v>
      </c>
      <c r="F103" s="16">
        <v>235</v>
      </c>
      <c r="G103" s="16"/>
      <c r="H103" s="16">
        <v>242</v>
      </c>
      <c r="I103" s="16"/>
      <c r="J103" s="16">
        <v>477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1990/1末</v>
      </c>
      <c r="B104" s="7" t="str">
        <f t="shared" si="7"/>
        <v>平成2/1末</v>
      </c>
      <c r="C104" s="14">
        <v>102</v>
      </c>
      <c r="D104" s="14">
        <v>115</v>
      </c>
      <c r="E104" s="129" t="s">
        <v>154</v>
      </c>
      <c r="F104" s="14">
        <v>67</v>
      </c>
      <c r="G104" s="14"/>
      <c r="H104" s="14">
        <v>52</v>
      </c>
      <c r="I104" s="14"/>
      <c r="J104" s="14">
        <v>119</v>
      </c>
      <c r="K104" s="14"/>
      <c r="L104" s="14">
        <v>43</v>
      </c>
      <c r="M104" s="8" t="s">
        <v>305</v>
      </c>
    </row>
    <row r="105" spans="1:13" x14ac:dyDescent="0.2">
      <c r="A105" s="9" t="str">
        <f t="shared" si="7"/>
        <v>1990/1末</v>
      </c>
      <c r="B105" s="9" t="str">
        <f t="shared" si="7"/>
        <v>平成2/1末</v>
      </c>
      <c r="C105" s="16">
        <v>103</v>
      </c>
      <c r="D105" s="16">
        <v>118</v>
      </c>
      <c r="E105" s="128" t="s">
        <v>157</v>
      </c>
      <c r="F105" s="16">
        <v>200</v>
      </c>
      <c r="G105" s="16"/>
      <c r="H105" s="16">
        <v>190</v>
      </c>
      <c r="I105" s="16"/>
      <c r="J105" s="16">
        <v>390</v>
      </c>
      <c r="K105" s="16"/>
      <c r="L105" s="16">
        <v>103</v>
      </c>
      <c r="M105" s="6" t="s">
        <v>305</v>
      </c>
    </row>
    <row r="106" spans="1:13" x14ac:dyDescent="0.2">
      <c r="A106" s="7" t="str">
        <f t="shared" si="7"/>
        <v>1990/1末</v>
      </c>
      <c r="B106" s="7" t="str">
        <f t="shared" si="7"/>
        <v>平成2/1末</v>
      </c>
      <c r="C106" s="14">
        <v>104</v>
      </c>
      <c r="D106" s="14">
        <v>122</v>
      </c>
      <c r="E106" s="129" t="s">
        <v>159</v>
      </c>
      <c r="F106" s="14">
        <v>60</v>
      </c>
      <c r="G106" s="14"/>
      <c r="H106" s="14">
        <v>72</v>
      </c>
      <c r="I106" s="14"/>
      <c r="J106" s="14">
        <v>132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1990/1末</v>
      </c>
      <c r="B107" s="9" t="str">
        <f t="shared" si="7"/>
        <v>平成2/1末</v>
      </c>
      <c r="C107" s="16">
        <v>105</v>
      </c>
      <c r="D107" s="16">
        <v>123</v>
      </c>
      <c r="E107" s="128" t="s">
        <v>160</v>
      </c>
      <c r="F107" s="16">
        <v>322</v>
      </c>
      <c r="G107" s="16"/>
      <c r="H107" s="16">
        <v>363</v>
      </c>
      <c r="I107" s="16"/>
      <c r="J107" s="16">
        <v>685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7"/>
        <v>1990/1末</v>
      </c>
      <c r="B108" s="7" t="str">
        <f t="shared" si="7"/>
        <v>平成2/1末</v>
      </c>
      <c r="C108" s="14">
        <v>106</v>
      </c>
      <c r="D108" s="14">
        <v>124</v>
      </c>
      <c r="E108" s="129" t="s">
        <v>161</v>
      </c>
      <c r="F108" s="14">
        <v>114</v>
      </c>
      <c r="G108" s="14"/>
      <c r="H108" s="14">
        <v>128</v>
      </c>
      <c r="I108" s="14"/>
      <c r="J108" s="14">
        <v>242</v>
      </c>
      <c r="K108" s="14"/>
      <c r="L108" s="14">
        <v>60</v>
      </c>
      <c r="M108" s="8" t="s">
        <v>305</v>
      </c>
    </row>
    <row r="109" spans="1:13" x14ac:dyDescent="0.2">
      <c r="A109" s="9" t="str">
        <f t="shared" si="7"/>
        <v>1990/1末</v>
      </c>
      <c r="B109" s="9" t="str">
        <f t="shared" si="7"/>
        <v>平成2/1末</v>
      </c>
      <c r="C109" s="16">
        <v>107</v>
      </c>
      <c r="D109" s="16">
        <v>125</v>
      </c>
      <c r="E109" s="128" t="s">
        <v>162</v>
      </c>
      <c r="F109" s="16">
        <v>237</v>
      </c>
      <c r="G109" s="16"/>
      <c r="H109" s="16">
        <v>221</v>
      </c>
      <c r="I109" s="16"/>
      <c r="J109" s="16">
        <v>458</v>
      </c>
      <c r="K109" s="16"/>
      <c r="L109" s="16">
        <v>134</v>
      </c>
      <c r="M109" s="6" t="s">
        <v>305</v>
      </c>
    </row>
    <row r="110" spans="1:13" x14ac:dyDescent="0.2">
      <c r="A110" s="7" t="str">
        <f t="shared" si="7"/>
        <v>1990/1末</v>
      </c>
      <c r="B110" s="7" t="str">
        <f t="shared" si="7"/>
        <v>平成2/1末</v>
      </c>
      <c r="C110" s="14">
        <v>108</v>
      </c>
      <c r="D110" s="14">
        <v>126</v>
      </c>
      <c r="E110" s="129" t="s">
        <v>163</v>
      </c>
      <c r="F110" s="14">
        <v>139</v>
      </c>
      <c r="G110" s="14"/>
      <c r="H110" s="14">
        <v>162</v>
      </c>
      <c r="I110" s="14"/>
      <c r="J110" s="14">
        <v>301</v>
      </c>
      <c r="K110" s="14"/>
      <c r="L110" s="14">
        <v>61</v>
      </c>
      <c r="M110" s="8" t="s">
        <v>305</v>
      </c>
    </row>
    <row r="111" spans="1:13" x14ac:dyDescent="0.2">
      <c r="A111" s="9" t="str">
        <f t="shared" si="7"/>
        <v>1990/1末</v>
      </c>
      <c r="B111" s="9" t="str">
        <f t="shared" si="7"/>
        <v>平成2/1末</v>
      </c>
      <c r="C111" s="16">
        <v>109</v>
      </c>
      <c r="D111" s="16">
        <v>127</v>
      </c>
      <c r="E111" s="128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1990/1末</v>
      </c>
      <c r="B112" s="7" t="str">
        <f t="shared" si="7"/>
        <v>平成2/1末</v>
      </c>
      <c r="C112" s="14">
        <v>110</v>
      </c>
      <c r="D112" s="14">
        <v>128</v>
      </c>
      <c r="E112" s="129" t="s">
        <v>165</v>
      </c>
      <c r="F112" s="14">
        <v>134</v>
      </c>
      <c r="G112" s="14"/>
      <c r="H112" s="14">
        <v>129</v>
      </c>
      <c r="I112" s="14"/>
      <c r="J112" s="14">
        <v>263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1990/1末</v>
      </c>
      <c r="B113" s="9" t="str">
        <f t="shared" si="7"/>
        <v>平成2/1末</v>
      </c>
      <c r="C113" s="16">
        <v>111</v>
      </c>
      <c r="D113" s="16">
        <v>129</v>
      </c>
      <c r="E113" s="128" t="s">
        <v>166</v>
      </c>
      <c r="F113" s="16">
        <v>101</v>
      </c>
      <c r="G113" s="16"/>
      <c r="H113" s="16">
        <v>108</v>
      </c>
      <c r="I113" s="16"/>
      <c r="J113" s="16">
        <v>209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1990/1末</v>
      </c>
      <c r="B114" s="7" t="str">
        <f t="shared" si="7"/>
        <v>平成2/1末</v>
      </c>
      <c r="C114" s="14">
        <v>112</v>
      </c>
      <c r="D114" s="14">
        <v>150</v>
      </c>
      <c r="E114" s="129" t="s">
        <v>169</v>
      </c>
      <c r="F114" s="14">
        <v>184</v>
      </c>
      <c r="G114" s="14"/>
      <c r="H114" s="14">
        <v>198</v>
      </c>
      <c r="I114" s="14"/>
      <c r="J114" s="14">
        <v>382</v>
      </c>
      <c r="K114" s="14"/>
      <c r="L114" s="14">
        <v>88</v>
      </c>
      <c r="M114" s="8" t="s">
        <v>306</v>
      </c>
    </row>
    <row r="115" spans="1:13" x14ac:dyDescent="0.2">
      <c r="A115" s="9" t="str">
        <f t="shared" si="7"/>
        <v>1990/1末</v>
      </c>
      <c r="B115" s="9" t="str">
        <f t="shared" si="7"/>
        <v>平成2/1末</v>
      </c>
      <c r="C115" s="16">
        <v>113</v>
      </c>
      <c r="D115" s="16">
        <v>151</v>
      </c>
      <c r="E115" s="128" t="s">
        <v>170</v>
      </c>
      <c r="F115" s="16">
        <v>313</v>
      </c>
      <c r="G115" s="16"/>
      <c r="H115" s="16">
        <v>306</v>
      </c>
      <c r="I115" s="16"/>
      <c r="J115" s="16">
        <v>619</v>
      </c>
      <c r="K115" s="16"/>
      <c r="L115" s="16">
        <v>165</v>
      </c>
      <c r="M115" s="6" t="s">
        <v>306</v>
      </c>
    </row>
    <row r="116" spans="1:13" x14ac:dyDescent="0.2">
      <c r="A116" s="7" t="str">
        <f t="shared" si="7"/>
        <v>1990/1末</v>
      </c>
      <c r="B116" s="7" t="str">
        <f t="shared" si="7"/>
        <v>平成2/1末</v>
      </c>
      <c r="C116" s="14">
        <v>114</v>
      </c>
      <c r="D116" s="14">
        <v>152</v>
      </c>
      <c r="E116" s="129" t="s">
        <v>171</v>
      </c>
      <c r="F116" s="14">
        <v>401</v>
      </c>
      <c r="G116" s="14"/>
      <c r="H116" s="14">
        <v>425</v>
      </c>
      <c r="I116" s="14"/>
      <c r="J116" s="14">
        <v>826</v>
      </c>
      <c r="K116" s="14"/>
      <c r="L116" s="14">
        <v>206</v>
      </c>
      <c r="M116" s="8" t="s">
        <v>306</v>
      </c>
    </row>
    <row r="117" spans="1:13" x14ac:dyDescent="0.2">
      <c r="A117" s="9" t="str">
        <f t="shared" ref="A117:B132" si="8">A116</f>
        <v>1990/1末</v>
      </c>
      <c r="B117" s="9" t="str">
        <f t="shared" si="8"/>
        <v>平成2/1末</v>
      </c>
      <c r="C117" s="16">
        <v>115</v>
      </c>
      <c r="D117" s="16">
        <v>153</v>
      </c>
      <c r="E117" s="128" t="s">
        <v>172</v>
      </c>
      <c r="F117" s="16">
        <v>205</v>
      </c>
      <c r="G117" s="16"/>
      <c r="H117" s="16">
        <v>224</v>
      </c>
      <c r="I117" s="16"/>
      <c r="J117" s="16">
        <v>429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1990/1末</v>
      </c>
      <c r="B118" s="7" t="str">
        <f t="shared" si="8"/>
        <v>平成2/1末</v>
      </c>
      <c r="C118" s="14">
        <v>116</v>
      </c>
      <c r="D118" s="14">
        <v>154</v>
      </c>
      <c r="E118" s="129" t="s">
        <v>173</v>
      </c>
      <c r="F118" s="14">
        <v>175</v>
      </c>
      <c r="G118" s="14"/>
      <c r="H118" s="14">
        <v>186</v>
      </c>
      <c r="I118" s="14"/>
      <c r="J118" s="14">
        <v>361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1990/1末</v>
      </c>
      <c r="B119" s="9" t="str">
        <f t="shared" si="8"/>
        <v>平成2/1末</v>
      </c>
      <c r="C119" s="16">
        <v>117</v>
      </c>
      <c r="D119" s="16">
        <v>155</v>
      </c>
      <c r="E119" s="128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1990/1末</v>
      </c>
      <c r="B120" s="7" t="str">
        <f t="shared" si="8"/>
        <v>平成2/1末</v>
      </c>
      <c r="C120" s="14">
        <v>118</v>
      </c>
      <c r="D120" s="14">
        <v>157</v>
      </c>
      <c r="E120" s="129" t="s">
        <v>175</v>
      </c>
      <c r="F120" s="14">
        <v>99</v>
      </c>
      <c r="G120" s="14"/>
      <c r="H120" s="14">
        <v>98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1990/1末</v>
      </c>
      <c r="B121" s="9" t="str">
        <f t="shared" si="8"/>
        <v>平成2/1末</v>
      </c>
      <c r="C121" s="16">
        <v>119</v>
      </c>
      <c r="D121" s="16">
        <v>159</v>
      </c>
      <c r="E121" s="128" t="s">
        <v>177</v>
      </c>
      <c r="F121" s="16">
        <v>25</v>
      </c>
      <c r="G121" s="16"/>
      <c r="H121" s="16">
        <v>56</v>
      </c>
      <c r="I121" s="16"/>
      <c r="J121" s="16">
        <v>81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1990/1末</v>
      </c>
      <c r="B122" s="7" t="str">
        <f t="shared" si="8"/>
        <v>平成2/1末</v>
      </c>
      <c r="C122" s="14">
        <v>120</v>
      </c>
      <c r="D122" s="14">
        <v>160</v>
      </c>
      <c r="E122" s="129" t="s">
        <v>420</v>
      </c>
      <c r="F122" s="14">
        <v>79</v>
      </c>
      <c r="G122" s="14"/>
      <c r="H122" s="14">
        <v>78</v>
      </c>
      <c r="I122" s="14"/>
      <c r="J122" s="14">
        <v>157</v>
      </c>
      <c r="K122" s="14"/>
      <c r="L122" s="14">
        <v>58</v>
      </c>
      <c r="M122" s="8" t="s">
        <v>307</v>
      </c>
    </row>
    <row r="123" spans="1:13" x14ac:dyDescent="0.2">
      <c r="A123" s="9" t="str">
        <f t="shared" si="8"/>
        <v>1990/1末</v>
      </c>
      <c r="B123" s="9" t="str">
        <f t="shared" si="8"/>
        <v>平成2/1末</v>
      </c>
      <c r="C123" s="16">
        <v>121</v>
      </c>
      <c r="D123" s="16">
        <v>161</v>
      </c>
      <c r="E123" s="128" t="s">
        <v>178</v>
      </c>
      <c r="F123" s="16">
        <v>130</v>
      </c>
      <c r="G123" s="16"/>
      <c r="H123" s="16">
        <v>127</v>
      </c>
      <c r="I123" s="16"/>
      <c r="J123" s="16">
        <v>257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1990/1末</v>
      </c>
      <c r="B124" s="7" t="str">
        <f t="shared" si="8"/>
        <v>平成2/1末</v>
      </c>
      <c r="C124" s="14">
        <v>122</v>
      </c>
      <c r="D124" s="14">
        <v>162</v>
      </c>
      <c r="E124" s="129" t="s">
        <v>179</v>
      </c>
      <c r="F124" s="14">
        <v>90</v>
      </c>
      <c r="G124" s="14"/>
      <c r="H124" s="14">
        <v>106</v>
      </c>
      <c r="I124" s="14"/>
      <c r="J124" s="14">
        <v>196</v>
      </c>
      <c r="K124" s="14"/>
      <c r="L124" s="14">
        <v>45</v>
      </c>
      <c r="M124" s="8" t="s">
        <v>307</v>
      </c>
    </row>
    <row r="125" spans="1:13" x14ac:dyDescent="0.2">
      <c r="A125" s="9" t="str">
        <f t="shared" si="8"/>
        <v>1990/1末</v>
      </c>
      <c r="B125" s="9" t="str">
        <f t="shared" si="8"/>
        <v>平成2/1末</v>
      </c>
      <c r="C125" s="16">
        <v>123</v>
      </c>
      <c r="D125" s="16">
        <v>163</v>
      </c>
      <c r="E125" s="128" t="s">
        <v>180</v>
      </c>
      <c r="F125" s="16">
        <v>75</v>
      </c>
      <c r="G125" s="16"/>
      <c r="H125" s="16">
        <v>77</v>
      </c>
      <c r="I125" s="16"/>
      <c r="J125" s="16">
        <v>152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1990/1末</v>
      </c>
      <c r="B126" s="7" t="str">
        <f t="shared" si="8"/>
        <v>平成2/1末</v>
      </c>
      <c r="C126" s="14">
        <v>124</v>
      </c>
      <c r="D126" s="14">
        <v>164</v>
      </c>
      <c r="E126" s="129" t="s">
        <v>181</v>
      </c>
      <c r="F126" s="14">
        <v>94</v>
      </c>
      <c r="G126" s="14"/>
      <c r="H126" s="14">
        <v>100</v>
      </c>
      <c r="I126" s="14"/>
      <c r="J126" s="14">
        <v>194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8"/>
        <v>1990/1末</v>
      </c>
      <c r="B127" s="9" t="str">
        <f t="shared" si="8"/>
        <v>平成2/1末</v>
      </c>
      <c r="C127" s="16">
        <v>125</v>
      </c>
      <c r="D127" s="16">
        <v>165</v>
      </c>
      <c r="E127" s="128" t="s">
        <v>182</v>
      </c>
      <c r="F127" s="16">
        <v>72</v>
      </c>
      <c r="G127" s="16"/>
      <c r="H127" s="16">
        <v>86</v>
      </c>
      <c r="I127" s="16"/>
      <c r="J127" s="16">
        <v>158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1990/1末</v>
      </c>
      <c r="B128" s="7" t="str">
        <f t="shared" si="8"/>
        <v>平成2/1末</v>
      </c>
      <c r="C128" s="14">
        <v>126</v>
      </c>
      <c r="D128" s="14">
        <v>166</v>
      </c>
      <c r="E128" s="129" t="s">
        <v>183</v>
      </c>
      <c r="F128" s="14">
        <v>185</v>
      </c>
      <c r="G128" s="14"/>
      <c r="H128" s="14">
        <v>209</v>
      </c>
      <c r="I128" s="14"/>
      <c r="J128" s="14">
        <v>394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1990/1末</v>
      </c>
      <c r="B129" s="9" t="str">
        <f t="shared" si="8"/>
        <v>平成2/1末</v>
      </c>
      <c r="C129" s="16">
        <v>127</v>
      </c>
      <c r="D129" s="16">
        <v>167</v>
      </c>
      <c r="E129" s="128" t="s">
        <v>184</v>
      </c>
      <c r="F129" s="16">
        <v>206</v>
      </c>
      <c r="G129" s="16"/>
      <c r="H129" s="16">
        <v>221</v>
      </c>
      <c r="I129" s="16"/>
      <c r="J129" s="16">
        <v>427</v>
      </c>
      <c r="K129" s="16"/>
      <c r="L129" s="16">
        <v>115</v>
      </c>
      <c r="M129" s="6" t="s">
        <v>307</v>
      </c>
    </row>
    <row r="130" spans="1:13" x14ac:dyDescent="0.2">
      <c r="A130" s="7" t="str">
        <f t="shared" si="8"/>
        <v>1990/1末</v>
      </c>
      <c r="B130" s="7" t="str">
        <f t="shared" si="8"/>
        <v>平成2/1末</v>
      </c>
      <c r="C130" s="14">
        <v>128</v>
      </c>
      <c r="D130" s="14">
        <v>168</v>
      </c>
      <c r="E130" s="129" t="s">
        <v>185</v>
      </c>
      <c r="F130" s="14">
        <v>258</v>
      </c>
      <c r="G130" s="14"/>
      <c r="H130" s="14">
        <v>242</v>
      </c>
      <c r="I130" s="14"/>
      <c r="J130" s="14">
        <v>500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8"/>
        <v>1990/1末</v>
      </c>
      <c r="B131" s="9" t="str">
        <f t="shared" si="8"/>
        <v>平成2/1末</v>
      </c>
      <c r="C131" s="16">
        <v>129</v>
      </c>
      <c r="D131" s="16">
        <v>169</v>
      </c>
      <c r="E131" s="128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1990/1末</v>
      </c>
      <c r="B132" s="7" t="str">
        <f t="shared" si="8"/>
        <v>平成2/1末</v>
      </c>
      <c r="C132" s="14">
        <v>130</v>
      </c>
      <c r="D132" s="14">
        <v>170</v>
      </c>
      <c r="E132" s="129" t="s">
        <v>187</v>
      </c>
      <c r="F132" s="14">
        <v>507</v>
      </c>
      <c r="G132" s="14"/>
      <c r="H132" s="14">
        <v>529</v>
      </c>
      <c r="I132" s="14"/>
      <c r="J132" s="14">
        <v>1036</v>
      </c>
      <c r="K132" s="14"/>
      <c r="L132" s="14">
        <v>256</v>
      </c>
      <c r="M132" s="8" t="s">
        <v>307</v>
      </c>
    </row>
    <row r="133" spans="1:13" x14ac:dyDescent="0.2">
      <c r="A133" s="9" t="str">
        <f t="shared" ref="A133:B148" si="9">A132</f>
        <v>1990/1末</v>
      </c>
      <c r="B133" s="9" t="str">
        <f t="shared" si="9"/>
        <v>平成2/1末</v>
      </c>
      <c r="C133" s="16">
        <v>131</v>
      </c>
      <c r="D133" s="16">
        <v>171</v>
      </c>
      <c r="E133" s="128" t="s">
        <v>188</v>
      </c>
      <c r="F133" s="16">
        <v>355</v>
      </c>
      <c r="G133" s="16"/>
      <c r="H133" s="16">
        <v>345</v>
      </c>
      <c r="I133" s="16"/>
      <c r="J133" s="16">
        <v>700</v>
      </c>
      <c r="K133" s="16"/>
      <c r="L133" s="16">
        <v>167</v>
      </c>
      <c r="M133" s="6" t="s">
        <v>307</v>
      </c>
    </row>
    <row r="134" spans="1:13" x14ac:dyDescent="0.2">
      <c r="A134" s="7" t="str">
        <f t="shared" si="9"/>
        <v>1990/1末</v>
      </c>
      <c r="B134" s="7" t="str">
        <f t="shared" si="9"/>
        <v>平成2/1末</v>
      </c>
      <c r="C134" s="14">
        <v>132</v>
      </c>
      <c r="D134" s="14">
        <v>172</v>
      </c>
      <c r="E134" s="129" t="s">
        <v>189</v>
      </c>
      <c r="F134" s="14">
        <v>180</v>
      </c>
      <c r="G134" s="14"/>
      <c r="H134" s="14">
        <v>166</v>
      </c>
      <c r="I134" s="14"/>
      <c r="J134" s="14">
        <v>346</v>
      </c>
      <c r="K134" s="14"/>
      <c r="L134" s="14">
        <v>96</v>
      </c>
      <c r="M134" s="8" t="s">
        <v>307</v>
      </c>
    </row>
    <row r="135" spans="1:13" x14ac:dyDescent="0.2">
      <c r="A135" s="9" t="str">
        <f t="shared" si="9"/>
        <v>1990/1末</v>
      </c>
      <c r="B135" s="9" t="str">
        <f t="shared" si="9"/>
        <v>平成2/1末</v>
      </c>
      <c r="C135" s="16">
        <v>133</v>
      </c>
      <c r="D135" s="16">
        <v>173</v>
      </c>
      <c r="E135" s="128" t="s">
        <v>190</v>
      </c>
      <c r="F135" s="16">
        <v>106</v>
      </c>
      <c r="G135" s="16"/>
      <c r="H135" s="16">
        <v>109</v>
      </c>
      <c r="I135" s="16"/>
      <c r="J135" s="16">
        <v>215</v>
      </c>
      <c r="K135" s="16"/>
      <c r="L135" s="16">
        <v>54</v>
      </c>
      <c r="M135" s="6" t="s">
        <v>307</v>
      </c>
    </row>
    <row r="136" spans="1:13" x14ac:dyDescent="0.2">
      <c r="A136" s="7" t="str">
        <f t="shared" si="9"/>
        <v>1990/1末</v>
      </c>
      <c r="B136" s="7" t="str">
        <f t="shared" si="9"/>
        <v>平成2/1末</v>
      </c>
      <c r="C136" s="14">
        <v>134</v>
      </c>
      <c r="D136" s="14">
        <v>174</v>
      </c>
      <c r="E136" s="129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1990/1末</v>
      </c>
      <c r="B137" s="9" t="str">
        <f t="shared" si="9"/>
        <v>平成2/1末</v>
      </c>
      <c r="C137" s="16">
        <v>135</v>
      </c>
      <c r="D137" s="16">
        <v>175</v>
      </c>
      <c r="E137" s="128" t="s">
        <v>422</v>
      </c>
      <c r="F137" s="16">
        <v>201</v>
      </c>
      <c r="G137" s="16"/>
      <c r="H137" s="16">
        <v>192</v>
      </c>
      <c r="I137" s="16"/>
      <c r="J137" s="16">
        <v>393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1990/1末</v>
      </c>
      <c r="B138" s="7" t="str">
        <f t="shared" si="9"/>
        <v>平成2/1末</v>
      </c>
      <c r="C138" s="14">
        <v>136</v>
      </c>
      <c r="D138" s="14">
        <v>176</v>
      </c>
      <c r="E138" s="129" t="s">
        <v>423</v>
      </c>
      <c r="F138" s="14">
        <v>157</v>
      </c>
      <c r="G138" s="14"/>
      <c r="H138" s="14">
        <v>169</v>
      </c>
      <c r="I138" s="14"/>
      <c r="J138" s="14">
        <v>326</v>
      </c>
      <c r="K138" s="14"/>
      <c r="L138" s="14">
        <v>93</v>
      </c>
      <c r="M138" s="8" t="s">
        <v>307</v>
      </c>
    </row>
    <row r="139" spans="1:13" x14ac:dyDescent="0.2">
      <c r="A139" s="9" t="str">
        <f t="shared" si="9"/>
        <v>1990/1末</v>
      </c>
      <c r="B139" s="9" t="str">
        <f t="shared" si="9"/>
        <v>平成2/1末</v>
      </c>
      <c r="C139" s="16">
        <v>137</v>
      </c>
      <c r="D139" s="16">
        <v>177</v>
      </c>
      <c r="E139" s="128" t="s">
        <v>191</v>
      </c>
      <c r="F139" s="16">
        <v>38</v>
      </c>
      <c r="G139" s="16"/>
      <c r="H139" s="16">
        <v>39</v>
      </c>
      <c r="I139" s="16"/>
      <c r="J139" s="16">
        <v>77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9"/>
        <v>1990/1末</v>
      </c>
      <c r="B140" s="7" t="str">
        <f t="shared" si="9"/>
        <v>平成2/1末</v>
      </c>
      <c r="C140" s="14">
        <v>138</v>
      </c>
      <c r="D140" s="14">
        <v>178</v>
      </c>
      <c r="E140" s="129" t="s">
        <v>192</v>
      </c>
      <c r="F140" s="14">
        <v>61</v>
      </c>
      <c r="G140" s="14"/>
      <c r="H140" s="14">
        <v>65</v>
      </c>
      <c r="I140" s="14"/>
      <c r="J140" s="14">
        <v>126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9"/>
        <v>1990/1末</v>
      </c>
      <c r="B141" s="9" t="str">
        <f t="shared" si="9"/>
        <v>平成2/1末</v>
      </c>
      <c r="C141" s="16">
        <v>139</v>
      </c>
      <c r="D141" s="16">
        <v>179</v>
      </c>
      <c r="E141" s="128" t="s">
        <v>193</v>
      </c>
      <c r="F141" s="16">
        <v>190</v>
      </c>
      <c r="G141" s="16"/>
      <c r="H141" s="16">
        <v>176</v>
      </c>
      <c r="I141" s="16"/>
      <c r="J141" s="16">
        <v>366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1990/1末</v>
      </c>
      <c r="B142" s="7" t="str">
        <f t="shared" si="9"/>
        <v>平成2/1末</v>
      </c>
      <c r="C142" s="14">
        <v>140</v>
      </c>
      <c r="D142" s="14">
        <v>180</v>
      </c>
      <c r="E142" s="129" t="s">
        <v>196</v>
      </c>
      <c r="F142" s="14">
        <v>145</v>
      </c>
      <c r="G142" s="14"/>
      <c r="H142" s="14">
        <v>170</v>
      </c>
      <c r="I142" s="14"/>
      <c r="J142" s="14">
        <v>315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1990/1末</v>
      </c>
      <c r="B143" s="9" t="str">
        <f t="shared" si="9"/>
        <v>平成2/1末</v>
      </c>
      <c r="C143" s="16">
        <v>141</v>
      </c>
      <c r="D143" s="16">
        <v>181</v>
      </c>
      <c r="E143" s="128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1990/1末</v>
      </c>
      <c r="B144" s="7" t="str">
        <f t="shared" si="9"/>
        <v>平成2/1末</v>
      </c>
      <c r="C144" s="14">
        <v>142</v>
      </c>
      <c r="D144" s="14">
        <v>183</v>
      </c>
      <c r="E144" s="129" t="s">
        <v>199</v>
      </c>
      <c r="F144" s="14">
        <v>501</v>
      </c>
      <c r="G144" s="14"/>
      <c r="H144" s="14">
        <v>561</v>
      </c>
      <c r="I144" s="14"/>
      <c r="J144" s="14">
        <v>1062</v>
      </c>
      <c r="K144" s="14"/>
      <c r="L144" s="14">
        <v>248</v>
      </c>
      <c r="M144" s="8" t="s">
        <v>308</v>
      </c>
    </row>
    <row r="145" spans="1:13" x14ac:dyDescent="0.2">
      <c r="A145" s="9" t="str">
        <f t="shared" si="9"/>
        <v>1990/1末</v>
      </c>
      <c r="B145" s="9" t="str">
        <f t="shared" si="9"/>
        <v>平成2/1末</v>
      </c>
      <c r="C145" s="16">
        <v>143</v>
      </c>
      <c r="D145" s="16">
        <v>184</v>
      </c>
      <c r="E145" s="128" t="s">
        <v>200</v>
      </c>
      <c r="F145" s="16">
        <v>170</v>
      </c>
      <c r="G145" s="16"/>
      <c r="H145" s="16">
        <v>171</v>
      </c>
      <c r="I145" s="16"/>
      <c r="J145" s="16">
        <v>341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1990/1末</v>
      </c>
      <c r="B146" s="7" t="str">
        <f t="shared" si="9"/>
        <v>平成2/1末</v>
      </c>
      <c r="C146" s="14">
        <v>144</v>
      </c>
      <c r="D146" s="14">
        <v>185</v>
      </c>
      <c r="E146" s="129" t="s">
        <v>201</v>
      </c>
      <c r="F146" s="14">
        <v>127</v>
      </c>
      <c r="G146" s="14"/>
      <c r="H146" s="14">
        <v>140</v>
      </c>
      <c r="I146" s="14"/>
      <c r="J146" s="14">
        <v>267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1990/1末</v>
      </c>
      <c r="B147" s="9" t="str">
        <f t="shared" si="9"/>
        <v>平成2/1末</v>
      </c>
      <c r="C147" s="16">
        <v>145</v>
      </c>
      <c r="D147" s="16">
        <v>186</v>
      </c>
      <c r="E147" s="128" t="s">
        <v>202</v>
      </c>
      <c r="F147" s="16">
        <v>224</v>
      </c>
      <c r="G147" s="16"/>
      <c r="H147" s="16">
        <v>249</v>
      </c>
      <c r="I147" s="16"/>
      <c r="J147" s="16">
        <v>473</v>
      </c>
      <c r="K147" s="16"/>
      <c r="L147" s="16">
        <v>126</v>
      </c>
      <c r="M147" s="6" t="s">
        <v>308</v>
      </c>
    </row>
    <row r="148" spans="1:13" x14ac:dyDescent="0.2">
      <c r="A148" s="7" t="str">
        <f t="shared" si="9"/>
        <v>1990/1末</v>
      </c>
      <c r="B148" s="7" t="str">
        <f t="shared" si="9"/>
        <v>平成2/1末</v>
      </c>
      <c r="C148" s="14">
        <v>146</v>
      </c>
      <c r="D148" s="14">
        <v>187</v>
      </c>
      <c r="E148" s="129" t="s">
        <v>203</v>
      </c>
      <c r="F148" s="14">
        <v>129</v>
      </c>
      <c r="G148" s="14"/>
      <c r="H148" s="14">
        <v>136</v>
      </c>
      <c r="I148" s="14"/>
      <c r="J148" s="14">
        <v>265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1990/1末</v>
      </c>
      <c r="B149" s="9" t="str">
        <f t="shared" si="10"/>
        <v>平成2/1末</v>
      </c>
      <c r="C149" s="16">
        <v>147</v>
      </c>
      <c r="D149" s="16">
        <v>188</v>
      </c>
      <c r="E149" s="128" t="s">
        <v>204</v>
      </c>
      <c r="F149" s="16">
        <v>181</v>
      </c>
      <c r="G149" s="16"/>
      <c r="H149" s="16">
        <v>173</v>
      </c>
      <c r="I149" s="16"/>
      <c r="J149" s="16">
        <v>354</v>
      </c>
      <c r="K149" s="16"/>
      <c r="L149" s="16">
        <v>87</v>
      </c>
      <c r="M149" s="6" t="s">
        <v>308</v>
      </c>
    </row>
    <row r="150" spans="1:13" x14ac:dyDescent="0.2">
      <c r="A150" s="7" t="str">
        <f t="shared" si="10"/>
        <v>1990/1末</v>
      </c>
      <c r="B150" s="7" t="str">
        <f t="shared" si="10"/>
        <v>平成2/1末</v>
      </c>
      <c r="C150" s="14">
        <v>148</v>
      </c>
      <c r="D150" s="14">
        <v>189</v>
      </c>
      <c r="E150" s="129" t="s">
        <v>205</v>
      </c>
      <c r="F150" s="14">
        <v>93</v>
      </c>
      <c r="G150" s="14"/>
      <c r="H150" s="14">
        <v>101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1990/1末</v>
      </c>
      <c r="B151" s="9" t="str">
        <f t="shared" si="10"/>
        <v>平成2/1末</v>
      </c>
      <c r="C151" s="16">
        <v>149</v>
      </c>
      <c r="D151" s="16">
        <v>190</v>
      </c>
      <c r="E151" s="128" t="s">
        <v>206</v>
      </c>
      <c r="F151" s="16">
        <v>152</v>
      </c>
      <c r="G151" s="16"/>
      <c r="H151" s="16">
        <v>150</v>
      </c>
      <c r="I151" s="16"/>
      <c r="J151" s="16">
        <v>302</v>
      </c>
      <c r="K151" s="16"/>
      <c r="L151" s="16">
        <v>83</v>
      </c>
      <c r="M151" s="6" t="s">
        <v>308</v>
      </c>
    </row>
    <row r="152" spans="1:13" x14ac:dyDescent="0.2">
      <c r="A152" s="7" t="str">
        <f t="shared" si="10"/>
        <v>1990/1末</v>
      </c>
      <c r="B152" s="7" t="str">
        <f t="shared" si="10"/>
        <v>平成2/1末</v>
      </c>
      <c r="C152" s="14">
        <v>150</v>
      </c>
      <c r="D152" s="14">
        <v>191</v>
      </c>
      <c r="E152" s="129" t="s">
        <v>208</v>
      </c>
      <c r="F152" s="14">
        <v>217</v>
      </c>
      <c r="G152" s="14"/>
      <c r="H152" s="14">
        <v>242</v>
      </c>
      <c r="I152" s="14"/>
      <c r="J152" s="14">
        <v>459</v>
      </c>
      <c r="K152" s="14"/>
      <c r="L152" s="14">
        <v>140</v>
      </c>
      <c r="M152" s="8" t="s">
        <v>308</v>
      </c>
    </row>
    <row r="153" spans="1:13" x14ac:dyDescent="0.2">
      <c r="A153" s="9" t="str">
        <f t="shared" si="10"/>
        <v>1990/1末</v>
      </c>
      <c r="B153" s="9" t="str">
        <f t="shared" si="10"/>
        <v>平成2/1末</v>
      </c>
      <c r="C153" s="16">
        <v>151</v>
      </c>
      <c r="D153" s="16">
        <v>240</v>
      </c>
      <c r="E153" s="128" t="s">
        <v>209</v>
      </c>
      <c r="F153" s="16">
        <v>103</v>
      </c>
      <c r="G153" s="16"/>
      <c r="H153" s="16">
        <v>125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1990/1末</v>
      </c>
      <c r="B154" s="7" t="str">
        <f t="shared" si="10"/>
        <v>平成2/1末</v>
      </c>
      <c r="C154" s="14">
        <v>152</v>
      </c>
      <c r="D154" s="14">
        <v>241</v>
      </c>
      <c r="E154" s="129" t="s">
        <v>210</v>
      </c>
      <c r="F154" s="14">
        <v>230</v>
      </c>
      <c r="G154" s="14"/>
      <c r="H154" s="14">
        <v>222</v>
      </c>
      <c r="I154" s="14"/>
      <c r="J154" s="14">
        <v>452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10"/>
        <v>1990/1末</v>
      </c>
      <c r="B155" s="9" t="str">
        <f t="shared" si="10"/>
        <v>平成2/1末</v>
      </c>
      <c r="C155" s="16">
        <v>153</v>
      </c>
      <c r="D155" s="16">
        <v>242</v>
      </c>
      <c r="E155" s="128" t="s">
        <v>211</v>
      </c>
      <c r="F155" s="16">
        <v>87</v>
      </c>
      <c r="G155" s="16"/>
      <c r="H155" s="16">
        <v>96</v>
      </c>
      <c r="I155" s="16"/>
      <c r="J155" s="16">
        <v>183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1990/1末</v>
      </c>
      <c r="B156" s="7" t="str">
        <f t="shared" si="10"/>
        <v>平成2/1末</v>
      </c>
      <c r="C156" s="14">
        <v>154</v>
      </c>
      <c r="D156" s="14">
        <v>243</v>
      </c>
      <c r="E156" s="129" t="s">
        <v>212</v>
      </c>
      <c r="F156" s="14">
        <v>91</v>
      </c>
      <c r="G156" s="14"/>
      <c r="H156" s="14">
        <v>100</v>
      </c>
      <c r="I156" s="14"/>
      <c r="J156" s="14">
        <v>191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1990/1末</v>
      </c>
      <c r="B157" s="9" t="str">
        <f t="shared" si="10"/>
        <v>平成2/1末</v>
      </c>
      <c r="C157" s="16">
        <v>155</v>
      </c>
      <c r="D157" s="16">
        <v>244</v>
      </c>
      <c r="E157" s="128" t="s">
        <v>213</v>
      </c>
      <c r="F157" s="16">
        <v>54</v>
      </c>
      <c r="G157" s="16"/>
      <c r="H157" s="16">
        <v>54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1990/1末</v>
      </c>
      <c r="B158" s="7" t="str">
        <f t="shared" si="10"/>
        <v>平成2/1末</v>
      </c>
      <c r="C158" s="14">
        <v>156</v>
      </c>
      <c r="D158" s="14">
        <v>245</v>
      </c>
      <c r="E158" s="129" t="s">
        <v>214</v>
      </c>
      <c r="F158" s="14">
        <v>46</v>
      </c>
      <c r="G158" s="14"/>
      <c r="H158" s="14">
        <v>52</v>
      </c>
      <c r="I158" s="14"/>
      <c r="J158" s="14">
        <v>98</v>
      </c>
      <c r="K158" s="14"/>
      <c r="L158" s="14">
        <v>24</v>
      </c>
      <c r="M158" s="8" t="s">
        <v>309</v>
      </c>
    </row>
    <row r="159" spans="1:13" x14ac:dyDescent="0.2">
      <c r="A159" s="9" t="str">
        <f t="shared" si="10"/>
        <v>1990/1末</v>
      </c>
      <c r="B159" s="9" t="str">
        <f t="shared" si="10"/>
        <v>平成2/1末</v>
      </c>
      <c r="C159" s="16">
        <v>157</v>
      </c>
      <c r="D159" s="16">
        <v>100</v>
      </c>
      <c r="E159" s="128" t="s">
        <v>217</v>
      </c>
      <c r="F159" s="16">
        <v>210</v>
      </c>
      <c r="G159" s="16"/>
      <c r="H159" s="16">
        <v>225</v>
      </c>
      <c r="I159" s="16"/>
      <c r="J159" s="16">
        <v>435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1990/1末</v>
      </c>
      <c r="B160" s="7" t="str">
        <f t="shared" si="10"/>
        <v>平成2/1末</v>
      </c>
      <c r="C160" s="14">
        <v>158</v>
      </c>
      <c r="D160" s="14">
        <v>101</v>
      </c>
      <c r="E160" s="129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1990/1末</v>
      </c>
      <c r="B161" s="9" t="str">
        <f t="shared" si="10"/>
        <v>平成2/1末</v>
      </c>
      <c r="C161" s="16">
        <v>159</v>
      </c>
      <c r="D161" s="16">
        <v>220</v>
      </c>
      <c r="E161" s="128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1990/1末</v>
      </c>
      <c r="B162" s="7" t="str">
        <f t="shared" si="10"/>
        <v>平成2/1末</v>
      </c>
      <c r="C162" s="14">
        <v>160</v>
      </c>
      <c r="D162" s="14">
        <v>221</v>
      </c>
      <c r="E162" s="129" t="s">
        <v>222</v>
      </c>
      <c r="F162" s="14">
        <v>208</v>
      </c>
      <c r="G162" s="14"/>
      <c r="H162" s="14">
        <v>265</v>
      </c>
      <c r="I162" s="14"/>
      <c r="J162" s="14">
        <v>473</v>
      </c>
      <c r="K162" s="14"/>
      <c r="L162" s="14">
        <v>114</v>
      </c>
      <c r="M162" s="8" t="s">
        <v>311</v>
      </c>
    </row>
    <row r="163" spans="1:13" x14ac:dyDescent="0.2">
      <c r="A163" s="9" t="str">
        <f t="shared" si="10"/>
        <v>1990/1末</v>
      </c>
      <c r="B163" s="9" t="str">
        <f t="shared" si="10"/>
        <v>平成2/1末</v>
      </c>
      <c r="C163" s="16">
        <v>161</v>
      </c>
      <c r="D163" s="16">
        <v>222</v>
      </c>
      <c r="E163" s="128" t="s">
        <v>223</v>
      </c>
      <c r="F163" s="16">
        <v>57</v>
      </c>
      <c r="G163" s="16"/>
      <c r="H163" s="16">
        <v>67</v>
      </c>
      <c r="I163" s="16"/>
      <c r="J163" s="16">
        <v>124</v>
      </c>
      <c r="K163" s="16"/>
      <c r="L163" s="16">
        <v>34</v>
      </c>
      <c r="M163" s="6" t="s">
        <v>311</v>
      </c>
    </row>
    <row r="164" spans="1:13" x14ac:dyDescent="0.2">
      <c r="A164" s="7" t="str">
        <f t="shared" si="10"/>
        <v>1990/1末</v>
      </c>
      <c r="B164" s="7" t="str">
        <f t="shared" si="10"/>
        <v>平成2/1末</v>
      </c>
      <c r="C164" s="14">
        <v>162</v>
      </c>
      <c r="D164" s="14">
        <v>223</v>
      </c>
      <c r="E164" s="129" t="s">
        <v>224</v>
      </c>
      <c r="F164" s="14">
        <v>315</v>
      </c>
      <c r="G164" s="14"/>
      <c r="H164" s="14">
        <v>367</v>
      </c>
      <c r="I164" s="14"/>
      <c r="J164" s="14">
        <v>682</v>
      </c>
      <c r="K164" s="14"/>
      <c r="L164" s="14">
        <v>180</v>
      </c>
      <c r="M164" s="8" t="s">
        <v>311</v>
      </c>
    </row>
    <row r="165" spans="1:13" x14ac:dyDescent="0.2">
      <c r="A165" s="9" t="str">
        <f t="shared" ref="A165:B180" si="11">A164</f>
        <v>1990/1末</v>
      </c>
      <c r="B165" s="9" t="str">
        <f t="shared" si="11"/>
        <v>平成2/1末</v>
      </c>
      <c r="C165" s="16">
        <v>163</v>
      </c>
      <c r="D165" s="16">
        <v>224</v>
      </c>
      <c r="E165" s="128" t="s">
        <v>225</v>
      </c>
      <c r="F165" s="16">
        <v>20</v>
      </c>
      <c r="G165" s="16"/>
      <c r="H165" s="16">
        <v>26</v>
      </c>
      <c r="I165" s="16"/>
      <c r="J165" s="16">
        <v>46</v>
      </c>
      <c r="K165" s="16"/>
      <c r="L165" s="16">
        <v>13</v>
      </c>
      <c r="M165" s="6" t="s">
        <v>311</v>
      </c>
    </row>
    <row r="166" spans="1:13" x14ac:dyDescent="0.2">
      <c r="A166" s="7" t="str">
        <f t="shared" si="11"/>
        <v>1990/1末</v>
      </c>
      <c r="B166" s="7" t="str">
        <f t="shared" si="11"/>
        <v>平成2/1末</v>
      </c>
      <c r="C166" s="14">
        <v>164</v>
      </c>
      <c r="D166" s="14">
        <v>225</v>
      </c>
      <c r="E166" s="129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1990/1末</v>
      </c>
      <c r="B167" s="9" t="str">
        <f t="shared" si="11"/>
        <v>平成2/1末</v>
      </c>
      <c r="C167" s="16">
        <v>165</v>
      </c>
      <c r="D167" s="16">
        <v>226</v>
      </c>
      <c r="E167" s="128" t="s">
        <v>227</v>
      </c>
      <c r="F167" s="16">
        <v>63</v>
      </c>
      <c r="G167" s="16"/>
      <c r="H167" s="16">
        <v>67</v>
      </c>
      <c r="I167" s="16"/>
      <c r="J167" s="16">
        <v>130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11"/>
        <v>1990/1末</v>
      </c>
      <c r="B168" s="7" t="str">
        <f t="shared" si="11"/>
        <v>平成2/1末</v>
      </c>
      <c r="C168" s="14">
        <v>166</v>
      </c>
      <c r="D168" s="14">
        <v>227</v>
      </c>
      <c r="E168" s="129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1990/1末</v>
      </c>
      <c r="B169" s="9" t="str">
        <f t="shared" si="11"/>
        <v>平成2/1末</v>
      </c>
      <c r="C169" s="16">
        <v>167</v>
      </c>
      <c r="D169" s="16">
        <v>228</v>
      </c>
      <c r="E169" s="128" t="s">
        <v>229</v>
      </c>
      <c r="F169" s="16">
        <v>1</v>
      </c>
      <c r="G169" s="16"/>
      <c r="H169" s="16">
        <v>3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1990/1末</v>
      </c>
      <c r="B170" s="7" t="str">
        <f t="shared" si="11"/>
        <v>平成2/1末</v>
      </c>
      <c r="C170" s="14">
        <v>168</v>
      </c>
      <c r="D170" s="14">
        <v>230</v>
      </c>
      <c r="E170" s="129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11"/>
        <v>1990/1末</v>
      </c>
      <c r="B171" s="9" t="str">
        <f t="shared" si="11"/>
        <v>平成2/1末</v>
      </c>
      <c r="C171" s="16">
        <v>169</v>
      </c>
      <c r="D171" s="16">
        <v>231</v>
      </c>
      <c r="E171" s="128" t="s">
        <v>231</v>
      </c>
      <c r="F171" s="16">
        <v>285</v>
      </c>
      <c r="G171" s="16"/>
      <c r="H171" s="16">
        <v>325</v>
      </c>
      <c r="I171" s="16"/>
      <c r="J171" s="16">
        <v>610</v>
      </c>
      <c r="K171" s="16"/>
      <c r="L171" s="16">
        <v>172</v>
      </c>
      <c r="M171" s="6" t="s">
        <v>312</v>
      </c>
    </row>
    <row r="172" spans="1:13" x14ac:dyDescent="0.2">
      <c r="A172" s="7" t="str">
        <f t="shared" si="11"/>
        <v>1990/1末</v>
      </c>
      <c r="B172" s="7" t="str">
        <f t="shared" si="11"/>
        <v>平成2/1末</v>
      </c>
      <c r="C172" s="14">
        <v>170</v>
      </c>
      <c r="D172" s="14">
        <v>232</v>
      </c>
      <c r="E172" s="129" t="s">
        <v>232</v>
      </c>
      <c r="F172" s="14">
        <v>137</v>
      </c>
      <c r="G172" s="14"/>
      <c r="H172" s="14">
        <v>178</v>
      </c>
      <c r="I172" s="14"/>
      <c r="J172" s="14">
        <v>315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11"/>
        <v>1990/1末</v>
      </c>
      <c r="B173" s="9" t="str">
        <f t="shared" si="11"/>
        <v>平成2/1末</v>
      </c>
      <c r="C173" s="16">
        <v>171</v>
      </c>
      <c r="D173" s="16">
        <v>200</v>
      </c>
      <c r="E173" s="128" t="s">
        <v>454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1990/1末</v>
      </c>
      <c r="B174" s="7" t="str">
        <f t="shared" si="11"/>
        <v>平成2/1末</v>
      </c>
      <c r="C174" s="14">
        <v>172</v>
      </c>
      <c r="D174" s="14">
        <v>201</v>
      </c>
      <c r="E174" s="129" t="s">
        <v>234</v>
      </c>
      <c r="F174" s="14">
        <v>89</v>
      </c>
      <c r="G174" s="14"/>
      <c r="H174" s="14">
        <v>104</v>
      </c>
      <c r="I174" s="14"/>
      <c r="J174" s="14">
        <v>193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1990/1末</v>
      </c>
      <c r="B175" s="9" t="str">
        <f t="shared" si="11"/>
        <v>平成2/1末</v>
      </c>
      <c r="C175" s="16">
        <v>173</v>
      </c>
      <c r="D175" s="16">
        <v>202</v>
      </c>
      <c r="E175" s="128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1990/1末</v>
      </c>
      <c r="B176" s="7" t="str">
        <f t="shared" si="11"/>
        <v>平成2/1末</v>
      </c>
      <c r="C176" s="14">
        <v>174</v>
      </c>
      <c r="D176" s="14">
        <v>203</v>
      </c>
      <c r="E176" s="129" t="s">
        <v>455</v>
      </c>
      <c r="F176" s="14">
        <v>294</v>
      </c>
      <c r="G176" s="14"/>
      <c r="H176" s="14">
        <v>302</v>
      </c>
      <c r="I176" s="14"/>
      <c r="J176" s="14">
        <v>596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1990/1末</v>
      </c>
      <c r="B177" s="9" t="str">
        <f t="shared" si="11"/>
        <v>平成2/1末</v>
      </c>
      <c r="C177" s="16">
        <v>175</v>
      </c>
      <c r="D177" s="16">
        <v>204</v>
      </c>
      <c r="E177" s="128" t="s">
        <v>237</v>
      </c>
      <c r="F177" s="16">
        <v>314</v>
      </c>
      <c r="G177" s="16"/>
      <c r="H177" s="16">
        <v>340</v>
      </c>
      <c r="I177" s="16"/>
      <c r="J177" s="16">
        <v>654</v>
      </c>
      <c r="K177" s="16"/>
      <c r="L177" s="16">
        <v>156</v>
      </c>
      <c r="M177" s="6" t="s">
        <v>313</v>
      </c>
    </row>
    <row r="178" spans="1:13" x14ac:dyDescent="0.2">
      <c r="A178" s="7" t="str">
        <f t="shared" si="11"/>
        <v>1990/1末</v>
      </c>
      <c r="B178" s="7" t="str">
        <f t="shared" si="11"/>
        <v>平成2/1末</v>
      </c>
      <c r="C178" s="14">
        <v>176</v>
      </c>
      <c r="D178" s="14">
        <v>205</v>
      </c>
      <c r="E178" s="129" t="s">
        <v>238</v>
      </c>
      <c r="F178" s="14">
        <v>166</v>
      </c>
      <c r="G178" s="14"/>
      <c r="H178" s="14">
        <v>162</v>
      </c>
      <c r="I178" s="14"/>
      <c r="J178" s="14">
        <v>328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1990/1末</v>
      </c>
      <c r="B179" s="9" t="str">
        <f t="shared" si="11"/>
        <v>平成2/1末</v>
      </c>
      <c r="C179" s="16">
        <v>177</v>
      </c>
      <c r="D179" s="16">
        <v>206</v>
      </c>
      <c r="E179" s="128" t="s">
        <v>239</v>
      </c>
      <c r="F179" s="16">
        <v>21</v>
      </c>
      <c r="G179" s="16"/>
      <c r="H179" s="16">
        <v>22</v>
      </c>
      <c r="I179" s="16"/>
      <c r="J179" s="16">
        <v>43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1990/1末</v>
      </c>
      <c r="B180" s="7" t="str">
        <f t="shared" si="11"/>
        <v>平成2/1末</v>
      </c>
      <c r="C180" s="14">
        <v>178</v>
      </c>
      <c r="D180" s="14">
        <v>207</v>
      </c>
      <c r="E180" s="129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1990/1末</v>
      </c>
      <c r="B181" s="9" t="str">
        <f t="shared" si="12"/>
        <v>平成2/1末</v>
      </c>
      <c r="C181" s="16">
        <v>179</v>
      </c>
      <c r="D181" s="16">
        <v>209</v>
      </c>
      <c r="E181" s="128" t="s">
        <v>242</v>
      </c>
      <c r="F181" s="16">
        <v>30</v>
      </c>
      <c r="G181" s="16"/>
      <c r="H181" s="16">
        <v>31</v>
      </c>
      <c r="I181" s="16"/>
      <c r="J181" s="16">
        <v>61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1990/1末</v>
      </c>
      <c r="B182" s="7" t="str">
        <f t="shared" si="12"/>
        <v>平成2/1末</v>
      </c>
      <c r="C182" s="14">
        <v>180</v>
      </c>
      <c r="D182" s="14">
        <v>210</v>
      </c>
      <c r="E182" s="129" t="s">
        <v>451</v>
      </c>
      <c r="F182" s="14">
        <v>23</v>
      </c>
      <c r="G182" s="14"/>
      <c r="H182" s="14">
        <v>21</v>
      </c>
      <c r="I182" s="14"/>
      <c r="J182" s="14">
        <v>44</v>
      </c>
      <c r="K182" s="14"/>
      <c r="L182" s="14">
        <v>14</v>
      </c>
      <c r="M182" s="8" t="s">
        <v>313</v>
      </c>
    </row>
    <row r="183" spans="1:13" x14ac:dyDescent="0.2">
      <c r="A183" s="9" t="str">
        <f t="shared" si="12"/>
        <v>1990/1末</v>
      </c>
      <c r="B183" s="9" t="str">
        <f t="shared" si="12"/>
        <v>平成2/1末</v>
      </c>
      <c r="C183" s="16">
        <v>181</v>
      </c>
      <c r="D183" s="16">
        <v>211</v>
      </c>
      <c r="E183" s="128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1990/1末</v>
      </c>
      <c r="B184" s="7" t="str">
        <f t="shared" si="12"/>
        <v>平成2/1末</v>
      </c>
      <c r="C184" s="14">
        <v>182</v>
      </c>
      <c r="D184" s="14">
        <v>320</v>
      </c>
      <c r="E184" s="129" t="s">
        <v>245</v>
      </c>
      <c r="F184" s="14">
        <v>305</v>
      </c>
      <c r="G184" s="14"/>
      <c r="H184" s="14">
        <v>310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1990/1末</v>
      </c>
      <c r="B185" s="9" t="str">
        <f t="shared" si="12"/>
        <v>平成2/1末</v>
      </c>
      <c r="C185" s="16">
        <v>183</v>
      </c>
      <c r="D185" s="16">
        <v>322</v>
      </c>
      <c r="E185" s="128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1990/1末</v>
      </c>
      <c r="B186" s="7" t="str">
        <f t="shared" si="12"/>
        <v>平成2/1末</v>
      </c>
      <c r="C186" s="14">
        <v>184</v>
      </c>
      <c r="D186" s="14">
        <v>323</v>
      </c>
      <c r="E186" s="129" t="s">
        <v>246</v>
      </c>
      <c r="F186" s="14">
        <v>76</v>
      </c>
      <c r="G186" s="14"/>
      <c r="H186" s="14">
        <v>74</v>
      </c>
      <c r="I186" s="14"/>
      <c r="J186" s="14">
        <v>150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1990/1末</v>
      </c>
      <c r="B187" s="9" t="str">
        <f t="shared" si="12"/>
        <v>平成2/1末</v>
      </c>
      <c r="C187" s="16">
        <v>185</v>
      </c>
      <c r="D187" s="16">
        <v>324</v>
      </c>
      <c r="E187" s="128" t="s">
        <v>247</v>
      </c>
      <c r="F187" s="16">
        <v>74</v>
      </c>
      <c r="G187" s="16"/>
      <c r="H187" s="16">
        <v>81</v>
      </c>
      <c r="I187" s="16"/>
      <c r="J187" s="16">
        <v>155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1990/1末</v>
      </c>
      <c r="B188" s="7" t="str">
        <f t="shared" si="12"/>
        <v>平成2/1末</v>
      </c>
      <c r="C188" s="14">
        <v>186</v>
      </c>
      <c r="D188" s="14">
        <v>325</v>
      </c>
      <c r="E188" s="129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1990/1末</v>
      </c>
      <c r="B189" s="9" t="str">
        <f t="shared" si="12"/>
        <v>平成2/1末</v>
      </c>
      <c r="C189" s="16">
        <v>187</v>
      </c>
      <c r="D189" s="16">
        <v>327</v>
      </c>
      <c r="E189" s="128" t="s">
        <v>249</v>
      </c>
      <c r="F189" s="16">
        <v>231</v>
      </c>
      <c r="G189" s="16"/>
      <c r="H189" s="16">
        <v>218</v>
      </c>
      <c r="I189" s="16"/>
      <c r="J189" s="16">
        <v>449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1990/1末</v>
      </c>
      <c r="B190" s="7" t="str">
        <f t="shared" si="12"/>
        <v>平成2/1末</v>
      </c>
      <c r="C190" s="14">
        <v>188</v>
      </c>
      <c r="D190" s="14">
        <v>328</v>
      </c>
      <c r="E190" s="129" t="s">
        <v>250</v>
      </c>
      <c r="F190" s="14">
        <v>73</v>
      </c>
      <c r="G190" s="14"/>
      <c r="H190" s="14">
        <v>85</v>
      </c>
      <c r="I190" s="14"/>
      <c r="J190" s="14">
        <v>158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1990/1末</v>
      </c>
      <c r="B191" s="9" t="str">
        <f t="shared" si="12"/>
        <v>平成2/1末</v>
      </c>
      <c r="C191" s="16">
        <v>189</v>
      </c>
      <c r="D191" s="16">
        <v>329</v>
      </c>
      <c r="E191" s="128" t="s">
        <v>251</v>
      </c>
      <c r="F191" s="16">
        <v>66</v>
      </c>
      <c r="G191" s="16"/>
      <c r="H191" s="16">
        <v>77</v>
      </c>
      <c r="I191" s="16"/>
      <c r="J191" s="16">
        <v>143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1990/1末</v>
      </c>
      <c r="B192" s="7" t="str">
        <f t="shared" si="12"/>
        <v>平成2/1末</v>
      </c>
      <c r="C192" s="14">
        <v>190</v>
      </c>
      <c r="D192" s="14">
        <v>331</v>
      </c>
      <c r="E192" s="129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1990/1末</v>
      </c>
      <c r="B193" s="9" t="str">
        <f t="shared" si="12"/>
        <v>平成2/1末</v>
      </c>
      <c r="C193" s="16">
        <v>191</v>
      </c>
      <c r="D193" s="16">
        <v>332</v>
      </c>
      <c r="E193" s="128" t="s">
        <v>253</v>
      </c>
      <c r="F193" s="16">
        <v>144</v>
      </c>
      <c r="G193" s="16"/>
      <c r="H193" s="16">
        <v>153</v>
      </c>
      <c r="I193" s="16"/>
      <c r="J193" s="16">
        <v>297</v>
      </c>
      <c r="K193" s="16"/>
      <c r="L193" s="16">
        <v>78</v>
      </c>
      <c r="M193" s="6" t="s">
        <v>314</v>
      </c>
    </row>
    <row r="194" spans="1:13" x14ac:dyDescent="0.2">
      <c r="A194" s="7" t="str">
        <f t="shared" si="12"/>
        <v>1990/1末</v>
      </c>
      <c r="B194" s="7" t="str">
        <f t="shared" si="12"/>
        <v>平成2/1末</v>
      </c>
      <c r="C194" s="14">
        <v>192</v>
      </c>
      <c r="D194" s="14">
        <v>333</v>
      </c>
      <c r="E194" s="129" t="s">
        <v>254</v>
      </c>
      <c r="F194" s="14">
        <v>192</v>
      </c>
      <c r="G194" s="14"/>
      <c r="H194" s="14">
        <v>200</v>
      </c>
      <c r="I194" s="14"/>
      <c r="J194" s="14">
        <v>392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1990/1末</v>
      </c>
      <c r="B195" s="9" t="str">
        <f t="shared" si="12"/>
        <v>平成2/1末</v>
      </c>
      <c r="C195" s="16">
        <v>193</v>
      </c>
      <c r="D195" s="16">
        <v>334</v>
      </c>
      <c r="E195" s="128" t="s">
        <v>255</v>
      </c>
      <c r="F195" s="16">
        <v>148</v>
      </c>
      <c r="G195" s="16"/>
      <c r="H195" s="16">
        <v>161</v>
      </c>
      <c r="I195" s="16"/>
      <c r="J195" s="16">
        <v>309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1990/1末</v>
      </c>
      <c r="B196" s="7" t="str">
        <f t="shared" si="12"/>
        <v>平成2/1末</v>
      </c>
      <c r="C196" s="14">
        <v>194</v>
      </c>
      <c r="D196" s="14">
        <v>335</v>
      </c>
      <c r="E196" s="129" t="s">
        <v>256</v>
      </c>
      <c r="F196" s="14">
        <v>199</v>
      </c>
      <c r="G196" s="14"/>
      <c r="H196" s="14">
        <v>207</v>
      </c>
      <c r="I196" s="14"/>
      <c r="J196" s="14">
        <v>406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1990/1末</v>
      </c>
      <c r="B197" s="9" t="str">
        <f t="shared" si="13"/>
        <v>平成2/1末</v>
      </c>
      <c r="C197" s="16">
        <v>195</v>
      </c>
      <c r="D197" s="16">
        <v>336</v>
      </c>
      <c r="E197" s="128" t="s">
        <v>257</v>
      </c>
      <c r="F197" s="16">
        <v>228</v>
      </c>
      <c r="G197" s="16"/>
      <c r="H197" s="16">
        <v>242</v>
      </c>
      <c r="I197" s="16"/>
      <c r="J197" s="16">
        <v>470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1990/1末</v>
      </c>
      <c r="B198" s="7" t="str">
        <f t="shared" si="13"/>
        <v>平成2/1末</v>
      </c>
      <c r="C198" s="14">
        <v>196</v>
      </c>
      <c r="D198" s="14">
        <v>338</v>
      </c>
      <c r="E198" s="129" t="s">
        <v>160</v>
      </c>
      <c r="F198" s="14">
        <v>54</v>
      </c>
      <c r="G198" s="14"/>
      <c r="H198" s="14">
        <v>59</v>
      </c>
      <c r="I198" s="14"/>
      <c r="J198" s="14">
        <v>113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1990/1末</v>
      </c>
      <c r="B199" s="9" t="str">
        <f t="shared" si="13"/>
        <v>平成2/1末</v>
      </c>
      <c r="C199" s="16">
        <v>197</v>
      </c>
      <c r="D199" s="16">
        <v>339</v>
      </c>
      <c r="E199" s="128" t="s">
        <v>258</v>
      </c>
      <c r="F199" s="16">
        <v>41</v>
      </c>
      <c r="G199" s="16"/>
      <c r="H199" s="16">
        <v>40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1990/1末</v>
      </c>
      <c r="B200" s="7" t="str">
        <f t="shared" si="13"/>
        <v>平成2/1末</v>
      </c>
      <c r="C200" s="14">
        <v>198</v>
      </c>
      <c r="D200" s="14">
        <v>340</v>
      </c>
      <c r="E200" s="129" t="s">
        <v>259</v>
      </c>
      <c r="F200" s="14">
        <v>149</v>
      </c>
      <c r="G200" s="14"/>
      <c r="H200" s="14">
        <v>143</v>
      </c>
      <c r="I200" s="14"/>
      <c r="J200" s="14">
        <v>292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1990/1末</v>
      </c>
      <c r="B201" s="9" t="str">
        <f t="shared" si="13"/>
        <v>平成2/1末</v>
      </c>
      <c r="C201" s="16">
        <v>199</v>
      </c>
      <c r="D201" s="16">
        <v>341</v>
      </c>
      <c r="E201" s="128" t="s">
        <v>260</v>
      </c>
      <c r="F201" s="16">
        <v>140</v>
      </c>
      <c r="G201" s="16"/>
      <c r="H201" s="16">
        <v>151</v>
      </c>
      <c r="I201" s="16"/>
      <c r="J201" s="16">
        <v>291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1990/1末</v>
      </c>
      <c r="B202" s="7" t="str">
        <f t="shared" si="13"/>
        <v>平成2/1末</v>
      </c>
      <c r="C202" s="14">
        <v>200</v>
      </c>
      <c r="D202" s="14">
        <v>343</v>
      </c>
      <c r="E202" s="129" t="s">
        <v>261</v>
      </c>
      <c r="F202" s="14">
        <v>71</v>
      </c>
      <c r="G202" s="14"/>
      <c r="H202" s="14">
        <v>77</v>
      </c>
      <c r="I202" s="14"/>
      <c r="J202" s="14">
        <v>148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13"/>
        <v>1990/1末</v>
      </c>
      <c r="B203" s="9" t="str">
        <f t="shared" si="13"/>
        <v>平成2/1末</v>
      </c>
      <c r="C203" s="16">
        <v>201</v>
      </c>
      <c r="D203" s="16">
        <v>344</v>
      </c>
      <c r="E203" s="128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1990/1末</v>
      </c>
      <c r="B204" s="7" t="str">
        <f t="shared" si="13"/>
        <v>平成2/1末</v>
      </c>
      <c r="C204" s="14">
        <v>202</v>
      </c>
      <c r="D204" s="14">
        <v>345</v>
      </c>
      <c r="E204" s="129" t="s">
        <v>263</v>
      </c>
      <c r="F204" s="14">
        <v>5</v>
      </c>
      <c r="G204" s="14"/>
      <c r="H204" s="14">
        <v>4</v>
      </c>
      <c r="I204" s="14"/>
      <c r="J204" s="14">
        <v>9</v>
      </c>
      <c r="K204" s="14"/>
      <c r="L204" s="14">
        <v>2</v>
      </c>
      <c r="M204" s="8" t="s">
        <v>314</v>
      </c>
    </row>
    <row r="205" spans="1:13" x14ac:dyDescent="0.2">
      <c r="A205" s="9" t="str">
        <f t="shared" si="13"/>
        <v>1990/1末</v>
      </c>
      <c r="B205" s="9" t="str">
        <f t="shared" si="13"/>
        <v>平成2/1末</v>
      </c>
      <c r="C205" s="16">
        <v>203</v>
      </c>
      <c r="D205" s="16">
        <v>346</v>
      </c>
      <c r="E205" s="128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1990/1末</v>
      </c>
      <c r="B206" s="7" t="str">
        <f t="shared" si="13"/>
        <v>平成2/1末</v>
      </c>
      <c r="C206" s="14">
        <v>204</v>
      </c>
      <c r="D206" s="14">
        <v>347</v>
      </c>
      <c r="E206" s="129" t="s">
        <v>265</v>
      </c>
      <c r="F206" s="14">
        <v>8</v>
      </c>
      <c r="G206" s="14"/>
      <c r="H206" s="14">
        <v>10</v>
      </c>
      <c r="I206" s="14"/>
      <c r="J206" s="14">
        <v>18</v>
      </c>
      <c r="K206" s="14"/>
      <c r="L206" s="14">
        <v>6</v>
      </c>
      <c r="M206" s="8" t="s">
        <v>314</v>
      </c>
    </row>
    <row r="207" spans="1:13" x14ac:dyDescent="0.2">
      <c r="A207" s="9" t="str">
        <f t="shared" si="13"/>
        <v>1990/1末</v>
      </c>
      <c r="B207" s="9" t="str">
        <f t="shared" si="13"/>
        <v>平成2/1末</v>
      </c>
      <c r="C207" s="16">
        <v>205</v>
      </c>
      <c r="D207" s="16">
        <v>348</v>
      </c>
      <c r="E207" s="128" t="s">
        <v>266</v>
      </c>
      <c r="F207" s="16">
        <v>83</v>
      </c>
      <c r="G207" s="16"/>
      <c r="H207" s="16">
        <v>97</v>
      </c>
      <c r="I207" s="16"/>
      <c r="J207" s="16">
        <v>180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1990/1末</v>
      </c>
      <c r="B208" s="7" t="str">
        <f t="shared" si="13"/>
        <v>平成2/1末</v>
      </c>
      <c r="C208" s="14">
        <v>206</v>
      </c>
      <c r="D208" s="14">
        <v>349</v>
      </c>
      <c r="E208" s="129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1990/1末</v>
      </c>
      <c r="B209" s="9" t="str">
        <f t="shared" si="13"/>
        <v>平成2/1末</v>
      </c>
      <c r="C209" s="16">
        <v>207</v>
      </c>
      <c r="D209" s="16">
        <v>250</v>
      </c>
      <c r="E209" s="128" t="s">
        <v>268</v>
      </c>
      <c r="F209" s="16">
        <v>157</v>
      </c>
      <c r="G209" s="16"/>
      <c r="H209" s="16">
        <v>186</v>
      </c>
      <c r="I209" s="16"/>
      <c r="J209" s="16">
        <v>343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1990/1末</v>
      </c>
      <c r="B210" s="7" t="str">
        <f t="shared" si="13"/>
        <v>平成2/1末</v>
      </c>
      <c r="C210" s="14">
        <v>208</v>
      </c>
      <c r="D210" s="14">
        <v>251</v>
      </c>
      <c r="E210" s="129" t="s">
        <v>269</v>
      </c>
      <c r="F210" s="14">
        <v>80</v>
      </c>
      <c r="G210" s="14"/>
      <c r="H210" s="14">
        <v>101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1990/1末</v>
      </c>
      <c r="B211" s="9" t="str">
        <f t="shared" si="13"/>
        <v>平成2/1末</v>
      </c>
      <c r="C211" s="16">
        <v>209</v>
      </c>
      <c r="D211" s="16">
        <v>252</v>
      </c>
      <c r="E211" s="128" t="s">
        <v>270</v>
      </c>
      <c r="F211" s="16">
        <v>141</v>
      </c>
      <c r="G211" s="16"/>
      <c r="H211" s="16">
        <v>169</v>
      </c>
      <c r="I211" s="16"/>
      <c r="J211" s="16">
        <v>310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1990/1末</v>
      </c>
      <c r="B212" s="7" t="str">
        <f t="shared" si="13"/>
        <v>平成2/1末</v>
      </c>
      <c r="C212" s="14">
        <v>210</v>
      </c>
      <c r="D212" s="14">
        <v>253</v>
      </c>
      <c r="E212" s="129" t="s">
        <v>271</v>
      </c>
      <c r="F212" s="14">
        <v>175</v>
      </c>
      <c r="G212" s="14"/>
      <c r="H212" s="14">
        <v>203</v>
      </c>
      <c r="I212" s="14"/>
      <c r="J212" s="14">
        <v>378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1990/1末</v>
      </c>
      <c r="B213" s="9" t="str">
        <f t="shared" si="14"/>
        <v>平成2/1末</v>
      </c>
      <c r="C213" s="16">
        <v>211</v>
      </c>
      <c r="D213" s="16">
        <v>254</v>
      </c>
      <c r="E213" s="128" t="s">
        <v>272</v>
      </c>
      <c r="F213" s="16">
        <v>99</v>
      </c>
      <c r="G213" s="16"/>
      <c r="H213" s="16">
        <v>118</v>
      </c>
      <c r="I213" s="16"/>
      <c r="J213" s="16">
        <v>217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1990/1末</v>
      </c>
      <c r="B214" s="7" t="str">
        <f t="shared" si="14"/>
        <v>平成2/1末</v>
      </c>
      <c r="C214" s="14">
        <v>212</v>
      </c>
      <c r="D214" s="14">
        <v>255</v>
      </c>
      <c r="E214" s="129" t="s">
        <v>376</v>
      </c>
      <c r="F214" s="14">
        <v>50</v>
      </c>
      <c r="G214" s="14"/>
      <c r="H214" s="14">
        <v>64</v>
      </c>
      <c r="I214" s="14"/>
      <c r="J214" s="14">
        <v>114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14"/>
        <v>1990/1末</v>
      </c>
      <c r="B215" s="9" t="str">
        <f t="shared" si="14"/>
        <v>平成2/1末</v>
      </c>
      <c r="C215" s="16">
        <v>213</v>
      </c>
      <c r="D215" s="16">
        <v>256</v>
      </c>
      <c r="E215" s="128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1990/1末</v>
      </c>
      <c r="B216" s="7" t="str">
        <f t="shared" si="14"/>
        <v>平成2/1末</v>
      </c>
      <c r="C216" s="14">
        <v>214</v>
      </c>
      <c r="D216" s="14">
        <v>257</v>
      </c>
      <c r="E216" s="129" t="s">
        <v>377</v>
      </c>
      <c r="F216" s="14">
        <v>108</v>
      </c>
      <c r="G216" s="14"/>
      <c r="H216" s="14">
        <v>106</v>
      </c>
      <c r="I216" s="14"/>
      <c r="J216" s="14">
        <v>214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1990/1末</v>
      </c>
      <c r="B217" s="9" t="str">
        <f t="shared" si="14"/>
        <v>平成2/1末</v>
      </c>
      <c r="C217" s="16">
        <v>215</v>
      </c>
      <c r="D217" s="16">
        <v>258</v>
      </c>
      <c r="E217" s="128" t="s">
        <v>274</v>
      </c>
      <c r="F217" s="16">
        <v>94</v>
      </c>
      <c r="G217" s="16"/>
      <c r="H217" s="16">
        <v>96</v>
      </c>
      <c r="I217" s="16"/>
      <c r="J217" s="16">
        <v>190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1990/1末</v>
      </c>
      <c r="B218" s="7" t="str">
        <f t="shared" si="14"/>
        <v>平成2/1末</v>
      </c>
      <c r="C218" s="14">
        <v>216</v>
      </c>
      <c r="D218" s="14">
        <v>259</v>
      </c>
      <c r="E218" s="129" t="s">
        <v>378</v>
      </c>
      <c r="F218" s="14">
        <v>106</v>
      </c>
      <c r="G218" s="14"/>
      <c r="H218" s="14">
        <v>116</v>
      </c>
      <c r="I218" s="14"/>
      <c r="J218" s="14">
        <v>222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1990/1末</v>
      </c>
      <c r="B219" s="9" t="str">
        <f t="shared" si="14"/>
        <v>平成2/1末</v>
      </c>
      <c r="C219" s="16">
        <v>217</v>
      </c>
      <c r="D219" s="16">
        <v>270</v>
      </c>
      <c r="E219" s="128" t="s">
        <v>275</v>
      </c>
      <c r="F219" s="16">
        <v>109</v>
      </c>
      <c r="G219" s="16"/>
      <c r="H219" s="16">
        <v>102</v>
      </c>
      <c r="I219" s="16"/>
      <c r="J219" s="16">
        <v>211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1990/1末</v>
      </c>
      <c r="B220" s="7" t="str">
        <f t="shared" si="14"/>
        <v>平成2/1末</v>
      </c>
      <c r="C220" s="14">
        <v>218</v>
      </c>
      <c r="D220" s="14">
        <v>271</v>
      </c>
      <c r="E220" s="129" t="s">
        <v>276</v>
      </c>
      <c r="F220" s="14">
        <v>66</v>
      </c>
      <c r="G220" s="14"/>
      <c r="H220" s="14">
        <v>73</v>
      </c>
      <c r="I220" s="14"/>
      <c r="J220" s="14">
        <v>139</v>
      </c>
      <c r="K220" s="14"/>
      <c r="L220" s="14">
        <v>31</v>
      </c>
      <c r="M220" s="8" t="s">
        <v>316</v>
      </c>
    </row>
    <row r="221" spans="1:13" x14ac:dyDescent="0.2">
      <c r="A221" s="9" t="str">
        <f t="shared" si="14"/>
        <v>1990/1末</v>
      </c>
      <c r="B221" s="9" t="str">
        <f t="shared" si="14"/>
        <v>平成2/1末</v>
      </c>
      <c r="C221" s="16">
        <v>219</v>
      </c>
      <c r="D221" s="16">
        <v>272</v>
      </c>
      <c r="E221" s="128" t="s">
        <v>277</v>
      </c>
      <c r="F221" s="16">
        <v>78</v>
      </c>
      <c r="G221" s="16"/>
      <c r="H221" s="16">
        <v>82</v>
      </c>
      <c r="I221" s="16"/>
      <c r="J221" s="16">
        <v>160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1990/1末</v>
      </c>
      <c r="B222" s="7" t="str">
        <f t="shared" si="14"/>
        <v>平成2/1末</v>
      </c>
      <c r="C222" s="14">
        <v>220</v>
      </c>
      <c r="D222" s="14">
        <v>273</v>
      </c>
      <c r="E222" s="129" t="s">
        <v>278</v>
      </c>
      <c r="F222" s="14">
        <v>115</v>
      </c>
      <c r="G222" s="14"/>
      <c r="H222" s="14">
        <v>116</v>
      </c>
      <c r="I222" s="14"/>
      <c r="J222" s="14">
        <v>231</v>
      </c>
      <c r="K222" s="14"/>
      <c r="L222" s="14">
        <v>60</v>
      </c>
      <c r="M222" s="8" t="s">
        <v>316</v>
      </c>
    </row>
    <row r="223" spans="1:13" x14ac:dyDescent="0.2">
      <c r="A223" s="9" t="str">
        <f t="shared" si="14"/>
        <v>1990/1末</v>
      </c>
      <c r="B223" s="9" t="str">
        <f t="shared" si="14"/>
        <v>平成2/1末</v>
      </c>
      <c r="C223" s="16">
        <v>221</v>
      </c>
      <c r="D223" s="16">
        <v>274</v>
      </c>
      <c r="E223" s="128" t="s">
        <v>279</v>
      </c>
      <c r="F223" s="16">
        <v>152</v>
      </c>
      <c r="G223" s="16"/>
      <c r="H223" s="16">
        <v>136</v>
      </c>
      <c r="I223" s="16"/>
      <c r="J223" s="16">
        <v>288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1990/1末</v>
      </c>
      <c r="B224" s="7" t="str">
        <f t="shared" si="14"/>
        <v>平成2/1末</v>
      </c>
      <c r="C224" s="14">
        <v>222</v>
      </c>
      <c r="D224" s="14">
        <v>275</v>
      </c>
      <c r="E224" s="129" t="s">
        <v>280</v>
      </c>
      <c r="F224" s="14">
        <v>89</v>
      </c>
      <c r="G224" s="14"/>
      <c r="H224" s="14">
        <v>89</v>
      </c>
      <c r="I224" s="14"/>
      <c r="J224" s="14">
        <v>178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1990/1末</v>
      </c>
      <c r="B225" s="9" t="str">
        <f t="shared" si="14"/>
        <v>平成2/1末</v>
      </c>
      <c r="C225" s="16">
        <v>223</v>
      </c>
      <c r="D225" s="16">
        <v>276</v>
      </c>
      <c r="E225" s="128" t="s">
        <v>281</v>
      </c>
      <c r="F225" s="16">
        <v>219</v>
      </c>
      <c r="G225" s="16"/>
      <c r="H225" s="16">
        <v>225</v>
      </c>
      <c r="I225" s="16"/>
      <c r="J225" s="16">
        <v>444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1990/1末</v>
      </c>
      <c r="B226" s="7" t="str">
        <f t="shared" si="14"/>
        <v>平成2/1末</v>
      </c>
      <c r="C226" s="14">
        <v>224</v>
      </c>
      <c r="D226" s="14">
        <v>277</v>
      </c>
      <c r="E226" s="129" t="s">
        <v>282</v>
      </c>
      <c r="F226" s="14">
        <v>169</v>
      </c>
      <c r="G226" s="14"/>
      <c r="H226" s="14">
        <v>180</v>
      </c>
      <c r="I226" s="14"/>
      <c r="J226" s="14">
        <v>349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1990/1末</v>
      </c>
      <c r="B227" s="9" t="str">
        <f t="shared" si="14"/>
        <v>平成2/1末</v>
      </c>
      <c r="C227" s="16">
        <v>225</v>
      </c>
      <c r="D227" s="16">
        <v>278</v>
      </c>
      <c r="E227" s="128" t="s">
        <v>283</v>
      </c>
      <c r="F227" s="16">
        <v>298</v>
      </c>
      <c r="G227" s="16"/>
      <c r="H227" s="16">
        <v>317</v>
      </c>
      <c r="I227" s="16"/>
      <c r="J227" s="16">
        <v>615</v>
      </c>
      <c r="K227" s="16"/>
      <c r="L227" s="16">
        <v>148</v>
      </c>
      <c r="M227" s="6" t="s">
        <v>316</v>
      </c>
    </row>
    <row r="228" spans="1:13" x14ac:dyDescent="0.2">
      <c r="A228" s="7" t="str">
        <f t="shared" si="14"/>
        <v>1990/1末</v>
      </c>
      <c r="B228" s="7" t="str">
        <f t="shared" si="14"/>
        <v>平成2/1末</v>
      </c>
      <c r="C228" s="14">
        <v>226</v>
      </c>
      <c r="D228" s="14">
        <v>280</v>
      </c>
      <c r="E228" s="129" t="s">
        <v>379</v>
      </c>
      <c r="F228" s="14">
        <v>201</v>
      </c>
      <c r="G228" s="14"/>
      <c r="H228" s="14">
        <v>213</v>
      </c>
      <c r="I228" s="14"/>
      <c r="J228" s="14">
        <v>414</v>
      </c>
      <c r="K228" s="14"/>
      <c r="L228" s="14">
        <v>102</v>
      </c>
      <c r="M228" s="8" t="s">
        <v>317</v>
      </c>
    </row>
    <row r="229" spans="1:13" x14ac:dyDescent="0.2">
      <c r="A229" s="9" t="str">
        <f t="shared" ref="A229:B244" si="15">A228</f>
        <v>1990/1末</v>
      </c>
      <c r="B229" s="9" t="str">
        <f t="shared" si="15"/>
        <v>平成2/1末</v>
      </c>
      <c r="C229" s="16">
        <v>227</v>
      </c>
      <c r="D229" s="16">
        <v>281</v>
      </c>
      <c r="E229" s="128" t="s">
        <v>380</v>
      </c>
      <c r="F229" s="16">
        <v>133</v>
      </c>
      <c r="G229" s="16"/>
      <c r="H229" s="16">
        <v>129</v>
      </c>
      <c r="I229" s="16"/>
      <c r="J229" s="16">
        <v>262</v>
      </c>
      <c r="K229" s="16"/>
      <c r="L229" s="16">
        <v>68</v>
      </c>
      <c r="M229" s="6" t="s">
        <v>317</v>
      </c>
    </row>
    <row r="230" spans="1:13" x14ac:dyDescent="0.2">
      <c r="A230" s="7" t="str">
        <f t="shared" si="15"/>
        <v>1990/1末</v>
      </c>
      <c r="B230" s="7" t="str">
        <f t="shared" si="15"/>
        <v>平成2/1末</v>
      </c>
      <c r="C230" s="14">
        <v>228</v>
      </c>
      <c r="D230" s="14">
        <v>282</v>
      </c>
      <c r="E230" s="129" t="s">
        <v>381</v>
      </c>
      <c r="F230" s="14">
        <v>58</v>
      </c>
      <c r="G230" s="14"/>
      <c r="H230" s="14">
        <v>60</v>
      </c>
      <c r="I230" s="14"/>
      <c r="J230" s="14">
        <v>118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1990/1末</v>
      </c>
      <c r="B231" s="9" t="str">
        <f t="shared" si="15"/>
        <v>平成2/1末</v>
      </c>
      <c r="C231" s="16">
        <v>229</v>
      </c>
      <c r="D231" s="16">
        <v>283</v>
      </c>
      <c r="E231" s="128" t="s">
        <v>424</v>
      </c>
      <c r="F231" s="16">
        <v>118</v>
      </c>
      <c r="G231" s="16"/>
      <c r="H231" s="16">
        <v>119</v>
      </c>
      <c r="I231" s="16"/>
      <c r="J231" s="16">
        <v>237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1990/1末</v>
      </c>
      <c r="B232" s="7" t="str">
        <f t="shared" si="15"/>
        <v>平成2/1末</v>
      </c>
      <c r="C232" s="14">
        <v>230</v>
      </c>
      <c r="D232" s="14">
        <v>284</v>
      </c>
      <c r="E232" s="129" t="s">
        <v>425</v>
      </c>
      <c r="F232" s="14">
        <v>65</v>
      </c>
      <c r="G232" s="14"/>
      <c r="H232" s="14">
        <v>69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1990/1末</v>
      </c>
      <c r="B233" s="9" t="str">
        <f t="shared" si="15"/>
        <v>平成2/1末</v>
      </c>
      <c r="C233" s="16">
        <v>231</v>
      </c>
      <c r="D233" s="16">
        <v>285</v>
      </c>
      <c r="E233" s="128" t="s">
        <v>426</v>
      </c>
      <c r="F233" s="16">
        <v>54</v>
      </c>
      <c r="G233" s="16"/>
      <c r="H233" s="16">
        <v>59</v>
      </c>
      <c r="I233" s="16"/>
      <c r="J233" s="16">
        <v>113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1990/1末</v>
      </c>
      <c r="B234" s="7" t="str">
        <f t="shared" si="15"/>
        <v>平成2/1末</v>
      </c>
      <c r="C234" s="14">
        <v>232</v>
      </c>
      <c r="D234" s="14">
        <v>286</v>
      </c>
      <c r="E234" s="129" t="s">
        <v>427</v>
      </c>
      <c r="F234" s="14">
        <v>67</v>
      </c>
      <c r="G234" s="14"/>
      <c r="H234" s="14">
        <v>52</v>
      </c>
      <c r="I234" s="14"/>
      <c r="J234" s="14">
        <v>119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15"/>
        <v>1990/1末</v>
      </c>
      <c r="B235" s="9" t="str">
        <f t="shared" si="15"/>
        <v>平成2/1末</v>
      </c>
      <c r="C235" s="16">
        <v>233</v>
      </c>
      <c r="D235" s="16">
        <v>287</v>
      </c>
      <c r="E235" s="128" t="s">
        <v>428</v>
      </c>
      <c r="F235" s="16">
        <v>77</v>
      </c>
      <c r="G235" s="16"/>
      <c r="H235" s="16">
        <v>83</v>
      </c>
      <c r="I235" s="16"/>
      <c r="J235" s="16">
        <v>160</v>
      </c>
      <c r="K235" s="16"/>
      <c r="L235" s="16">
        <v>43</v>
      </c>
      <c r="M235" s="6" t="s">
        <v>317</v>
      </c>
    </row>
    <row r="236" spans="1:13" x14ac:dyDescent="0.2">
      <c r="A236" s="7" t="str">
        <f t="shared" si="15"/>
        <v>1990/1末</v>
      </c>
      <c r="B236" s="7" t="str">
        <f t="shared" si="15"/>
        <v>平成2/1末</v>
      </c>
      <c r="C236" s="14">
        <v>234</v>
      </c>
      <c r="D236" s="14">
        <v>288</v>
      </c>
      <c r="E236" s="129" t="s">
        <v>429</v>
      </c>
      <c r="F236" s="14">
        <v>69</v>
      </c>
      <c r="G236" s="14"/>
      <c r="H236" s="14">
        <v>79</v>
      </c>
      <c r="I236" s="14"/>
      <c r="J236" s="14">
        <v>148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1990/1末</v>
      </c>
      <c r="B237" s="9" t="str">
        <f t="shared" si="15"/>
        <v>平成2/1末</v>
      </c>
      <c r="C237" s="16">
        <v>235</v>
      </c>
      <c r="D237" s="16">
        <v>289</v>
      </c>
      <c r="E237" s="128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1990/1末</v>
      </c>
      <c r="B238" s="7" t="str">
        <f t="shared" si="15"/>
        <v>平成2/1末</v>
      </c>
      <c r="C238" s="14">
        <v>236</v>
      </c>
      <c r="D238" s="14">
        <v>290</v>
      </c>
      <c r="E238" s="129" t="s">
        <v>431</v>
      </c>
      <c r="F238" s="14">
        <v>86</v>
      </c>
      <c r="G238" s="14"/>
      <c r="H238" s="14">
        <v>98</v>
      </c>
      <c r="I238" s="14"/>
      <c r="J238" s="14">
        <v>184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15"/>
        <v>1990/1末</v>
      </c>
      <c r="B239" s="9" t="str">
        <f t="shared" si="15"/>
        <v>平成2/1末</v>
      </c>
      <c r="C239" s="16">
        <v>237</v>
      </c>
      <c r="D239" s="16">
        <v>291</v>
      </c>
      <c r="E239" s="128" t="s">
        <v>432</v>
      </c>
      <c r="F239" s="16">
        <v>37</v>
      </c>
      <c r="G239" s="16"/>
      <c r="H239" s="16">
        <v>33</v>
      </c>
      <c r="I239" s="16"/>
      <c r="J239" s="16">
        <v>70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1990/1末</v>
      </c>
      <c r="B240" s="7" t="str">
        <f t="shared" si="15"/>
        <v>平成2/1末</v>
      </c>
      <c r="C240" s="14">
        <v>238</v>
      </c>
      <c r="D240" s="14">
        <v>292</v>
      </c>
      <c r="E240" s="129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1990/1末</v>
      </c>
      <c r="B241" s="9" t="str">
        <f t="shared" si="15"/>
        <v>平成2/1末</v>
      </c>
      <c r="C241" s="16">
        <v>239</v>
      </c>
      <c r="D241" s="16">
        <v>293</v>
      </c>
      <c r="E241" s="128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1990/1末</v>
      </c>
      <c r="B242" s="7" t="str">
        <f t="shared" si="15"/>
        <v>平成2/1末</v>
      </c>
      <c r="C242" s="14">
        <v>240</v>
      </c>
      <c r="D242" s="14">
        <v>294</v>
      </c>
      <c r="E242" s="129" t="s">
        <v>435</v>
      </c>
      <c r="F242" s="14">
        <v>42</v>
      </c>
      <c r="G242" s="14"/>
      <c r="H242" s="14">
        <v>45</v>
      </c>
      <c r="I242" s="14"/>
      <c r="J242" s="14">
        <v>87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1990/1末</v>
      </c>
      <c r="B243" s="9" t="str">
        <f t="shared" si="15"/>
        <v>平成2/1末</v>
      </c>
      <c r="C243" s="16">
        <v>241</v>
      </c>
      <c r="D243" s="16">
        <v>295</v>
      </c>
      <c r="E243" s="128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1990/1末</v>
      </c>
      <c r="B244" s="7" t="str">
        <f t="shared" si="15"/>
        <v>平成2/1末</v>
      </c>
      <c r="C244" s="14">
        <v>242</v>
      </c>
      <c r="D244" s="14">
        <v>296</v>
      </c>
      <c r="E244" s="129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0" si="16">A244</f>
        <v>1990/1末</v>
      </c>
      <c r="B245" s="9" t="str">
        <f t="shared" si="16"/>
        <v>平成2/1末</v>
      </c>
      <c r="C245" s="16">
        <v>243</v>
      </c>
      <c r="D245" s="16">
        <v>297</v>
      </c>
      <c r="E245" s="128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16"/>
        <v>1990/1末</v>
      </c>
      <c r="B246" s="7" t="str">
        <f t="shared" si="16"/>
        <v>平成2/1末</v>
      </c>
      <c r="C246" s="14">
        <v>244</v>
      </c>
      <c r="D246" s="14">
        <v>298</v>
      </c>
      <c r="E246" s="129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1990/1末</v>
      </c>
      <c r="B247" s="9" t="str">
        <f t="shared" si="16"/>
        <v>平成2/1末</v>
      </c>
      <c r="C247" s="16">
        <v>245</v>
      </c>
      <c r="D247" s="16">
        <v>299</v>
      </c>
      <c r="E247" s="128" t="s">
        <v>439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3</v>
      </c>
      <c r="M247" s="6" t="s">
        <v>317</v>
      </c>
    </row>
    <row r="248" spans="1:13" x14ac:dyDescent="0.2">
      <c r="A248" s="7" t="str">
        <f t="shared" si="16"/>
        <v>1990/1末</v>
      </c>
      <c r="B248" s="7" t="str">
        <f t="shared" si="16"/>
        <v>平成2/1末</v>
      </c>
      <c r="C248" s="14">
        <v>246</v>
      </c>
      <c r="D248" s="14">
        <v>300</v>
      </c>
      <c r="E248" s="129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1990/1末</v>
      </c>
      <c r="B249" s="9" t="str">
        <f t="shared" si="16"/>
        <v>平成2/1末</v>
      </c>
      <c r="C249" s="16">
        <v>247</v>
      </c>
      <c r="D249" s="16">
        <v>301</v>
      </c>
      <c r="E249" s="128" t="s">
        <v>441</v>
      </c>
      <c r="F249" s="16">
        <v>23</v>
      </c>
      <c r="G249" s="16"/>
      <c r="H249" s="16">
        <v>20</v>
      </c>
      <c r="I249" s="16"/>
      <c r="J249" s="16">
        <v>43</v>
      </c>
      <c r="K249" s="16"/>
      <c r="L249" s="16">
        <v>17</v>
      </c>
      <c r="M249" s="6" t="s">
        <v>317</v>
      </c>
    </row>
    <row r="250" spans="1:13" x14ac:dyDescent="0.2">
      <c r="A250" s="7" t="str">
        <f t="shared" si="16"/>
        <v>1990/1末</v>
      </c>
      <c r="B250" s="7" t="str">
        <f t="shared" si="16"/>
        <v>平成2/1末</v>
      </c>
      <c r="C250" s="14">
        <v>248</v>
      </c>
      <c r="D250" s="14">
        <v>302</v>
      </c>
      <c r="E250" s="129" t="s">
        <v>442</v>
      </c>
      <c r="F250" s="14">
        <v>23</v>
      </c>
      <c r="G250" s="14"/>
      <c r="H250" s="14">
        <v>27</v>
      </c>
      <c r="I250" s="14"/>
      <c r="J250" s="14">
        <v>50</v>
      </c>
      <c r="K250" s="14"/>
      <c r="L250" s="14">
        <v>23</v>
      </c>
      <c r="M250" s="8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  <row r="253" spans="1:13" x14ac:dyDescent="0.2">
      <c r="F253" s="126"/>
      <c r="G253" s="126"/>
      <c r="H253" s="126"/>
      <c r="I253" s="126"/>
      <c r="J253" s="126"/>
      <c r="K253" s="126"/>
      <c r="L253" s="126"/>
    </row>
  </sheetData>
  <sheetProtection algorithmName="SHA-512" hashValue="D33RvxLPNXXrmWCMlQ2w9ytbGM58808YuTbRHNUXD7g1m95pfE7kRhOhbwuIgUqJjCbt/vev3ZrrYJr5hDbPsg==" saltValue="Vaw5JQTylG6BQNEuuigRi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Q25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7" t="s">
        <v>462</v>
      </c>
      <c r="B2" s="20" t="s">
        <v>463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42332</v>
      </c>
      <c r="G2" s="22">
        <f t="shared" si="0"/>
        <v>0</v>
      </c>
      <c r="H2" s="22">
        <f t="shared" si="0"/>
        <v>44860</v>
      </c>
      <c r="I2" s="22">
        <f t="shared" si="0"/>
        <v>0</v>
      </c>
      <c r="J2" s="22">
        <f t="shared" si="0"/>
        <v>87192</v>
      </c>
      <c r="K2" s="22">
        <f t="shared" si="0"/>
        <v>0</v>
      </c>
      <c r="L2" s="22">
        <f t="shared" si="0"/>
        <v>25546</v>
      </c>
      <c r="M2" s="72" t="s">
        <v>284</v>
      </c>
    </row>
    <row r="3" spans="1:17" x14ac:dyDescent="0.2">
      <c r="A3" s="5" t="str">
        <f>A2</f>
        <v>1990/2末</v>
      </c>
      <c r="B3" s="5" t="str">
        <f>B2</f>
        <v>平成2/2末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1990/2末</v>
      </c>
      <c r="B4" s="7" t="str">
        <f>B3</f>
        <v>平成2/2末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121</v>
      </c>
      <c r="I4" s="14"/>
      <c r="J4" s="14">
        <v>238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1990/2末</v>
      </c>
      <c r="B5" s="9" t="str">
        <f t="shared" si="1"/>
        <v>平成2/2末</v>
      </c>
      <c r="C5" s="16">
        <v>3</v>
      </c>
      <c r="D5" s="16">
        <v>3</v>
      </c>
      <c r="E5" s="17" t="s">
        <v>40</v>
      </c>
      <c r="F5" s="16">
        <v>261</v>
      </c>
      <c r="G5" s="16"/>
      <c r="H5" s="16">
        <v>298</v>
      </c>
      <c r="I5" s="16"/>
      <c r="J5" s="16">
        <v>559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1990/2末</v>
      </c>
      <c r="B6" s="7" t="str">
        <f t="shared" si="1"/>
        <v>平成2/2末</v>
      </c>
      <c r="C6" s="14">
        <v>4</v>
      </c>
      <c r="D6" s="14">
        <v>4</v>
      </c>
      <c r="E6" s="15" t="s">
        <v>41</v>
      </c>
      <c r="F6" s="14">
        <v>431</v>
      </c>
      <c r="G6" s="14"/>
      <c r="H6" s="14">
        <v>498</v>
      </c>
      <c r="I6" s="14"/>
      <c r="J6" s="14">
        <v>929</v>
      </c>
      <c r="K6" s="14"/>
      <c r="L6" s="14">
        <v>276</v>
      </c>
      <c r="M6" s="8" t="s">
        <v>303</v>
      </c>
    </row>
    <row r="7" spans="1:17" x14ac:dyDescent="0.2">
      <c r="A7" s="9" t="str">
        <f t="shared" si="1"/>
        <v>1990/2末</v>
      </c>
      <c r="B7" s="9" t="str">
        <f t="shared" si="1"/>
        <v>平成2/2末</v>
      </c>
      <c r="C7" s="16">
        <v>5</v>
      </c>
      <c r="D7" s="16">
        <v>5</v>
      </c>
      <c r="E7" s="17" t="s">
        <v>42</v>
      </c>
      <c r="F7" s="16">
        <v>285</v>
      </c>
      <c r="G7" s="16"/>
      <c r="H7" s="16">
        <v>289</v>
      </c>
      <c r="I7" s="16"/>
      <c r="J7" s="16">
        <v>574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1990/2末</v>
      </c>
      <c r="B8" s="7" t="str">
        <f t="shared" si="1"/>
        <v>平成2/2末</v>
      </c>
      <c r="C8" s="14">
        <v>6</v>
      </c>
      <c r="D8" s="14">
        <v>6</v>
      </c>
      <c r="E8" s="15" t="s">
        <v>43</v>
      </c>
      <c r="F8" s="14">
        <v>396</v>
      </c>
      <c r="G8" s="14"/>
      <c r="H8" s="14">
        <v>505</v>
      </c>
      <c r="I8" s="14"/>
      <c r="J8" s="14">
        <v>901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1990/2末</v>
      </c>
      <c r="B9" s="9" t="str">
        <f t="shared" si="1"/>
        <v>平成2/2末</v>
      </c>
      <c r="C9" s="16">
        <v>7</v>
      </c>
      <c r="D9" s="16">
        <v>7</v>
      </c>
      <c r="E9" s="17" t="s">
        <v>44</v>
      </c>
      <c r="F9" s="16">
        <v>306</v>
      </c>
      <c r="G9" s="16"/>
      <c r="H9" s="16">
        <v>340</v>
      </c>
      <c r="I9" s="16"/>
      <c r="J9" s="16">
        <v>646</v>
      </c>
      <c r="K9" s="16"/>
      <c r="L9" s="16">
        <v>210</v>
      </c>
      <c r="M9" s="6" t="s">
        <v>303</v>
      </c>
    </row>
    <row r="10" spans="1:17" x14ac:dyDescent="0.2">
      <c r="A10" s="7" t="str">
        <f t="shared" si="1"/>
        <v>1990/2末</v>
      </c>
      <c r="B10" s="7" t="str">
        <f t="shared" si="1"/>
        <v>平成2/2末</v>
      </c>
      <c r="C10" s="14">
        <v>8</v>
      </c>
      <c r="D10" s="14">
        <v>8</v>
      </c>
      <c r="E10" s="15" t="s">
        <v>45</v>
      </c>
      <c r="F10" s="14">
        <v>259</v>
      </c>
      <c r="G10" s="14"/>
      <c r="H10" s="14">
        <v>318</v>
      </c>
      <c r="I10" s="14"/>
      <c r="J10" s="14">
        <v>577</v>
      </c>
      <c r="K10" s="14"/>
      <c r="L10" s="14">
        <v>191</v>
      </c>
      <c r="M10" s="8" t="s">
        <v>303</v>
      </c>
    </row>
    <row r="11" spans="1:17" x14ac:dyDescent="0.2">
      <c r="A11" s="9" t="str">
        <f t="shared" si="1"/>
        <v>1990/2末</v>
      </c>
      <c r="B11" s="9" t="str">
        <f t="shared" si="1"/>
        <v>平成2/2末</v>
      </c>
      <c r="C11" s="16">
        <v>9</v>
      </c>
      <c r="D11" s="16">
        <v>11</v>
      </c>
      <c r="E11" s="17" t="s">
        <v>47</v>
      </c>
      <c r="F11" s="16">
        <v>193</v>
      </c>
      <c r="G11" s="16"/>
      <c r="H11" s="16">
        <v>194</v>
      </c>
      <c r="I11" s="16"/>
      <c r="J11" s="16">
        <v>387</v>
      </c>
      <c r="K11" s="16"/>
      <c r="L11" s="16">
        <v>130</v>
      </c>
      <c r="M11" s="6" t="s">
        <v>303</v>
      </c>
    </row>
    <row r="12" spans="1:17" x14ac:dyDescent="0.2">
      <c r="A12" s="7" t="str">
        <f t="shared" si="1"/>
        <v>1990/2末</v>
      </c>
      <c r="B12" s="7" t="str">
        <f t="shared" si="1"/>
        <v>平成2/2末</v>
      </c>
      <c r="C12" s="14">
        <v>10</v>
      </c>
      <c r="D12" s="14">
        <v>12</v>
      </c>
      <c r="E12" s="15" t="s">
        <v>48</v>
      </c>
      <c r="F12" s="14">
        <v>88</v>
      </c>
      <c r="G12" s="14"/>
      <c r="H12" s="14">
        <v>101</v>
      </c>
      <c r="I12" s="14"/>
      <c r="J12" s="14">
        <v>189</v>
      </c>
      <c r="K12" s="14"/>
      <c r="L12" s="14">
        <v>78</v>
      </c>
      <c r="M12" s="8" t="s">
        <v>303</v>
      </c>
    </row>
    <row r="13" spans="1:17" x14ac:dyDescent="0.2">
      <c r="A13" s="9" t="str">
        <f t="shared" si="1"/>
        <v>1990/2末</v>
      </c>
      <c r="B13" s="9" t="str">
        <f t="shared" si="1"/>
        <v>平成2/2末</v>
      </c>
      <c r="C13" s="16">
        <v>11</v>
      </c>
      <c r="D13" s="16">
        <v>13</v>
      </c>
      <c r="E13" s="17" t="s">
        <v>49</v>
      </c>
      <c r="F13" s="16">
        <v>377</v>
      </c>
      <c r="G13" s="16"/>
      <c r="H13" s="16">
        <v>401</v>
      </c>
      <c r="I13" s="16"/>
      <c r="J13" s="16">
        <v>778</v>
      </c>
      <c r="K13" s="16"/>
      <c r="L13" s="16">
        <v>242</v>
      </c>
      <c r="M13" s="6" t="s">
        <v>303</v>
      </c>
    </row>
    <row r="14" spans="1:17" x14ac:dyDescent="0.2">
      <c r="A14" s="7" t="str">
        <f t="shared" si="1"/>
        <v>1990/2末</v>
      </c>
      <c r="B14" s="7" t="str">
        <f t="shared" si="1"/>
        <v>平成2/2末</v>
      </c>
      <c r="C14" s="14">
        <v>12</v>
      </c>
      <c r="D14" s="14">
        <v>14</v>
      </c>
      <c r="E14" s="15" t="s">
        <v>50</v>
      </c>
      <c r="F14" s="14">
        <v>165</v>
      </c>
      <c r="G14" s="14"/>
      <c r="H14" s="14">
        <v>191</v>
      </c>
      <c r="I14" s="14"/>
      <c r="J14" s="14">
        <v>356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1990/2末</v>
      </c>
      <c r="B15" s="9" t="str">
        <f t="shared" si="1"/>
        <v>平成2/2末</v>
      </c>
      <c r="C15" s="16">
        <v>13</v>
      </c>
      <c r="D15" s="16">
        <v>15</v>
      </c>
      <c r="E15" s="17" t="s">
        <v>51</v>
      </c>
      <c r="F15" s="16">
        <v>367</v>
      </c>
      <c r="G15" s="16"/>
      <c r="H15" s="16">
        <v>399</v>
      </c>
      <c r="I15" s="16"/>
      <c r="J15" s="16">
        <v>766</v>
      </c>
      <c r="K15" s="16"/>
      <c r="L15" s="16">
        <v>254</v>
      </c>
      <c r="M15" s="6" t="s">
        <v>303</v>
      </c>
    </row>
    <row r="16" spans="1:17" x14ac:dyDescent="0.2">
      <c r="A16" s="7" t="str">
        <f t="shared" si="1"/>
        <v>1990/2末</v>
      </c>
      <c r="B16" s="7" t="str">
        <f t="shared" si="1"/>
        <v>平成2/2末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120</v>
      </c>
      <c r="I16" s="14"/>
      <c r="J16" s="14">
        <v>224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1990/2末</v>
      </c>
      <c r="B17" s="9" t="str">
        <f t="shared" si="1"/>
        <v>平成2/2末</v>
      </c>
      <c r="C17" s="16">
        <v>15</v>
      </c>
      <c r="D17" s="16">
        <v>17</v>
      </c>
      <c r="E17" s="17" t="s">
        <v>53</v>
      </c>
      <c r="F17" s="16">
        <v>290</v>
      </c>
      <c r="G17" s="16"/>
      <c r="H17" s="16">
        <v>294</v>
      </c>
      <c r="I17" s="16"/>
      <c r="J17" s="16">
        <v>584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1990/2末</v>
      </c>
      <c r="B18" s="7" t="str">
        <f t="shared" si="1"/>
        <v>平成2/2末</v>
      </c>
      <c r="C18" s="14">
        <v>16</v>
      </c>
      <c r="D18" s="14">
        <v>18</v>
      </c>
      <c r="E18" s="15" t="s">
        <v>54</v>
      </c>
      <c r="F18" s="14">
        <v>336</v>
      </c>
      <c r="G18" s="14"/>
      <c r="H18" s="14">
        <v>334</v>
      </c>
      <c r="I18" s="14"/>
      <c r="J18" s="14">
        <v>670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1990/2末</v>
      </c>
      <c r="B19" s="9" t="str">
        <f t="shared" si="1"/>
        <v>平成2/2末</v>
      </c>
      <c r="C19" s="16">
        <v>17</v>
      </c>
      <c r="D19" s="16">
        <v>19</v>
      </c>
      <c r="E19" s="17" t="s">
        <v>55</v>
      </c>
      <c r="F19" s="16">
        <v>190</v>
      </c>
      <c r="G19" s="16"/>
      <c r="H19" s="16">
        <v>229</v>
      </c>
      <c r="I19" s="16"/>
      <c r="J19" s="16">
        <v>419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1990/2末</v>
      </c>
      <c r="B20" s="7" t="str">
        <f t="shared" si="1"/>
        <v>平成2/2末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58</v>
      </c>
      <c r="I20" s="14"/>
      <c r="J20" s="14">
        <v>133</v>
      </c>
      <c r="K20" s="14"/>
      <c r="L20" s="14">
        <v>52</v>
      </c>
      <c r="M20" s="8" t="s">
        <v>303</v>
      </c>
    </row>
    <row r="21" spans="1:13" x14ac:dyDescent="0.2">
      <c r="A21" s="9" t="str">
        <f t="shared" ref="A21:B36" si="2">A20</f>
        <v>1990/2末</v>
      </c>
      <c r="B21" s="9" t="str">
        <f t="shared" si="2"/>
        <v>平成2/2末</v>
      </c>
      <c r="C21" s="16">
        <v>19</v>
      </c>
      <c r="D21" s="16">
        <v>21</v>
      </c>
      <c r="E21" s="17" t="s">
        <v>60</v>
      </c>
      <c r="F21" s="16">
        <v>287</v>
      </c>
      <c r="G21" s="16"/>
      <c r="H21" s="16">
        <v>298</v>
      </c>
      <c r="I21" s="16"/>
      <c r="J21" s="16">
        <v>585</v>
      </c>
      <c r="K21" s="16"/>
      <c r="L21" s="16">
        <v>178</v>
      </c>
      <c r="M21" s="6" t="s">
        <v>303</v>
      </c>
    </row>
    <row r="22" spans="1:13" x14ac:dyDescent="0.2">
      <c r="A22" s="7" t="str">
        <f t="shared" si="2"/>
        <v>1990/2末</v>
      </c>
      <c r="B22" s="7" t="str">
        <f t="shared" si="2"/>
        <v>平成2/2末</v>
      </c>
      <c r="C22" s="14">
        <v>20</v>
      </c>
      <c r="D22" s="14">
        <v>22</v>
      </c>
      <c r="E22" s="15" t="s">
        <v>61</v>
      </c>
      <c r="F22" s="14">
        <v>458</v>
      </c>
      <c r="G22" s="14"/>
      <c r="H22" s="14">
        <v>534</v>
      </c>
      <c r="I22" s="14"/>
      <c r="J22" s="14">
        <v>992</v>
      </c>
      <c r="K22" s="14"/>
      <c r="L22" s="14">
        <v>307</v>
      </c>
      <c r="M22" s="8" t="s">
        <v>303</v>
      </c>
    </row>
    <row r="23" spans="1:13" x14ac:dyDescent="0.2">
      <c r="A23" s="9" t="str">
        <f t="shared" si="2"/>
        <v>1990/2末</v>
      </c>
      <c r="B23" s="9" t="str">
        <f t="shared" si="2"/>
        <v>平成2/2末</v>
      </c>
      <c r="C23" s="16">
        <v>21</v>
      </c>
      <c r="D23" s="16">
        <v>23</v>
      </c>
      <c r="E23" s="17" t="s">
        <v>62</v>
      </c>
      <c r="F23" s="16">
        <v>373</v>
      </c>
      <c r="G23" s="16"/>
      <c r="H23" s="16">
        <v>408</v>
      </c>
      <c r="I23" s="16"/>
      <c r="J23" s="16">
        <v>781</v>
      </c>
      <c r="K23" s="16"/>
      <c r="L23" s="16">
        <v>234</v>
      </c>
      <c r="M23" s="6" t="s">
        <v>303</v>
      </c>
    </row>
    <row r="24" spans="1:13" x14ac:dyDescent="0.2">
      <c r="A24" s="7" t="str">
        <f t="shared" si="2"/>
        <v>1990/2末</v>
      </c>
      <c r="B24" s="7" t="str">
        <f t="shared" si="2"/>
        <v>平成2/2末</v>
      </c>
      <c r="C24" s="14">
        <v>22</v>
      </c>
      <c r="D24" s="14">
        <v>24</v>
      </c>
      <c r="E24" s="15" t="s">
        <v>63</v>
      </c>
      <c r="F24" s="14">
        <v>424</v>
      </c>
      <c r="G24" s="14"/>
      <c r="H24" s="14">
        <v>493</v>
      </c>
      <c r="I24" s="14"/>
      <c r="J24" s="14">
        <v>917</v>
      </c>
      <c r="K24" s="14"/>
      <c r="L24" s="14">
        <v>293</v>
      </c>
      <c r="M24" s="8" t="s">
        <v>303</v>
      </c>
    </row>
    <row r="25" spans="1:13" x14ac:dyDescent="0.2">
      <c r="A25" s="9" t="str">
        <f t="shared" si="2"/>
        <v>1990/2末</v>
      </c>
      <c r="B25" s="9" t="str">
        <f t="shared" si="2"/>
        <v>平成2/2末</v>
      </c>
      <c r="C25" s="16">
        <v>23</v>
      </c>
      <c r="D25" s="16">
        <v>25</v>
      </c>
      <c r="E25" s="17" t="s">
        <v>64</v>
      </c>
      <c r="F25" s="16">
        <v>318</v>
      </c>
      <c r="G25" s="16"/>
      <c r="H25" s="16">
        <v>375</v>
      </c>
      <c r="I25" s="16"/>
      <c r="J25" s="16">
        <v>693</v>
      </c>
      <c r="K25" s="16"/>
      <c r="L25" s="16">
        <v>232</v>
      </c>
      <c r="M25" s="6" t="s">
        <v>303</v>
      </c>
    </row>
    <row r="26" spans="1:13" x14ac:dyDescent="0.2">
      <c r="A26" s="7" t="str">
        <f t="shared" si="2"/>
        <v>1990/2末</v>
      </c>
      <c r="B26" s="7" t="str">
        <f t="shared" si="2"/>
        <v>平成2/2末</v>
      </c>
      <c r="C26" s="14">
        <v>24</v>
      </c>
      <c r="D26" s="14">
        <v>26</v>
      </c>
      <c r="E26" s="15" t="s">
        <v>65</v>
      </c>
      <c r="F26" s="14">
        <v>313</v>
      </c>
      <c r="G26" s="14"/>
      <c r="H26" s="14">
        <v>325</v>
      </c>
      <c r="I26" s="14"/>
      <c r="J26" s="14">
        <v>638</v>
      </c>
      <c r="K26" s="14"/>
      <c r="L26" s="14">
        <v>210</v>
      </c>
      <c r="M26" s="8" t="s">
        <v>303</v>
      </c>
    </row>
    <row r="27" spans="1:13" x14ac:dyDescent="0.2">
      <c r="A27" s="9" t="str">
        <f t="shared" si="2"/>
        <v>1990/2末</v>
      </c>
      <c r="B27" s="9" t="str">
        <f t="shared" si="2"/>
        <v>平成2/2末</v>
      </c>
      <c r="C27" s="16">
        <v>25</v>
      </c>
      <c r="D27" s="16">
        <v>30</v>
      </c>
      <c r="E27" s="17" t="s">
        <v>68</v>
      </c>
      <c r="F27" s="16">
        <v>798</v>
      </c>
      <c r="G27" s="16"/>
      <c r="H27" s="16">
        <v>799</v>
      </c>
      <c r="I27" s="16"/>
      <c r="J27" s="16">
        <v>1597</v>
      </c>
      <c r="K27" s="16"/>
      <c r="L27" s="16">
        <v>512</v>
      </c>
      <c r="M27" s="6" t="s">
        <v>303</v>
      </c>
    </row>
    <row r="28" spans="1:13" x14ac:dyDescent="0.2">
      <c r="A28" s="7" t="str">
        <f t="shared" si="2"/>
        <v>1990/2末</v>
      </c>
      <c r="B28" s="7" t="str">
        <f t="shared" si="2"/>
        <v>平成2/2末</v>
      </c>
      <c r="C28" s="14">
        <v>26</v>
      </c>
      <c r="D28" s="14">
        <v>31</v>
      </c>
      <c r="E28" s="15" t="s">
        <v>69</v>
      </c>
      <c r="F28" s="14">
        <v>921</v>
      </c>
      <c r="G28" s="14"/>
      <c r="H28" s="14">
        <v>994</v>
      </c>
      <c r="I28" s="14"/>
      <c r="J28" s="14">
        <v>1915</v>
      </c>
      <c r="K28" s="14"/>
      <c r="L28" s="14">
        <v>660</v>
      </c>
      <c r="M28" s="8" t="s">
        <v>303</v>
      </c>
    </row>
    <row r="29" spans="1:13" x14ac:dyDescent="0.2">
      <c r="A29" s="9" t="str">
        <f t="shared" si="2"/>
        <v>1990/2末</v>
      </c>
      <c r="B29" s="9" t="str">
        <f t="shared" si="2"/>
        <v>平成2/2末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20</v>
      </c>
      <c r="I29" s="16"/>
      <c r="J29" s="16">
        <v>42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1990/2末</v>
      </c>
      <c r="B30" s="7" t="str">
        <f t="shared" si="2"/>
        <v>平成2/2末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301</v>
      </c>
      <c r="I30" s="14"/>
      <c r="J30" s="14">
        <v>620</v>
      </c>
      <c r="K30" s="14"/>
      <c r="L30" s="14">
        <v>179</v>
      </c>
      <c r="M30" s="8" t="s">
        <v>303</v>
      </c>
    </row>
    <row r="31" spans="1:13" x14ac:dyDescent="0.2">
      <c r="A31" s="9" t="str">
        <f t="shared" si="2"/>
        <v>1990/2末</v>
      </c>
      <c r="B31" s="9" t="str">
        <f t="shared" si="2"/>
        <v>平成2/2末</v>
      </c>
      <c r="C31" s="16">
        <v>29</v>
      </c>
      <c r="D31" s="16">
        <v>35</v>
      </c>
      <c r="E31" s="17" t="s">
        <v>73</v>
      </c>
      <c r="F31" s="16">
        <v>234</v>
      </c>
      <c r="G31" s="16"/>
      <c r="H31" s="16">
        <v>230</v>
      </c>
      <c r="I31" s="16"/>
      <c r="J31" s="16">
        <v>464</v>
      </c>
      <c r="K31" s="16"/>
      <c r="L31" s="16">
        <v>138</v>
      </c>
      <c r="M31" s="6" t="s">
        <v>303</v>
      </c>
    </row>
    <row r="32" spans="1:13" x14ac:dyDescent="0.2">
      <c r="A32" s="7" t="str">
        <f t="shared" si="2"/>
        <v>1990/2末</v>
      </c>
      <c r="B32" s="7" t="str">
        <f t="shared" si="2"/>
        <v>平成2/2末</v>
      </c>
      <c r="C32" s="14">
        <v>30</v>
      </c>
      <c r="D32" s="14">
        <v>36</v>
      </c>
      <c r="E32" s="15" t="s">
        <v>74</v>
      </c>
      <c r="F32" s="14">
        <v>64</v>
      </c>
      <c r="G32" s="14"/>
      <c r="H32" s="14">
        <v>65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1990/2末</v>
      </c>
      <c r="B33" s="9" t="str">
        <f t="shared" si="2"/>
        <v>平成2/2末</v>
      </c>
      <c r="C33" s="16">
        <v>31</v>
      </c>
      <c r="D33" s="16">
        <v>37</v>
      </c>
      <c r="E33" s="17" t="s">
        <v>75</v>
      </c>
      <c r="F33" s="16">
        <v>326</v>
      </c>
      <c r="G33" s="16"/>
      <c r="H33" s="16">
        <v>320</v>
      </c>
      <c r="I33" s="16"/>
      <c r="J33" s="16">
        <v>646</v>
      </c>
      <c r="K33" s="16"/>
      <c r="L33" s="16">
        <v>166</v>
      </c>
      <c r="M33" s="6" t="s">
        <v>303</v>
      </c>
    </row>
    <row r="34" spans="1:13" x14ac:dyDescent="0.2">
      <c r="A34" s="7" t="str">
        <f t="shared" si="2"/>
        <v>1990/2末</v>
      </c>
      <c r="B34" s="7" t="str">
        <f t="shared" si="2"/>
        <v>平成2/2末</v>
      </c>
      <c r="C34" s="14">
        <v>32</v>
      </c>
      <c r="D34" s="14">
        <v>38</v>
      </c>
      <c r="E34" s="15" t="s">
        <v>76</v>
      </c>
      <c r="F34" s="14">
        <v>329</v>
      </c>
      <c r="G34" s="14"/>
      <c r="H34" s="14">
        <v>333</v>
      </c>
      <c r="I34" s="14"/>
      <c r="J34" s="14">
        <v>662</v>
      </c>
      <c r="K34" s="14"/>
      <c r="L34" s="14">
        <v>181</v>
      </c>
      <c r="M34" s="8" t="s">
        <v>303</v>
      </c>
    </row>
    <row r="35" spans="1:13" x14ac:dyDescent="0.2">
      <c r="A35" s="9" t="str">
        <f t="shared" si="2"/>
        <v>1990/2末</v>
      </c>
      <c r="B35" s="9" t="str">
        <f t="shared" si="2"/>
        <v>平成2/2末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85</v>
      </c>
      <c r="I35" s="16"/>
      <c r="J35" s="16">
        <v>150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1990/2末</v>
      </c>
      <c r="B36" s="7" t="str">
        <f t="shared" si="2"/>
        <v>平成2/2末</v>
      </c>
      <c r="C36" s="14">
        <v>34</v>
      </c>
      <c r="D36" s="14">
        <v>40</v>
      </c>
      <c r="E36" s="15" t="s">
        <v>415</v>
      </c>
      <c r="F36" s="14">
        <v>188</v>
      </c>
      <c r="G36" s="14"/>
      <c r="H36" s="14">
        <v>200</v>
      </c>
      <c r="I36" s="14"/>
      <c r="J36" s="14">
        <v>388</v>
      </c>
      <c r="K36" s="14"/>
      <c r="L36" s="14">
        <v>134</v>
      </c>
      <c r="M36" s="8" t="s">
        <v>303</v>
      </c>
    </row>
    <row r="37" spans="1:13" x14ac:dyDescent="0.2">
      <c r="A37" s="9" t="str">
        <f t="shared" ref="A37:B52" si="3">A36</f>
        <v>1990/2末</v>
      </c>
      <c r="B37" s="9" t="str">
        <f t="shared" si="3"/>
        <v>平成2/2末</v>
      </c>
      <c r="C37" s="16">
        <v>35</v>
      </c>
      <c r="D37" s="16">
        <v>41</v>
      </c>
      <c r="E37" s="17" t="s">
        <v>416</v>
      </c>
      <c r="F37" s="16">
        <v>210</v>
      </c>
      <c r="G37" s="16"/>
      <c r="H37" s="16">
        <v>237</v>
      </c>
      <c r="I37" s="16"/>
      <c r="J37" s="16">
        <v>447</v>
      </c>
      <c r="K37" s="16"/>
      <c r="L37" s="16">
        <v>139</v>
      </c>
      <c r="M37" s="6" t="s">
        <v>303</v>
      </c>
    </row>
    <row r="38" spans="1:13" x14ac:dyDescent="0.2">
      <c r="A38" s="7" t="str">
        <f t="shared" si="3"/>
        <v>1990/2末</v>
      </c>
      <c r="B38" s="7" t="str">
        <f t="shared" si="3"/>
        <v>平成2/2末</v>
      </c>
      <c r="C38" s="14">
        <v>36</v>
      </c>
      <c r="D38" s="14">
        <v>42</v>
      </c>
      <c r="E38" s="15" t="s">
        <v>78</v>
      </c>
      <c r="F38" s="14">
        <v>276</v>
      </c>
      <c r="G38" s="14"/>
      <c r="H38" s="14">
        <v>346</v>
      </c>
      <c r="I38" s="14"/>
      <c r="J38" s="14">
        <v>622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1990/2末</v>
      </c>
      <c r="B39" s="9" t="str">
        <f t="shared" si="3"/>
        <v>平成2/2末</v>
      </c>
      <c r="C39" s="16">
        <v>37</v>
      </c>
      <c r="D39" s="16">
        <v>43</v>
      </c>
      <c r="E39" s="17" t="s">
        <v>79</v>
      </c>
      <c r="F39" s="16">
        <v>414</v>
      </c>
      <c r="G39" s="16"/>
      <c r="H39" s="16">
        <v>457</v>
      </c>
      <c r="I39" s="16"/>
      <c r="J39" s="16">
        <v>871</v>
      </c>
      <c r="K39" s="16"/>
      <c r="L39" s="16">
        <v>262</v>
      </c>
      <c r="M39" s="6" t="s">
        <v>303</v>
      </c>
    </row>
    <row r="40" spans="1:13" x14ac:dyDescent="0.2">
      <c r="A40" s="7" t="str">
        <f t="shared" si="3"/>
        <v>1990/2末</v>
      </c>
      <c r="B40" s="7" t="str">
        <f t="shared" si="3"/>
        <v>平成2/2末</v>
      </c>
      <c r="C40" s="14">
        <v>38</v>
      </c>
      <c r="D40" s="14">
        <v>44</v>
      </c>
      <c r="E40" s="15" t="s">
        <v>80</v>
      </c>
      <c r="F40" s="14">
        <v>85</v>
      </c>
      <c r="G40" s="14"/>
      <c r="H40" s="14">
        <v>85</v>
      </c>
      <c r="I40" s="14"/>
      <c r="J40" s="14">
        <v>170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1990/2末</v>
      </c>
      <c r="B41" s="9" t="str">
        <f t="shared" si="3"/>
        <v>平成2/2末</v>
      </c>
      <c r="C41" s="16">
        <v>39</v>
      </c>
      <c r="D41" s="16">
        <v>45</v>
      </c>
      <c r="E41" s="17" t="s">
        <v>81</v>
      </c>
      <c r="F41" s="16">
        <v>262</v>
      </c>
      <c r="G41" s="16"/>
      <c r="H41" s="16">
        <v>292</v>
      </c>
      <c r="I41" s="16"/>
      <c r="J41" s="16">
        <v>554</v>
      </c>
      <c r="K41" s="16"/>
      <c r="L41" s="16">
        <v>178</v>
      </c>
      <c r="M41" s="6" t="s">
        <v>303</v>
      </c>
    </row>
    <row r="42" spans="1:13" x14ac:dyDescent="0.2">
      <c r="A42" s="7" t="str">
        <f t="shared" si="3"/>
        <v>1990/2末</v>
      </c>
      <c r="B42" s="7" t="str">
        <f t="shared" si="3"/>
        <v>平成2/2末</v>
      </c>
      <c r="C42" s="14">
        <v>40</v>
      </c>
      <c r="D42" s="14">
        <v>46</v>
      </c>
      <c r="E42" s="15" t="s">
        <v>82</v>
      </c>
      <c r="F42" s="14">
        <v>130</v>
      </c>
      <c r="G42" s="14"/>
      <c r="H42" s="14">
        <v>213</v>
      </c>
      <c r="I42" s="14"/>
      <c r="J42" s="14">
        <v>343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1990/2末</v>
      </c>
      <c r="B43" s="9" t="str">
        <f t="shared" si="3"/>
        <v>平成2/2末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277</v>
      </c>
      <c r="I43" s="16"/>
      <c r="J43" s="16">
        <v>530</v>
      </c>
      <c r="K43" s="16"/>
      <c r="L43" s="16">
        <v>138</v>
      </c>
      <c r="M43" s="6" t="s">
        <v>303</v>
      </c>
    </row>
    <row r="44" spans="1:13" x14ac:dyDescent="0.2">
      <c r="A44" s="7" t="str">
        <f t="shared" si="3"/>
        <v>1990/2末</v>
      </c>
      <c r="B44" s="7" t="str">
        <f t="shared" si="3"/>
        <v>平成2/2末</v>
      </c>
      <c r="C44" s="14">
        <v>42</v>
      </c>
      <c r="D44" s="14">
        <v>48</v>
      </c>
      <c r="E44" s="15" t="s">
        <v>84</v>
      </c>
      <c r="F44" s="14">
        <v>280</v>
      </c>
      <c r="G44" s="14"/>
      <c r="H44" s="14">
        <v>316</v>
      </c>
      <c r="I44" s="14"/>
      <c r="J44" s="14">
        <v>596</v>
      </c>
      <c r="K44" s="14"/>
      <c r="L44" s="14">
        <v>167</v>
      </c>
      <c r="M44" s="8" t="s">
        <v>303</v>
      </c>
    </row>
    <row r="45" spans="1:13" x14ac:dyDescent="0.2">
      <c r="A45" s="9" t="str">
        <f t="shared" si="3"/>
        <v>1990/2末</v>
      </c>
      <c r="B45" s="9" t="str">
        <f t="shared" si="3"/>
        <v>平成2/2末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146</v>
      </c>
      <c r="I45" s="16"/>
      <c r="J45" s="16">
        <v>279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1990/2末</v>
      </c>
      <c r="B46" s="7" t="str">
        <f t="shared" si="3"/>
        <v>平成2/2末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166</v>
      </c>
      <c r="I46" s="14"/>
      <c r="J46" s="14">
        <v>307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1990/2末</v>
      </c>
      <c r="B47" s="9" t="str">
        <f t="shared" si="3"/>
        <v>平成2/2末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14</v>
      </c>
      <c r="I47" s="16"/>
      <c r="J47" s="16">
        <v>29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1990/2末</v>
      </c>
      <c r="B48" s="7" t="str">
        <f t="shared" si="3"/>
        <v>平成2/2末</v>
      </c>
      <c r="C48" s="14">
        <v>46</v>
      </c>
      <c r="D48" s="14">
        <v>53</v>
      </c>
      <c r="E48" s="15" t="s">
        <v>89</v>
      </c>
      <c r="F48" s="14">
        <v>93</v>
      </c>
      <c r="G48" s="14"/>
      <c r="H48" s="14">
        <v>91</v>
      </c>
      <c r="I48" s="14"/>
      <c r="J48" s="14">
        <v>184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1990/2末</v>
      </c>
      <c r="B49" s="9" t="str">
        <f t="shared" si="3"/>
        <v>平成2/2末</v>
      </c>
      <c r="C49" s="16">
        <v>47</v>
      </c>
      <c r="D49" s="16">
        <v>54</v>
      </c>
      <c r="E49" s="17" t="s">
        <v>90</v>
      </c>
      <c r="F49" s="16">
        <v>236</v>
      </c>
      <c r="G49" s="16"/>
      <c r="H49" s="16">
        <v>273</v>
      </c>
      <c r="I49" s="16"/>
      <c r="J49" s="16">
        <v>509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1990/2末</v>
      </c>
      <c r="B50" s="7" t="str">
        <f t="shared" si="3"/>
        <v>平成2/2末</v>
      </c>
      <c r="C50" s="14">
        <v>48</v>
      </c>
      <c r="D50" s="14">
        <v>55</v>
      </c>
      <c r="E50" s="15" t="s">
        <v>91</v>
      </c>
      <c r="F50" s="14">
        <v>361</v>
      </c>
      <c r="G50" s="14"/>
      <c r="H50" s="14">
        <v>345</v>
      </c>
      <c r="I50" s="14"/>
      <c r="J50" s="14">
        <v>706</v>
      </c>
      <c r="K50" s="14"/>
      <c r="L50" s="14">
        <v>216</v>
      </c>
      <c r="M50" s="8" t="s">
        <v>303</v>
      </c>
    </row>
    <row r="51" spans="1:13" x14ac:dyDescent="0.2">
      <c r="A51" s="9" t="str">
        <f t="shared" si="3"/>
        <v>1990/2末</v>
      </c>
      <c r="B51" s="9" t="str">
        <f t="shared" si="3"/>
        <v>平成2/2末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1990/2末</v>
      </c>
      <c r="B52" s="7" t="str">
        <f t="shared" si="3"/>
        <v>平成2/2末</v>
      </c>
      <c r="C52" s="14">
        <v>50</v>
      </c>
      <c r="D52" s="14">
        <v>57</v>
      </c>
      <c r="E52" s="15" t="s">
        <v>92</v>
      </c>
      <c r="F52" s="14">
        <v>152</v>
      </c>
      <c r="G52" s="14"/>
      <c r="H52" s="14">
        <v>157</v>
      </c>
      <c r="I52" s="14"/>
      <c r="J52" s="14">
        <v>309</v>
      </c>
      <c r="K52" s="14"/>
      <c r="L52" s="14">
        <v>86</v>
      </c>
      <c r="M52" s="8" t="s">
        <v>303</v>
      </c>
    </row>
    <row r="53" spans="1:13" x14ac:dyDescent="0.2">
      <c r="A53" s="9" t="str">
        <f t="shared" ref="A53:B68" si="4">A52</f>
        <v>1990/2末</v>
      </c>
      <c r="B53" s="9" t="str">
        <f t="shared" si="4"/>
        <v>平成2/2末</v>
      </c>
      <c r="C53" s="16">
        <v>51</v>
      </c>
      <c r="D53" s="16">
        <v>58</v>
      </c>
      <c r="E53" s="17" t="s">
        <v>93</v>
      </c>
      <c r="F53" s="16">
        <v>166</v>
      </c>
      <c r="G53" s="16"/>
      <c r="H53" s="16">
        <v>151</v>
      </c>
      <c r="I53" s="16"/>
      <c r="J53" s="16">
        <v>317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1990/2末</v>
      </c>
      <c r="B54" s="7" t="str">
        <f t="shared" si="4"/>
        <v>平成2/2末</v>
      </c>
      <c r="C54" s="14">
        <v>52</v>
      </c>
      <c r="D54" s="14">
        <v>60</v>
      </c>
      <c r="E54" s="129" t="s">
        <v>95</v>
      </c>
      <c r="F54" s="14">
        <v>402</v>
      </c>
      <c r="G54" s="14"/>
      <c r="H54" s="14">
        <v>457</v>
      </c>
      <c r="I54" s="14"/>
      <c r="J54" s="14">
        <v>859</v>
      </c>
      <c r="K54" s="14"/>
      <c r="L54" s="14">
        <v>279</v>
      </c>
      <c r="M54" s="8" t="s">
        <v>303</v>
      </c>
    </row>
    <row r="55" spans="1:13" x14ac:dyDescent="0.2">
      <c r="A55" s="9" t="str">
        <f t="shared" si="4"/>
        <v>1990/2末</v>
      </c>
      <c r="B55" s="9" t="str">
        <f t="shared" si="4"/>
        <v>平成2/2末</v>
      </c>
      <c r="C55" s="16">
        <v>53</v>
      </c>
      <c r="D55" s="16">
        <v>61</v>
      </c>
      <c r="E55" s="17" t="s">
        <v>96</v>
      </c>
      <c r="F55" s="16">
        <v>266</v>
      </c>
      <c r="G55" s="16"/>
      <c r="H55" s="16">
        <v>294</v>
      </c>
      <c r="I55" s="16"/>
      <c r="J55" s="16">
        <v>560</v>
      </c>
      <c r="K55" s="16"/>
      <c r="L55" s="16">
        <v>186</v>
      </c>
      <c r="M55" s="6" t="s">
        <v>303</v>
      </c>
    </row>
    <row r="56" spans="1:13" x14ac:dyDescent="0.2">
      <c r="A56" s="7" t="str">
        <f t="shared" si="4"/>
        <v>1990/2末</v>
      </c>
      <c r="B56" s="7" t="str">
        <f t="shared" si="4"/>
        <v>平成2/2末</v>
      </c>
      <c r="C56" s="14">
        <v>54</v>
      </c>
      <c r="D56" s="14">
        <v>62</v>
      </c>
      <c r="E56" s="15" t="s">
        <v>97</v>
      </c>
      <c r="F56" s="14">
        <v>67</v>
      </c>
      <c r="G56" s="14"/>
      <c r="H56" s="14">
        <v>53</v>
      </c>
      <c r="I56" s="14"/>
      <c r="J56" s="14">
        <v>120</v>
      </c>
      <c r="K56" s="14"/>
      <c r="L56" s="14">
        <v>45</v>
      </c>
      <c r="M56" s="8" t="s">
        <v>303</v>
      </c>
    </row>
    <row r="57" spans="1:13" x14ac:dyDescent="0.2">
      <c r="A57" s="9" t="str">
        <f t="shared" si="4"/>
        <v>1990/2末</v>
      </c>
      <c r="B57" s="9" t="str">
        <f t="shared" si="4"/>
        <v>平成2/2末</v>
      </c>
      <c r="C57" s="16">
        <v>55</v>
      </c>
      <c r="D57" s="16">
        <v>63</v>
      </c>
      <c r="E57" s="17" t="s">
        <v>98</v>
      </c>
      <c r="F57" s="16">
        <v>505</v>
      </c>
      <c r="G57" s="16"/>
      <c r="H57" s="16">
        <v>487</v>
      </c>
      <c r="I57" s="16"/>
      <c r="J57" s="16">
        <v>992</v>
      </c>
      <c r="K57" s="16"/>
      <c r="L57" s="16">
        <v>325</v>
      </c>
      <c r="M57" s="6" t="s">
        <v>303</v>
      </c>
    </row>
    <row r="58" spans="1:13" x14ac:dyDescent="0.2">
      <c r="A58" s="7" t="str">
        <f t="shared" si="4"/>
        <v>1990/2末</v>
      </c>
      <c r="B58" s="7" t="str">
        <f t="shared" si="4"/>
        <v>平成2/2末</v>
      </c>
      <c r="C58" s="14">
        <v>56</v>
      </c>
      <c r="D58" s="14">
        <v>64</v>
      </c>
      <c r="E58" s="15" t="s">
        <v>99</v>
      </c>
      <c r="F58" s="14">
        <v>386</v>
      </c>
      <c r="G58" s="14"/>
      <c r="H58" s="14">
        <v>405</v>
      </c>
      <c r="I58" s="14"/>
      <c r="J58" s="14">
        <v>791</v>
      </c>
      <c r="K58" s="14"/>
      <c r="L58" s="14">
        <v>220</v>
      </c>
      <c r="M58" s="8" t="s">
        <v>303</v>
      </c>
    </row>
    <row r="59" spans="1:13" x14ac:dyDescent="0.2">
      <c r="A59" s="9" t="str">
        <f t="shared" si="4"/>
        <v>1990/2末</v>
      </c>
      <c r="B59" s="9" t="str">
        <f t="shared" si="4"/>
        <v>平成2/2末</v>
      </c>
      <c r="C59" s="16">
        <v>57</v>
      </c>
      <c r="D59" s="16">
        <v>66</v>
      </c>
      <c r="E59" s="17" t="s">
        <v>101</v>
      </c>
      <c r="F59" s="16">
        <v>173</v>
      </c>
      <c r="G59" s="16"/>
      <c r="H59" s="16">
        <v>174</v>
      </c>
      <c r="I59" s="16"/>
      <c r="J59" s="16">
        <v>347</v>
      </c>
      <c r="K59" s="16"/>
      <c r="L59" s="16">
        <v>91</v>
      </c>
      <c r="M59" s="6" t="s">
        <v>303</v>
      </c>
    </row>
    <row r="60" spans="1:13" x14ac:dyDescent="0.2">
      <c r="A60" s="7" t="str">
        <f t="shared" si="4"/>
        <v>1990/2末</v>
      </c>
      <c r="B60" s="7" t="str">
        <f t="shared" si="4"/>
        <v>平成2/2末</v>
      </c>
      <c r="C60" s="14">
        <v>58</v>
      </c>
      <c r="D60" s="14">
        <v>67</v>
      </c>
      <c r="E60" s="15" t="s">
        <v>102</v>
      </c>
      <c r="F60" s="14">
        <v>216</v>
      </c>
      <c r="G60" s="14"/>
      <c r="H60" s="14">
        <v>228</v>
      </c>
      <c r="I60" s="14"/>
      <c r="J60" s="14">
        <v>444</v>
      </c>
      <c r="K60" s="14"/>
      <c r="L60" s="14">
        <v>131</v>
      </c>
      <c r="M60" s="8" t="s">
        <v>303</v>
      </c>
    </row>
    <row r="61" spans="1:13" x14ac:dyDescent="0.2">
      <c r="A61" s="9" t="str">
        <f t="shared" si="4"/>
        <v>1990/2末</v>
      </c>
      <c r="B61" s="9" t="str">
        <f t="shared" si="4"/>
        <v>平成2/2末</v>
      </c>
      <c r="C61" s="16">
        <v>59</v>
      </c>
      <c r="D61" s="16">
        <v>68</v>
      </c>
      <c r="E61" s="17" t="s">
        <v>103</v>
      </c>
      <c r="F61" s="16">
        <v>429</v>
      </c>
      <c r="G61" s="16"/>
      <c r="H61" s="16">
        <v>429</v>
      </c>
      <c r="I61" s="16"/>
      <c r="J61" s="16">
        <v>858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1990/2末</v>
      </c>
      <c r="B62" s="7" t="str">
        <f t="shared" si="4"/>
        <v>平成2/2末</v>
      </c>
      <c r="C62" s="14">
        <v>60</v>
      </c>
      <c r="D62" s="14">
        <v>69</v>
      </c>
      <c r="E62" s="15" t="s">
        <v>104</v>
      </c>
      <c r="F62" s="14">
        <v>228</v>
      </c>
      <c r="G62" s="14"/>
      <c r="H62" s="14">
        <v>219</v>
      </c>
      <c r="I62" s="14"/>
      <c r="J62" s="14">
        <v>447</v>
      </c>
      <c r="K62" s="14"/>
      <c r="L62" s="14">
        <v>119</v>
      </c>
      <c r="M62" s="8" t="s">
        <v>303</v>
      </c>
    </row>
    <row r="63" spans="1:13" x14ac:dyDescent="0.2">
      <c r="A63" s="9" t="str">
        <f t="shared" si="4"/>
        <v>1990/2末</v>
      </c>
      <c r="B63" s="9" t="str">
        <f t="shared" si="4"/>
        <v>平成2/2末</v>
      </c>
      <c r="C63" s="16">
        <v>61</v>
      </c>
      <c r="D63" s="16">
        <v>70</v>
      </c>
      <c r="E63" s="17" t="s">
        <v>105</v>
      </c>
      <c r="F63" s="16">
        <v>86</v>
      </c>
      <c r="G63" s="16"/>
      <c r="H63" s="16">
        <v>110</v>
      </c>
      <c r="I63" s="16"/>
      <c r="J63" s="16">
        <v>196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1990/2末</v>
      </c>
      <c r="B64" s="7" t="str">
        <f t="shared" si="4"/>
        <v>平成2/2末</v>
      </c>
      <c r="C64" s="14">
        <v>62</v>
      </c>
      <c r="D64" s="14">
        <v>71</v>
      </c>
      <c r="E64" s="15" t="s">
        <v>106</v>
      </c>
      <c r="F64" s="14">
        <v>112</v>
      </c>
      <c r="G64" s="14"/>
      <c r="H64" s="14">
        <v>133</v>
      </c>
      <c r="I64" s="14"/>
      <c r="J64" s="14">
        <v>245</v>
      </c>
      <c r="K64" s="14"/>
      <c r="L64" s="14">
        <v>77</v>
      </c>
      <c r="M64" s="8" t="s">
        <v>303</v>
      </c>
    </row>
    <row r="65" spans="1:13" x14ac:dyDescent="0.2">
      <c r="A65" s="9" t="str">
        <f t="shared" si="4"/>
        <v>1990/2末</v>
      </c>
      <c r="B65" s="9" t="str">
        <f t="shared" si="4"/>
        <v>平成2/2末</v>
      </c>
      <c r="C65" s="16">
        <v>63</v>
      </c>
      <c r="D65" s="16">
        <v>72</v>
      </c>
      <c r="E65" s="17" t="s">
        <v>107</v>
      </c>
      <c r="F65" s="16">
        <v>348</v>
      </c>
      <c r="G65" s="16"/>
      <c r="H65" s="16">
        <v>375</v>
      </c>
      <c r="I65" s="16"/>
      <c r="J65" s="16">
        <v>723</v>
      </c>
      <c r="K65" s="16"/>
      <c r="L65" s="16">
        <v>239</v>
      </c>
      <c r="M65" s="6" t="s">
        <v>303</v>
      </c>
    </row>
    <row r="66" spans="1:13" x14ac:dyDescent="0.2">
      <c r="A66" s="7" t="str">
        <f t="shared" si="4"/>
        <v>1990/2末</v>
      </c>
      <c r="B66" s="7" t="str">
        <f t="shared" si="4"/>
        <v>平成2/2末</v>
      </c>
      <c r="C66" s="14">
        <v>64</v>
      </c>
      <c r="D66" s="14">
        <v>73</v>
      </c>
      <c r="E66" s="15" t="s">
        <v>108</v>
      </c>
      <c r="F66" s="14">
        <v>299</v>
      </c>
      <c r="G66" s="14"/>
      <c r="H66" s="14">
        <v>203</v>
      </c>
      <c r="I66" s="14"/>
      <c r="J66" s="14">
        <v>502</v>
      </c>
      <c r="K66" s="14"/>
      <c r="L66" s="14">
        <v>230</v>
      </c>
      <c r="M66" s="8" t="s">
        <v>303</v>
      </c>
    </row>
    <row r="67" spans="1:13" x14ac:dyDescent="0.2">
      <c r="A67" s="9" t="str">
        <f t="shared" si="4"/>
        <v>1990/2末</v>
      </c>
      <c r="B67" s="9" t="str">
        <f t="shared" si="4"/>
        <v>平成2/2末</v>
      </c>
      <c r="C67" s="16">
        <v>65</v>
      </c>
      <c r="D67" s="16">
        <v>74</v>
      </c>
      <c r="E67" s="17" t="s">
        <v>109</v>
      </c>
      <c r="F67" s="16">
        <v>327</v>
      </c>
      <c r="G67" s="16"/>
      <c r="H67" s="16">
        <v>331</v>
      </c>
      <c r="I67" s="16"/>
      <c r="J67" s="16">
        <v>658</v>
      </c>
      <c r="K67" s="16"/>
      <c r="L67" s="16">
        <v>196</v>
      </c>
      <c r="M67" s="6" t="s">
        <v>303</v>
      </c>
    </row>
    <row r="68" spans="1:13" x14ac:dyDescent="0.2">
      <c r="A68" s="7" t="str">
        <f t="shared" si="4"/>
        <v>1990/2末</v>
      </c>
      <c r="B68" s="7" t="str">
        <f t="shared" si="4"/>
        <v>平成2/2末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294</v>
      </c>
      <c r="I68" s="14"/>
      <c r="J68" s="14">
        <v>576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1990/2末</v>
      </c>
      <c r="B69" s="9" t="str">
        <f t="shared" si="5"/>
        <v>平成2/2末</v>
      </c>
      <c r="C69" s="16">
        <v>67</v>
      </c>
      <c r="D69" s="16">
        <v>76</v>
      </c>
      <c r="E69" s="17" t="s">
        <v>111</v>
      </c>
      <c r="F69" s="16">
        <v>106</v>
      </c>
      <c r="G69" s="16"/>
      <c r="H69" s="16">
        <v>112</v>
      </c>
      <c r="I69" s="16"/>
      <c r="J69" s="16">
        <v>218</v>
      </c>
      <c r="K69" s="16"/>
      <c r="L69" s="16">
        <v>68</v>
      </c>
      <c r="M69" s="6" t="s">
        <v>303</v>
      </c>
    </row>
    <row r="70" spans="1:13" x14ac:dyDescent="0.2">
      <c r="A70" s="7" t="str">
        <f t="shared" si="5"/>
        <v>1990/2末</v>
      </c>
      <c r="B70" s="7" t="str">
        <f t="shared" si="5"/>
        <v>平成2/2末</v>
      </c>
      <c r="C70" s="14">
        <v>68</v>
      </c>
      <c r="D70" s="14">
        <v>77</v>
      </c>
      <c r="E70" s="15" t="s">
        <v>112</v>
      </c>
      <c r="F70" s="14">
        <v>208</v>
      </c>
      <c r="G70" s="14"/>
      <c r="H70" s="14">
        <v>198</v>
      </c>
      <c r="I70" s="14"/>
      <c r="J70" s="14">
        <v>406</v>
      </c>
      <c r="K70" s="14"/>
      <c r="L70" s="14">
        <v>117</v>
      </c>
      <c r="M70" s="8" t="s">
        <v>303</v>
      </c>
    </row>
    <row r="71" spans="1:13" x14ac:dyDescent="0.2">
      <c r="A71" s="9" t="str">
        <f t="shared" si="5"/>
        <v>1990/2末</v>
      </c>
      <c r="B71" s="9" t="str">
        <f t="shared" si="5"/>
        <v>平成2/2末</v>
      </c>
      <c r="C71" s="16">
        <v>69</v>
      </c>
      <c r="D71" s="16">
        <v>80</v>
      </c>
      <c r="E71" s="17" t="s">
        <v>115</v>
      </c>
      <c r="F71" s="16">
        <v>154</v>
      </c>
      <c r="G71" s="16"/>
      <c r="H71" s="16">
        <v>157</v>
      </c>
      <c r="I71" s="16"/>
      <c r="J71" s="16">
        <v>311</v>
      </c>
      <c r="K71" s="16"/>
      <c r="L71" s="16">
        <v>103</v>
      </c>
      <c r="M71" s="6" t="s">
        <v>303</v>
      </c>
    </row>
    <row r="72" spans="1:13" x14ac:dyDescent="0.2">
      <c r="A72" s="7" t="str">
        <f t="shared" si="5"/>
        <v>1990/2末</v>
      </c>
      <c r="B72" s="7" t="str">
        <f t="shared" si="5"/>
        <v>平成2/2末</v>
      </c>
      <c r="C72" s="14">
        <v>70</v>
      </c>
      <c r="D72" s="14">
        <v>81</v>
      </c>
      <c r="E72" s="15" t="s">
        <v>116</v>
      </c>
      <c r="F72" s="14">
        <v>257</v>
      </c>
      <c r="G72" s="14"/>
      <c r="H72" s="14">
        <v>258</v>
      </c>
      <c r="I72" s="14"/>
      <c r="J72" s="14">
        <v>515</v>
      </c>
      <c r="K72" s="14"/>
      <c r="L72" s="14">
        <v>171</v>
      </c>
      <c r="M72" s="8" t="s">
        <v>303</v>
      </c>
    </row>
    <row r="73" spans="1:13" x14ac:dyDescent="0.2">
      <c r="A73" s="9" t="str">
        <f t="shared" si="5"/>
        <v>1990/2末</v>
      </c>
      <c r="B73" s="9" t="str">
        <f t="shared" si="5"/>
        <v>平成2/2末</v>
      </c>
      <c r="C73" s="16">
        <v>71</v>
      </c>
      <c r="D73" s="16">
        <v>82</v>
      </c>
      <c r="E73" s="17" t="s">
        <v>117</v>
      </c>
      <c r="F73" s="16">
        <v>208</v>
      </c>
      <c r="G73" s="16"/>
      <c r="H73" s="16">
        <v>224</v>
      </c>
      <c r="I73" s="16"/>
      <c r="J73" s="16">
        <v>432</v>
      </c>
      <c r="K73" s="16"/>
      <c r="L73" s="16">
        <v>137</v>
      </c>
      <c r="M73" s="6" t="s">
        <v>303</v>
      </c>
    </row>
    <row r="74" spans="1:13" x14ac:dyDescent="0.2">
      <c r="A74" s="7" t="str">
        <f t="shared" si="5"/>
        <v>1990/2末</v>
      </c>
      <c r="B74" s="7" t="str">
        <f t="shared" si="5"/>
        <v>平成2/2末</v>
      </c>
      <c r="C74" s="14">
        <v>72</v>
      </c>
      <c r="D74" s="14">
        <v>83</v>
      </c>
      <c r="E74" s="15" t="s">
        <v>118</v>
      </c>
      <c r="F74" s="14">
        <v>355</v>
      </c>
      <c r="G74" s="14"/>
      <c r="H74" s="14">
        <v>390</v>
      </c>
      <c r="I74" s="14"/>
      <c r="J74" s="14">
        <v>745</v>
      </c>
      <c r="K74" s="14"/>
      <c r="L74" s="14">
        <v>251</v>
      </c>
      <c r="M74" s="8" t="s">
        <v>303</v>
      </c>
    </row>
    <row r="75" spans="1:13" x14ac:dyDescent="0.2">
      <c r="A75" s="9" t="str">
        <f t="shared" si="5"/>
        <v>1990/2末</v>
      </c>
      <c r="B75" s="9" t="str">
        <f t="shared" si="5"/>
        <v>平成2/2末</v>
      </c>
      <c r="C75" s="16">
        <v>73</v>
      </c>
      <c r="D75" s="16">
        <v>84</v>
      </c>
      <c r="E75" s="17" t="s">
        <v>119</v>
      </c>
      <c r="F75" s="16">
        <v>267</v>
      </c>
      <c r="G75" s="16"/>
      <c r="H75" s="16">
        <v>278</v>
      </c>
      <c r="I75" s="16"/>
      <c r="J75" s="16">
        <v>545</v>
      </c>
      <c r="K75" s="16"/>
      <c r="L75" s="16">
        <v>183</v>
      </c>
      <c r="M75" s="6" t="s">
        <v>303</v>
      </c>
    </row>
    <row r="76" spans="1:13" x14ac:dyDescent="0.2">
      <c r="A76" s="7" t="str">
        <f t="shared" si="5"/>
        <v>1990/2末</v>
      </c>
      <c r="B76" s="7" t="str">
        <f t="shared" si="5"/>
        <v>平成2/2末</v>
      </c>
      <c r="C76" s="14">
        <v>74</v>
      </c>
      <c r="D76" s="14">
        <v>85</v>
      </c>
      <c r="E76" s="15" t="s">
        <v>120</v>
      </c>
      <c r="F76" s="14">
        <v>157</v>
      </c>
      <c r="G76" s="14"/>
      <c r="H76" s="14">
        <v>189</v>
      </c>
      <c r="I76" s="14"/>
      <c r="J76" s="14">
        <v>346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1990/2末</v>
      </c>
      <c r="B77" s="9" t="str">
        <f t="shared" si="5"/>
        <v>平成2/2末</v>
      </c>
      <c r="C77" s="16">
        <v>75</v>
      </c>
      <c r="D77" s="16">
        <v>86</v>
      </c>
      <c r="E77" s="17" t="s">
        <v>121</v>
      </c>
      <c r="F77" s="16">
        <v>288</v>
      </c>
      <c r="G77" s="16"/>
      <c r="H77" s="16">
        <v>312</v>
      </c>
      <c r="I77" s="16"/>
      <c r="J77" s="16">
        <v>600</v>
      </c>
      <c r="K77" s="16"/>
      <c r="L77" s="16">
        <v>172</v>
      </c>
      <c r="M77" s="6" t="s">
        <v>303</v>
      </c>
    </row>
    <row r="78" spans="1:13" x14ac:dyDescent="0.2">
      <c r="A78" s="7" t="str">
        <f t="shared" si="5"/>
        <v>1990/2末</v>
      </c>
      <c r="B78" s="7" t="str">
        <f t="shared" si="5"/>
        <v>平成2/2末</v>
      </c>
      <c r="C78" s="14">
        <v>76</v>
      </c>
      <c r="D78" s="14">
        <v>87</v>
      </c>
      <c r="E78" s="15" t="s">
        <v>122</v>
      </c>
      <c r="F78" s="14">
        <v>386</v>
      </c>
      <c r="G78" s="14"/>
      <c r="H78" s="14">
        <v>397</v>
      </c>
      <c r="I78" s="14"/>
      <c r="J78" s="14">
        <v>783</v>
      </c>
      <c r="K78" s="14"/>
      <c r="L78" s="14">
        <v>255</v>
      </c>
      <c r="M78" s="8" t="s">
        <v>303</v>
      </c>
    </row>
    <row r="79" spans="1:13" x14ac:dyDescent="0.2">
      <c r="A79" s="9" t="str">
        <f t="shared" si="5"/>
        <v>1990/2末</v>
      </c>
      <c r="B79" s="9" t="str">
        <f t="shared" si="5"/>
        <v>平成2/2末</v>
      </c>
      <c r="C79" s="16">
        <v>77</v>
      </c>
      <c r="D79" s="16">
        <v>88</v>
      </c>
      <c r="E79" s="17" t="s">
        <v>123</v>
      </c>
      <c r="F79" s="16">
        <v>349</v>
      </c>
      <c r="G79" s="16"/>
      <c r="H79" s="16">
        <v>353</v>
      </c>
      <c r="I79" s="16"/>
      <c r="J79" s="16">
        <v>702</v>
      </c>
      <c r="K79" s="16"/>
      <c r="L79" s="16">
        <v>216</v>
      </c>
      <c r="M79" s="6" t="s">
        <v>303</v>
      </c>
    </row>
    <row r="80" spans="1:13" x14ac:dyDescent="0.2">
      <c r="A80" s="7" t="str">
        <f t="shared" si="5"/>
        <v>1990/2末</v>
      </c>
      <c r="B80" s="7" t="str">
        <f t="shared" si="5"/>
        <v>平成2/2末</v>
      </c>
      <c r="C80" s="14">
        <v>78</v>
      </c>
      <c r="D80" s="14">
        <v>89</v>
      </c>
      <c r="E80" s="15" t="s">
        <v>124</v>
      </c>
      <c r="F80" s="14">
        <v>168</v>
      </c>
      <c r="G80" s="14"/>
      <c r="H80" s="14">
        <v>164</v>
      </c>
      <c r="I80" s="14"/>
      <c r="J80" s="14">
        <v>332</v>
      </c>
      <c r="K80" s="14"/>
      <c r="L80" s="14">
        <v>108</v>
      </c>
      <c r="M80" s="8" t="s">
        <v>303</v>
      </c>
    </row>
    <row r="81" spans="1:13" x14ac:dyDescent="0.2">
      <c r="A81" s="9" t="str">
        <f t="shared" si="5"/>
        <v>1990/2末</v>
      </c>
      <c r="B81" s="9" t="str">
        <f t="shared" si="5"/>
        <v>平成2/2末</v>
      </c>
      <c r="C81" s="16">
        <v>79</v>
      </c>
      <c r="D81" s="16">
        <v>90</v>
      </c>
      <c r="E81" s="17" t="s">
        <v>418</v>
      </c>
      <c r="F81" s="16">
        <v>450</v>
      </c>
      <c r="G81" s="16"/>
      <c r="H81" s="16">
        <v>449</v>
      </c>
      <c r="I81" s="16"/>
      <c r="J81" s="16">
        <v>899</v>
      </c>
      <c r="K81" s="16"/>
      <c r="L81" s="16">
        <v>287</v>
      </c>
      <c r="M81" s="6" t="s">
        <v>303</v>
      </c>
    </row>
    <row r="82" spans="1:13" x14ac:dyDescent="0.2">
      <c r="A82" s="7" t="str">
        <f t="shared" si="5"/>
        <v>1990/2末</v>
      </c>
      <c r="B82" s="7" t="str">
        <f t="shared" si="5"/>
        <v>平成2/2末</v>
      </c>
      <c r="C82" s="14">
        <v>80</v>
      </c>
      <c r="D82" s="14">
        <v>91</v>
      </c>
      <c r="E82" s="15" t="s">
        <v>126</v>
      </c>
      <c r="F82" s="14">
        <v>136</v>
      </c>
      <c r="G82" s="14"/>
      <c r="H82" s="14">
        <v>132</v>
      </c>
      <c r="I82" s="14"/>
      <c r="J82" s="14">
        <v>268</v>
      </c>
      <c r="K82" s="14"/>
      <c r="L82" s="14">
        <v>86</v>
      </c>
      <c r="M82" s="8" t="s">
        <v>303</v>
      </c>
    </row>
    <row r="83" spans="1:13" x14ac:dyDescent="0.2">
      <c r="A83" s="9" t="str">
        <f t="shared" si="5"/>
        <v>1990/2末</v>
      </c>
      <c r="B83" s="9" t="str">
        <f t="shared" si="5"/>
        <v>平成2/2末</v>
      </c>
      <c r="C83" s="16">
        <v>81</v>
      </c>
      <c r="D83" s="16">
        <v>92</v>
      </c>
      <c r="E83" s="17" t="s">
        <v>127</v>
      </c>
      <c r="F83" s="16">
        <v>70</v>
      </c>
      <c r="G83" s="16"/>
      <c r="H83" s="16">
        <v>51</v>
      </c>
      <c r="I83" s="16"/>
      <c r="J83" s="16">
        <v>121</v>
      </c>
      <c r="K83" s="16"/>
      <c r="L83" s="16">
        <v>50</v>
      </c>
      <c r="M83" s="6" t="s">
        <v>303</v>
      </c>
    </row>
    <row r="84" spans="1:13" x14ac:dyDescent="0.2">
      <c r="A84" s="7" t="str">
        <f t="shared" si="5"/>
        <v>1990/2末</v>
      </c>
      <c r="B84" s="7" t="str">
        <f t="shared" si="5"/>
        <v>平成2/2末</v>
      </c>
      <c r="C84" s="14">
        <v>82</v>
      </c>
      <c r="D84" s="14">
        <v>93</v>
      </c>
      <c r="E84" s="15" t="s">
        <v>128</v>
      </c>
      <c r="F84" s="14">
        <v>118</v>
      </c>
      <c r="G84" s="14"/>
      <c r="H84" s="14">
        <v>102</v>
      </c>
      <c r="I84" s="14"/>
      <c r="J84" s="14">
        <v>220</v>
      </c>
      <c r="K84" s="14"/>
      <c r="L84" s="14">
        <v>71</v>
      </c>
      <c r="M84" s="8" t="s">
        <v>303</v>
      </c>
    </row>
    <row r="85" spans="1:13" x14ac:dyDescent="0.2">
      <c r="A85" s="9" t="str">
        <f t="shared" ref="A85:B100" si="6">A84</f>
        <v>1990/2末</v>
      </c>
      <c r="B85" s="9" t="str">
        <f t="shared" si="6"/>
        <v>平成2/2末</v>
      </c>
      <c r="C85" s="16">
        <v>83</v>
      </c>
      <c r="D85" s="16">
        <v>95</v>
      </c>
      <c r="E85" s="17" t="s">
        <v>129</v>
      </c>
      <c r="F85" s="16">
        <v>128</v>
      </c>
      <c r="G85" s="16"/>
      <c r="H85" s="16">
        <v>148</v>
      </c>
      <c r="I85" s="16"/>
      <c r="J85" s="16">
        <v>276</v>
      </c>
      <c r="K85" s="16"/>
      <c r="L85" s="16">
        <v>80</v>
      </c>
      <c r="M85" s="6" t="s">
        <v>303</v>
      </c>
    </row>
    <row r="86" spans="1:13" x14ac:dyDescent="0.2">
      <c r="A86" s="7" t="str">
        <f t="shared" si="6"/>
        <v>1990/2末</v>
      </c>
      <c r="B86" s="7" t="str">
        <f t="shared" si="6"/>
        <v>平成2/2末</v>
      </c>
      <c r="C86" s="14">
        <v>84</v>
      </c>
      <c r="D86" s="14">
        <v>96</v>
      </c>
      <c r="E86" s="15" t="s">
        <v>130</v>
      </c>
      <c r="F86" s="14">
        <v>140</v>
      </c>
      <c r="G86" s="14"/>
      <c r="H86" s="14">
        <v>145</v>
      </c>
      <c r="I86" s="14"/>
      <c r="J86" s="14">
        <v>285</v>
      </c>
      <c r="K86" s="14"/>
      <c r="L86" s="14">
        <v>85</v>
      </c>
      <c r="M86" s="8" t="s">
        <v>303</v>
      </c>
    </row>
    <row r="87" spans="1:13" x14ac:dyDescent="0.2">
      <c r="A87" s="9" t="str">
        <f t="shared" si="6"/>
        <v>1990/2末</v>
      </c>
      <c r="B87" s="9" t="str">
        <f t="shared" si="6"/>
        <v>平成2/2末</v>
      </c>
      <c r="C87" s="16">
        <v>85</v>
      </c>
      <c r="D87" s="16">
        <v>97</v>
      </c>
      <c r="E87" s="17" t="s">
        <v>131</v>
      </c>
      <c r="F87" s="16">
        <v>184</v>
      </c>
      <c r="G87" s="16"/>
      <c r="H87" s="16">
        <v>183</v>
      </c>
      <c r="I87" s="16"/>
      <c r="J87" s="16">
        <v>367</v>
      </c>
      <c r="K87" s="16"/>
      <c r="L87" s="16">
        <v>107</v>
      </c>
      <c r="M87" s="6" t="s">
        <v>303</v>
      </c>
    </row>
    <row r="88" spans="1:13" x14ac:dyDescent="0.2">
      <c r="A88" s="7" t="str">
        <f t="shared" si="6"/>
        <v>1990/2末</v>
      </c>
      <c r="B88" s="7" t="str">
        <f t="shared" si="6"/>
        <v>平成2/2末</v>
      </c>
      <c r="C88" s="14">
        <v>86</v>
      </c>
      <c r="D88" s="14">
        <v>98</v>
      </c>
      <c r="E88" s="15" t="s">
        <v>132</v>
      </c>
      <c r="F88" s="14">
        <v>192</v>
      </c>
      <c r="G88" s="14"/>
      <c r="H88" s="14">
        <v>192</v>
      </c>
      <c r="I88" s="14"/>
      <c r="J88" s="14">
        <v>384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1990/2末</v>
      </c>
      <c r="B89" s="9" t="str">
        <f t="shared" si="6"/>
        <v>平成2/2末</v>
      </c>
      <c r="C89" s="16">
        <v>87</v>
      </c>
      <c r="D89" s="16">
        <v>99</v>
      </c>
      <c r="E89" s="17" t="s">
        <v>133</v>
      </c>
      <c r="F89" s="16">
        <v>100</v>
      </c>
      <c r="G89" s="16"/>
      <c r="H89" s="16">
        <v>120</v>
      </c>
      <c r="I89" s="16"/>
      <c r="J89" s="16">
        <v>220</v>
      </c>
      <c r="K89" s="16"/>
      <c r="L89" s="16">
        <v>62</v>
      </c>
      <c r="M89" s="6" t="s">
        <v>303</v>
      </c>
    </row>
    <row r="90" spans="1:13" x14ac:dyDescent="0.2">
      <c r="A90" s="7" t="str">
        <f t="shared" si="6"/>
        <v>1990/2末</v>
      </c>
      <c r="B90" s="7" t="str">
        <f t="shared" si="6"/>
        <v>平成2/2末</v>
      </c>
      <c r="C90" s="14">
        <v>88</v>
      </c>
      <c r="D90" s="14">
        <v>120</v>
      </c>
      <c r="E90" s="15" t="s">
        <v>140</v>
      </c>
      <c r="F90" s="14">
        <v>59</v>
      </c>
      <c r="G90" s="14"/>
      <c r="H90" s="14">
        <v>55</v>
      </c>
      <c r="I90" s="14"/>
      <c r="J90" s="14">
        <v>114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1990/2末</v>
      </c>
      <c r="B91" s="9" t="str">
        <f t="shared" si="6"/>
        <v>平成2/2末</v>
      </c>
      <c r="C91" s="16">
        <v>89</v>
      </c>
      <c r="D91" s="16">
        <v>140</v>
      </c>
      <c r="E91" s="17" t="s">
        <v>141</v>
      </c>
      <c r="F91" s="16">
        <v>607</v>
      </c>
      <c r="G91" s="16"/>
      <c r="H91" s="16">
        <v>672</v>
      </c>
      <c r="I91" s="16"/>
      <c r="J91" s="16">
        <v>1279</v>
      </c>
      <c r="K91" s="16"/>
      <c r="L91" s="16">
        <v>372</v>
      </c>
      <c r="M91" s="6" t="s">
        <v>304</v>
      </c>
    </row>
    <row r="92" spans="1:13" x14ac:dyDescent="0.2">
      <c r="A92" s="7" t="str">
        <f t="shared" si="6"/>
        <v>1990/2末</v>
      </c>
      <c r="B92" s="7" t="str">
        <f t="shared" si="6"/>
        <v>平成2/2末</v>
      </c>
      <c r="C92" s="14">
        <v>90</v>
      </c>
      <c r="D92" s="14">
        <v>141</v>
      </c>
      <c r="E92" s="15" t="s">
        <v>142</v>
      </c>
      <c r="F92" s="14">
        <v>431</v>
      </c>
      <c r="G92" s="14"/>
      <c r="H92" s="14">
        <v>420</v>
      </c>
      <c r="I92" s="14"/>
      <c r="J92" s="14">
        <v>851</v>
      </c>
      <c r="K92" s="14"/>
      <c r="L92" s="14">
        <v>241</v>
      </c>
      <c r="M92" s="8" t="s">
        <v>304</v>
      </c>
    </row>
    <row r="93" spans="1:13" x14ac:dyDescent="0.2">
      <c r="A93" s="9" t="str">
        <f t="shared" si="6"/>
        <v>1990/2末</v>
      </c>
      <c r="B93" s="9" t="str">
        <f t="shared" si="6"/>
        <v>平成2/2末</v>
      </c>
      <c r="C93" s="16">
        <v>91</v>
      </c>
      <c r="D93" s="16">
        <v>142</v>
      </c>
      <c r="E93" s="17" t="s">
        <v>143</v>
      </c>
      <c r="F93" s="16">
        <v>534</v>
      </c>
      <c r="G93" s="16"/>
      <c r="H93" s="16">
        <v>579</v>
      </c>
      <c r="I93" s="16"/>
      <c r="J93" s="16">
        <v>1113</v>
      </c>
      <c r="K93" s="16"/>
      <c r="L93" s="16">
        <v>372</v>
      </c>
      <c r="M93" s="6" t="s">
        <v>304</v>
      </c>
    </row>
    <row r="94" spans="1:13" x14ac:dyDescent="0.2">
      <c r="A94" s="7" t="str">
        <f t="shared" si="6"/>
        <v>1990/2末</v>
      </c>
      <c r="B94" s="7" t="str">
        <f t="shared" si="6"/>
        <v>平成2/2末</v>
      </c>
      <c r="C94" s="14">
        <v>92</v>
      </c>
      <c r="D94" s="14">
        <v>143</v>
      </c>
      <c r="E94" s="15" t="s">
        <v>144</v>
      </c>
      <c r="F94" s="14">
        <v>277</v>
      </c>
      <c r="G94" s="14"/>
      <c r="H94" s="14">
        <v>283</v>
      </c>
      <c r="I94" s="14"/>
      <c r="J94" s="14">
        <v>560</v>
      </c>
      <c r="K94" s="14"/>
      <c r="L94" s="14">
        <v>250</v>
      </c>
      <c r="M94" s="8" t="s">
        <v>304</v>
      </c>
    </row>
    <row r="95" spans="1:13" x14ac:dyDescent="0.2">
      <c r="A95" s="9" t="str">
        <f t="shared" si="6"/>
        <v>1990/2末</v>
      </c>
      <c r="B95" s="9" t="str">
        <f t="shared" si="6"/>
        <v>平成2/2末</v>
      </c>
      <c r="C95" s="16">
        <v>93</v>
      </c>
      <c r="D95" s="16">
        <v>144</v>
      </c>
      <c r="E95" s="17" t="s">
        <v>145</v>
      </c>
      <c r="F95" s="16">
        <v>64</v>
      </c>
      <c r="G95" s="16"/>
      <c r="H95" s="16">
        <v>27</v>
      </c>
      <c r="I95" s="16"/>
      <c r="J95" s="16">
        <v>91</v>
      </c>
      <c r="K95" s="16"/>
      <c r="L95" s="16">
        <v>54</v>
      </c>
      <c r="M95" s="6" t="s">
        <v>304</v>
      </c>
    </row>
    <row r="96" spans="1:13" x14ac:dyDescent="0.2">
      <c r="A96" s="7" t="str">
        <f t="shared" si="6"/>
        <v>1990/2末</v>
      </c>
      <c r="B96" s="7" t="str">
        <f t="shared" si="6"/>
        <v>平成2/2末</v>
      </c>
      <c r="C96" s="14">
        <v>94</v>
      </c>
      <c r="D96" s="14">
        <v>145</v>
      </c>
      <c r="E96" s="15" t="s">
        <v>146</v>
      </c>
      <c r="F96" s="14">
        <v>251</v>
      </c>
      <c r="G96" s="14"/>
      <c r="H96" s="14">
        <v>272</v>
      </c>
      <c r="I96" s="14"/>
      <c r="J96" s="14">
        <v>523</v>
      </c>
      <c r="K96" s="14"/>
      <c r="L96" s="14">
        <v>152</v>
      </c>
      <c r="M96" s="8" t="s">
        <v>304</v>
      </c>
    </row>
    <row r="97" spans="1:13" x14ac:dyDescent="0.2">
      <c r="A97" s="9" t="str">
        <f t="shared" si="6"/>
        <v>1990/2末</v>
      </c>
      <c r="B97" s="9" t="str">
        <f t="shared" si="6"/>
        <v>平成2/2末</v>
      </c>
      <c r="C97" s="16">
        <v>95</v>
      </c>
      <c r="D97" s="16">
        <v>146</v>
      </c>
      <c r="E97" s="17" t="s">
        <v>147</v>
      </c>
      <c r="F97" s="16">
        <v>238</v>
      </c>
      <c r="G97" s="16"/>
      <c r="H97" s="16">
        <v>287</v>
      </c>
      <c r="I97" s="16"/>
      <c r="J97" s="16">
        <v>525</v>
      </c>
      <c r="K97" s="16"/>
      <c r="L97" s="16">
        <v>150</v>
      </c>
      <c r="M97" s="6" t="s">
        <v>304</v>
      </c>
    </row>
    <row r="98" spans="1:13" x14ac:dyDescent="0.2">
      <c r="A98" s="7" t="str">
        <f t="shared" si="6"/>
        <v>1990/2末</v>
      </c>
      <c r="B98" s="7" t="str">
        <f t="shared" si="6"/>
        <v>平成2/2末</v>
      </c>
      <c r="C98" s="14">
        <v>96</v>
      </c>
      <c r="D98" s="14">
        <v>147</v>
      </c>
      <c r="E98" s="15" t="s">
        <v>148</v>
      </c>
      <c r="F98" s="14">
        <v>167</v>
      </c>
      <c r="G98" s="14"/>
      <c r="H98" s="14">
        <v>178</v>
      </c>
      <c r="I98" s="14"/>
      <c r="J98" s="14">
        <v>345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1990/2末</v>
      </c>
      <c r="B99" s="9" t="str">
        <f t="shared" si="6"/>
        <v>平成2/2末</v>
      </c>
      <c r="C99" s="16">
        <v>97</v>
      </c>
      <c r="D99" s="16">
        <v>110</v>
      </c>
      <c r="E99" s="17" t="s">
        <v>150</v>
      </c>
      <c r="F99" s="16">
        <v>288</v>
      </c>
      <c r="G99" s="16"/>
      <c r="H99" s="16">
        <v>309</v>
      </c>
      <c r="I99" s="16"/>
      <c r="J99" s="16">
        <v>597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1990/2末</v>
      </c>
      <c r="B100" s="7" t="str">
        <f t="shared" si="6"/>
        <v>平成2/2末</v>
      </c>
      <c r="C100" s="14">
        <v>98</v>
      </c>
      <c r="D100" s="14">
        <v>111</v>
      </c>
      <c r="E100" s="15" t="s">
        <v>151</v>
      </c>
      <c r="F100" s="14">
        <v>227</v>
      </c>
      <c r="G100" s="14"/>
      <c r="H100" s="14">
        <v>222</v>
      </c>
      <c r="I100" s="14"/>
      <c r="J100" s="14">
        <v>449</v>
      </c>
      <c r="K100" s="14"/>
      <c r="L100" s="14">
        <v>125</v>
      </c>
      <c r="M100" s="8" t="s">
        <v>305</v>
      </c>
    </row>
    <row r="101" spans="1:13" x14ac:dyDescent="0.2">
      <c r="A101" s="9" t="str">
        <f t="shared" ref="A101:B116" si="7">A100</f>
        <v>1990/2末</v>
      </c>
      <c r="B101" s="9" t="str">
        <f t="shared" si="7"/>
        <v>平成2/2末</v>
      </c>
      <c r="C101" s="16">
        <v>99</v>
      </c>
      <c r="D101" s="16">
        <v>112</v>
      </c>
      <c r="E101" s="17" t="s">
        <v>152</v>
      </c>
      <c r="F101" s="16">
        <v>117</v>
      </c>
      <c r="G101" s="16"/>
      <c r="H101" s="16">
        <v>124</v>
      </c>
      <c r="I101" s="16"/>
      <c r="J101" s="16">
        <v>241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1990/2末</v>
      </c>
      <c r="B102" s="7" t="str">
        <f t="shared" si="7"/>
        <v>平成2/2末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90</v>
      </c>
      <c r="I102" s="14"/>
      <c r="J102" s="14">
        <v>162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1990/2末</v>
      </c>
      <c r="B103" s="9" t="str">
        <f t="shared" si="7"/>
        <v>平成2/2末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242</v>
      </c>
      <c r="I103" s="16"/>
      <c r="J103" s="16">
        <v>478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1990/2末</v>
      </c>
      <c r="B104" s="7" t="str">
        <f t="shared" si="7"/>
        <v>平成2/2末</v>
      </c>
      <c r="C104" s="14">
        <v>102</v>
      </c>
      <c r="D104" s="14">
        <v>115</v>
      </c>
      <c r="E104" s="15" t="s">
        <v>154</v>
      </c>
      <c r="F104" s="14">
        <v>71</v>
      </c>
      <c r="G104" s="14"/>
      <c r="H104" s="14">
        <v>53</v>
      </c>
      <c r="I104" s="14"/>
      <c r="J104" s="14">
        <v>124</v>
      </c>
      <c r="K104" s="14"/>
      <c r="L104" s="14">
        <v>44</v>
      </c>
      <c r="M104" s="8" t="s">
        <v>305</v>
      </c>
    </row>
    <row r="105" spans="1:13" x14ac:dyDescent="0.2">
      <c r="A105" s="9" t="str">
        <f t="shared" si="7"/>
        <v>1990/2末</v>
      </c>
      <c r="B105" s="9" t="str">
        <f t="shared" si="7"/>
        <v>平成2/2末</v>
      </c>
      <c r="C105" s="16">
        <v>103</v>
      </c>
      <c r="D105" s="16">
        <v>118</v>
      </c>
      <c r="E105" s="17" t="s">
        <v>157</v>
      </c>
      <c r="F105" s="16">
        <v>204</v>
      </c>
      <c r="G105" s="16"/>
      <c r="H105" s="16">
        <v>189</v>
      </c>
      <c r="I105" s="16"/>
      <c r="J105" s="16">
        <v>393</v>
      </c>
      <c r="K105" s="16"/>
      <c r="L105" s="16">
        <v>104</v>
      </c>
      <c r="M105" s="6" t="s">
        <v>305</v>
      </c>
    </row>
    <row r="106" spans="1:13" x14ac:dyDescent="0.2">
      <c r="A106" s="7" t="str">
        <f t="shared" si="7"/>
        <v>1990/2末</v>
      </c>
      <c r="B106" s="7" t="str">
        <f t="shared" si="7"/>
        <v>平成2/2末</v>
      </c>
      <c r="C106" s="14">
        <v>104</v>
      </c>
      <c r="D106" s="14">
        <v>122</v>
      </c>
      <c r="E106" s="15" t="s">
        <v>159</v>
      </c>
      <c r="F106" s="14">
        <v>60</v>
      </c>
      <c r="G106" s="14"/>
      <c r="H106" s="14">
        <v>72</v>
      </c>
      <c r="I106" s="14"/>
      <c r="J106" s="14">
        <v>132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1990/2末</v>
      </c>
      <c r="B107" s="9" t="str">
        <f t="shared" si="7"/>
        <v>平成2/2末</v>
      </c>
      <c r="C107" s="16">
        <v>105</v>
      </c>
      <c r="D107" s="16">
        <v>123</v>
      </c>
      <c r="E107" s="17" t="s">
        <v>160</v>
      </c>
      <c r="F107" s="16">
        <v>322</v>
      </c>
      <c r="G107" s="16"/>
      <c r="H107" s="16">
        <v>363</v>
      </c>
      <c r="I107" s="16"/>
      <c r="J107" s="16">
        <v>685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7"/>
        <v>1990/2末</v>
      </c>
      <c r="B108" s="7" t="str">
        <f t="shared" si="7"/>
        <v>平成2/2末</v>
      </c>
      <c r="C108" s="14">
        <v>106</v>
      </c>
      <c r="D108" s="14">
        <v>124</v>
      </c>
      <c r="E108" s="15" t="s">
        <v>161</v>
      </c>
      <c r="F108" s="14">
        <v>114</v>
      </c>
      <c r="G108" s="14"/>
      <c r="H108" s="14">
        <v>129</v>
      </c>
      <c r="I108" s="14"/>
      <c r="J108" s="14">
        <v>243</v>
      </c>
      <c r="K108" s="14"/>
      <c r="L108" s="14">
        <v>60</v>
      </c>
      <c r="M108" s="8" t="s">
        <v>305</v>
      </c>
    </row>
    <row r="109" spans="1:13" x14ac:dyDescent="0.2">
      <c r="A109" s="9" t="str">
        <f t="shared" si="7"/>
        <v>1990/2末</v>
      </c>
      <c r="B109" s="9" t="str">
        <f t="shared" si="7"/>
        <v>平成2/2末</v>
      </c>
      <c r="C109" s="16">
        <v>107</v>
      </c>
      <c r="D109" s="16">
        <v>125</v>
      </c>
      <c r="E109" s="17" t="s">
        <v>162</v>
      </c>
      <c r="F109" s="16">
        <v>237</v>
      </c>
      <c r="G109" s="16"/>
      <c r="H109" s="16">
        <v>220</v>
      </c>
      <c r="I109" s="16"/>
      <c r="J109" s="16">
        <v>457</v>
      </c>
      <c r="K109" s="16"/>
      <c r="L109" s="16">
        <v>134</v>
      </c>
      <c r="M109" s="6" t="s">
        <v>305</v>
      </c>
    </row>
    <row r="110" spans="1:13" x14ac:dyDescent="0.2">
      <c r="A110" s="7" t="str">
        <f t="shared" si="7"/>
        <v>1990/2末</v>
      </c>
      <c r="B110" s="7" t="str">
        <f t="shared" si="7"/>
        <v>平成2/2末</v>
      </c>
      <c r="C110" s="14">
        <v>108</v>
      </c>
      <c r="D110" s="14">
        <v>126</v>
      </c>
      <c r="E110" s="15" t="s">
        <v>163</v>
      </c>
      <c r="F110" s="14">
        <v>139</v>
      </c>
      <c r="G110" s="14"/>
      <c r="H110" s="14">
        <v>162</v>
      </c>
      <c r="I110" s="14"/>
      <c r="J110" s="14">
        <v>301</v>
      </c>
      <c r="K110" s="14"/>
      <c r="L110" s="14">
        <v>61</v>
      </c>
      <c r="M110" s="8" t="s">
        <v>305</v>
      </c>
    </row>
    <row r="111" spans="1:13" x14ac:dyDescent="0.2">
      <c r="A111" s="9" t="str">
        <f t="shared" si="7"/>
        <v>1990/2末</v>
      </c>
      <c r="B111" s="9" t="str">
        <f t="shared" si="7"/>
        <v>平成2/2末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1990/2末</v>
      </c>
      <c r="B112" s="7" t="str">
        <f t="shared" si="7"/>
        <v>平成2/2末</v>
      </c>
      <c r="C112" s="14">
        <v>110</v>
      </c>
      <c r="D112" s="14">
        <v>128</v>
      </c>
      <c r="E112" s="15" t="s">
        <v>165</v>
      </c>
      <c r="F112" s="14">
        <v>134</v>
      </c>
      <c r="G112" s="14"/>
      <c r="H112" s="14">
        <v>129</v>
      </c>
      <c r="I112" s="14"/>
      <c r="J112" s="14">
        <v>263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1990/2末</v>
      </c>
      <c r="B113" s="9" t="str">
        <f t="shared" si="7"/>
        <v>平成2/2末</v>
      </c>
      <c r="C113" s="16">
        <v>111</v>
      </c>
      <c r="D113" s="16">
        <v>129</v>
      </c>
      <c r="E113" s="17" t="s">
        <v>166</v>
      </c>
      <c r="F113" s="16">
        <v>102</v>
      </c>
      <c r="G113" s="16"/>
      <c r="H113" s="16">
        <v>108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1990/2末</v>
      </c>
      <c r="B114" s="7" t="str">
        <f t="shared" si="7"/>
        <v>平成2/2末</v>
      </c>
      <c r="C114" s="14">
        <v>112</v>
      </c>
      <c r="D114" s="14">
        <v>150</v>
      </c>
      <c r="E114" s="15" t="s">
        <v>169</v>
      </c>
      <c r="F114" s="14">
        <v>184</v>
      </c>
      <c r="G114" s="14"/>
      <c r="H114" s="14">
        <v>198</v>
      </c>
      <c r="I114" s="14"/>
      <c r="J114" s="14">
        <v>382</v>
      </c>
      <c r="K114" s="14"/>
      <c r="L114" s="14">
        <v>88</v>
      </c>
      <c r="M114" s="8" t="s">
        <v>306</v>
      </c>
    </row>
    <row r="115" spans="1:13" x14ac:dyDescent="0.2">
      <c r="A115" s="9" t="str">
        <f t="shared" si="7"/>
        <v>1990/2末</v>
      </c>
      <c r="B115" s="9" t="str">
        <f t="shared" si="7"/>
        <v>平成2/2末</v>
      </c>
      <c r="C115" s="16">
        <v>113</v>
      </c>
      <c r="D115" s="16">
        <v>151</v>
      </c>
      <c r="E115" s="17" t="s">
        <v>170</v>
      </c>
      <c r="F115" s="16">
        <v>314</v>
      </c>
      <c r="G115" s="16"/>
      <c r="H115" s="16">
        <v>308</v>
      </c>
      <c r="I115" s="16"/>
      <c r="J115" s="16">
        <v>622</v>
      </c>
      <c r="K115" s="16"/>
      <c r="L115" s="16">
        <v>165</v>
      </c>
      <c r="M115" s="6" t="s">
        <v>306</v>
      </c>
    </row>
    <row r="116" spans="1:13" x14ac:dyDescent="0.2">
      <c r="A116" s="7" t="str">
        <f t="shared" si="7"/>
        <v>1990/2末</v>
      </c>
      <c r="B116" s="7" t="str">
        <f t="shared" si="7"/>
        <v>平成2/2末</v>
      </c>
      <c r="C116" s="14">
        <v>114</v>
      </c>
      <c r="D116" s="14">
        <v>152</v>
      </c>
      <c r="E116" s="15" t="s">
        <v>171</v>
      </c>
      <c r="F116" s="14">
        <v>400</v>
      </c>
      <c r="G116" s="14"/>
      <c r="H116" s="14">
        <v>426</v>
      </c>
      <c r="I116" s="14"/>
      <c r="J116" s="14">
        <v>826</v>
      </c>
      <c r="K116" s="14"/>
      <c r="L116" s="14">
        <v>206</v>
      </c>
      <c r="M116" s="8" t="s">
        <v>306</v>
      </c>
    </row>
    <row r="117" spans="1:13" x14ac:dyDescent="0.2">
      <c r="A117" s="9" t="str">
        <f t="shared" ref="A117:B132" si="8">A116</f>
        <v>1990/2末</v>
      </c>
      <c r="B117" s="9" t="str">
        <f t="shared" si="8"/>
        <v>平成2/2末</v>
      </c>
      <c r="C117" s="16">
        <v>115</v>
      </c>
      <c r="D117" s="16">
        <v>153</v>
      </c>
      <c r="E117" s="17" t="s">
        <v>172</v>
      </c>
      <c r="F117" s="16">
        <v>205</v>
      </c>
      <c r="G117" s="16"/>
      <c r="H117" s="16">
        <v>224</v>
      </c>
      <c r="I117" s="16"/>
      <c r="J117" s="16">
        <v>429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1990/2末</v>
      </c>
      <c r="B118" s="7" t="str">
        <f t="shared" si="8"/>
        <v>平成2/2末</v>
      </c>
      <c r="C118" s="14">
        <v>116</v>
      </c>
      <c r="D118" s="14">
        <v>154</v>
      </c>
      <c r="E118" s="15" t="s">
        <v>173</v>
      </c>
      <c r="F118" s="14">
        <v>174</v>
      </c>
      <c r="G118" s="14"/>
      <c r="H118" s="14">
        <v>186</v>
      </c>
      <c r="I118" s="14"/>
      <c r="J118" s="14">
        <v>360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1990/2末</v>
      </c>
      <c r="B119" s="9" t="str">
        <f t="shared" si="8"/>
        <v>平成2/2末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98</v>
      </c>
      <c r="I119" s="16"/>
      <c r="J119" s="16">
        <v>206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1990/2末</v>
      </c>
      <c r="B120" s="7" t="str">
        <f t="shared" si="8"/>
        <v>平成2/2末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1990/2末</v>
      </c>
      <c r="B121" s="9" t="str">
        <f t="shared" si="8"/>
        <v>平成2/2末</v>
      </c>
      <c r="C121" s="16">
        <v>119</v>
      </c>
      <c r="D121" s="16">
        <v>159</v>
      </c>
      <c r="E121" s="17" t="s">
        <v>177</v>
      </c>
      <c r="F121" s="16">
        <v>23</v>
      </c>
      <c r="G121" s="16"/>
      <c r="H121" s="16">
        <v>55</v>
      </c>
      <c r="I121" s="16"/>
      <c r="J121" s="16">
        <v>78</v>
      </c>
      <c r="K121" s="16"/>
      <c r="L121" s="16">
        <v>74</v>
      </c>
      <c r="M121" s="6" t="s">
        <v>307</v>
      </c>
    </row>
    <row r="122" spans="1:13" x14ac:dyDescent="0.2">
      <c r="A122" s="7" t="str">
        <f t="shared" si="8"/>
        <v>1990/2末</v>
      </c>
      <c r="B122" s="7" t="str">
        <f t="shared" si="8"/>
        <v>平成2/2末</v>
      </c>
      <c r="C122" s="14">
        <v>120</v>
      </c>
      <c r="D122" s="14">
        <v>160</v>
      </c>
      <c r="E122" s="15" t="s">
        <v>420</v>
      </c>
      <c r="F122" s="14">
        <v>79</v>
      </c>
      <c r="G122" s="14"/>
      <c r="H122" s="14">
        <v>78</v>
      </c>
      <c r="I122" s="14"/>
      <c r="J122" s="14">
        <v>157</v>
      </c>
      <c r="K122" s="14"/>
      <c r="L122" s="14">
        <v>58</v>
      </c>
      <c r="M122" s="8" t="s">
        <v>307</v>
      </c>
    </row>
    <row r="123" spans="1:13" x14ac:dyDescent="0.2">
      <c r="A123" s="9" t="str">
        <f t="shared" si="8"/>
        <v>1990/2末</v>
      </c>
      <c r="B123" s="9" t="str">
        <f t="shared" si="8"/>
        <v>平成2/2末</v>
      </c>
      <c r="C123" s="16">
        <v>121</v>
      </c>
      <c r="D123" s="16">
        <v>161</v>
      </c>
      <c r="E123" s="17" t="s">
        <v>178</v>
      </c>
      <c r="F123" s="16">
        <v>130</v>
      </c>
      <c r="G123" s="16"/>
      <c r="H123" s="16">
        <v>127</v>
      </c>
      <c r="I123" s="16"/>
      <c r="J123" s="16">
        <v>257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1990/2末</v>
      </c>
      <c r="B124" s="7" t="str">
        <f t="shared" si="8"/>
        <v>平成2/2末</v>
      </c>
      <c r="C124" s="14">
        <v>122</v>
      </c>
      <c r="D124" s="14">
        <v>162</v>
      </c>
      <c r="E124" s="15" t="s">
        <v>179</v>
      </c>
      <c r="F124" s="14">
        <v>90</v>
      </c>
      <c r="G124" s="14"/>
      <c r="H124" s="14">
        <v>106</v>
      </c>
      <c r="I124" s="14"/>
      <c r="J124" s="14">
        <v>196</v>
      </c>
      <c r="K124" s="14"/>
      <c r="L124" s="14">
        <v>45</v>
      </c>
      <c r="M124" s="8" t="s">
        <v>307</v>
      </c>
    </row>
    <row r="125" spans="1:13" x14ac:dyDescent="0.2">
      <c r="A125" s="9" t="str">
        <f t="shared" si="8"/>
        <v>1990/2末</v>
      </c>
      <c r="B125" s="9" t="str">
        <f t="shared" si="8"/>
        <v>平成2/2末</v>
      </c>
      <c r="C125" s="16">
        <v>123</v>
      </c>
      <c r="D125" s="16">
        <v>163</v>
      </c>
      <c r="E125" s="17" t="s">
        <v>180</v>
      </c>
      <c r="F125" s="16">
        <v>75</v>
      </c>
      <c r="G125" s="16"/>
      <c r="H125" s="16">
        <v>77</v>
      </c>
      <c r="I125" s="16"/>
      <c r="J125" s="16">
        <v>152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1990/2末</v>
      </c>
      <c r="B126" s="7" t="str">
        <f t="shared" si="8"/>
        <v>平成2/2末</v>
      </c>
      <c r="C126" s="14">
        <v>124</v>
      </c>
      <c r="D126" s="14">
        <v>164</v>
      </c>
      <c r="E126" s="15" t="s">
        <v>181</v>
      </c>
      <c r="F126" s="14">
        <v>94</v>
      </c>
      <c r="G126" s="14"/>
      <c r="H126" s="14">
        <v>100</v>
      </c>
      <c r="I126" s="14"/>
      <c r="J126" s="14">
        <v>194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8"/>
        <v>1990/2末</v>
      </c>
      <c r="B127" s="9" t="str">
        <f t="shared" si="8"/>
        <v>平成2/2末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86</v>
      </c>
      <c r="I127" s="16"/>
      <c r="J127" s="16">
        <v>158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1990/2末</v>
      </c>
      <c r="B128" s="7" t="str">
        <f t="shared" si="8"/>
        <v>平成2/2末</v>
      </c>
      <c r="C128" s="14">
        <v>126</v>
      </c>
      <c r="D128" s="14">
        <v>166</v>
      </c>
      <c r="E128" s="15" t="s">
        <v>183</v>
      </c>
      <c r="F128" s="14">
        <v>184</v>
      </c>
      <c r="G128" s="14"/>
      <c r="H128" s="14">
        <v>210</v>
      </c>
      <c r="I128" s="14"/>
      <c r="J128" s="14">
        <v>394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1990/2末</v>
      </c>
      <c r="B129" s="9" t="str">
        <f t="shared" si="8"/>
        <v>平成2/2末</v>
      </c>
      <c r="C129" s="16">
        <v>127</v>
      </c>
      <c r="D129" s="16">
        <v>167</v>
      </c>
      <c r="E129" s="17" t="s">
        <v>184</v>
      </c>
      <c r="F129" s="16">
        <v>206</v>
      </c>
      <c r="G129" s="16"/>
      <c r="H129" s="16">
        <v>223</v>
      </c>
      <c r="I129" s="16"/>
      <c r="J129" s="16">
        <v>429</v>
      </c>
      <c r="K129" s="16"/>
      <c r="L129" s="16">
        <v>115</v>
      </c>
      <c r="M129" s="6" t="s">
        <v>307</v>
      </c>
    </row>
    <row r="130" spans="1:13" x14ac:dyDescent="0.2">
      <c r="A130" s="7" t="str">
        <f t="shared" si="8"/>
        <v>1990/2末</v>
      </c>
      <c r="B130" s="7" t="str">
        <f t="shared" si="8"/>
        <v>平成2/2末</v>
      </c>
      <c r="C130" s="14">
        <v>128</v>
      </c>
      <c r="D130" s="14">
        <v>168</v>
      </c>
      <c r="E130" s="15" t="s">
        <v>185</v>
      </c>
      <c r="F130" s="14">
        <v>259</v>
      </c>
      <c r="G130" s="14"/>
      <c r="H130" s="14">
        <v>244</v>
      </c>
      <c r="I130" s="14"/>
      <c r="J130" s="14">
        <v>503</v>
      </c>
      <c r="K130" s="14"/>
      <c r="L130" s="14">
        <v>143</v>
      </c>
      <c r="M130" s="8" t="s">
        <v>307</v>
      </c>
    </row>
    <row r="131" spans="1:13" x14ac:dyDescent="0.2">
      <c r="A131" s="9" t="str">
        <f t="shared" si="8"/>
        <v>1990/2末</v>
      </c>
      <c r="B131" s="9" t="str">
        <f t="shared" si="8"/>
        <v>平成2/2末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1990/2末</v>
      </c>
      <c r="B132" s="7" t="str">
        <f t="shared" si="8"/>
        <v>平成2/2末</v>
      </c>
      <c r="C132" s="14">
        <v>130</v>
      </c>
      <c r="D132" s="14">
        <v>170</v>
      </c>
      <c r="E132" s="15" t="s">
        <v>187</v>
      </c>
      <c r="F132" s="14">
        <v>507</v>
      </c>
      <c r="G132" s="14"/>
      <c r="H132" s="14">
        <v>529</v>
      </c>
      <c r="I132" s="14"/>
      <c r="J132" s="14">
        <v>1036</v>
      </c>
      <c r="K132" s="14"/>
      <c r="L132" s="14">
        <v>256</v>
      </c>
      <c r="M132" s="8" t="s">
        <v>307</v>
      </c>
    </row>
    <row r="133" spans="1:13" x14ac:dyDescent="0.2">
      <c r="A133" s="9" t="str">
        <f t="shared" ref="A133:B148" si="9">A132</f>
        <v>1990/2末</v>
      </c>
      <c r="B133" s="9" t="str">
        <f t="shared" si="9"/>
        <v>平成2/2末</v>
      </c>
      <c r="C133" s="16">
        <v>131</v>
      </c>
      <c r="D133" s="16">
        <v>171</v>
      </c>
      <c r="E133" s="17" t="s">
        <v>188</v>
      </c>
      <c r="F133" s="16">
        <v>358</v>
      </c>
      <c r="G133" s="16"/>
      <c r="H133" s="16">
        <v>347</v>
      </c>
      <c r="I133" s="16"/>
      <c r="J133" s="16">
        <v>705</v>
      </c>
      <c r="K133" s="16"/>
      <c r="L133" s="16">
        <v>168</v>
      </c>
      <c r="M133" s="6" t="s">
        <v>307</v>
      </c>
    </row>
    <row r="134" spans="1:13" x14ac:dyDescent="0.2">
      <c r="A134" s="7" t="str">
        <f t="shared" si="9"/>
        <v>1990/2末</v>
      </c>
      <c r="B134" s="7" t="str">
        <f t="shared" si="9"/>
        <v>平成2/2末</v>
      </c>
      <c r="C134" s="14">
        <v>132</v>
      </c>
      <c r="D134" s="14">
        <v>172</v>
      </c>
      <c r="E134" s="15" t="s">
        <v>189</v>
      </c>
      <c r="F134" s="14">
        <v>180</v>
      </c>
      <c r="G134" s="14"/>
      <c r="H134" s="14">
        <v>166</v>
      </c>
      <c r="I134" s="14"/>
      <c r="J134" s="14">
        <v>346</v>
      </c>
      <c r="K134" s="14"/>
      <c r="L134" s="14">
        <v>96</v>
      </c>
      <c r="M134" s="8" t="s">
        <v>307</v>
      </c>
    </row>
    <row r="135" spans="1:13" x14ac:dyDescent="0.2">
      <c r="A135" s="9" t="str">
        <f t="shared" si="9"/>
        <v>1990/2末</v>
      </c>
      <c r="B135" s="9" t="str">
        <f t="shared" si="9"/>
        <v>平成2/2末</v>
      </c>
      <c r="C135" s="16">
        <v>133</v>
      </c>
      <c r="D135" s="16">
        <v>173</v>
      </c>
      <c r="E135" s="17" t="s">
        <v>190</v>
      </c>
      <c r="F135" s="16">
        <v>106</v>
      </c>
      <c r="G135" s="16"/>
      <c r="H135" s="16">
        <v>109</v>
      </c>
      <c r="I135" s="16"/>
      <c r="J135" s="16">
        <v>215</v>
      </c>
      <c r="K135" s="16"/>
      <c r="L135" s="16">
        <v>55</v>
      </c>
      <c r="M135" s="6" t="s">
        <v>307</v>
      </c>
    </row>
    <row r="136" spans="1:13" x14ac:dyDescent="0.2">
      <c r="A136" s="7" t="str">
        <f t="shared" si="9"/>
        <v>1990/2末</v>
      </c>
      <c r="B136" s="7" t="str">
        <f t="shared" si="9"/>
        <v>平成2/2末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1990/2末</v>
      </c>
      <c r="B137" s="9" t="str">
        <f t="shared" si="9"/>
        <v>平成2/2末</v>
      </c>
      <c r="C137" s="16">
        <v>135</v>
      </c>
      <c r="D137" s="16">
        <v>175</v>
      </c>
      <c r="E137" s="17" t="s">
        <v>422</v>
      </c>
      <c r="F137" s="16">
        <v>201</v>
      </c>
      <c r="G137" s="16"/>
      <c r="H137" s="16">
        <v>195</v>
      </c>
      <c r="I137" s="16"/>
      <c r="J137" s="16">
        <v>396</v>
      </c>
      <c r="K137" s="16"/>
      <c r="L137" s="16">
        <v>109</v>
      </c>
      <c r="M137" s="6" t="s">
        <v>307</v>
      </c>
    </row>
    <row r="138" spans="1:13" x14ac:dyDescent="0.2">
      <c r="A138" s="7" t="str">
        <f t="shared" si="9"/>
        <v>1990/2末</v>
      </c>
      <c r="B138" s="7" t="str">
        <f t="shared" si="9"/>
        <v>平成2/2末</v>
      </c>
      <c r="C138" s="14">
        <v>136</v>
      </c>
      <c r="D138" s="14">
        <v>176</v>
      </c>
      <c r="E138" s="15" t="s">
        <v>423</v>
      </c>
      <c r="F138" s="14">
        <v>156</v>
      </c>
      <c r="G138" s="14"/>
      <c r="H138" s="14">
        <v>168</v>
      </c>
      <c r="I138" s="14"/>
      <c r="J138" s="14">
        <v>324</v>
      </c>
      <c r="K138" s="14"/>
      <c r="L138" s="14">
        <v>92</v>
      </c>
      <c r="M138" s="8" t="s">
        <v>307</v>
      </c>
    </row>
    <row r="139" spans="1:13" x14ac:dyDescent="0.2">
      <c r="A139" s="9" t="str">
        <f t="shared" si="9"/>
        <v>1990/2末</v>
      </c>
      <c r="B139" s="9" t="str">
        <f t="shared" si="9"/>
        <v>平成2/2末</v>
      </c>
      <c r="C139" s="16">
        <v>137</v>
      </c>
      <c r="D139" s="16">
        <v>177</v>
      </c>
      <c r="E139" s="17" t="s">
        <v>191</v>
      </c>
      <c r="F139" s="16">
        <v>38</v>
      </c>
      <c r="G139" s="16"/>
      <c r="H139" s="16">
        <v>39</v>
      </c>
      <c r="I139" s="16"/>
      <c r="J139" s="16">
        <v>77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9"/>
        <v>1990/2末</v>
      </c>
      <c r="B140" s="7" t="str">
        <f t="shared" si="9"/>
        <v>平成2/2末</v>
      </c>
      <c r="C140" s="14">
        <v>138</v>
      </c>
      <c r="D140" s="14">
        <v>178</v>
      </c>
      <c r="E140" s="15" t="s">
        <v>192</v>
      </c>
      <c r="F140" s="14">
        <v>60</v>
      </c>
      <c r="G140" s="14"/>
      <c r="H140" s="14">
        <v>65</v>
      </c>
      <c r="I140" s="14"/>
      <c r="J140" s="14">
        <v>125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9"/>
        <v>1990/2末</v>
      </c>
      <c r="B141" s="9" t="str">
        <f t="shared" si="9"/>
        <v>平成2/2末</v>
      </c>
      <c r="C141" s="16">
        <v>139</v>
      </c>
      <c r="D141" s="16">
        <v>179</v>
      </c>
      <c r="E141" s="17" t="s">
        <v>193</v>
      </c>
      <c r="F141" s="16">
        <v>190</v>
      </c>
      <c r="G141" s="16"/>
      <c r="H141" s="16">
        <v>176</v>
      </c>
      <c r="I141" s="16"/>
      <c r="J141" s="16">
        <v>366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1990/2末</v>
      </c>
      <c r="B142" s="7" t="str">
        <f t="shared" si="9"/>
        <v>平成2/2末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171</v>
      </c>
      <c r="I142" s="14"/>
      <c r="J142" s="14">
        <v>316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1990/2末</v>
      </c>
      <c r="B143" s="9" t="str">
        <f t="shared" si="9"/>
        <v>平成2/2末</v>
      </c>
      <c r="C143" s="16">
        <v>141</v>
      </c>
      <c r="D143" s="16">
        <v>181</v>
      </c>
      <c r="E143" s="17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1990/2末</v>
      </c>
      <c r="B144" s="7" t="str">
        <f t="shared" si="9"/>
        <v>平成2/2末</v>
      </c>
      <c r="C144" s="14">
        <v>142</v>
      </c>
      <c r="D144" s="14">
        <v>183</v>
      </c>
      <c r="E144" s="15" t="s">
        <v>199</v>
      </c>
      <c r="F144" s="14">
        <v>503</v>
      </c>
      <c r="G144" s="14"/>
      <c r="H144" s="14">
        <v>560</v>
      </c>
      <c r="I144" s="14"/>
      <c r="J144" s="14">
        <v>1063</v>
      </c>
      <c r="K144" s="14"/>
      <c r="L144" s="14">
        <v>248</v>
      </c>
      <c r="M144" s="8" t="s">
        <v>308</v>
      </c>
    </row>
    <row r="145" spans="1:13" x14ac:dyDescent="0.2">
      <c r="A145" s="9" t="str">
        <f t="shared" si="9"/>
        <v>1990/2末</v>
      </c>
      <c r="B145" s="9" t="str">
        <f t="shared" si="9"/>
        <v>平成2/2末</v>
      </c>
      <c r="C145" s="16">
        <v>143</v>
      </c>
      <c r="D145" s="16">
        <v>184</v>
      </c>
      <c r="E145" s="17" t="s">
        <v>200</v>
      </c>
      <c r="F145" s="16">
        <v>168</v>
      </c>
      <c r="G145" s="16"/>
      <c r="H145" s="16">
        <v>169</v>
      </c>
      <c r="I145" s="16"/>
      <c r="J145" s="16">
        <v>337</v>
      </c>
      <c r="K145" s="16"/>
      <c r="L145" s="16">
        <v>78</v>
      </c>
      <c r="M145" s="6" t="s">
        <v>308</v>
      </c>
    </row>
    <row r="146" spans="1:13" x14ac:dyDescent="0.2">
      <c r="A146" s="7" t="str">
        <f t="shared" si="9"/>
        <v>1990/2末</v>
      </c>
      <c r="B146" s="7" t="str">
        <f t="shared" si="9"/>
        <v>平成2/2末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140</v>
      </c>
      <c r="I146" s="14"/>
      <c r="J146" s="14">
        <v>267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1990/2末</v>
      </c>
      <c r="B147" s="9" t="str">
        <f t="shared" si="9"/>
        <v>平成2/2末</v>
      </c>
      <c r="C147" s="16">
        <v>145</v>
      </c>
      <c r="D147" s="16">
        <v>186</v>
      </c>
      <c r="E147" s="17" t="s">
        <v>202</v>
      </c>
      <c r="F147" s="16">
        <v>225</v>
      </c>
      <c r="G147" s="16"/>
      <c r="H147" s="16">
        <v>247</v>
      </c>
      <c r="I147" s="16"/>
      <c r="J147" s="16">
        <v>472</v>
      </c>
      <c r="K147" s="16"/>
      <c r="L147" s="16">
        <v>126</v>
      </c>
      <c r="M147" s="6" t="s">
        <v>308</v>
      </c>
    </row>
    <row r="148" spans="1:13" x14ac:dyDescent="0.2">
      <c r="A148" s="7" t="str">
        <f t="shared" si="9"/>
        <v>1990/2末</v>
      </c>
      <c r="B148" s="7" t="str">
        <f t="shared" si="9"/>
        <v>平成2/2末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136</v>
      </c>
      <c r="I148" s="14"/>
      <c r="J148" s="14">
        <v>265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1990/2末</v>
      </c>
      <c r="B149" s="9" t="str">
        <f t="shared" si="10"/>
        <v>平成2/2末</v>
      </c>
      <c r="C149" s="16">
        <v>147</v>
      </c>
      <c r="D149" s="16">
        <v>188</v>
      </c>
      <c r="E149" s="17" t="s">
        <v>204</v>
      </c>
      <c r="F149" s="16">
        <v>180</v>
      </c>
      <c r="G149" s="16"/>
      <c r="H149" s="16">
        <v>173</v>
      </c>
      <c r="I149" s="16"/>
      <c r="J149" s="16">
        <v>353</v>
      </c>
      <c r="K149" s="16"/>
      <c r="L149" s="16">
        <v>87</v>
      </c>
      <c r="M149" s="6" t="s">
        <v>308</v>
      </c>
    </row>
    <row r="150" spans="1:13" x14ac:dyDescent="0.2">
      <c r="A150" s="7" t="str">
        <f t="shared" si="10"/>
        <v>1990/2末</v>
      </c>
      <c r="B150" s="7" t="str">
        <f t="shared" si="10"/>
        <v>平成2/2末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101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1990/2末</v>
      </c>
      <c r="B151" s="9" t="str">
        <f t="shared" si="10"/>
        <v>平成2/2末</v>
      </c>
      <c r="C151" s="16">
        <v>149</v>
      </c>
      <c r="D151" s="16">
        <v>190</v>
      </c>
      <c r="E151" s="17" t="s">
        <v>206</v>
      </c>
      <c r="F151" s="16">
        <v>153</v>
      </c>
      <c r="G151" s="16"/>
      <c r="H151" s="16">
        <v>151</v>
      </c>
      <c r="I151" s="16"/>
      <c r="J151" s="16">
        <v>304</v>
      </c>
      <c r="K151" s="16"/>
      <c r="L151" s="16">
        <v>84</v>
      </c>
      <c r="M151" s="6" t="s">
        <v>308</v>
      </c>
    </row>
    <row r="152" spans="1:13" x14ac:dyDescent="0.2">
      <c r="A152" s="7" t="str">
        <f t="shared" si="10"/>
        <v>1990/2末</v>
      </c>
      <c r="B152" s="7" t="str">
        <f t="shared" si="10"/>
        <v>平成2/2末</v>
      </c>
      <c r="C152" s="14">
        <v>150</v>
      </c>
      <c r="D152" s="14">
        <v>191</v>
      </c>
      <c r="E152" s="15" t="s">
        <v>208</v>
      </c>
      <c r="F152" s="14">
        <v>215</v>
      </c>
      <c r="G152" s="14"/>
      <c r="H152" s="14">
        <v>241</v>
      </c>
      <c r="I152" s="14"/>
      <c r="J152" s="14">
        <v>456</v>
      </c>
      <c r="K152" s="14"/>
      <c r="L152" s="14">
        <v>140</v>
      </c>
      <c r="M152" s="8" t="s">
        <v>308</v>
      </c>
    </row>
    <row r="153" spans="1:13" x14ac:dyDescent="0.2">
      <c r="A153" s="9" t="str">
        <f t="shared" si="10"/>
        <v>1990/2末</v>
      </c>
      <c r="B153" s="9" t="str">
        <f t="shared" si="10"/>
        <v>平成2/2末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125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1990/2末</v>
      </c>
      <c r="B154" s="7" t="str">
        <f t="shared" si="10"/>
        <v>平成2/2末</v>
      </c>
      <c r="C154" s="14">
        <v>152</v>
      </c>
      <c r="D154" s="14">
        <v>241</v>
      </c>
      <c r="E154" s="15" t="s">
        <v>210</v>
      </c>
      <c r="F154" s="14">
        <v>229</v>
      </c>
      <c r="G154" s="14"/>
      <c r="H154" s="14">
        <v>222</v>
      </c>
      <c r="I154" s="14"/>
      <c r="J154" s="14">
        <v>451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10"/>
        <v>1990/2末</v>
      </c>
      <c r="B155" s="9" t="str">
        <f t="shared" si="10"/>
        <v>平成2/2末</v>
      </c>
      <c r="C155" s="16">
        <v>153</v>
      </c>
      <c r="D155" s="16">
        <v>242</v>
      </c>
      <c r="E155" s="17" t="s">
        <v>211</v>
      </c>
      <c r="F155" s="16">
        <v>86</v>
      </c>
      <c r="G155" s="16"/>
      <c r="H155" s="16">
        <v>98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1990/2末</v>
      </c>
      <c r="B156" s="7" t="str">
        <f t="shared" si="10"/>
        <v>平成2/2末</v>
      </c>
      <c r="C156" s="14">
        <v>154</v>
      </c>
      <c r="D156" s="14">
        <v>243</v>
      </c>
      <c r="E156" s="15" t="s">
        <v>212</v>
      </c>
      <c r="F156" s="14">
        <v>92</v>
      </c>
      <c r="G156" s="14"/>
      <c r="H156" s="14">
        <v>100</v>
      </c>
      <c r="I156" s="14"/>
      <c r="J156" s="14">
        <v>192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1990/2末</v>
      </c>
      <c r="B157" s="9" t="str">
        <f t="shared" si="10"/>
        <v>平成2/2末</v>
      </c>
      <c r="C157" s="16">
        <v>155</v>
      </c>
      <c r="D157" s="16">
        <v>244</v>
      </c>
      <c r="E157" s="17" t="s">
        <v>213</v>
      </c>
      <c r="F157" s="16">
        <v>54</v>
      </c>
      <c r="G157" s="16"/>
      <c r="H157" s="16">
        <v>54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1990/2末</v>
      </c>
      <c r="B158" s="7" t="str">
        <f t="shared" si="10"/>
        <v>平成2/2末</v>
      </c>
      <c r="C158" s="14">
        <v>156</v>
      </c>
      <c r="D158" s="14">
        <v>245</v>
      </c>
      <c r="E158" s="15" t="s">
        <v>214</v>
      </c>
      <c r="F158" s="14">
        <v>46</v>
      </c>
      <c r="G158" s="14"/>
      <c r="H158" s="14">
        <v>52</v>
      </c>
      <c r="I158" s="14"/>
      <c r="J158" s="14">
        <v>98</v>
      </c>
      <c r="K158" s="14"/>
      <c r="L158" s="14">
        <v>24</v>
      </c>
      <c r="M158" s="8" t="s">
        <v>309</v>
      </c>
    </row>
    <row r="159" spans="1:13" x14ac:dyDescent="0.2">
      <c r="A159" s="9" t="str">
        <f t="shared" si="10"/>
        <v>1990/2末</v>
      </c>
      <c r="B159" s="9" t="str">
        <f t="shared" si="10"/>
        <v>平成2/2末</v>
      </c>
      <c r="C159" s="16">
        <v>157</v>
      </c>
      <c r="D159" s="16">
        <v>100</v>
      </c>
      <c r="E159" s="17" t="s">
        <v>217</v>
      </c>
      <c r="F159" s="16">
        <v>210</v>
      </c>
      <c r="G159" s="16"/>
      <c r="H159" s="16">
        <v>225</v>
      </c>
      <c r="I159" s="16"/>
      <c r="J159" s="16">
        <v>435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1990/2末</v>
      </c>
      <c r="B160" s="7" t="str">
        <f t="shared" si="10"/>
        <v>平成2/2末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1990/2末</v>
      </c>
      <c r="B161" s="9" t="str">
        <f t="shared" si="10"/>
        <v>平成2/2末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1990/2末</v>
      </c>
      <c r="B162" s="7" t="str">
        <f t="shared" si="10"/>
        <v>平成2/2末</v>
      </c>
      <c r="C162" s="14">
        <v>160</v>
      </c>
      <c r="D162" s="14">
        <v>221</v>
      </c>
      <c r="E162" s="15" t="s">
        <v>222</v>
      </c>
      <c r="F162" s="14">
        <v>207</v>
      </c>
      <c r="G162" s="14"/>
      <c r="H162" s="14">
        <v>263</v>
      </c>
      <c r="I162" s="14"/>
      <c r="J162" s="14">
        <v>470</v>
      </c>
      <c r="K162" s="14"/>
      <c r="L162" s="14">
        <v>114</v>
      </c>
      <c r="M162" s="8" t="s">
        <v>311</v>
      </c>
    </row>
    <row r="163" spans="1:13" x14ac:dyDescent="0.2">
      <c r="A163" s="9" t="str">
        <f t="shared" si="10"/>
        <v>1990/2末</v>
      </c>
      <c r="B163" s="9" t="str">
        <f t="shared" si="10"/>
        <v>平成2/2末</v>
      </c>
      <c r="C163" s="16">
        <v>161</v>
      </c>
      <c r="D163" s="16">
        <v>222</v>
      </c>
      <c r="E163" s="17" t="s">
        <v>223</v>
      </c>
      <c r="F163" s="16">
        <v>57</v>
      </c>
      <c r="G163" s="16"/>
      <c r="H163" s="16">
        <v>67</v>
      </c>
      <c r="I163" s="16"/>
      <c r="J163" s="16">
        <v>124</v>
      </c>
      <c r="K163" s="16"/>
      <c r="L163" s="16">
        <v>34</v>
      </c>
      <c r="M163" s="6" t="s">
        <v>311</v>
      </c>
    </row>
    <row r="164" spans="1:13" x14ac:dyDescent="0.2">
      <c r="A164" s="7" t="str">
        <f t="shared" si="10"/>
        <v>1990/2末</v>
      </c>
      <c r="B164" s="7" t="str">
        <f t="shared" si="10"/>
        <v>平成2/2末</v>
      </c>
      <c r="C164" s="14">
        <v>162</v>
      </c>
      <c r="D164" s="14">
        <v>223</v>
      </c>
      <c r="E164" s="15" t="s">
        <v>224</v>
      </c>
      <c r="F164" s="14">
        <v>313</v>
      </c>
      <c r="G164" s="14"/>
      <c r="H164" s="14">
        <v>367</v>
      </c>
      <c r="I164" s="14"/>
      <c r="J164" s="14">
        <v>680</v>
      </c>
      <c r="K164" s="14"/>
      <c r="L164" s="14">
        <v>180</v>
      </c>
      <c r="M164" s="8" t="s">
        <v>311</v>
      </c>
    </row>
    <row r="165" spans="1:13" x14ac:dyDescent="0.2">
      <c r="A165" s="9" t="str">
        <f t="shared" ref="A165:B180" si="11">A164</f>
        <v>1990/2末</v>
      </c>
      <c r="B165" s="9" t="str">
        <f t="shared" si="11"/>
        <v>平成2/2末</v>
      </c>
      <c r="C165" s="16">
        <v>163</v>
      </c>
      <c r="D165" s="16">
        <v>224</v>
      </c>
      <c r="E165" s="17" t="s">
        <v>225</v>
      </c>
      <c r="F165" s="16">
        <v>20</v>
      </c>
      <c r="G165" s="16"/>
      <c r="H165" s="16">
        <v>26</v>
      </c>
      <c r="I165" s="16"/>
      <c r="J165" s="16">
        <v>46</v>
      </c>
      <c r="K165" s="16"/>
      <c r="L165" s="16">
        <v>13</v>
      </c>
      <c r="M165" s="6" t="s">
        <v>311</v>
      </c>
    </row>
    <row r="166" spans="1:13" x14ac:dyDescent="0.2">
      <c r="A166" s="7" t="str">
        <f t="shared" si="11"/>
        <v>1990/2末</v>
      </c>
      <c r="B166" s="7" t="str">
        <f t="shared" si="11"/>
        <v>平成2/2末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1990/2末</v>
      </c>
      <c r="B167" s="9" t="str">
        <f t="shared" si="11"/>
        <v>平成2/2末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66</v>
      </c>
      <c r="I167" s="16"/>
      <c r="J167" s="16">
        <v>128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11"/>
        <v>1990/2末</v>
      </c>
      <c r="B168" s="7" t="str">
        <f t="shared" si="11"/>
        <v>平成2/2末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1990/2末</v>
      </c>
      <c r="B169" s="9" t="str">
        <f t="shared" si="11"/>
        <v>平成2/2末</v>
      </c>
      <c r="C169" s="16">
        <v>167</v>
      </c>
      <c r="D169" s="16">
        <v>228</v>
      </c>
      <c r="E169" s="17" t="s">
        <v>229</v>
      </c>
      <c r="F169" s="16">
        <v>1</v>
      </c>
      <c r="G169" s="16"/>
      <c r="H169" s="16">
        <v>3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1990/2末</v>
      </c>
      <c r="B170" s="7" t="str">
        <f t="shared" si="11"/>
        <v>平成2/2末</v>
      </c>
      <c r="C170" s="14">
        <v>168</v>
      </c>
      <c r="D170" s="14">
        <v>230</v>
      </c>
      <c r="E170" s="15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11"/>
        <v>1990/2末</v>
      </c>
      <c r="B171" s="9" t="str">
        <f t="shared" si="11"/>
        <v>平成2/2末</v>
      </c>
      <c r="C171" s="16">
        <v>169</v>
      </c>
      <c r="D171" s="16">
        <v>231</v>
      </c>
      <c r="E171" s="17" t="s">
        <v>231</v>
      </c>
      <c r="F171" s="16">
        <v>285</v>
      </c>
      <c r="G171" s="16"/>
      <c r="H171" s="16">
        <v>325</v>
      </c>
      <c r="I171" s="16"/>
      <c r="J171" s="16">
        <v>610</v>
      </c>
      <c r="K171" s="16"/>
      <c r="L171" s="16">
        <v>172</v>
      </c>
      <c r="M171" s="6" t="s">
        <v>312</v>
      </c>
    </row>
    <row r="172" spans="1:13" x14ac:dyDescent="0.2">
      <c r="A172" s="7" t="str">
        <f t="shared" si="11"/>
        <v>1990/2末</v>
      </c>
      <c r="B172" s="7" t="str">
        <f t="shared" si="11"/>
        <v>平成2/2末</v>
      </c>
      <c r="C172" s="14">
        <v>170</v>
      </c>
      <c r="D172" s="14">
        <v>232</v>
      </c>
      <c r="E172" s="15" t="s">
        <v>232</v>
      </c>
      <c r="F172" s="14">
        <v>138</v>
      </c>
      <c r="G172" s="14"/>
      <c r="H172" s="14">
        <v>179</v>
      </c>
      <c r="I172" s="14"/>
      <c r="J172" s="14">
        <v>317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11"/>
        <v>1990/2末</v>
      </c>
      <c r="B173" s="9" t="str">
        <f t="shared" si="11"/>
        <v>平成2/2末</v>
      </c>
      <c r="C173" s="16">
        <v>171</v>
      </c>
      <c r="D173" s="16">
        <v>200</v>
      </c>
      <c r="E173" s="17" t="s">
        <v>454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1990/2末</v>
      </c>
      <c r="B174" s="7" t="str">
        <f t="shared" si="11"/>
        <v>平成2/2末</v>
      </c>
      <c r="C174" s="14">
        <v>172</v>
      </c>
      <c r="D174" s="14">
        <v>201</v>
      </c>
      <c r="E174" s="15" t="s">
        <v>234</v>
      </c>
      <c r="F174" s="14">
        <v>89</v>
      </c>
      <c r="G174" s="14"/>
      <c r="H174" s="14">
        <v>105</v>
      </c>
      <c r="I174" s="14"/>
      <c r="J174" s="14">
        <v>194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1990/2末</v>
      </c>
      <c r="B175" s="9" t="str">
        <f t="shared" si="11"/>
        <v>平成2/2末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1990/2末</v>
      </c>
      <c r="B176" s="7" t="str">
        <f t="shared" si="11"/>
        <v>平成2/2末</v>
      </c>
      <c r="C176" s="14">
        <v>174</v>
      </c>
      <c r="D176" s="14">
        <v>203</v>
      </c>
      <c r="E176" s="15" t="s">
        <v>455</v>
      </c>
      <c r="F176" s="14">
        <v>294</v>
      </c>
      <c r="G176" s="14"/>
      <c r="H176" s="14">
        <v>301</v>
      </c>
      <c r="I176" s="14"/>
      <c r="J176" s="14">
        <v>595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1990/2末</v>
      </c>
      <c r="B177" s="9" t="str">
        <f t="shared" si="11"/>
        <v>平成2/2末</v>
      </c>
      <c r="C177" s="16">
        <v>175</v>
      </c>
      <c r="D177" s="16">
        <v>204</v>
      </c>
      <c r="E177" s="17" t="s">
        <v>237</v>
      </c>
      <c r="F177" s="16">
        <v>314</v>
      </c>
      <c r="G177" s="16"/>
      <c r="H177" s="16">
        <v>339</v>
      </c>
      <c r="I177" s="16"/>
      <c r="J177" s="16">
        <v>653</v>
      </c>
      <c r="K177" s="16"/>
      <c r="L177" s="16">
        <v>155</v>
      </c>
      <c r="M177" s="6" t="s">
        <v>313</v>
      </c>
    </row>
    <row r="178" spans="1:13" x14ac:dyDescent="0.2">
      <c r="A178" s="7" t="str">
        <f t="shared" si="11"/>
        <v>1990/2末</v>
      </c>
      <c r="B178" s="7" t="str">
        <f t="shared" si="11"/>
        <v>平成2/2末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159</v>
      </c>
      <c r="I178" s="14"/>
      <c r="J178" s="14">
        <v>326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1990/2末</v>
      </c>
      <c r="B179" s="9" t="str">
        <f t="shared" si="11"/>
        <v>平成2/2末</v>
      </c>
      <c r="C179" s="16">
        <v>177</v>
      </c>
      <c r="D179" s="16">
        <v>206</v>
      </c>
      <c r="E179" s="17" t="s">
        <v>239</v>
      </c>
      <c r="F179" s="16">
        <v>20</v>
      </c>
      <c r="G179" s="16"/>
      <c r="H179" s="16">
        <v>22</v>
      </c>
      <c r="I179" s="16"/>
      <c r="J179" s="16">
        <v>42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1990/2末</v>
      </c>
      <c r="B180" s="7" t="str">
        <f t="shared" si="11"/>
        <v>平成2/2末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1990/2末</v>
      </c>
      <c r="B181" s="9" t="str">
        <f t="shared" si="12"/>
        <v>平成2/2末</v>
      </c>
      <c r="C181" s="16">
        <v>179</v>
      </c>
      <c r="D181" s="16">
        <v>209</v>
      </c>
      <c r="E181" s="17" t="s">
        <v>242</v>
      </c>
      <c r="F181" s="16">
        <v>30</v>
      </c>
      <c r="G181" s="16"/>
      <c r="H181" s="16">
        <v>31</v>
      </c>
      <c r="I181" s="16"/>
      <c r="J181" s="16">
        <v>61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1990/2末</v>
      </c>
      <c r="B182" s="7" t="str">
        <f t="shared" si="12"/>
        <v>平成2/2末</v>
      </c>
      <c r="C182" s="14">
        <v>180</v>
      </c>
      <c r="D182" s="14">
        <v>210</v>
      </c>
      <c r="E182" s="15" t="s">
        <v>451</v>
      </c>
      <c r="F182" s="14">
        <v>23</v>
      </c>
      <c r="G182" s="14"/>
      <c r="H182" s="14">
        <v>21</v>
      </c>
      <c r="I182" s="14"/>
      <c r="J182" s="14">
        <v>44</v>
      </c>
      <c r="K182" s="14"/>
      <c r="L182" s="14">
        <v>14</v>
      </c>
      <c r="M182" s="8" t="s">
        <v>313</v>
      </c>
    </row>
    <row r="183" spans="1:13" x14ac:dyDescent="0.2">
      <c r="A183" s="9" t="str">
        <f t="shared" si="12"/>
        <v>1990/2末</v>
      </c>
      <c r="B183" s="9" t="str">
        <f t="shared" si="12"/>
        <v>平成2/2末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19</v>
      </c>
      <c r="I183" s="16"/>
      <c r="J183" s="16">
        <v>34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1990/2末</v>
      </c>
      <c r="B184" s="7" t="str">
        <f t="shared" si="12"/>
        <v>平成2/2末</v>
      </c>
      <c r="C184" s="14">
        <v>182</v>
      </c>
      <c r="D184" s="14">
        <v>320</v>
      </c>
      <c r="E184" s="15" t="s">
        <v>245</v>
      </c>
      <c r="F184" s="14">
        <v>306</v>
      </c>
      <c r="G184" s="14"/>
      <c r="H184" s="14">
        <v>311</v>
      </c>
      <c r="I184" s="14"/>
      <c r="J184" s="14">
        <v>617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1990/2末</v>
      </c>
      <c r="B185" s="9" t="str">
        <f t="shared" si="12"/>
        <v>平成2/2末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48</v>
      </c>
      <c r="I185" s="16"/>
      <c r="J185" s="16">
        <v>92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1990/2末</v>
      </c>
      <c r="B186" s="7" t="str">
        <f t="shared" si="12"/>
        <v>平成2/2末</v>
      </c>
      <c r="C186" s="14">
        <v>184</v>
      </c>
      <c r="D186" s="14">
        <v>323</v>
      </c>
      <c r="E186" s="15" t="s">
        <v>246</v>
      </c>
      <c r="F186" s="14">
        <v>76</v>
      </c>
      <c r="G186" s="14"/>
      <c r="H186" s="14">
        <v>74</v>
      </c>
      <c r="I186" s="14"/>
      <c r="J186" s="14">
        <v>150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1990/2末</v>
      </c>
      <c r="B187" s="9" t="str">
        <f t="shared" si="12"/>
        <v>平成2/2末</v>
      </c>
      <c r="C187" s="16">
        <v>185</v>
      </c>
      <c r="D187" s="16">
        <v>324</v>
      </c>
      <c r="E187" s="17" t="s">
        <v>247</v>
      </c>
      <c r="F187" s="16">
        <v>74</v>
      </c>
      <c r="G187" s="16"/>
      <c r="H187" s="16">
        <v>81</v>
      </c>
      <c r="I187" s="16"/>
      <c r="J187" s="16">
        <v>155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1990/2末</v>
      </c>
      <c r="B188" s="7" t="str">
        <f t="shared" si="12"/>
        <v>平成2/2末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79</v>
      </c>
      <c r="I188" s="14"/>
      <c r="J188" s="14">
        <v>147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1990/2末</v>
      </c>
      <c r="B189" s="9" t="str">
        <f t="shared" si="12"/>
        <v>平成2/2末</v>
      </c>
      <c r="C189" s="16">
        <v>187</v>
      </c>
      <c r="D189" s="16">
        <v>327</v>
      </c>
      <c r="E189" s="17" t="s">
        <v>249</v>
      </c>
      <c r="F189" s="16">
        <v>231</v>
      </c>
      <c r="G189" s="16"/>
      <c r="H189" s="16">
        <v>218</v>
      </c>
      <c r="I189" s="16"/>
      <c r="J189" s="16">
        <v>449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1990/2末</v>
      </c>
      <c r="B190" s="7" t="str">
        <f t="shared" si="12"/>
        <v>平成2/2末</v>
      </c>
      <c r="C190" s="14">
        <v>188</v>
      </c>
      <c r="D190" s="14">
        <v>328</v>
      </c>
      <c r="E190" s="15" t="s">
        <v>250</v>
      </c>
      <c r="F190" s="14">
        <v>72</v>
      </c>
      <c r="G190" s="14"/>
      <c r="H190" s="14">
        <v>86</v>
      </c>
      <c r="I190" s="14"/>
      <c r="J190" s="14">
        <v>158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1990/2末</v>
      </c>
      <c r="B191" s="9" t="str">
        <f t="shared" si="12"/>
        <v>平成2/2末</v>
      </c>
      <c r="C191" s="16">
        <v>189</v>
      </c>
      <c r="D191" s="16">
        <v>329</v>
      </c>
      <c r="E191" s="17" t="s">
        <v>251</v>
      </c>
      <c r="F191" s="16">
        <v>66</v>
      </c>
      <c r="G191" s="16"/>
      <c r="H191" s="16">
        <v>78</v>
      </c>
      <c r="I191" s="16"/>
      <c r="J191" s="16">
        <v>144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1990/2末</v>
      </c>
      <c r="B192" s="7" t="str">
        <f t="shared" si="12"/>
        <v>平成2/2末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1990/2末</v>
      </c>
      <c r="B193" s="9" t="str">
        <f t="shared" si="12"/>
        <v>平成2/2末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153</v>
      </c>
      <c r="I193" s="16"/>
      <c r="J193" s="16">
        <v>297</v>
      </c>
      <c r="K193" s="16"/>
      <c r="L193" s="16">
        <v>78</v>
      </c>
      <c r="M193" s="6" t="s">
        <v>314</v>
      </c>
    </row>
    <row r="194" spans="1:13" x14ac:dyDescent="0.2">
      <c r="A194" s="7" t="str">
        <f t="shared" si="12"/>
        <v>1990/2末</v>
      </c>
      <c r="B194" s="7" t="str">
        <f t="shared" si="12"/>
        <v>平成2/2末</v>
      </c>
      <c r="C194" s="14">
        <v>192</v>
      </c>
      <c r="D194" s="14">
        <v>333</v>
      </c>
      <c r="E194" s="15" t="s">
        <v>254</v>
      </c>
      <c r="F194" s="14">
        <v>191</v>
      </c>
      <c r="G194" s="14"/>
      <c r="H194" s="14">
        <v>200</v>
      </c>
      <c r="I194" s="14"/>
      <c r="J194" s="14">
        <v>391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1990/2末</v>
      </c>
      <c r="B195" s="9" t="str">
        <f t="shared" si="12"/>
        <v>平成2/2末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161</v>
      </c>
      <c r="I195" s="16"/>
      <c r="J195" s="16">
        <v>309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1990/2末</v>
      </c>
      <c r="B196" s="7" t="str">
        <f t="shared" si="12"/>
        <v>平成2/2末</v>
      </c>
      <c r="C196" s="14">
        <v>194</v>
      </c>
      <c r="D196" s="14">
        <v>335</v>
      </c>
      <c r="E196" s="15" t="s">
        <v>256</v>
      </c>
      <c r="F196" s="14">
        <v>200</v>
      </c>
      <c r="G196" s="14"/>
      <c r="H196" s="14">
        <v>207</v>
      </c>
      <c r="I196" s="14"/>
      <c r="J196" s="14">
        <v>407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1990/2末</v>
      </c>
      <c r="B197" s="9" t="str">
        <f t="shared" si="13"/>
        <v>平成2/2末</v>
      </c>
      <c r="C197" s="16">
        <v>195</v>
      </c>
      <c r="D197" s="16">
        <v>336</v>
      </c>
      <c r="E197" s="17" t="s">
        <v>257</v>
      </c>
      <c r="F197" s="16">
        <v>228</v>
      </c>
      <c r="G197" s="16"/>
      <c r="H197" s="16">
        <v>242</v>
      </c>
      <c r="I197" s="16"/>
      <c r="J197" s="16">
        <v>470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1990/2末</v>
      </c>
      <c r="B198" s="7" t="str">
        <f t="shared" si="13"/>
        <v>平成2/2末</v>
      </c>
      <c r="C198" s="14">
        <v>196</v>
      </c>
      <c r="D198" s="14">
        <v>338</v>
      </c>
      <c r="E198" s="15" t="s">
        <v>160</v>
      </c>
      <c r="F198" s="14">
        <v>54</v>
      </c>
      <c r="G198" s="14"/>
      <c r="H198" s="14">
        <v>58</v>
      </c>
      <c r="I198" s="14"/>
      <c r="J198" s="14">
        <v>112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1990/2末</v>
      </c>
      <c r="B199" s="9" t="str">
        <f t="shared" si="13"/>
        <v>平成2/2末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40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1990/2末</v>
      </c>
      <c r="B200" s="7" t="str">
        <f t="shared" si="13"/>
        <v>平成2/2末</v>
      </c>
      <c r="C200" s="14">
        <v>198</v>
      </c>
      <c r="D200" s="14">
        <v>340</v>
      </c>
      <c r="E200" s="15" t="s">
        <v>259</v>
      </c>
      <c r="F200" s="14">
        <v>149</v>
      </c>
      <c r="G200" s="14"/>
      <c r="H200" s="14">
        <v>143</v>
      </c>
      <c r="I200" s="14"/>
      <c r="J200" s="14">
        <v>292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1990/2末</v>
      </c>
      <c r="B201" s="9" t="str">
        <f t="shared" si="13"/>
        <v>平成2/2末</v>
      </c>
      <c r="C201" s="16">
        <v>199</v>
      </c>
      <c r="D201" s="16">
        <v>341</v>
      </c>
      <c r="E201" s="17" t="s">
        <v>260</v>
      </c>
      <c r="F201" s="16">
        <v>140</v>
      </c>
      <c r="G201" s="16"/>
      <c r="H201" s="16">
        <v>151</v>
      </c>
      <c r="I201" s="16"/>
      <c r="J201" s="16">
        <v>291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1990/2末</v>
      </c>
      <c r="B202" s="7" t="str">
        <f t="shared" si="13"/>
        <v>平成2/2末</v>
      </c>
      <c r="C202" s="14">
        <v>200</v>
      </c>
      <c r="D202" s="14">
        <v>343</v>
      </c>
      <c r="E202" s="15" t="s">
        <v>261</v>
      </c>
      <c r="F202" s="14">
        <v>71</v>
      </c>
      <c r="G202" s="14"/>
      <c r="H202" s="14">
        <v>76</v>
      </c>
      <c r="I202" s="14"/>
      <c r="J202" s="14">
        <v>147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13"/>
        <v>1990/2末</v>
      </c>
      <c r="B203" s="9" t="str">
        <f t="shared" si="13"/>
        <v>平成2/2末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1990/2末</v>
      </c>
      <c r="B204" s="7" t="str">
        <f t="shared" si="13"/>
        <v>平成2/2末</v>
      </c>
      <c r="C204" s="14">
        <v>202</v>
      </c>
      <c r="D204" s="14">
        <v>345</v>
      </c>
      <c r="E204" s="15" t="s">
        <v>263</v>
      </c>
      <c r="F204" s="14">
        <v>5</v>
      </c>
      <c r="G204" s="14"/>
      <c r="H204" s="14">
        <v>4</v>
      </c>
      <c r="I204" s="14"/>
      <c r="J204" s="14">
        <v>9</v>
      </c>
      <c r="K204" s="14"/>
      <c r="L204" s="14">
        <v>2</v>
      </c>
      <c r="M204" s="8" t="s">
        <v>314</v>
      </c>
    </row>
    <row r="205" spans="1:13" x14ac:dyDescent="0.2">
      <c r="A205" s="9" t="str">
        <f t="shared" si="13"/>
        <v>1990/2末</v>
      </c>
      <c r="B205" s="9" t="str">
        <f t="shared" si="13"/>
        <v>平成2/2末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1990/2末</v>
      </c>
      <c r="B206" s="7" t="str">
        <f t="shared" si="13"/>
        <v>平成2/2末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10</v>
      </c>
      <c r="I206" s="14"/>
      <c r="J206" s="14">
        <v>19</v>
      </c>
      <c r="K206" s="14"/>
      <c r="L206" s="14">
        <v>7</v>
      </c>
      <c r="M206" s="8" t="s">
        <v>314</v>
      </c>
    </row>
    <row r="207" spans="1:13" x14ac:dyDescent="0.2">
      <c r="A207" s="9" t="str">
        <f t="shared" si="13"/>
        <v>1990/2末</v>
      </c>
      <c r="B207" s="9" t="str">
        <f t="shared" si="13"/>
        <v>平成2/2末</v>
      </c>
      <c r="C207" s="16">
        <v>205</v>
      </c>
      <c r="D207" s="16">
        <v>348</v>
      </c>
      <c r="E207" s="17" t="s">
        <v>266</v>
      </c>
      <c r="F207" s="16">
        <v>85</v>
      </c>
      <c r="G207" s="16"/>
      <c r="H207" s="16">
        <v>100</v>
      </c>
      <c r="I207" s="16"/>
      <c r="J207" s="16">
        <v>185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1990/2末</v>
      </c>
      <c r="B208" s="7" t="str">
        <f t="shared" si="13"/>
        <v>平成2/2末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1990/2末</v>
      </c>
      <c r="B209" s="9" t="str">
        <f t="shared" si="13"/>
        <v>平成2/2末</v>
      </c>
      <c r="C209" s="16">
        <v>207</v>
      </c>
      <c r="D209" s="16">
        <v>250</v>
      </c>
      <c r="E209" s="17" t="s">
        <v>268</v>
      </c>
      <c r="F209" s="16">
        <v>156</v>
      </c>
      <c r="G209" s="16"/>
      <c r="H209" s="16">
        <v>186</v>
      </c>
      <c r="I209" s="16"/>
      <c r="J209" s="16">
        <v>342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1990/2末</v>
      </c>
      <c r="B210" s="7" t="str">
        <f t="shared" si="13"/>
        <v>平成2/2末</v>
      </c>
      <c r="C210" s="14">
        <v>208</v>
      </c>
      <c r="D210" s="14">
        <v>251</v>
      </c>
      <c r="E210" s="15" t="s">
        <v>269</v>
      </c>
      <c r="F210" s="14">
        <v>80</v>
      </c>
      <c r="G210" s="14"/>
      <c r="H210" s="14">
        <v>101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1990/2末</v>
      </c>
      <c r="B211" s="9" t="str">
        <f t="shared" si="13"/>
        <v>平成2/2末</v>
      </c>
      <c r="C211" s="16">
        <v>209</v>
      </c>
      <c r="D211" s="16">
        <v>252</v>
      </c>
      <c r="E211" s="17" t="s">
        <v>270</v>
      </c>
      <c r="F211" s="16">
        <v>140</v>
      </c>
      <c r="G211" s="16"/>
      <c r="H211" s="16">
        <v>169</v>
      </c>
      <c r="I211" s="16"/>
      <c r="J211" s="16">
        <v>309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1990/2末</v>
      </c>
      <c r="B212" s="7" t="str">
        <f t="shared" si="13"/>
        <v>平成2/2末</v>
      </c>
      <c r="C212" s="14">
        <v>210</v>
      </c>
      <c r="D212" s="14">
        <v>253</v>
      </c>
      <c r="E212" s="15" t="s">
        <v>271</v>
      </c>
      <c r="F212" s="14">
        <v>175</v>
      </c>
      <c r="G212" s="14"/>
      <c r="H212" s="14">
        <v>204</v>
      </c>
      <c r="I212" s="14"/>
      <c r="J212" s="14">
        <v>379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1990/2末</v>
      </c>
      <c r="B213" s="9" t="str">
        <f t="shared" si="14"/>
        <v>平成2/2末</v>
      </c>
      <c r="C213" s="16">
        <v>211</v>
      </c>
      <c r="D213" s="16">
        <v>254</v>
      </c>
      <c r="E213" s="17" t="s">
        <v>272</v>
      </c>
      <c r="F213" s="16">
        <v>99</v>
      </c>
      <c r="G213" s="16"/>
      <c r="H213" s="16">
        <v>118</v>
      </c>
      <c r="I213" s="16"/>
      <c r="J213" s="16">
        <v>217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1990/2末</v>
      </c>
      <c r="B214" s="7" t="str">
        <f t="shared" si="14"/>
        <v>平成2/2末</v>
      </c>
      <c r="C214" s="14">
        <v>212</v>
      </c>
      <c r="D214" s="14">
        <v>255</v>
      </c>
      <c r="E214" s="15" t="s">
        <v>376</v>
      </c>
      <c r="F214" s="14">
        <v>50</v>
      </c>
      <c r="G214" s="14"/>
      <c r="H214" s="14">
        <v>64</v>
      </c>
      <c r="I214" s="14"/>
      <c r="J214" s="14">
        <v>114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14"/>
        <v>1990/2末</v>
      </c>
      <c r="B215" s="9" t="str">
        <f t="shared" si="14"/>
        <v>平成2/2末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1990/2末</v>
      </c>
      <c r="B216" s="7" t="str">
        <f t="shared" si="14"/>
        <v>平成2/2末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106</v>
      </c>
      <c r="I216" s="14"/>
      <c r="J216" s="14">
        <v>214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1990/2末</v>
      </c>
      <c r="B217" s="9" t="str">
        <f t="shared" si="14"/>
        <v>平成2/2末</v>
      </c>
      <c r="C217" s="16">
        <v>215</v>
      </c>
      <c r="D217" s="16">
        <v>258</v>
      </c>
      <c r="E217" s="17" t="s">
        <v>274</v>
      </c>
      <c r="F217" s="16">
        <v>93</v>
      </c>
      <c r="G217" s="16"/>
      <c r="H217" s="16">
        <v>96</v>
      </c>
      <c r="I217" s="16"/>
      <c r="J217" s="16">
        <v>189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1990/2末</v>
      </c>
      <c r="B218" s="7" t="str">
        <f t="shared" si="14"/>
        <v>平成2/2末</v>
      </c>
      <c r="C218" s="14">
        <v>216</v>
      </c>
      <c r="D218" s="14">
        <v>259</v>
      </c>
      <c r="E218" s="15" t="s">
        <v>378</v>
      </c>
      <c r="F218" s="14">
        <v>105</v>
      </c>
      <c r="G218" s="14"/>
      <c r="H218" s="14">
        <v>115</v>
      </c>
      <c r="I218" s="14"/>
      <c r="J218" s="14">
        <v>220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1990/2末</v>
      </c>
      <c r="B219" s="9" t="str">
        <f t="shared" si="14"/>
        <v>平成2/2末</v>
      </c>
      <c r="C219" s="16">
        <v>217</v>
      </c>
      <c r="D219" s="16">
        <v>270</v>
      </c>
      <c r="E219" s="17" t="s">
        <v>275</v>
      </c>
      <c r="F219" s="16">
        <v>109</v>
      </c>
      <c r="G219" s="16"/>
      <c r="H219" s="16">
        <v>103</v>
      </c>
      <c r="I219" s="16"/>
      <c r="J219" s="16">
        <v>212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1990/2末</v>
      </c>
      <c r="B220" s="7" t="str">
        <f t="shared" si="14"/>
        <v>平成2/2末</v>
      </c>
      <c r="C220" s="14">
        <v>218</v>
      </c>
      <c r="D220" s="14">
        <v>271</v>
      </c>
      <c r="E220" s="15" t="s">
        <v>276</v>
      </c>
      <c r="F220" s="14">
        <v>66</v>
      </c>
      <c r="G220" s="14"/>
      <c r="H220" s="14">
        <v>73</v>
      </c>
      <c r="I220" s="14"/>
      <c r="J220" s="14">
        <v>139</v>
      </c>
      <c r="K220" s="14"/>
      <c r="L220" s="14">
        <v>31</v>
      </c>
      <c r="M220" s="8" t="s">
        <v>316</v>
      </c>
    </row>
    <row r="221" spans="1:13" x14ac:dyDescent="0.2">
      <c r="A221" s="9" t="str">
        <f t="shared" si="14"/>
        <v>1990/2末</v>
      </c>
      <c r="B221" s="9" t="str">
        <f t="shared" si="14"/>
        <v>平成2/2末</v>
      </c>
      <c r="C221" s="16">
        <v>219</v>
      </c>
      <c r="D221" s="16">
        <v>272</v>
      </c>
      <c r="E221" s="17" t="s">
        <v>277</v>
      </c>
      <c r="F221" s="16">
        <v>78</v>
      </c>
      <c r="G221" s="16"/>
      <c r="H221" s="16">
        <v>83</v>
      </c>
      <c r="I221" s="16"/>
      <c r="J221" s="16">
        <v>161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1990/2末</v>
      </c>
      <c r="B222" s="7" t="str">
        <f t="shared" si="14"/>
        <v>平成2/2末</v>
      </c>
      <c r="C222" s="14">
        <v>220</v>
      </c>
      <c r="D222" s="14">
        <v>273</v>
      </c>
      <c r="E222" s="15" t="s">
        <v>278</v>
      </c>
      <c r="F222" s="14">
        <v>115</v>
      </c>
      <c r="G222" s="14"/>
      <c r="H222" s="14">
        <v>116</v>
      </c>
      <c r="I222" s="14"/>
      <c r="J222" s="14">
        <v>231</v>
      </c>
      <c r="K222" s="14"/>
      <c r="L222" s="14">
        <v>60</v>
      </c>
      <c r="M222" s="8" t="s">
        <v>316</v>
      </c>
    </row>
    <row r="223" spans="1:13" x14ac:dyDescent="0.2">
      <c r="A223" s="9" t="str">
        <f t="shared" si="14"/>
        <v>1990/2末</v>
      </c>
      <c r="B223" s="9" t="str">
        <f t="shared" si="14"/>
        <v>平成2/2末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136</v>
      </c>
      <c r="I223" s="16"/>
      <c r="J223" s="16">
        <v>288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1990/2末</v>
      </c>
      <c r="B224" s="7" t="str">
        <f t="shared" si="14"/>
        <v>平成2/2末</v>
      </c>
      <c r="C224" s="14">
        <v>222</v>
      </c>
      <c r="D224" s="14">
        <v>275</v>
      </c>
      <c r="E224" s="15" t="s">
        <v>280</v>
      </c>
      <c r="F224" s="14">
        <v>89</v>
      </c>
      <c r="G224" s="14"/>
      <c r="H224" s="14">
        <v>89</v>
      </c>
      <c r="I224" s="14"/>
      <c r="J224" s="14">
        <v>178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1990/2末</v>
      </c>
      <c r="B225" s="9" t="str">
        <f t="shared" si="14"/>
        <v>平成2/2末</v>
      </c>
      <c r="C225" s="16">
        <v>223</v>
      </c>
      <c r="D225" s="16">
        <v>276</v>
      </c>
      <c r="E225" s="17" t="s">
        <v>281</v>
      </c>
      <c r="F225" s="16">
        <v>218</v>
      </c>
      <c r="G225" s="16"/>
      <c r="H225" s="16">
        <v>224</v>
      </c>
      <c r="I225" s="16"/>
      <c r="J225" s="16">
        <v>442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1990/2末</v>
      </c>
      <c r="B226" s="7" t="str">
        <f t="shared" si="14"/>
        <v>平成2/2末</v>
      </c>
      <c r="C226" s="14">
        <v>224</v>
      </c>
      <c r="D226" s="14">
        <v>277</v>
      </c>
      <c r="E226" s="15" t="s">
        <v>282</v>
      </c>
      <c r="F226" s="14">
        <v>169</v>
      </c>
      <c r="G226" s="14"/>
      <c r="H226" s="14">
        <v>180</v>
      </c>
      <c r="I226" s="14"/>
      <c r="J226" s="14">
        <v>349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1990/2末</v>
      </c>
      <c r="B227" s="9" t="str">
        <f t="shared" si="14"/>
        <v>平成2/2末</v>
      </c>
      <c r="C227" s="16">
        <v>225</v>
      </c>
      <c r="D227" s="16">
        <v>278</v>
      </c>
      <c r="E227" s="17" t="s">
        <v>283</v>
      </c>
      <c r="F227" s="16">
        <v>297</v>
      </c>
      <c r="G227" s="16"/>
      <c r="H227" s="16">
        <v>317</v>
      </c>
      <c r="I227" s="16"/>
      <c r="J227" s="16">
        <v>614</v>
      </c>
      <c r="K227" s="16"/>
      <c r="L227" s="16">
        <v>148</v>
      </c>
      <c r="M227" s="6" t="s">
        <v>316</v>
      </c>
    </row>
    <row r="228" spans="1:13" x14ac:dyDescent="0.2">
      <c r="A228" s="7" t="str">
        <f t="shared" si="14"/>
        <v>1990/2末</v>
      </c>
      <c r="B228" s="7" t="str">
        <f t="shared" si="14"/>
        <v>平成2/2末</v>
      </c>
      <c r="C228" s="14">
        <v>226</v>
      </c>
      <c r="D228" s="14">
        <v>280</v>
      </c>
      <c r="E228" s="15" t="s">
        <v>379</v>
      </c>
      <c r="F228" s="14">
        <v>200</v>
      </c>
      <c r="G228" s="14"/>
      <c r="H228" s="14">
        <v>213</v>
      </c>
      <c r="I228" s="14"/>
      <c r="J228" s="14">
        <v>413</v>
      </c>
      <c r="K228" s="14"/>
      <c r="L228" s="14">
        <v>102</v>
      </c>
      <c r="M228" s="8" t="s">
        <v>317</v>
      </c>
    </row>
    <row r="229" spans="1:13" x14ac:dyDescent="0.2">
      <c r="A229" s="9" t="str">
        <f t="shared" ref="A229:B244" si="15">A228</f>
        <v>1990/2末</v>
      </c>
      <c r="B229" s="9" t="str">
        <f t="shared" si="15"/>
        <v>平成2/2末</v>
      </c>
      <c r="C229" s="16">
        <v>227</v>
      </c>
      <c r="D229" s="16">
        <v>281</v>
      </c>
      <c r="E229" s="17" t="s">
        <v>380</v>
      </c>
      <c r="F229" s="16">
        <v>133</v>
      </c>
      <c r="G229" s="16"/>
      <c r="H229" s="16">
        <v>129</v>
      </c>
      <c r="I229" s="16"/>
      <c r="J229" s="16">
        <v>262</v>
      </c>
      <c r="K229" s="16"/>
      <c r="L229" s="16">
        <v>68</v>
      </c>
      <c r="M229" s="6" t="s">
        <v>317</v>
      </c>
    </row>
    <row r="230" spans="1:13" x14ac:dyDescent="0.2">
      <c r="A230" s="7" t="str">
        <f t="shared" si="15"/>
        <v>1990/2末</v>
      </c>
      <c r="B230" s="7" t="str">
        <f t="shared" si="15"/>
        <v>平成2/2末</v>
      </c>
      <c r="C230" s="14">
        <v>228</v>
      </c>
      <c r="D230" s="14">
        <v>282</v>
      </c>
      <c r="E230" s="15" t="s">
        <v>381</v>
      </c>
      <c r="F230" s="14">
        <v>58</v>
      </c>
      <c r="G230" s="14"/>
      <c r="H230" s="14">
        <v>60</v>
      </c>
      <c r="I230" s="14"/>
      <c r="J230" s="14">
        <v>118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1990/2末</v>
      </c>
      <c r="B231" s="9" t="str">
        <f t="shared" si="15"/>
        <v>平成2/2末</v>
      </c>
      <c r="C231" s="16">
        <v>229</v>
      </c>
      <c r="D231" s="16">
        <v>283</v>
      </c>
      <c r="E231" s="17" t="s">
        <v>424</v>
      </c>
      <c r="F231" s="16">
        <v>118</v>
      </c>
      <c r="G231" s="16"/>
      <c r="H231" s="16">
        <v>119</v>
      </c>
      <c r="I231" s="16"/>
      <c r="J231" s="16">
        <v>237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1990/2末</v>
      </c>
      <c r="B232" s="7" t="str">
        <f t="shared" si="15"/>
        <v>平成2/2末</v>
      </c>
      <c r="C232" s="14">
        <v>230</v>
      </c>
      <c r="D232" s="14">
        <v>284</v>
      </c>
      <c r="E232" s="15" t="s">
        <v>425</v>
      </c>
      <c r="F232" s="14">
        <v>65</v>
      </c>
      <c r="G232" s="14"/>
      <c r="H232" s="14">
        <v>68</v>
      </c>
      <c r="I232" s="14"/>
      <c r="J232" s="14">
        <v>133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1990/2末</v>
      </c>
      <c r="B233" s="9" t="str">
        <f t="shared" si="15"/>
        <v>平成2/2末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60</v>
      </c>
      <c r="I233" s="16"/>
      <c r="J233" s="16">
        <v>114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1990/2末</v>
      </c>
      <c r="B234" s="7" t="str">
        <f t="shared" si="15"/>
        <v>平成2/2末</v>
      </c>
      <c r="C234" s="14">
        <v>232</v>
      </c>
      <c r="D234" s="14">
        <v>286</v>
      </c>
      <c r="E234" s="15" t="s">
        <v>427</v>
      </c>
      <c r="F234" s="14">
        <v>67</v>
      </c>
      <c r="G234" s="14"/>
      <c r="H234" s="14">
        <v>52</v>
      </c>
      <c r="I234" s="14"/>
      <c r="J234" s="14">
        <v>119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15"/>
        <v>1990/2末</v>
      </c>
      <c r="B235" s="9" t="str">
        <f t="shared" si="15"/>
        <v>平成2/2末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83</v>
      </c>
      <c r="I235" s="16"/>
      <c r="J235" s="16">
        <v>160</v>
      </c>
      <c r="K235" s="16"/>
      <c r="L235" s="16">
        <v>43</v>
      </c>
      <c r="M235" s="6" t="s">
        <v>317</v>
      </c>
    </row>
    <row r="236" spans="1:13" x14ac:dyDescent="0.2">
      <c r="A236" s="7" t="str">
        <f t="shared" si="15"/>
        <v>1990/2末</v>
      </c>
      <c r="B236" s="7" t="str">
        <f t="shared" si="15"/>
        <v>平成2/2末</v>
      </c>
      <c r="C236" s="14">
        <v>234</v>
      </c>
      <c r="D236" s="14">
        <v>288</v>
      </c>
      <c r="E236" s="15" t="s">
        <v>429</v>
      </c>
      <c r="F236" s="14">
        <v>69</v>
      </c>
      <c r="G236" s="14"/>
      <c r="H236" s="14">
        <v>79</v>
      </c>
      <c r="I236" s="14"/>
      <c r="J236" s="14">
        <v>148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1990/2末</v>
      </c>
      <c r="B237" s="9" t="str">
        <f t="shared" si="15"/>
        <v>平成2/2末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1990/2末</v>
      </c>
      <c r="B238" s="7" t="str">
        <f t="shared" si="15"/>
        <v>平成2/2末</v>
      </c>
      <c r="C238" s="14">
        <v>236</v>
      </c>
      <c r="D238" s="14">
        <v>290</v>
      </c>
      <c r="E238" s="15" t="s">
        <v>431</v>
      </c>
      <c r="F238" s="14">
        <v>87</v>
      </c>
      <c r="G238" s="14"/>
      <c r="H238" s="14">
        <v>98</v>
      </c>
      <c r="I238" s="14"/>
      <c r="J238" s="14">
        <v>185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15"/>
        <v>1990/2末</v>
      </c>
      <c r="B239" s="9" t="str">
        <f t="shared" si="15"/>
        <v>平成2/2末</v>
      </c>
      <c r="C239" s="16">
        <v>237</v>
      </c>
      <c r="D239" s="16">
        <v>291</v>
      </c>
      <c r="E239" s="17" t="s">
        <v>432</v>
      </c>
      <c r="F239" s="16">
        <v>36</v>
      </c>
      <c r="G239" s="16"/>
      <c r="H239" s="16">
        <v>32</v>
      </c>
      <c r="I239" s="16"/>
      <c r="J239" s="16">
        <v>68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1990/2末</v>
      </c>
      <c r="B240" s="7" t="str">
        <f t="shared" si="15"/>
        <v>平成2/2末</v>
      </c>
      <c r="C240" s="14">
        <v>238</v>
      </c>
      <c r="D240" s="14">
        <v>292</v>
      </c>
      <c r="E240" s="15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1990/2末</v>
      </c>
      <c r="B241" s="9" t="str">
        <f t="shared" si="15"/>
        <v>平成2/2末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1990/2末</v>
      </c>
      <c r="B242" s="7" t="str">
        <f t="shared" si="15"/>
        <v>平成2/2末</v>
      </c>
      <c r="C242" s="14">
        <v>240</v>
      </c>
      <c r="D242" s="14">
        <v>294</v>
      </c>
      <c r="E242" s="15" t="s">
        <v>435</v>
      </c>
      <c r="F242" s="14">
        <v>42</v>
      </c>
      <c r="G242" s="14"/>
      <c r="H242" s="14">
        <v>45</v>
      </c>
      <c r="I242" s="14"/>
      <c r="J242" s="14">
        <v>87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1990/2末</v>
      </c>
      <c r="B243" s="9" t="str">
        <f t="shared" si="15"/>
        <v>平成2/2末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1990/2末</v>
      </c>
      <c r="B244" s="7" t="str">
        <f t="shared" si="15"/>
        <v>平成2/2末</v>
      </c>
      <c r="C244" s="14">
        <v>242</v>
      </c>
      <c r="D244" s="14">
        <v>296</v>
      </c>
      <c r="E244" s="15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0" si="16">A244</f>
        <v>1990/2末</v>
      </c>
      <c r="B245" s="9" t="str">
        <f t="shared" si="16"/>
        <v>平成2/2末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16"/>
        <v>1990/2末</v>
      </c>
      <c r="B246" s="7" t="str">
        <f t="shared" si="16"/>
        <v>平成2/2末</v>
      </c>
      <c r="C246" s="14">
        <v>244</v>
      </c>
      <c r="D246" s="14">
        <v>298</v>
      </c>
      <c r="E246" s="15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1990/2末</v>
      </c>
      <c r="B247" s="9" t="str">
        <f t="shared" si="16"/>
        <v>平成2/2末</v>
      </c>
      <c r="C247" s="16">
        <v>245</v>
      </c>
      <c r="D247" s="16">
        <v>299</v>
      </c>
      <c r="E247" s="17" t="s">
        <v>439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3</v>
      </c>
      <c r="M247" s="6" t="s">
        <v>317</v>
      </c>
    </row>
    <row r="248" spans="1:13" x14ac:dyDescent="0.2">
      <c r="A248" s="7" t="str">
        <f t="shared" si="16"/>
        <v>1990/2末</v>
      </c>
      <c r="B248" s="7" t="str">
        <f t="shared" si="16"/>
        <v>平成2/2末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1990/2末</v>
      </c>
      <c r="B249" s="9" t="str">
        <f t="shared" si="16"/>
        <v>平成2/2末</v>
      </c>
      <c r="C249" s="16">
        <v>247</v>
      </c>
      <c r="D249" s="16">
        <v>301</v>
      </c>
      <c r="E249" s="17" t="s">
        <v>441</v>
      </c>
      <c r="F249" s="16">
        <v>23</v>
      </c>
      <c r="G249" s="16"/>
      <c r="H249" s="16">
        <v>20</v>
      </c>
      <c r="I249" s="16"/>
      <c r="J249" s="16">
        <v>43</v>
      </c>
      <c r="K249" s="16"/>
      <c r="L249" s="16">
        <v>17</v>
      </c>
      <c r="M249" s="6" t="s">
        <v>317</v>
      </c>
    </row>
    <row r="250" spans="1:13" x14ac:dyDescent="0.2">
      <c r="A250" s="7" t="str">
        <f t="shared" si="16"/>
        <v>1990/2末</v>
      </c>
      <c r="B250" s="7" t="str">
        <f t="shared" si="16"/>
        <v>平成2/2末</v>
      </c>
      <c r="C250" s="14">
        <v>248</v>
      </c>
      <c r="D250" s="14">
        <v>302</v>
      </c>
      <c r="E250" s="15" t="s">
        <v>442</v>
      </c>
      <c r="F250" s="14">
        <v>24</v>
      </c>
      <c r="G250" s="14"/>
      <c r="H250" s="14">
        <v>29</v>
      </c>
      <c r="I250" s="14"/>
      <c r="J250" s="14">
        <v>53</v>
      </c>
      <c r="K250" s="14"/>
      <c r="L250" s="14">
        <v>24</v>
      </c>
      <c r="M250" s="8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  <row r="255" spans="1:13" x14ac:dyDescent="0.2">
      <c r="L255" s="126"/>
    </row>
  </sheetData>
  <sheetProtection algorithmName="SHA-512" hashValue="bMo23BLtDK5uoscLY2i12Otd3nhLata+WlOCX5OsDR0Onr+HJnjb7Ch0rMcIPzYkQ2l4aGHpvUPmijX7NvfsfA==" saltValue="4PkswIoTG5mGtQEom9Chg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Q252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464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42293</v>
      </c>
      <c r="G2" s="22">
        <f t="shared" si="0"/>
        <v>0</v>
      </c>
      <c r="H2" s="22">
        <f t="shared" si="0"/>
        <v>44774</v>
      </c>
      <c r="I2" s="22">
        <f t="shared" si="0"/>
        <v>0</v>
      </c>
      <c r="J2" s="22">
        <f t="shared" si="0"/>
        <v>87067</v>
      </c>
      <c r="K2" s="22">
        <f t="shared" si="0"/>
        <v>0</v>
      </c>
      <c r="L2" s="22">
        <f t="shared" si="0"/>
        <v>25531</v>
      </c>
      <c r="M2" s="72" t="s">
        <v>284</v>
      </c>
    </row>
    <row r="3" spans="1:17" x14ac:dyDescent="0.2">
      <c r="A3" s="5" t="str">
        <f>A2</f>
        <v>1990/3末</v>
      </c>
      <c r="B3" s="5" t="str">
        <f>B2</f>
        <v>平成2/3末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1990/3末</v>
      </c>
      <c r="B4" s="7" t="str">
        <f>B3</f>
        <v>平成2/3末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122</v>
      </c>
      <c r="I4" s="14"/>
      <c r="J4" s="14">
        <v>239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1990/3末</v>
      </c>
      <c r="B5" s="9" t="str">
        <f t="shared" si="1"/>
        <v>平成2/3末</v>
      </c>
      <c r="C5" s="16">
        <v>3</v>
      </c>
      <c r="D5" s="16">
        <v>3</v>
      </c>
      <c r="E5" s="17" t="s">
        <v>40</v>
      </c>
      <c r="F5" s="16">
        <v>255</v>
      </c>
      <c r="G5" s="16"/>
      <c r="H5" s="16">
        <v>293</v>
      </c>
      <c r="I5" s="16"/>
      <c r="J5" s="16">
        <v>548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1990/3末</v>
      </c>
      <c r="B6" s="7" t="str">
        <f t="shared" si="1"/>
        <v>平成2/3末</v>
      </c>
      <c r="C6" s="14">
        <v>4</v>
      </c>
      <c r="D6" s="14">
        <v>4</v>
      </c>
      <c r="E6" s="15" t="s">
        <v>41</v>
      </c>
      <c r="F6" s="14">
        <v>435</v>
      </c>
      <c r="G6" s="14"/>
      <c r="H6" s="14">
        <v>498</v>
      </c>
      <c r="I6" s="14"/>
      <c r="J6" s="14">
        <v>933</v>
      </c>
      <c r="K6" s="14"/>
      <c r="L6" s="14">
        <v>277</v>
      </c>
      <c r="M6" s="8" t="s">
        <v>303</v>
      </c>
    </row>
    <row r="7" spans="1:17" x14ac:dyDescent="0.2">
      <c r="A7" s="9" t="str">
        <f t="shared" si="1"/>
        <v>1990/3末</v>
      </c>
      <c r="B7" s="9" t="str">
        <f t="shared" si="1"/>
        <v>平成2/3末</v>
      </c>
      <c r="C7" s="16">
        <v>5</v>
      </c>
      <c r="D7" s="16">
        <v>5</v>
      </c>
      <c r="E7" s="17" t="s">
        <v>42</v>
      </c>
      <c r="F7" s="16">
        <v>284</v>
      </c>
      <c r="G7" s="16"/>
      <c r="H7" s="16">
        <v>292</v>
      </c>
      <c r="I7" s="16"/>
      <c r="J7" s="16">
        <v>576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1990/3末</v>
      </c>
      <c r="B8" s="7" t="str">
        <f t="shared" si="1"/>
        <v>平成2/3末</v>
      </c>
      <c r="C8" s="14">
        <v>6</v>
      </c>
      <c r="D8" s="14">
        <v>6</v>
      </c>
      <c r="E8" s="15" t="s">
        <v>43</v>
      </c>
      <c r="F8" s="14">
        <v>396</v>
      </c>
      <c r="G8" s="14"/>
      <c r="H8" s="14">
        <v>503</v>
      </c>
      <c r="I8" s="14"/>
      <c r="J8" s="14">
        <v>899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1990/3末</v>
      </c>
      <c r="B9" s="9" t="str">
        <f t="shared" si="1"/>
        <v>平成2/3末</v>
      </c>
      <c r="C9" s="16">
        <v>7</v>
      </c>
      <c r="D9" s="16">
        <v>7</v>
      </c>
      <c r="E9" s="17" t="s">
        <v>44</v>
      </c>
      <c r="F9" s="16">
        <v>302</v>
      </c>
      <c r="G9" s="16"/>
      <c r="H9" s="16">
        <v>334</v>
      </c>
      <c r="I9" s="16"/>
      <c r="J9" s="16">
        <v>636</v>
      </c>
      <c r="K9" s="16"/>
      <c r="L9" s="16">
        <v>207</v>
      </c>
      <c r="M9" s="6" t="s">
        <v>303</v>
      </c>
    </row>
    <row r="10" spans="1:17" x14ac:dyDescent="0.2">
      <c r="A10" s="7" t="str">
        <f t="shared" si="1"/>
        <v>1990/3末</v>
      </c>
      <c r="B10" s="7" t="str">
        <f t="shared" si="1"/>
        <v>平成2/3末</v>
      </c>
      <c r="C10" s="14">
        <v>8</v>
      </c>
      <c r="D10" s="14">
        <v>8</v>
      </c>
      <c r="E10" s="15" t="s">
        <v>45</v>
      </c>
      <c r="F10" s="14">
        <v>261</v>
      </c>
      <c r="G10" s="14"/>
      <c r="H10" s="14">
        <v>319</v>
      </c>
      <c r="I10" s="14"/>
      <c r="J10" s="14">
        <v>580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1990/3末</v>
      </c>
      <c r="B11" s="9" t="str">
        <f t="shared" si="1"/>
        <v>平成2/3末</v>
      </c>
      <c r="C11" s="16">
        <v>9</v>
      </c>
      <c r="D11" s="16">
        <v>11</v>
      </c>
      <c r="E11" s="17" t="s">
        <v>47</v>
      </c>
      <c r="F11" s="16">
        <v>197</v>
      </c>
      <c r="G11" s="16"/>
      <c r="H11" s="16">
        <v>196</v>
      </c>
      <c r="I11" s="16"/>
      <c r="J11" s="16">
        <v>393</v>
      </c>
      <c r="K11" s="16"/>
      <c r="L11" s="16">
        <v>131</v>
      </c>
      <c r="M11" s="6" t="s">
        <v>303</v>
      </c>
    </row>
    <row r="12" spans="1:17" x14ac:dyDescent="0.2">
      <c r="A12" s="7" t="str">
        <f t="shared" si="1"/>
        <v>1990/3末</v>
      </c>
      <c r="B12" s="7" t="str">
        <f t="shared" si="1"/>
        <v>平成2/3末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104</v>
      </c>
      <c r="I12" s="14"/>
      <c r="J12" s="14">
        <v>194</v>
      </c>
      <c r="K12" s="14"/>
      <c r="L12" s="14">
        <v>81</v>
      </c>
      <c r="M12" s="8" t="s">
        <v>303</v>
      </c>
    </row>
    <row r="13" spans="1:17" x14ac:dyDescent="0.2">
      <c r="A13" s="9" t="str">
        <f t="shared" si="1"/>
        <v>1990/3末</v>
      </c>
      <c r="B13" s="9" t="str">
        <f t="shared" si="1"/>
        <v>平成2/3末</v>
      </c>
      <c r="C13" s="16">
        <v>11</v>
      </c>
      <c r="D13" s="16">
        <v>13</v>
      </c>
      <c r="E13" s="17" t="s">
        <v>49</v>
      </c>
      <c r="F13" s="16">
        <v>377</v>
      </c>
      <c r="G13" s="16"/>
      <c r="H13" s="16">
        <v>399</v>
      </c>
      <c r="I13" s="16"/>
      <c r="J13" s="16">
        <v>776</v>
      </c>
      <c r="K13" s="16"/>
      <c r="L13" s="16">
        <v>241</v>
      </c>
      <c r="M13" s="6" t="s">
        <v>303</v>
      </c>
    </row>
    <row r="14" spans="1:17" x14ac:dyDescent="0.2">
      <c r="A14" s="7" t="str">
        <f t="shared" si="1"/>
        <v>1990/3末</v>
      </c>
      <c r="B14" s="7" t="str">
        <f t="shared" si="1"/>
        <v>平成2/3末</v>
      </c>
      <c r="C14" s="14">
        <v>12</v>
      </c>
      <c r="D14" s="14">
        <v>14</v>
      </c>
      <c r="E14" s="15" t="s">
        <v>50</v>
      </c>
      <c r="F14" s="14">
        <v>164</v>
      </c>
      <c r="G14" s="14"/>
      <c r="H14" s="14">
        <v>188</v>
      </c>
      <c r="I14" s="14"/>
      <c r="J14" s="14">
        <v>352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1990/3末</v>
      </c>
      <c r="B15" s="9" t="str">
        <f t="shared" si="1"/>
        <v>平成2/3末</v>
      </c>
      <c r="C15" s="16">
        <v>13</v>
      </c>
      <c r="D15" s="16">
        <v>15</v>
      </c>
      <c r="E15" s="17" t="s">
        <v>51</v>
      </c>
      <c r="F15" s="16">
        <v>367</v>
      </c>
      <c r="G15" s="16"/>
      <c r="H15" s="16">
        <v>396</v>
      </c>
      <c r="I15" s="16"/>
      <c r="J15" s="16">
        <v>763</v>
      </c>
      <c r="K15" s="16"/>
      <c r="L15" s="16">
        <v>251</v>
      </c>
      <c r="M15" s="6" t="s">
        <v>303</v>
      </c>
    </row>
    <row r="16" spans="1:17" x14ac:dyDescent="0.2">
      <c r="A16" s="7" t="str">
        <f t="shared" si="1"/>
        <v>1990/3末</v>
      </c>
      <c r="B16" s="7" t="str">
        <f t="shared" si="1"/>
        <v>平成2/3末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122</v>
      </c>
      <c r="I16" s="14"/>
      <c r="J16" s="14">
        <v>226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1990/3末</v>
      </c>
      <c r="B17" s="9" t="str">
        <f t="shared" si="1"/>
        <v>平成2/3末</v>
      </c>
      <c r="C17" s="16">
        <v>15</v>
      </c>
      <c r="D17" s="16">
        <v>17</v>
      </c>
      <c r="E17" s="17" t="s">
        <v>53</v>
      </c>
      <c r="F17" s="16">
        <v>285</v>
      </c>
      <c r="G17" s="16"/>
      <c r="H17" s="16">
        <v>288</v>
      </c>
      <c r="I17" s="16"/>
      <c r="J17" s="16">
        <v>573</v>
      </c>
      <c r="K17" s="16"/>
      <c r="L17" s="16">
        <v>162</v>
      </c>
      <c r="M17" s="6" t="s">
        <v>303</v>
      </c>
    </row>
    <row r="18" spans="1:13" x14ac:dyDescent="0.2">
      <c r="A18" s="7" t="str">
        <f t="shared" si="1"/>
        <v>1990/3末</v>
      </c>
      <c r="B18" s="7" t="str">
        <f t="shared" si="1"/>
        <v>平成2/3末</v>
      </c>
      <c r="C18" s="14">
        <v>16</v>
      </c>
      <c r="D18" s="14">
        <v>18</v>
      </c>
      <c r="E18" s="15" t="s">
        <v>54</v>
      </c>
      <c r="F18" s="14">
        <v>337</v>
      </c>
      <c r="G18" s="14"/>
      <c r="H18" s="14">
        <v>336</v>
      </c>
      <c r="I18" s="14"/>
      <c r="J18" s="14">
        <v>673</v>
      </c>
      <c r="K18" s="14"/>
      <c r="L18" s="14">
        <v>192</v>
      </c>
      <c r="M18" s="8" t="s">
        <v>303</v>
      </c>
    </row>
    <row r="19" spans="1:13" x14ac:dyDescent="0.2">
      <c r="A19" s="9" t="str">
        <f t="shared" si="1"/>
        <v>1990/3末</v>
      </c>
      <c r="B19" s="9" t="str">
        <f t="shared" si="1"/>
        <v>平成2/3末</v>
      </c>
      <c r="C19" s="16">
        <v>17</v>
      </c>
      <c r="D19" s="16">
        <v>19</v>
      </c>
      <c r="E19" s="17" t="s">
        <v>55</v>
      </c>
      <c r="F19" s="16">
        <v>188</v>
      </c>
      <c r="G19" s="16"/>
      <c r="H19" s="16">
        <v>227</v>
      </c>
      <c r="I19" s="16"/>
      <c r="J19" s="16">
        <v>415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1990/3末</v>
      </c>
      <c r="B20" s="7" t="str">
        <f t="shared" si="1"/>
        <v>平成2/3末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55</v>
      </c>
      <c r="I20" s="14"/>
      <c r="J20" s="14">
        <v>130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1990/3末</v>
      </c>
      <c r="B21" s="9" t="str">
        <f t="shared" si="2"/>
        <v>平成2/3末</v>
      </c>
      <c r="C21" s="16">
        <v>19</v>
      </c>
      <c r="D21" s="16">
        <v>21</v>
      </c>
      <c r="E21" s="17" t="s">
        <v>60</v>
      </c>
      <c r="F21" s="16">
        <v>285</v>
      </c>
      <c r="G21" s="16"/>
      <c r="H21" s="16">
        <v>299</v>
      </c>
      <c r="I21" s="16"/>
      <c r="J21" s="16">
        <v>584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1990/3末</v>
      </c>
      <c r="B22" s="7" t="str">
        <f t="shared" si="2"/>
        <v>平成2/3末</v>
      </c>
      <c r="C22" s="14">
        <v>20</v>
      </c>
      <c r="D22" s="14">
        <v>22</v>
      </c>
      <c r="E22" s="15" t="s">
        <v>61</v>
      </c>
      <c r="F22" s="14">
        <v>459</v>
      </c>
      <c r="G22" s="14"/>
      <c r="H22" s="14">
        <v>534</v>
      </c>
      <c r="I22" s="14"/>
      <c r="J22" s="14">
        <v>993</v>
      </c>
      <c r="K22" s="14"/>
      <c r="L22" s="14">
        <v>304</v>
      </c>
      <c r="M22" s="8" t="s">
        <v>303</v>
      </c>
    </row>
    <row r="23" spans="1:13" x14ac:dyDescent="0.2">
      <c r="A23" s="9" t="str">
        <f t="shared" si="2"/>
        <v>1990/3末</v>
      </c>
      <c r="B23" s="9" t="str">
        <f t="shared" si="2"/>
        <v>平成2/3末</v>
      </c>
      <c r="C23" s="16">
        <v>21</v>
      </c>
      <c r="D23" s="16">
        <v>23</v>
      </c>
      <c r="E23" s="17" t="s">
        <v>62</v>
      </c>
      <c r="F23" s="16">
        <v>369</v>
      </c>
      <c r="G23" s="16"/>
      <c r="H23" s="16">
        <v>401</v>
      </c>
      <c r="I23" s="16"/>
      <c r="J23" s="16">
        <v>770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1990/3末</v>
      </c>
      <c r="B24" s="7" t="str">
        <f t="shared" si="2"/>
        <v>平成2/3末</v>
      </c>
      <c r="C24" s="14">
        <v>22</v>
      </c>
      <c r="D24" s="14">
        <v>24</v>
      </c>
      <c r="E24" s="15" t="s">
        <v>63</v>
      </c>
      <c r="F24" s="14">
        <v>420</v>
      </c>
      <c r="G24" s="14"/>
      <c r="H24" s="14">
        <v>490</v>
      </c>
      <c r="I24" s="14"/>
      <c r="J24" s="14">
        <v>910</v>
      </c>
      <c r="K24" s="14"/>
      <c r="L24" s="14">
        <v>291</v>
      </c>
      <c r="M24" s="8" t="s">
        <v>303</v>
      </c>
    </row>
    <row r="25" spans="1:13" x14ac:dyDescent="0.2">
      <c r="A25" s="9" t="str">
        <f t="shared" si="2"/>
        <v>1990/3末</v>
      </c>
      <c r="B25" s="9" t="str">
        <f t="shared" si="2"/>
        <v>平成2/3末</v>
      </c>
      <c r="C25" s="16">
        <v>23</v>
      </c>
      <c r="D25" s="16">
        <v>25</v>
      </c>
      <c r="E25" s="17" t="s">
        <v>64</v>
      </c>
      <c r="F25" s="16">
        <v>314</v>
      </c>
      <c r="G25" s="16"/>
      <c r="H25" s="16">
        <v>375</v>
      </c>
      <c r="I25" s="16"/>
      <c r="J25" s="16">
        <v>689</v>
      </c>
      <c r="K25" s="16"/>
      <c r="L25" s="16">
        <v>231</v>
      </c>
      <c r="M25" s="6" t="s">
        <v>303</v>
      </c>
    </row>
    <row r="26" spans="1:13" x14ac:dyDescent="0.2">
      <c r="A26" s="7" t="str">
        <f t="shared" si="2"/>
        <v>1990/3末</v>
      </c>
      <c r="B26" s="7" t="str">
        <f t="shared" si="2"/>
        <v>平成2/3末</v>
      </c>
      <c r="C26" s="14">
        <v>24</v>
      </c>
      <c r="D26" s="14">
        <v>26</v>
      </c>
      <c r="E26" s="15" t="s">
        <v>65</v>
      </c>
      <c r="F26" s="14">
        <v>300</v>
      </c>
      <c r="G26" s="14"/>
      <c r="H26" s="14">
        <v>315</v>
      </c>
      <c r="I26" s="14"/>
      <c r="J26" s="14">
        <v>615</v>
      </c>
      <c r="K26" s="14"/>
      <c r="L26" s="14">
        <v>203</v>
      </c>
      <c r="M26" s="8" t="s">
        <v>303</v>
      </c>
    </row>
    <row r="27" spans="1:13" x14ac:dyDescent="0.2">
      <c r="A27" s="9" t="str">
        <f t="shared" si="2"/>
        <v>1990/3末</v>
      </c>
      <c r="B27" s="9" t="str">
        <f t="shared" si="2"/>
        <v>平成2/3末</v>
      </c>
      <c r="C27" s="16">
        <v>25</v>
      </c>
      <c r="D27" s="16">
        <v>30</v>
      </c>
      <c r="E27" s="17" t="s">
        <v>68</v>
      </c>
      <c r="F27" s="16">
        <v>788</v>
      </c>
      <c r="G27" s="16"/>
      <c r="H27" s="16">
        <v>798</v>
      </c>
      <c r="I27" s="16"/>
      <c r="J27" s="16">
        <v>1586</v>
      </c>
      <c r="K27" s="16"/>
      <c r="L27" s="16">
        <v>512</v>
      </c>
      <c r="M27" s="6" t="s">
        <v>303</v>
      </c>
    </row>
    <row r="28" spans="1:13" x14ac:dyDescent="0.2">
      <c r="A28" s="7" t="str">
        <f t="shared" si="2"/>
        <v>1990/3末</v>
      </c>
      <c r="B28" s="7" t="str">
        <f t="shared" si="2"/>
        <v>平成2/3末</v>
      </c>
      <c r="C28" s="14">
        <v>26</v>
      </c>
      <c r="D28" s="14">
        <v>31</v>
      </c>
      <c r="E28" s="15" t="s">
        <v>69</v>
      </c>
      <c r="F28" s="14">
        <v>919</v>
      </c>
      <c r="G28" s="14"/>
      <c r="H28" s="14">
        <v>985</v>
      </c>
      <c r="I28" s="14"/>
      <c r="J28" s="14">
        <v>1904</v>
      </c>
      <c r="K28" s="14"/>
      <c r="L28" s="14">
        <v>657</v>
      </c>
      <c r="M28" s="8" t="s">
        <v>303</v>
      </c>
    </row>
    <row r="29" spans="1:13" x14ac:dyDescent="0.2">
      <c r="A29" s="9" t="str">
        <f t="shared" si="2"/>
        <v>1990/3末</v>
      </c>
      <c r="B29" s="9" t="str">
        <f t="shared" si="2"/>
        <v>平成2/3末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20</v>
      </c>
      <c r="I29" s="16"/>
      <c r="J29" s="16">
        <v>42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1990/3末</v>
      </c>
      <c r="B30" s="7" t="str">
        <f t="shared" si="2"/>
        <v>平成2/3末</v>
      </c>
      <c r="C30" s="14">
        <v>28</v>
      </c>
      <c r="D30" s="14">
        <v>34</v>
      </c>
      <c r="E30" s="15" t="s">
        <v>72</v>
      </c>
      <c r="F30" s="14">
        <v>317</v>
      </c>
      <c r="G30" s="14"/>
      <c r="H30" s="14">
        <v>300</v>
      </c>
      <c r="I30" s="14"/>
      <c r="J30" s="14">
        <v>617</v>
      </c>
      <c r="K30" s="14"/>
      <c r="L30" s="14">
        <v>179</v>
      </c>
      <c r="M30" s="8" t="s">
        <v>303</v>
      </c>
    </row>
    <row r="31" spans="1:13" x14ac:dyDescent="0.2">
      <c r="A31" s="9" t="str">
        <f t="shared" si="2"/>
        <v>1990/3末</v>
      </c>
      <c r="B31" s="9" t="str">
        <f t="shared" si="2"/>
        <v>平成2/3末</v>
      </c>
      <c r="C31" s="16">
        <v>29</v>
      </c>
      <c r="D31" s="16">
        <v>35</v>
      </c>
      <c r="E31" s="17" t="s">
        <v>73</v>
      </c>
      <c r="F31" s="16">
        <v>234</v>
      </c>
      <c r="G31" s="16"/>
      <c r="H31" s="16">
        <v>231</v>
      </c>
      <c r="I31" s="16"/>
      <c r="J31" s="16">
        <v>465</v>
      </c>
      <c r="K31" s="16"/>
      <c r="L31" s="16">
        <v>139</v>
      </c>
      <c r="M31" s="6" t="s">
        <v>303</v>
      </c>
    </row>
    <row r="32" spans="1:13" x14ac:dyDescent="0.2">
      <c r="A32" s="7" t="str">
        <f t="shared" si="2"/>
        <v>1990/3末</v>
      </c>
      <c r="B32" s="7" t="str">
        <f t="shared" si="2"/>
        <v>平成2/3末</v>
      </c>
      <c r="C32" s="14">
        <v>30</v>
      </c>
      <c r="D32" s="14">
        <v>36</v>
      </c>
      <c r="E32" s="15" t="s">
        <v>74</v>
      </c>
      <c r="F32" s="14">
        <v>66</v>
      </c>
      <c r="G32" s="14"/>
      <c r="H32" s="14">
        <v>70</v>
      </c>
      <c r="I32" s="14"/>
      <c r="J32" s="14">
        <v>136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1990/3末</v>
      </c>
      <c r="B33" s="9" t="str">
        <f t="shared" si="2"/>
        <v>平成2/3末</v>
      </c>
      <c r="C33" s="16">
        <v>31</v>
      </c>
      <c r="D33" s="16">
        <v>37</v>
      </c>
      <c r="E33" s="17" t="s">
        <v>75</v>
      </c>
      <c r="F33" s="16">
        <v>326</v>
      </c>
      <c r="G33" s="16"/>
      <c r="H33" s="16">
        <v>318</v>
      </c>
      <c r="I33" s="16"/>
      <c r="J33" s="16">
        <v>644</v>
      </c>
      <c r="K33" s="16"/>
      <c r="L33" s="16">
        <v>166</v>
      </c>
      <c r="M33" s="6" t="s">
        <v>303</v>
      </c>
    </row>
    <row r="34" spans="1:13" x14ac:dyDescent="0.2">
      <c r="A34" s="7" t="str">
        <f t="shared" si="2"/>
        <v>1990/3末</v>
      </c>
      <c r="B34" s="7" t="str">
        <f t="shared" si="2"/>
        <v>平成2/3末</v>
      </c>
      <c r="C34" s="14">
        <v>32</v>
      </c>
      <c r="D34" s="14">
        <v>38</v>
      </c>
      <c r="E34" s="15" t="s">
        <v>76</v>
      </c>
      <c r="F34" s="14">
        <v>328</v>
      </c>
      <c r="G34" s="14"/>
      <c r="H34" s="14">
        <v>332</v>
      </c>
      <c r="I34" s="14"/>
      <c r="J34" s="14">
        <v>660</v>
      </c>
      <c r="K34" s="14"/>
      <c r="L34" s="14">
        <v>180</v>
      </c>
      <c r="M34" s="8" t="s">
        <v>303</v>
      </c>
    </row>
    <row r="35" spans="1:13" x14ac:dyDescent="0.2">
      <c r="A35" s="9" t="str">
        <f t="shared" si="2"/>
        <v>1990/3末</v>
      </c>
      <c r="B35" s="9" t="str">
        <f t="shared" si="2"/>
        <v>平成2/3末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85</v>
      </c>
      <c r="I35" s="16"/>
      <c r="J35" s="16">
        <v>151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1990/3末</v>
      </c>
      <c r="B36" s="7" t="str">
        <f t="shared" si="2"/>
        <v>平成2/3末</v>
      </c>
      <c r="C36" s="14">
        <v>34</v>
      </c>
      <c r="D36" s="14">
        <v>40</v>
      </c>
      <c r="E36" s="15" t="s">
        <v>415</v>
      </c>
      <c r="F36" s="14">
        <v>191</v>
      </c>
      <c r="G36" s="14"/>
      <c r="H36" s="14">
        <v>203</v>
      </c>
      <c r="I36" s="14"/>
      <c r="J36" s="14">
        <v>394</v>
      </c>
      <c r="K36" s="14"/>
      <c r="L36" s="14">
        <v>136</v>
      </c>
      <c r="M36" s="8" t="s">
        <v>303</v>
      </c>
    </row>
    <row r="37" spans="1:13" x14ac:dyDescent="0.2">
      <c r="A37" s="9" t="str">
        <f t="shared" ref="A37:B52" si="3">A36</f>
        <v>1990/3末</v>
      </c>
      <c r="B37" s="9" t="str">
        <f t="shared" si="3"/>
        <v>平成2/3末</v>
      </c>
      <c r="C37" s="16">
        <v>35</v>
      </c>
      <c r="D37" s="16">
        <v>41</v>
      </c>
      <c r="E37" s="17" t="s">
        <v>416</v>
      </c>
      <c r="F37" s="16">
        <v>204</v>
      </c>
      <c r="G37" s="16"/>
      <c r="H37" s="16">
        <v>234</v>
      </c>
      <c r="I37" s="16"/>
      <c r="J37" s="16">
        <v>438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1990/3末</v>
      </c>
      <c r="B38" s="7" t="str">
        <f t="shared" si="3"/>
        <v>平成2/3末</v>
      </c>
      <c r="C38" s="14">
        <v>36</v>
      </c>
      <c r="D38" s="14">
        <v>42</v>
      </c>
      <c r="E38" s="15" t="s">
        <v>78</v>
      </c>
      <c r="F38" s="14">
        <v>275</v>
      </c>
      <c r="G38" s="14"/>
      <c r="H38" s="14">
        <v>345</v>
      </c>
      <c r="I38" s="14"/>
      <c r="J38" s="14">
        <v>620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1990/3末</v>
      </c>
      <c r="B39" s="9" t="str">
        <f t="shared" si="3"/>
        <v>平成2/3末</v>
      </c>
      <c r="C39" s="16">
        <v>37</v>
      </c>
      <c r="D39" s="16">
        <v>43</v>
      </c>
      <c r="E39" s="17" t="s">
        <v>79</v>
      </c>
      <c r="F39" s="16">
        <v>412</v>
      </c>
      <c r="G39" s="16"/>
      <c r="H39" s="16">
        <v>453</v>
      </c>
      <c r="I39" s="16"/>
      <c r="J39" s="16">
        <v>865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1990/3末</v>
      </c>
      <c r="B40" s="7" t="str">
        <f t="shared" si="3"/>
        <v>平成2/3末</v>
      </c>
      <c r="C40" s="14">
        <v>38</v>
      </c>
      <c r="D40" s="14">
        <v>44</v>
      </c>
      <c r="E40" s="15" t="s">
        <v>80</v>
      </c>
      <c r="F40" s="14">
        <v>86</v>
      </c>
      <c r="G40" s="14"/>
      <c r="H40" s="14">
        <v>87</v>
      </c>
      <c r="I40" s="14"/>
      <c r="J40" s="14">
        <v>173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1990/3末</v>
      </c>
      <c r="B41" s="9" t="str">
        <f t="shared" si="3"/>
        <v>平成2/3末</v>
      </c>
      <c r="C41" s="16">
        <v>39</v>
      </c>
      <c r="D41" s="16">
        <v>45</v>
      </c>
      <c r="E41" s="17" t="s">
        <v>81</v>
      </c>
      <c r="F41" s="16">
        <v>264</v>
      </c>
      <c r="G41" s="16"/>
      <c r="H41" s="16">
        <v>297</v>
      </c>
      <c r="I41" s="16"/>
      <c r="J41" s="16">
        <v>561</v>
      </c>
      <c r="K41" s="16"/>
      <c r="L41" s="16">
        <v>179</v>
      </c>
      <c r="M41" s="6" t="s">
        <v>303</v>
      </c>
    </row>
    <row r="42" spans="1:13" x14ac:dyDescent="0.2">
      <c r="A42" s="7" t="str">
        <f t="shared" si="3"/>
        <v>1990/3末</v>
      </c>
      <c r="B42" s="7" t="str">
        <f t="shared" si="3"/>
        <v>平成2/3末</v>
      </c>
      <c r="C42" s="14">
        <v>40</v>
      </c>
      <c r="D42" s="14">
        <v>46</v>
      </c>
      <c r="E42" s="15" t="s">
        <v>82</v>
      </c>
      <c r="F42" s="14">
        <v>130</v>
      </c>
      <c r="G42" s="14"/>
      <c r="H42" s="14">
        <v>178</v>
      </c>
      <c r="I42" s="14"/>
      <c r="J42" s="14">
        <v>308</v>
      </c>
      <c r="K42" s="14"/>
      <c r="L42" s="14">
        <v>146</v>
      </c>
      <c r="M42" s="8" t="s">
        <v>303</v>
      </c>
    </row>
    <row r="43" spans="1:13" x14ac:dyDescent="0.2">
      <c r="A43" s="9" t="str">
        <f t="shared" si="3"/>
        <v>1990/3末</v>
      </c>
      <c r="B43" s="9" t="str">
        <f t="shared" si="3"/>
        <v>平成2/3末</v>
      </c>
      <c r="C43" s="16">
        <v>41</v>
      </c>
      <c r="D43" s="16">
        <v>47</v>
      </c>
      <c r="E43" s="17" t="s">
        <v>83</v>
      </c>
      <c r="F43" s="16">
        <v>254</v>
      </c>
      <c r="G43" s="16"/>
      <c r="H43" s="16">
        <v>282</v>
      </c>
      <c r="I43" s="16"/>
      <c r="J43" s="16">
        <v>536</v>
      </c>
      <c r="K43" s="16"/>
      <c r="L43" s="16">
        <v>140</v>
      </c>
      <c r="M43" s="6" t="s">
        <v>303</v>
      </c>
    </row>
    <row r="44" spans="1:13" x14ac:dyDescent="0.2">
      <c r="A44" s="7" t="str">
        <f t="shared" si="3"/>
        <v>1990/3末</v>
      </c>
      <c r="B44" s="7" t="str">
        <f t="shared" si="3"/>
        <v>平成2/3末</v>
      </c>
      <c r="C44" s="14">
        <v>42</v>
      </c>
      <c r="D44" s="14">
        <v>48</v>
      </c>
      <c r="E44" s="15" t="s">
        <v>84</v>
      </c>
      <c r="F44" s="14">
        <v>277</v>
      </c>
      <c r="G44" s="14"/>
      <c r="H44" s="14">
        <v>314</v>
      </c>
      <c r="I44" s="14"/>
      <c r="J44" s="14">
        <v>591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1990/3末</v>
      </c>
      <c r="B45" s="9" t="str">
        <f t="shared" si="3"/>
        <v>平成2/3末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144</v>
      </c>
      <c r="I45" s="16"/>
      <c r="J45" s="16">
        <v>278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1990/3末</v>
      </c>
      <c r="B46" s="7" t="str">
        <f t="shared" si="3"/>
        <v>平成2/3末</v>
      </c>
      <c r="C46" s="14">
        <v>44</v>
      </c>
      <c r="D46" s="14">
        <v>51</v>
      </c>
      <c r="E46" s="15" t="s">
        <v>87</v>
      </c>
      <c r="F46" s="14">
        <v>143</v>
      </c>
      <c r="G46" s="14"/>
      <c r="H46" s="14">
        <v>171</v>
      </c>
      <c r="I46" s="14"/>
      <c r="J46" s="14">
        <v>314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1990/3末</v>
      </c>
      <c r="B47" s="9" t="str">
        <f t="shared" si="3"/>
        <v>平成2/3末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14</v>
      </c>
      <c r="I47" s="16"/>
      <c r="J47" s="16">
        <v>29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1990/3末</v>
      </c>
      <c r="B48" s="7" t="str">
        <f t="shared" si="3"/>
        <v>平成2/3末</v>
      </c>
      <c r="C48" s="14">
        <v>46</v>
      </c>
      <c r="D48" s="14">
        <v>53</v>
      </c>
      <c r="E48" s="15" t="s">
        <v>89</v>
      </c>
      <c r="F48" s="14">
        <v>95</v>
      </c>
      <c r="G48" s="14"/>
      <c r="H48" s="14">
        <v>91</v>
      </c>
      <c r="I48" s="14"/>
      <c r="J48" s="14">
        <v>186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1990/3末</v>
      </c>
      <c r="B49" s="9" t="str">
        <f t="shared" si="3"/>
        <v>平成2/3末</v>
      </c>
      <c r="C49" s="16">
        <v>47</v>
      </c>
      <c r="D49" s="16">
        <v>54</v>
      </c>
      <c r="E49" s="17" t="s">
        <v>90</v>
      </c>
      <c r="F49" s="16">
        <v>237</v>
      </c>
      <c r="G49" s="16"/>
      <c r="H49" s="16">
        <v>271</v>
      </c>
      <c r="I49" s="16"/>
      <c r="J49" s="16">
        <v>508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1990/3末</v>
      </c>
      <c r="B50" s="7" t="str">
        <f t="shared" si="3"/>
        <v>平成2/3末</v>
      </c>
      <c r="C50" s="14">
        <v>48</v>
      </c>
      <c r="D50" s="14">
        <v>55</v>
      </c>
      <c r="E50" s="15" t="s">
        <v>91</v>
      </c>
      <c r="F50" s="14">
        <v>353</v>
      </c>
      <c r="G50" s="14"/>
      <c r="H50" s="14">
        <v>346</v>
      </c>
      <c r="I50" s="14"/>
      <c r="J50" s="14">
        <v>699</v>
      </c>
      <c r="K50" s="14"/>
      <c r="L50" s="14">
        <v>215</v>
      </c>
      <c r="M50" s="8" t="s">
        <v>303</v>
      </c>
    </row>
    <row r="51" spans="1:13" x14ac:dyDescent="0.2">
      <c r="A51" s="9" t="str">
        <f t="shared" si="3"/>
        <v>1990/3末</v>
      </c>
      <c r="B51" s="9" t="str">
        <f t="shared" si="3"/>
        <v>平成2/3末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1990/3末</v>
      </c>
      <c r="B52" s="7" t="str">
        <f t="shared" si="3"/>
        <v>平成2/3末</v>
      </c>
      <c r="C52" s="14">
        <v>50</v>
      </c>
      <c r="D52" s="14">
        <v>57</v>
      </c>
      <c r="E52" s="15" t="s">
        <v>92</v>
      </c>
      <c r="F52" s="14">
        <v>159</v>
      </c>
      <c r="G52" s="14"/>
      <c r="H52" s="14">
        <v>166</v>
      </c>
      <c r="I52" s="14"/>
      <c r="J52" s="14">
        <v>325</v>
      </c>
      <c r="K52" s="14"/>
      <c r="L52" s="14">
        <v>90</v>
      </c>
      <c r="M52" s="8" t="s">
        <v>303</v>
      </c>
    </row>
    <row r="53" spans="1:13" x14ac:dyDescent="0.2">
      <c r="A53" s="9" t="str">
        <f t="shared" ref="A53:B68" si="4">A52</f>
        <v>1990/3末</v>
      </c>
      <c r="B53" s="9" t="str">
        <f t="shared" si="4"/>
        <v>平成2/3末</v>
      </c>
      <c r="C53" s="16">
        <v>51</v>
      </c>
      <c r="D53" s="16">
        <v>58</v>
      </c>
      <c r="E53" s="17" t="s">
        <v>93</v>
      </c>
      <c r="F53" s="16">
        <v>164</v>
      </c>
      <c r="G53" s="16"/>
      <c r="H53" s="16">
        <v>149</v>
      </c>
      <c r="I53" s="16"/>
      <c r="J53" s="16">
        <v>313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1990/3末</v>
      </c>
      <c r="B54" s="7" t="str">
        <f t="shared" si="4"/>
        <v>平成2/3末</v>
      </c>
      <c r="C54" s="14">
        <v>52</v>
      </c>
      <c r="D54" s="14">
        <v>60</v>
      </c>
      <c r="E54" s="15" t="s">
        <v>95</v>
      </c>
      <c r="F54" s="14">
        <v>398</v>
      </c>
      <c r="G54" s="14"/>
      <c r="H54" s="14">
        <v>453</v>
      </c>
      <c r="I54" s="14"/>
      <c r="J54" s="14">
        <v>851</v>
      </c>
      <c r="K54" s="14"/>
      <c r="L54" s="14">
        <v>276</v>
      </c>
      <c r="M54" s="8" t="s">
        <v>303</v>
      </c>
    </row>
    <row r="55" spans="1:13" x14ac:dyDescent="0.2">
      <c r="A55" s="9" t="str">
        <f t="shared" si="4"/>
        <v>1990/3末</v>
      </c>
      <c r="B55" s="9" t="str">
        <f t="shared" si="4"/>
        <v>平成2/3末</v>
      </c>
      <c r="C55" s="16">
        <v>53</v>
      </c>
      <c r="D55" s="16">
        <v>61</v>
      </c>
      <c r="E55" s="17" t="s">
        <v>96</v>
      </c>
      <c r="F55" s="16">
        <v>264</v>
      </c>
      <c r="G55" s="16"/>
      <c r="H55" s="16">
        <v>296</v>
      </c>
      <c r="I55" s="16"/>
      <c r="J55" s="16">
        <v>560</v>
      </c>
      <c r="K55" s="16"/>
      <c r="L55" s="16">
        <v>184</v>
      </c>
      <c r="M55" s="6" t="s">
        <v>303</v>
      </c>
    </row>
    <row r="56" spans="1:13" x14ac:dyDescent="0.2">
      <c r="A56" s="7" t="str">
        <f t="shared" si="4"/>
        <v>1990/3末</v>
      </c>
      <c r="B56" s="7" t="str">
        <f t="shared" si="4"/>
        <v>平成2/3末</v>
      </c>
      <c r="C56" s="14">
        <v>54</v>
      </c>
      <c r="D56" s="14">
        <v>62</v>
      </c>
      <c r="E56" s="15" t="s">
        <v>97</v>
      </c>
      <c r="F56" s="14">
        <v>68</v>
      </c>
      <c r="G56" s="14"/>
      <c r="H56" s="14">
        <v>52</v>
      </c>
      <c r="I56" s="14"/>
      <c r="J56" s="14">
        <v>120</v>
      </c>
      <c r="K56" s="14"/>
      <c r="L56" s="14">
        <v>46</v>
      </c>
      <c r="M56" s="8" t="s">
        <v>303</v>
      </c>
    </row>
    <row r="57" spans="1:13" x14ac:dyDescent="0.2">
      <c r="A57" s="9" t="str">
        <f t="shared" si="4"/>
        <v>1990/3末</v>
      </c>
      <c r="B57" s="9" t="str">
        <f t="shared" si="4"/>
        <v>平成2/3末</v>
      </c>
      <c r="C57" s="16">
        <v>55</v>
      </c>
      <c r="D57" s="16">
        <v>63</v>
      </c>
      <c r="E57" s="17" t="s">
        <v>98</v>
      </c>
      <c r="F57" s="16">
        <v>489</v>
      </c>
      <c r="G57" s="16"/>
      <c r="H57" s="16">
        <v>474</v>
      </c>
      <c r="I57" s="16"/>
      <c r="J57" s="16">
        <v>963</v>
      </c>
      <c r="K57" s="16"/>
      <c r="L57" s="16">
        <v>317</v>
      </c>
      <c r="M57" s="6" t="s">
        <v>303</v>
      </c>
    </row>
    <row r="58" spans="1:13" x14ac:dyDescent="0.2">
      <c r="A58" s="7" t="str">
        <f t="shared" si="4"/>
        <v>1990/3末</v>
      </c>
      <c r="B58" s="7" t="str">
        <f t="shared" si="4"/>
        <v>平成2/3末</v>
      </c>
      <c r="C58" s="14">
        <v>56</v>
      </c>
      <c r="D58" s="14">
        <v>64</v>
      </c>
      <c r="E58" s="15" t="s">
        <v>99</v>
      </c>
      <c r="F58" s="14">
        <v>413</v>
      </c>
      <c r="G58" s="14"/>
      <c r="H58" s="14">
        <v>424</v>
      </c>
      <c r="I58" s="14"/>
      <c r="J58" s="14">
        <v>837</v>
      </c>
      <c r="K58" s="14"/>
      <c r="L58" s="14">
        <v>231</v>
      </c>
      <c r="M58" s="8" t="s">
        <v>303</v>
      </c>
    </row>
    <row r="59" spans="1:13" x14ac:dyDescent="0.2">
      <c r="A59" s="9" t="str">
        <f t="shared" si="4"/>
        <v>1990/3末</v>
      </c>
      <c r="B59" s="9" t="str">
        <f t="shared" si="4"/>
        <v>平成2/3末</v>
      </c>
      <c r="C59" s="16">
        <v>57</v>
      </c>
      <c r="D59" s="16">
        <v>66</v>
      </c>
      <c r="E59" s="17" t="s">
        <v>101</v>
      </c>
      <c r="F59" s="16">
        <v>172</v>
      </c>
      <c r="G59" s="16"/>
      <c r="H59" s="16">
        <v>172</v>
      </c>
      <c r="I59" s="16"/>
      <c r="J59" s="16">
        <v>344</v>
      </c>
      <c r="K59" s="16"/>
      <c r="L59" s="16">
        <v>91</v>
      </c>
      <c r="M59" s="6" t="s">
        <v>303</v>
      </c>
    </row>
    <row r="60" spans="1:13" x14ac:dyDescent="0.2">
      <c r="A60" s="7" t="str">
        <f t="shared" si="4"/>
        <v>1990/3末</v>
      </c>
      <c r="B60" s="7" t="str">
        <f t="shared" si="4"/>
        <v>平成2/3末</v>
      </c>
      <c r="C60" s="14">
        <v>58</v>
      </c>
      <c r="D60" s="14">
        <v>67</v>
      </c>
      <c r="E60" s="15" t="s">
        <v>102</v>
      </c>
      <c r="F60" s="14">
        <v>216</v>
      </c>
      <c r="G60" s="14"/>
      <c r="H60" s="14">
        <v>223</v>
      </c>
      <c r="I60" s="14"/>
      <c r="J60" s="14">
        <v>439</v>
      </c>
      <c r="K60" s="14"/>
      <c r="L60" s="14">
        <v>130</v>
      </c>
      <c r="M60" s="8" t="s">
        <v>303</v>
      </c>
    </row>
    <row r="61" spans="1:13" x14ac:dyDescent="0.2">
      <c r="A61" s="9" t="str">
        <f t="shared" si="4"/>
        <v>1990/3末</v>
      </c>
      <c r="B61" s="9" t="str">
        <f t="shared" si="4"/>
        <v>平成2/3末</v>
      </c>
      <c r="C61" s="16">
        <v>59</v>
      </c>
      <c r="D61" s="16">
        <v>68</v>
      </c>
      <c r="E61" s="17" t="s">
        <v>103</v>
      </c>
      <c r="F61" s="16">
        <v>417</v>
      </c>
      <c r="G61" s="16"/>
      <c r="H61" s="16">
        <v>420</v>
      </c>
      <c r="I61" s="16"/>
      <c r="J61" s="16">
        <v>837</v>
      </c>
      <c r="K61" s="16"/>
      <c r="L61" s="16">
        <v>267</v>
      </c>
      <c r="M61" s="6" t="s">
        <v>303</v>
      </c>
    </row>
    <row r="62" spans="1:13" x14ac:dyDescent="0.2">
      <c r="A62" s="7" t="str">
        <f t="shared" si="4"/>
        <v>1990/3末</v>
      </c>
      <c r="B62" s="7" t="str">
        <f t="shared" si="4"/>
        <v>平成2/3末</v>
      </c>
      <c r="C62" s="14">
        <v>60</v>
      </c>
      <c r="D62" s="14">
        <v>69</v>
      </c>
      <c r="E62" s="15" t="s">
        <v>104</v>
      </c>
      <c r="F62" s="14">
        <v>227</v>
      </c>
      <c r="G62" s="14"/>
      <c r="H62" s="14">
        <v>220</v>
      </c>
      <c r="I62" s="14"/>
      <c r="J62" s="14">
        <v>447</v>
      </c>
      <c r="K62" s="14"/>
      <c r="L62" s="14">
        <v>120</v>
      </c>
      <c r="M62" s="8" t="s">
        <v>303</v>
      </c>
    </row>
    <row r="63" spans="1:13" x14ac:dyDescent="0.2">
      <c r="A63" s="9" t="str">
        <f t="shared" si="4"/>
        <v>1990/3末</v>
      </c>
      <c r="B63" s="9" t="str">
        <f t="shared" si="4"/>
        <v>平成2/3末</v>
      </c>
      <c r="C63" s="16">
        <v>61</v>
      </c>
      <c r="D63" s="16">
        <v>70</v>
      </c>
      <c r="E63" s="17" t="s">
        <v>105</v>
      </c>
      <c r="F63" s="16">
        <v>87</v>
      </c>
      <c r="G63" s="16"/>
      <c r="H63" s="16">
        <v>114</v>
      </c>
      <c r="I63" s="16"/>
      <c r="J63" s="16">
        <v>201</v>
      </c>
      <c r="K63" s="16"/>
      <c r="L63" s="16">
        <v>63</v>
      </c>
      <c r="M63" s="6" t="s">
        <v>303</v>
      </c>
    </row>
    <row r="64" spans="1:13" x14ac:dyDescent="0.2">
      <c r="A64" s="7" t="str">
        <f t="shared" si="4"/>
        <v>1990/3末</v>
      </c>
      <c r="B64" s="7" t="str">
        <f t="shared" si="4"/>
        <v>平成2/3末</v>
      </c>
      <c r="C64" s="14">
        <v>62</v>
      </c>
      <c r="D64" s="14">
        <v>71</v>
      </c>
      <c r="E64" s="15" t="s">
        <v>106</v>
      </c>
      <c r="F64" s="14">
        <v>111</v>
      </c>
      <c r="G64" s="14"/>
      <c r="H64" s="14">
        <v>132</v>
      </c>
      <c r="I64" s="14"/>
      <c r="J64" s="14">
        <v>243</v>
      </c>
      <c r="K64" s="14"/>
      <c r="L64" s="14">
        <v>77</v>
      </c>
      <c r="M64" s="8" t="s">
        <v>303</v>
      </c>
    </row>
    <row r="65" spans="1:13" x14ac:dyDescent="0.2">
      <c r="A65" s="9" t="str">
        <f t="shared" si="4"/>
        <v>1990/3末</v>
      </c>
      <c r="B65" s="9" t="str">
        <f t="shared" si="4"/>
        <v>平成2/3末</v>
      </c>
      <c r="C65" s="16">
        <v>63</v>
      </c>
      <c r="D65" s="16">
        <v>72</v>
      </c>
      <c r="E65" s="17" t="s">
        <v>107</v>
      </c>
      <c r="F65" s="16">
        <v>346</v>
      </c>
      <c r="G65" s="16"/>
      <c r="H65" s="16">
        <v>375</v>
      </c>
      <c r="I65" s="16"/>
      <c r="J65" s="16">
        <v>721</v>
      </c>
      <c r="K65" s="16"/>
      <c r="L65" s="16">
        <v>238</v>
      </c>
      <c r="M65" s="6" t="s">
        <v>303</v>
      </c>
    </row>
    <row r="66" spans="1:13" x14ac:dyDescent="0.2">
      <c r="A66" s="7" t="str">
        <f t="shared" si="4"/>
        <v>1990/3末</v>
      </c>
      <c r="B66" s="7" t="str">
        <f t="shared" si="4"/>
        <v>平成2/3末</v>
      </c>
      <c r="C66" s="14">
        <v>64</v>
      </c>
      <c r="D66" s="14">
        <v>73</v>
      </c>
      <c r="E66" s="15" t="s">
        <v>108</v>
      </c>
      <c r="F66" s="14">
        <v>298</v>
      </c>
      <c r="G66" s="14"/>
      <c r="H66" s="14">
        <v>206</v>
      </c>
      <c r="I66" s="14"/>
      <c r="J66" s="14">
        <v>504</v>
      </c>
      <c r="K66" s="14"/>
      <c r="L66" s="14">
        <v>232</v>
      </c>
      <c r="M66" s="8" t="s">
        <v>303</v>
      </c>
    </row>
    <row r="67" spans="1:13" x14ac:dyDescent="0.2">
      <c r="A67" s="9" t="str">
        <f t="shared" si="4"/>
        <v>1990/3末</v>
      </c>
      <c r="B67" s="9" t="str">
        <f t="shared" si="4"/>
        <v>平成2/3末</v>
      </c>
      <c r="C67" s="16">
        <v>65</v>
      </c>
      <c r="D67" s="16">
        <v>74</v>
      </c>
      <c r="E67" s="17" t="s">
        <v>109</v>
      </c>
      <c r="F67" s="16">
        <v>331</v>
      </c>
      <c r="G67" s="16"/>
      <c r="H67" s="16">
        <v>335</v>
      </c>
      <c r="I67" s="16"/>
      <c r="J67" s="16">
        <v>666</v>
      </c>
      <c r="K67" s="16"/>
      <c r="L67" s="16">
        <v>196</v>
      </c>
      <c r="M67" s="6" t="s">
        <v>303</v>
      </c>
    </row>
    <row r="68" spans="1:13" x14ac:dyDescent="0.2">
      <c r="A68" s="7" t="str">
        <f t="shared" si="4"/>
        <v>1990/3末</v>
      </c>
      <c r="B68" s="7" t="str">
        <f t="shared" si="4"/>
        <v>平成2/3末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295</v>
      </c>
      <c r="I68" s="14"/>
      <c r="J68" s="14">
        <v>577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1990/3末</v>
      </c>
      <c r="B69" s="9" t="str">
        <f t="shared" si="5"/>
        <v>平成2/3末</v>
      </c>
      <c r="C69" s="16">
        <v>67</v>
      </c>
      <c r="D69" s="16">
        <v>76</v>
      </c>
      <c r="E69" s="17" t="s">
        <v>111</v>
      </c>
      <c r="F69" s="16">
        <v>107</v>
      </c>
      <c r="G69" s="16"/>
      <c r="H69" s="16">
        <v>117</v>
      </c>
      <c r="I69" s="16"/>
      <c r="J69" s="16">
        <v>224</v>
      </c>
      <c r="K69" s="16"/>
      <c r="L69" s="16">
        <v>70</v>
      </c>
      <c r="M69" s="6" t="s">
        <v>303</v>
      </c>
    </row>
    <row r="70" spans="1:13" x14ac:dyDescent="0.2">
      <c r="A70" s="7" t="str">
        <f t="shared" si="5"/>
        <v>1990/3末</v>
      </c>
      <c r="B70" s="7" t="str">
        <f t="shared" si="5"/>
        <v>平成2/3末</v>
      </c>
      <c r="C70" s="14">
        <v>68</v>
      </c>
      <c r="D70" s="14">
        <v>77</v>
      </c>
      <c r="E70" s="15" t="s">
        <v>112</v>
      </c>
      <c r="F70" s="14">
        <v>208</v>
      </c>
      <c r="G70" s="14"/>
      <c r="H70" s="14">
        <v>200</v>
      </c>
      <c r="I70" s="14"/>
      <c r="J70" s="14">
        <v>408</v>
      </c>
      <c r="K70" s="14"/>
      <c r="L70" s="14">
        <v>118</v>
      </c>
      <c r="M70" s="8" t="s">
        <v>303</v>
      </c>
    </row>
    <row r="71" spans="1:13" x14ac:dyDescent="0.2">
      <c r="A71" s="9" t="str">
        <f t="shared" si="5"/>
        <v>1990/3末</v>
      </c>
      <c r="B71" s="9" t="str">
        <f t="shared" si="5"/>
        <v>平成2/3末</v>
      </c>
      <c r="C71" s="16">
        <v>69</v>
      </c>
      <c r="D71" s="16">
        <v>80</v>
      </c>
      <c r="E71" s="17" t="s">
        <v>115</v>
      </c>
      <c r="F71" s="16">
        <v>156</v>
      </c>
      <c r="G71" s="16"/>
      <c r="H71" s="16">
        <v>160</v>
      </c>
      <c r="I71" s="16"/>
      <c r="J71" s="16">
        <v>316</v>
      </c>
      <c r="K71" s="16"/>
      <c r="L71" s="16">
        <v>108</v>
      </c>
      <c r="M71" s="6" t="s">
        <v>303</v>
      </c>
    </row>
    <row r="72" spans="1:13" x14ac:dyDescent="0.2">
      <c r="A72" s="7" t="str">
        <f t="shared" si="5"/>
        <v>1990/3末</v>
      </c>
      <c r="B72" s="7" t="str">
        <f t="shared" si="5"/>
        <v>平成2/3末</v>
      </c>
      <c r="C72" s="14">
        <v>70</v>
      </c>
      <c r="D72" s="14">
        <v>81</v>
      </c>
      <c r="E72" s="15" t="s">
        <v>116</v>
      </c>
      <c r="F72" s="14">
        <v>251</v>
      </c>
      <c r="G72" s="14"/>
      <c r="H72" s="14">
        <v>252</v>
      </c>
      <c r="I72" s="14"/>
      <c r="J72" s="14">
        <v>503</v>
      </c>
      <c r="K72" s="14"/>
      <c r="L72" s="14">
        <v>166</v>
      </c>
      <c r="M72" s="8" t="s">
        <v>303</v>
      </c>
    </row>
    <row r="73" spans="1:13" x14ac:dyDescent="0.2">
      <c r="A73" s="9" t="str">
        <f t="shared" si="5"/>
        <v>1990/3末</v>
      </c>
      <c r="B73" s="9" t="str">
        <f t="shared" si="5"/>
        <v>平成2/3末</v>
      </c>
      <c r="C73" s="16">
        <v>71</v>
      </c>
      <c r="D73" s="16">
        <v>82</v>
      </c>
      <c r="E73" s="17" t="s">
        <v>117</v>
      </c>
      <c r="F73" s="16">
        <v>218</v>
      </c>
      <c r="G73" s="16"/>
      <c r="H73" s="16">
        <v>227</v>
      </c>
      <c r="I73" s="16"/>
      <c r="J73" s="16">
        <v>445</v>
      </c>
      <c r="K73" s="16"/>
      <c r="L73" s="16">
        <v>141</v>
      </c>
      <c r="M73" s="6" t="s">
        <v>303</v>
      </c>
    </row>
    <row r="74" spans="1:13" x14ac:dyDescent="0.2">
      <c r="A74" s="7" t="str">
        <f t="shared" si="5"/>
        <v>1990/3末</v>
      </c>
      <c r="B74" s="7" t="str">
        <f t="shared" si="5"/>
        <v>平成2/3末</v>
      </c>
      <c r="C74" s="14">
        <v>72</v>
      </c>
      <c r="D74" s="14">
        <v>83</v>
      </c>
      <c r="E74" s="15" t="s">
        <v>118</v>
      </c>
      <c r="F74" s="14">
        <v>353</v>
      </c>
      <c r="G74" s="14"/>
      <c r="H74" s="14">
        <v>387</v>
      </c>
      <c r="I74" s="14"/>
      <c r="J74" s="14">
        <v>740</v>
      </c>
      <c r="K74" s="14"/>
      <c r="L74" s="14">
        <v>247</v>
      </c>
      <c r="M74" s="8" t="s">
        <v>303</v>
      </c>
    </row>
    <row r="75" spans="1:13" x14ac:dyDescent="0.2">
      <c r="A75" s="9" t="str">
        <f t="shared" si="5"/>
        <v>1990/3末</v>
      </c>
      <c r="B75" s="9" t="str">
        <f t="shared" si="5"/>
        <v>平成2/3末</v>
      </c>
      <c r="C75" s="16">
        <v>73</v>
      </c>
      <c r="D75" s="16">
        <v>84</v>
      </c>
      <c r="E75" s="17" t="s">
        <v>119</v>
      </c>
      <c r="F75" s="16">
        <v>269</v>
      </c>
      <c r="G75" s="16"/>
      <c r="H75" s="16">
        <v>275</v>
      </c>
      <c r="I75" s="16"/>
      <c r="J75" s="16">
        <v>544</v>
      </c>
      <c r="K75" s="16"/>
      <c r="L75" s="16">
        <v>183</v>
      </c>
      <c r="M75" s="6" t="s">
        <v>303</v>
      </c>
    </row>
    <row r="76" spans="1:13" x14ac:dyDescent="0.2">
      <c r="A76" s="7" t="str">
        <f t="shared" si="5"/>
        <v>1990/3末</v>
      </c>
      <c r="B76" s="7" t="str">
        <f t="shared" si="5"/>
        <v>平成2/3末</v>
      </c>
      <c r="C76" s="14">
        <v>74</v>
      </c>
      <c r="D76" s="14">
        <v>85</v>
      </c>
      <c r="E76" s="15" t="s">
        <v>120</v>
      </c>
      <c r="F76" s="14">
        <v>155</v>
      </c>
      <c r="G76" s="14"/>
      <c r="H76" s="14">
        <v>188</v>
      </c>
      <c r="I76" s="14"/>
      <c r="J76" s="14">
        <v>343</v>
      </c>
      <c r="K76" s="14"/>
      <c r="L76" s="14">
        <v>97</v>
      </c>
      <c r="M76" s="8" t="s">
        <v>303</v>
      </c>
    </row>
    <row r="77" spans="1:13" x14ac:dyDescent="0.2">
      <c r="A77" s="9" t="str">
        <f t="shared" si="5"/>
        <v>1990/3末</v>
      </c>
      <c r="B77" s="9" t="str">
        <f t="shared" si="5"/>
        <v>平成2/3末</v>
      </c>
      <c r="C77" s="16">
        <v>75</v>
      </c>
      <c r="D77" s="16">
        <v>86</v>
      </c>
      <c r="E77" s="17" t="s">
        <v>121</v>
      </c>
      <c r="F77" s="16">
        <v>283</v>
      </c>
      <c r="G77" s="16"/>
      <c r="H77" s="16">
        <v>312</v>
      </c>
      <c r="I77" s="16"/>
      <c r="J77" s="16">
        <v>595</v>
      </c>
      <c r="K77" s="16"/>
      <c r="L77" s="16">
        <v>171</v>
      </c>
      <c r="M77" s="6" t="s">
        <v>303</v>
      </c>
    </row>
    <row r="78" spans="1:13" x14ac:dyDescent="0.2">
      <c r="A78" s="7" t="str">
        <f t="shared" si="5"/>
        <v>1990/3末</v>
      </c>
      <c r="B78" s="7" t="str">
        <f t="shared" si="5"/>
        <v>平成2/3末</v>
      </c>
      <c r="C78" s="14">
        <v>76</v>
      </c>
      <c r="D78" s="14">
        <v>87</v>
      </c>
      <c r="E78" s="15" t="s">
        <v>122</v>
      </c>
      <c r="F78" s="14">
        <v>384</v>
      </c>
      <c r="G78" s="14"/>
      <c r="H78" s="14">
        <v>392</v>
      </c>
      <c r="I78" s="14"/>
      <c r="J78" s="14">
        <v>776</v>
      </c>
      <c r="K78" s="14"/>
      <c r="L78" s="14">
        <v>253</v>
      </c>
      <c r="M78" s="8" t="s">
        <v>303</v>
      </c>
    </row>
    <row r="79" spans="1:13" x14ac:dyDescent="0.2">
      <c r="A79" s="9" t="str">
        <f t="shared" si="5"/>
        <v>1990/3末</v>
      </c>
      <c r="B79" s="9" t="str">
        <f t="shared" si="5"/>
        <v>平成2/3末</v>
      </c>
      <c r="C79" s="16">
        <v>77</v>
      </c>
      <c r="D79" s="16">
        <v>88</v>
      </c>
      <c r="E79" s="17" t="s">
        <v>123</v>
      </c>
      <c r="F79" s="16">
        <v>345</v>
      </c>
      <c r="G79" s="16"/>
      <c r="H79" s="16">
        <v>343</v>
      </c>
      <c r="I79" s="16"/>
      <c r="J79" s="16">
        <v>688</v>
      </c>
      <c r="K79" s="16"/>
      <c r="L79" s="16">
        <v>213</v>
      </c>
      <c r="M79" s="6" t="s">
        <v>303</v>
      </c>
    </row>
    <row r="80" spans="1:13" x14ac:dyDescent="0.2">
      <c r="A80" s="7" t="str">
        <f t="shared" si="5"/>
        <v>1990/3末</v>
      </c>
      <c r="B80" s="7" t="str">
        <f t="shared" si="5"/>
        <v>平成2/3末</v>
      </c>
      <c r="C80" s="14">
        <v>78</v>
      </c>
      <c r="D80" s="14">
        <v>89</v>
      </c>
      <c r="E80" s="15" t="s">
        <v>124</v>
      </c>
      <c r="F80" s="14">
        <v>167</v>
      </c>
      <c r="G80" s="14"/>
      <c r="H80" s="14">
        <v>165</v>
      </c>
      <c r="I80" s="14"/>
      <c r="J80" s="14">
        <v>332</v>
      </c>
      <c r="K80" s="14"/>
      <c r="L80" s="14">
        <v>108</v>
      </c>
      <c r="M80" s="8" t="s">
        <v>303</v>
      </c>
    </row>
    <row r="81" spans="1:13" x14ac:dyDescent="0.2">
      <c r="A81" s="9" t="str">
        <f t="shared" si="5"/>
        <v>1990/3末</v>
      </c>
      <c r="B81" s="9" t="str">
        <f t="shared" si="5"/>
        <v>平成2/3末</v>
      </c>
      <c r="C81" s="16">
        <v>79</v>
      </c>
      <c r="D81" s="16">
        <v>90</v>
      </c>
      <c r="E81" s="17" t="s">
        <v>418</v>
      </c>
      <c r="F81" s="16">
        <v>444</v>
      </c>
      <c r="G81" s="16"/>
      <c r="H81" s="16">
        <v>448</v>
      </c>
      <c r="I81" s="16"/>
      <c r="J81" s="16">
        <v>892</v>
      </c>
      <c r="K81" s="16"/>
      <c r="L81" s="16">
        <v>285</v>
      </c>
      <c r="M81" s="6" t="s">
        <v>303</v>
      </c>
    </row>
    <row r="82" spans="1:13" x14ac:dyDescent="0.2">
      <c r="A82" s="7" t="str">
        <f t="shared" si="5"/>
        <v>1990/3末</v>
      </c>
      <c r="B82" s="7" t="str">
        <f t="shared" si="5"/>
        <v>平成2/3末</v>
      </c>
      <c r="C82" s="14">
        <v>80</v>
      </c>
      <c r="D82" s="14">
        <v>91</v>
      </c>
      <c r="E82" s="15" t="s">
        <v>126</v>
      </c>
      <c r="F82" s="14">
        <v>135</v>
      </c>
      <c r="G82" s="14"/>
      <c r="H82" s="14">
        <v>130</v>
      </c>
      <c r="I82" s="14"/>
      <c r="J82" s="14">
        <v>265</v>
      </c>
      <c r="K82" s="14"/>
      <c r="L82" s="14">
        <v>84</v>
      </c>
      <c r="M82" s="8" t="s">
        <v>303</v>
      </c>
    </row>
    <row r="83" spans="1:13" x14ac:dyDescent="0.2">
      <c r="A83" s="9" t="str">
        <f t="shared" si="5"/>
        <v>1990/3末</v>
      </c>
      <c r="B83" s="9" t="str">
        <f t="shared" si="5"/>
        <v>平成2/3末</v>
      </c>
      <c r="C83" s="16">
        <v>81</v>
      </c>
      <c r="D83" s="16">
        <v>92</v>
      </c>
      <c r="E83" s="17" t="s">
        <v>127</v>
      </c>
      <c r="F83" s="16">
        <v>70</v>
      </c>
      <c r="G83" s="16"/>
      <c r="H83" s="16">
        <v>52</v>
      </c>
      <c r="I83" s="16"/>
      <c r="J83" s="16">
        <v>122</v>
      </c>
      <c r="K83" s="16"/>
      <c r="L83" s="16">
        <v>49</v>
      </c>
      <c r="M83" s="6" t="s">
        <v>303</v>
      </c>
    </row>
    <row r="84" spans="1:13" x14ac:dyDescent="0.2">
      <c r="A84" s="7" t="str">
        <f t="shared" si="5"/>
        <v>1990/3末</v>
      </c>
      <c r="B84" s="7" t="str">
        <f t="shared" si="5"/>
        <v>平成2/3末</v>
      </c>
      <c r="C84" s="14">
        <v>82</v>
      </c>
      <c r="D84" s="14">
        <v>93</v>
      </c>
      <c r="E84" s="15" t="s">
        <v>128</v>
      </c>
      <c r="F84" s="14">
        <v>116</v>
      </c>
      <c r="G84" s="14"/>
      <c r="H84" s="14">
        <v>98</v>
      </c>
      <c r="I84" s="14"/>
      <c r="J84" s="14">
        <v>214</v>
      </c>
      <c r="K84" s="14"/>
      <c r="L84" s="14">
        <v>69</v>
      </c>
      <c r="M84" s="8" t="s">
        <v>303</v>
      </c>
    </row>
    <row r="85" spans="1:13" x14ac:dyDescent="0.2">
      <c r="A85" s="9" t="str">
        <f t="shared" ref="A85:B100" si="6">A84</f>
        <v>1990/3末</v>
      </c>
      <c r="B85" s="9" t="str">
        <f t="shared" si="6"/>
        <v>平成2/3末</v>
      </c>
      <c r="C85" s="16">
        <v>83</v>
      </c>
      <c r="D85" s="16">
        <v>95</v>
      </c>
      <c r="E85" s="17" t="s">
        <v>129</v>
      </c>
      <c r="F85" s="16">
        <v>130</v>
      </c>
      <c r="G85" s="16"/>
      <c r="H85" s="16">
        <v>151</v>
      </c>
      <c r="I85" s="16"/>
      <c r="J85" s="16">
        <v>281</v>
      </c>
      <c r="K85" s="16"/>
      <c r="L85" s="16">
        <v>81</v>
      </c>
      <c r="M85" s="6" t="s">
        <v>303</v>
      </c>
    </row>
    <row r="86" spans="1:13" x14ac:dyDescent="0.2">
      <c r="A86" s="7" t="str">
        <f t="shared" si="6"/>
        <v>1990/3末</v>
      </c>
      <c r="B86" s="7" t="str">
        <f t="shared" si="6"/>
        <v>平成2/3末</v>
      </c>
      <c r="C86" s="14">
        <v>84</v>
      </c>
      <c r="D86" s="14">
        <v>96</v>
      </c>
      <c r="E86" s="15" t="s">
        <v>130</v>
      </c>
      <c r="F86" s="14">
        <v>139</v>
      </c>
      <c r="G86" s="14"/>
      <c r="H86" s="14">
        <v>145</v>
      </c>
      <c r="I86" s="14"/>
      <c r="J86" s="14">
        <v>284</v>
      </c>
      <c r="K86" s="14"/>
      <c r="L86" s="14">
        <v>86</v>
      </c>
      <c r="M86" s="8" t="s">
        <v>303</v>
      </c>
    </row>
    <row r="87" spans="1:13" x14ac:dyDescent="0.2">
      <c r="A87" s="9" t="str">
        <f t="shared" si="6"/>
        <v>1990/3末</v>
      </c>
      <c r="B87" s="9" t="str">
        <f t="shared" si="6"/>
        <v>平成2/3末</v>
      </c>
      <c r="C87" s="16">
        <v>85</v>
      </c>
      <c r="D87" s="16">
        <v>97</v>
      </c>
      <c r="E87" s="17" t="s">
        <v>131</v>
      </c>
      <c r="F87" s="16">
        <v>182</v>
      </c>
      <c r="G87" s="16"/>
      <c r="H87" s="16">
        <v>183</v>
      </c>
      <c r="I87" s="16"/>
      <c r="J87" s="16">
        <v>365</v>
      </c>
      <c r="K87" s="16"/>
      <c r="L87" s="16">
        <v>107</v>
      </c>
      <c r="M87" s="6" t="s">
        <v>303</v>
      </c>
    </row>
    <row r="88" spans="1:13" x14ac:dyDescent="0.2">
      <c r="A88" s="7" t="str">
        <f t="shared" si="6"/>
        <v>1990/3末</v>
      </c>
      <c r="B88" s="7" t="str">
        <f t="shared" si="6"/>
        <v>平成2/3末</v>
      </c>
      <c r="C88" s="14">
        <v>86</v>
      </c>
      <c r="D88" s="14">
        <v>98</v>
      </c>
      <c r="E88" s="15" t="s">
        <v>132</v>
      </c>
      <c r="F88" s="14">
        <v>189</v>
      </c>
      <c r="G88" s="14"/>
      <c r="H88" s="14">
        <v>184</v>
      </c>
      <c r="I88" s="14"/>
      <c r="J88" s="14">
        <v>373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1990/3末</v>
      </c>
      <c r="B89" s="9" t="str">
        <f t="shared" si="6"/>
        <v>平成2/3末</v>
      </c>
      <c r="C89" s="16">
        <v>87</v>
      </c>
      <c r="D89" s="16">
        <v>99</v>
      </c>
      <c r="E89" s="17" t="s">
        <v>133</v>
      </c>
      <c r="F89" s="16">
        <v>107</v>
      </c>
      <c r="G89" s="16"/>
      <c r="H89" s="16">
        <v>126</v>
      </c>
      <c r="I89" s="16"/>
      <c r="J89" s="16">
        <v>233</v>
      </c>
      <c r="K89" s="16"/>
      <c r="L89" s="16">
        <v>66</v>
      </c>
      <c r="M89" s="6" t="s">
        <v>303</v>
      </c>
    </row>
    <row r="90" spans="1:13" x14ac:dyDescent="0.2">
      <c r="A90" s="7" t="str">
        <f t="shared" si="6"/>
        <v>1990/3末</v>
      </c>
      <c r="B90" s="7" t="str">
        <f t="shared" si="6"/>
        <v>平成2/3末</v>
      </c>
      <c r="C90" s="14">
        <v>88</v>
      </c>
      <c r="D90" s="14">
        <v>120</v>
      </c>
      <c r="E90" s="15" t="s">
        <v>140</v>
      </c>
      <c r="F90" s="14">
        <v>61</v>
      </c>
      <c r="G90" s="14"/>
      <c r="H90" s="14">
        <v>54</v>
      </c>
      <c r="I90" s="14"/>
      <c r="J90" s="14">
        <v>115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1990/3末</v>
      </c>
      <c r="B91" s="9" t="str">
        <f t="shared" si="6"/>
        <v>平成2/3末</v>
      </c>
      <c r="C91" s="16">
        <v>89</v>
      </c>
      <c r="D91" s="16">
        <v>140</v>
      </c>
      <c r="E91" s="17" t="s">
        <v>141</v>
      </c>
      <c r="F91" s="16">
        <v>602</v>
      </c>
      <c r="G91" s="16"/>
      <c r="H91" s="16">
        <v>669</v>
      </c>
      <c r="I91" s="16"/>
      <c r="J91" s="16">
        <v>1271</v>
      </c>
      <c r="K91" s="16"/>
      <c r="L91" s="16">
        <v>371</v>
      </c>
      <c r="M91" s="6" t="s">
        <v>304</v>
      </c>
    </row>
    <row r="92" spans="1:13" x14ac:dyDescent="0.2">
      <c r="A92" s="7" t="str">
        <f t="shared" si="6"/>
        <v>1990/3末</v>
      </c>
      <c r="B92" s="7" t="str">
        <f t="shared" si="6"/>
        <v>平成2/3末</v>
      </c>
      <c r="C92" s="14">
        <v>90</v>
      </c>
      <c r="D92" s="14">
        <v>141</v>
      </c>
      <c r="E92" s="15" t="s">
        <v>142</v>
      </c>
      <c r="F92" s="14">
        <v>424</v>
      </c>
      <c r="G92" s="14"/>
      <c r="H92" s="14">
        <v>418</v>
      </c>
      <c r="I92" s="14"/>
      <c r="J92" s="14">
        <v>842</v>
      </c>
      <c r="K92" s="14"/>
      <c r="L92" s="14">
        <v>240</v>
      </c>
      <c r="M92" s="8" t="s">
        <v>304</v>
      </c>
    </row>
    <row r="93" spans="1:13" x14ac:dyDescent="0.2">
      <c r="A93" s="9" t="str">
        <f t="shared" si="6"/>
        <v>1990/3末</v>
      </c>
      <c r="B93" s="9" t="str">
        <f t="shared" si="6"/>
        <v>平成2/3末</v>
      </c>
      <c r="C93" s="16">
        <v>91</v>
      </c>
      <c r="D93" s="16">
        <v>142</v>
      </c>
      <c r="E93" s="17" t="s">
        <v>143</v>
      </c>
      <c r="F93" s="16">
        <v>530</v>
      </c>
      <c r="G93" s="16"/>
      <c r="H93" s="16">
        <v>579</v>
      </c>
      <c r="I93" s="16"/>
      <c r="J93" s="16">
        <v>1109</v>
      </c>
      <c r="K93" s="16"/>
      <c r="L93" s="16">
        <v>373</v>
      </c>
      <c r="M93" s="6" t="s">
        <v>304</v>
      </c>
    </row>
    <row r="94" spans="1:13" x14ac:dyDescent="0.2">
      <c r="A94" s="7" t="str">
        <f t="shared" si="6"/>
        <v>1990/3末</v>
      </c>
      <c r="B94" s="7" t="str">
        <f t="shared" si="6"/>
        <v>平成2/3末</v>
      </c>
      <c r="C94" s="14">
        <v>92</v>
      </c>
      <c r="D94" s="14">
        <v>143</v>
      </c>
      <c r="E94" s="15" t="s">
        <v>144</v>
      </c>
      <c r="F94" s="14">
        <v>295</v>
      </c>
      <c r="G94" s="14"/>
      <c r="H94" s="14">
        <v>304</v>
      </c>
      <c r="I94" s="14"/>
      <c r="J94" s="14">
        <v>599</v>
      </c>
      <c r="K94" s="14"/>
      <c r="L94" s="14">
        <v>293</v>
      </c>
      <c r="M94" s="8" t="s">
        <v>304</v>
      </c>
    </row>
    <row r="95" spans="1:13" x14ac:dyDescent="0.2">
      <c r="A95" s="9" t="str">
        <f t="shared" si="6"/>
        <v>1990/3末</v>
      </c>
      <c r="B95" s="9" t="str">
        <f t="shared" si="6"/>
        <v>平成2/3末</v>
      </c>
      <c r="C95" s="16">
        <v>93</v>
      </c>
      <c r="D95" s="16">
        <v>144</v>
      </c>
      <c r="E95" s="17" t="s">
        <v>145</v>
      </c>
      <c r="F95" s="16">
        <v>66</v>
      </c>
      <c r="G95" s="16"/>
      <c r="H95" s="16">
        <v>30</v>
      </c>
      <c r="I95" s="16"/>
      <c r="J95" s="16">
        <v>96</v>
      </c>
      <c r="K95" s="16"/>
      <c r="L95" s="16">
        <v>55</v>
      </c>
      <c r="M95" s="6" t="s">
        <v>304</v>
      </c>
    </row>
    <row r="96" spans="1:13" x14ac:dyDescent="0.2">
      <c r="A96" s="7" t="str">
        <f t="shared" si="6"/>
        <v>1990/3末</v>
      </c>
      <c r="B96" s="7" t="str">
        <f t="shared" si="6"/>
        <v>平成2/3末</v>
      </c>
      <c r="C96" s="14">
        <v>94</v>
      </c>
      <c r="D96" s="14">
        <v>145</v>
      </c>
      <c r="E96" s="15" t="s">
        <v>146</v>
      </c>
      <c r="F96" s="14">
        <v>257</v>
      </c>
      <c r="G96" s="14"/>
      <c r="H96" s="14">
        <v>274</v>
      </c>
      <c r="I96" s="14"/>
      <c r="J96" s="14">
        <v>531</v>
      </c>
      <c r="K96" s="14"/>
      <c r="L96" s="14">
        <v>154</v>
      </c>
      <c r="M96" s="8" t="s">
        <v>304</v>
      </c>
    </row>
    <row r="97" spans="1:13" x14ac:dyDescent="0.2">
      <c r="A97" s="9" t="str">
        <f t="shared" si="6"/>
        <v>1990/3末</v>
      </c>
      <c r="B97" s="9" t="str">
        <f t="shared" si="6"/>
        <v>平成2/3末</v>
      </c>
      <c r="C97" s="16">
        <v>95</v>
      </c>
      <c r="D97" s="16">
        <v>146</v>
      </c>
      <c r="E97" s="17" t="s">
        <v>147</v>
      </c>
      <c r="F97" s="16">
        <v>237</v>
      </c>
      <c r="G97" s="16"/>
      <c r="H97" s="16">
        <v>287</v>
      </c>
      <c r="I97" s="16"/>
      <c r="J97" s="16">
        <v>524</v>
      </c>
      <c r="K97" s="16"/>
      <c r="L97" s="16">
        <v>149</v>
      </c>
      <c r="M97" s="6" t="s">
        <v>304</v>
      </c>
    </row>
    <row r="98" spans="1:13" x14ac:dyDescent="0.2">
      <c r="A98" s="7" t="str">
        <f t="shared" si="6"/>
        <v>1990/3末</v>
      </c>
      <c r="B98" s="7" t="str">
        <f t="shared" si="6"/>
        <v>平成2/3末</v>
      </c>
      <c r="C98" s="14">
        <v>96</v>
      </c>
      <c r="D98" s="14">
        <v>147</v>
      </c>
      <c r="E98" s="15" t="s">
        <v>148</v>
      </c>
      <c r="F98" s="14">
        <v>168</v>
      </c>
      <c r="G98" s="14"/>
      <c r="H98" s="14">
        <v>179</v>
      </c>
      <c r="I98" s="14"/>
      <c r="J98" s="14">
        <v>347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1990/3末</v>
      </c>
      <c r="B99" s="9" t="str">
        <f t="shared" si="6"/>
        <v>平成2/3末</v>
      </c>
      <c r="C99" s="16">
        <v>97</v>
      </c>
      <c r="D99" s="16">
        <v>110</v>
      </c>
      <c r="E99" s="17" t="s">
        <v>150</v>
      </c>
      <c r="F99" s="16">
        <v>290</v>
      </c>
      <c r="G99" s="16"/>
      <c r="H99" s="16">
        <v>313</v>
      </c>
      <c r="I99" s="16"/>
      <c r="J99" s="16">
        <v>603</v>
      </c>
      <c r="K99" s="16"/>
      <c r="L99" s="16">
        <v>184</v>
      </c>
      <c r="M99" s="6" t="s">
        <v>305</v>
      </c>
    </row>
    <row r="100" spans="1:13" x14ac:dyDescent="0.2">
      <c r="A100" s="7" t="str">
        <f t="shared" si="6"/>
        <v>1990/3末</v>
      </c>
      <c r="B100" s="7" t="str">
        <f t="shared" si="6"/>
        <v>平成2/3末</v>
      </c>
      <c r="C100" s="14">
        <v>98</v>
      </c>
      <c r="D100" s="14">
        <v>111</v>
      </c>
      <c r="E100" s="15" t="s">
        <v>151</v>
      </c>
      <c r="F100" s="14">
        <v>227</v>
      </c>
      <c r="G100" s="14"/>
      <c r="H100" s="14">
        <v>221</v>
      </c>
      <c r="I100" s="14"/>
      <c r="J100" s="14">
        <v>448</v>
      </c>
      <c r="K100" s="14"/>
      <c r="L100" s="14">
        <v>124</v>
      </c>
      <c r="M100" s="8" t="s">
        <v>305</v>
      </c>
    </row>
    <row r="101" spans="1:13" x14ac:dyDescent="0.2">
      <c r="A101" s="9" t="str">
        <f t="shared" ref="A101:B116" si="7">A100</f>
        <v>1990/3末</v>
      </c>
      <c r="B101" s="9" t="str">
        <f t="shared" si="7"/>
        <v>平成2/3末</v>
      </c>
      <c r="C101" s="16">
        <v>99</v>
      </c>
      <c r="D101" s="16">
        <v>112</v>
      </c>
      <c r="E101" s="17" t="s">
        <v>152</v>
      </c>
      <c r="F101" s="16">
        <v>116</v>
      </c>
      <c r="G101" s="16"/>
      <c r="H101" s="16">
        <v>124</v>
      </c>
      <c r="I101" s="16"/>
      <c r="J101" s="16">
        <v>240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1990/3末</v>
      </c>
      <c r="B102" s="7" t="str">
        <f t="shared" si="7"/>
        <v>平成2/3末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91</v>
      </c>
      <c r="I102" s="14"/>
      <c r="J102" s="14">
        <v>163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1990/3末</v>
      </c>
      <c r="B103" s="9" t="str">
        <f t="shared" si="7"/>
        <v>平成2/3末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244</v>
      </c>
      <c r="I103" s="16"/>
      <c r="J103" s="16">
        <v>480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1990/3末</v>
      </c>
      <c r="B104" s="7" t="str">
        <f t="shared" si="7"/>
        <v>平成2/3末</v>
      </c>
      <c r="C104" s="14">
        <v>102</v>
      </c>
      <c r="D104" s="14">
        <v>115</v>
      </c>
      <c r="E104" s="15" t="s">
        <v>154</v>
      </c>
      <c r="F104" s="14">
        <v>71</v>
      </c>
      <c r="G104" s="14"/>
      <c r="H104" s="14">
        <v>53</v>
      </c>
      <c r="I104" s="14"/>
      <c r="J104" s="14">
        <v>124</v>
      </c>
      <c r="K104" s="14"/>
      <c r="L104" s="14">
        <v>44</v>
      </c>
      <c r="M104" s="8" t="s">
        <v>305</v>
      </c>
    </row>
    <row r="105" spans="1:13" x14ac:dyDescent="0.2">
      <c r="A105" s="9" t="str">
        <f t="shared" si="7"/>
        <v>1990/3末</v>
      </c>
      <c r="B105" s="9" t="str">
        <f t="shared" si="7"/>
        <v>平成2/3末</v>
      </c>
      <c r="C105" s="16">
        <v>103</v>
      </c>
      <c r="D105" s="16">
        <v>118</v>
      </c>
      <c r="E105" s="17" t="s">
        <v>157</v>
      </c>
      <c r="F105" s="16">
        <v>204</v>
      </c>
      <c r="G105" s="16"/>
      <c r="H105" s="16">
        <v>187</v>
      </c>
      <c r="I105" s="16"/>
      <c r="J105" s="16">
        <v>391</v>
      </c>
      <c r="K105" s="16"/>
      <c r="L105" s="16">
        <v>104</v>
      </c>
      <c r="M105" s="6" t="s">
        <v>305</v>
      </c>
    </row>
    <row r="106" spans="1:13" x14ac:dyDescent="0.2">
      <c r="A106" s="7" t="str">
        <f t="shared" si="7"/>
        <v>1990/3末</v>
      </c>
      <c r="B106" s="7" t="str">
        <f t="shared" si="7"/>
        <v>平成2/3末</v>
      </c>
      <c r="C106" s="14">
        <v>104</v>
      </c>
      <c r="D106" s="14">
        <v>122</v>
      </c>
      <c r="E106" s="15" t="s">
        <v>159</v>
      </c>
      <c r="F106" s="14">
        <v>61</v>
      </c>
      <c r="G106" s="14"/>
      <c r="H106" s="14">
        <v>73</v>
      </c>
      <c r="I106" s="14"/>
      <c r="J106" s="14">
        <v>134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1990/3末</v>
      </c>
      <c r="B107" s="9" t="str">
        <f t="shared" si="7"/>
        <v>平成2/3末</v>
      </c>
      <c r="C107" s="16">
        <v>105</v>
      </c>
      <c r="D107" s="16">
        <v>123</v>
      </c>
      <c r="E107" s="17" t="s">
        <v>160</v>
      </c>
      <c r="F107" s="16">
        <v>322</v>
      </c>
      <c r="G107" s="16"/>
      <c r="H107" s="16">
        <v>364</v>
      </c>
      <c r="I107" s="16"/>
      <c r="J107" s="16">
        <v>686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7"/>
        <v>1990/3末</v>
      </c>
      <c r="B108" s="7" t="str">
        <f t="shared" si="7"/>
        <v>平成2/3末</v>
      </c>
      <c r="C108" s="14">
        <v>106</v>
      </c>
      <c r="D108" s="14">
        <v>124</v>
      </c>
      <c r="E108" s="15" t="s">
        <v>161</v>
      </c>
      <c r="F108" s="14">
        <v>114</v>
      </c>
      <c r="G108" s="14"/>
      <c r="H108" s="14">
        <v>129</v>
      </c>
      <c r="I108" s="14"/>
      <c r="J108" s="14">
        <v>243</v>
      </c>
      <c r="K108" s="14"/>
      <c r="L108" s="14">
        <v>60</v>
      </c>
      <c r="M108" s="8" t="s">
        <v>305</v>
      </c>
    </row>
    <row r="109" spans="1:13" x14ac:dyDescent="0.2">
      <c r="A109" s="9" t="str">
        <f t="shared" si="7"/>
        <v>1990/3末</v>
      </c>
      <c r="B109" s="9" t="str">
        <f t="shared" si="7"/>
        <v>平成2/3末</v>
      </c>
      <c r="C109" s="16">
        <v>107</v>
      </c>
      <c r="D109" s="16">
        <v>125</v>
      </c>
      <c r="E109" s="17" t="s">
        <v>162</v>
      </c>
      <c r="F109" s="16">
        <v>241</v>
      </c>
      <c r="G109" s="16"/>
      <c r="H109" s="16">
        <v>222</v>
      </c>
      <c r="I109" s="16"/>
      <c r="J109" s="16">
        <v>463</v>
      </c>
      <c r="K109" s="16"/>
      <c r="L109" s="16">
        <v>136</v>
      </c>
      <c r="M109" s="6" t="s">
        <v>305</v>
      </c>
    </row>
    <row r="110" spans="1:13" x14ac:dyDescent="0.2">
      <c r="A110" s="7" t="str">
        <f t="shared" si="7"/>
        <v>1990/3末</v>
      </c>
      <c r="B110" s="7" t="str">
        <f t="shared" si="7"/>
        <v>平成2/3末</v>
      </c>
      <c r="C110" s="14">
        <v>108</v>
      </c>
      <c r="D110" s="14">
        <v>126</v>
      </c>
      <c r="E110" s="15" t="s">
        <v>163</v>
      </c>
      <c r="F110" s="14">
        <v>139</v>
      </c>
      <c r="G110" s="14"/>
      <c r="H110" s="14">
        <v>162</v>
      </c>
      <c r="I110" s="14"/>
      <c r="J110" s="14">
        <v>301</v>
      </c>
      <c r="K110" s="14"/>
      <c r="L110" s="14">
        <v>61</v>
      </c>
      <c r="M110" s="8" t="s">
        <v>305</v>
      </c>
    </row>
    <row r="111" spans="1:13" x14ac:dyDescent="0.2">
      <c r="A111" s="9" t="str">
        <f t="shared" si="7"/>
        <v>1990/3末</v>
      </c>
      <c r="B111" s="9" t="str">
        <f t="shared" si="7"/>
        <v>平成2/3末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1990/3末</v>
      </c>
      <c r="B112" s="7" t="str">
        <f t="shared" si="7"/>
        <v>平成2/3末</v>
      </c>
      <c r="C112" s="14">
        <v>110</v>
      </c>
      <c r="D112" s="14">
        <v>128</v>
      </c>
      <c r="E112" s="15" t="s">
        <v>165</v>
      </c>
      <c r="F112" s="14">
        <v>133</v>
      </c>
      <c r="G112" s="14"/>
      <c r="H112" s="14">
        <v>129</v>
      </c>
      <c r="I112" s="14"/>
      <c r="J112" s="14">
        <v>262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1990/3末</v>
      </c>
      <c r="B113" s="9" t="str">
        <f t="shared" si="7"/>
        <v>平成2/3末</v>
      </c>
      <c r="C113" s="16">
        <v>111</v>
      </c>
      <c r="D113" s="16">
        <v>129</v>
      </c>
      <c r="E113" s="17" t="s">
        <v>166</v>
      </c>
      <c r="F113" s="16">
        <v>105</v>
      </c>
      <c r="G113" s="16"/>
      <c r="H113" s="16">
        <v>110</v>
      </c>
      <c r="I113" s="16"/>
      <c r="J113" s="16">
        <v>215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1990/3末</v>
      </c>
      <c r="B114" s="7" t="str">
        <f t="shared" si="7"/>
        <v>平成2/3末</v>
      </c>
      <c r="C114" s="14">
        <v>112</v>
      </c>
      <c r="D114" s="14">
        <v>150</v>
      </c>
      <c r="E114" s="15" t="s">
        <v>169</v>
      </c>
      <c r="F114" s="14">
        <v>184</v>
      </c>
      <c r="G114" s="14"/>
      <c r="H114" s="14">
        <v>199</v>
      </c>
      <c r="I114" s="14"/>
      <c r="J114" s="14">
        <v>383</v>
      </c>
      <c r="K114" s="14"/>
      <c r="L114" s="14">
        <v>88</v>
      </c>
      <c r="M114" s="8" t="s">
        <v>306</v>
      </c>
    </row>
    <row r="115" spans="1:13" x14ac:dyDescent="0.2">
      <c r="A115" s="9" t="str">
        <f t="shared" si="7"/>
        <v>1990/3末</v>
      </c>
      <c r="B115" s="9" t="str">
        <f t="shared" si="7"/>
        <v>平成2/3末</v>
      </c>
      <c r="C115" s="16">
        <v>113</v>
      </c>
      <c r="D115" s="16">
        <v>151</v>
      </c>
      <c r="E115" s="17" t="s">
        <v>170</v>
      </c>
      <c r="F115" s="16">
        <v>316</v>
      </c>
      <c r="G115" s="16"/>
      <c r="H115" s="16">
        <v>305</v>
      </c>
      <c r="I115" s="16"/>
      <c r="J115" s="16">
        <v>621</v>
      </c>
      <c r="K115" s="16"/>
      <c r="L115" s="16">
        <v>165</v>
      </c>
      <c r="M115" s="6" t="s">
        <v>306</v>
      </c>
    </row>
    <row r="116" spans="1:13" x14ac:dyDescent="0.2">
      <c r="A116" s="7" t="str">
        <f t="shared" si="7"/>
        <v>1990/3末</v>
      </c>
      <c r="B116" s="7" t="str">
        <f t="shared" si="7"/>
        <v>平成2/3末</v>
      </c>
      <c r="C116" s="14">
        <v>114</v>
      </c>
      <c r="D116" s="14">
        <v>152</v>
      </c>
      <c r="E116" s="15" t="s">
        <v>171</v>
      </c>
      <c r="F116" s="14">
        <v>399</v>
      </c>
      <c r="G116" s="14"/>
      <c r="H116" s="14">
        <v>425</v>
      </c>
      <c r="I116" s="14"/>
      <c r="J116" s="14">
        <v>824</v>
      </c>
      <c r="K116" s="14"/>
      <c r="L116" s="14">
        <v>206</v>
      </c>
      <c r="M116" s="8" t="s">
        <v>306</v>
      </c>
    </row>
    <row r="117" spans="1:13" x14ac:dyDescent="0.2">
      <c r="A117" s="9" t="str">
        <f t="shared" ref="A117:B132" si="8">A116</f>
        <v>1990/3末</v>
      </c>
      <c r="B117" s="9" t="str">
        <f t="shared" si="8"/>
        <v>平成2/3末</v>
      </c>
      <c r="C117" s="16">
        <v>115</v>
      </c>
      <c r="D117" s="16">
        <v>153</v>
      </c>
      <c r="E117" s="17" t="s">
        <v>172</v>
      </c>
      <c r="F117" s="16">
        <v>206</v>
      </c>
      <c r="G117" s="16"/>
      <c r="H117" s="16">
        <v>223</v>
      </c>
      <c r="I117" s="16"/>
      <c r="J117" s="16">
        <v>429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8"/>
        <v>1990/3末</v>
      </c>
      <c r="B118" s="7" t="str">
        <f t="shared" si="8"/>
        <v>平成2/3末</v>
      </c>
      <c r="C118" s="14">
        <v>116</v>
      </c>
      <c r="D118" s="14">
        <v>154</v>
      </c>
      <c r="E118" s="15" t="s">
        <v>173</v>
      </c>
      <c r="F118" s="14">
        <v>174</v>
      </c>
      <c r="G118" s="14"/>
      <c r="H118" s="14">
        <v>186</v>
      </c>
      <c r="I118" s="14"/>
      <c r="J118" s="14">
        <v>360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1990/3末</v>
      </c>
      <c r="B119" s="9" t="str">
        <f t="shared" si="8"/>
        <v>平成2/3末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1990/3末</v>
      </c>
      <c r="B120" s="7" t="str">
        <f t="shared" si="8"/>
        <v>平成2/3末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1990/3末</v>
      </c>
      <c r="B121" s="9" t="str">
        <f t="shared" si="8"/>
        <v>平成2/3末</v>
      </c>
      <c r="C121" s="16">
        <v>119</v>
      </c>
      <c r="D121" s="16">
        <v>159</v>
      </c>
      <c r="E121" s="17" t="s">
        <v>177</v>
      </c>
      <c r="F121" s="16">
        <v>22</v>
      </c>
      <c r="G121" s="16"/>
      <c r="H121" s="16">
        <v>56</v>
      </c>
      <c r="I121" s="16"/>
      <c r="J121" s="16">
        <v>78</v>
      </c>
      <c r="K121" s="16"/>
      <c r="L121" s="16">
        <v>75</v>
      </c>
      <c r="M121" s="6" t="s">
        <v>307</v>
      </c>
    </row>
    <row r="122" spans="1:13" x14ac:dyDescent="0.2">
      <c r="A122" s="7" t="str">
        <f t="shared" si="8"/>
        <v>1990/3末</v>
      </c>
      <c r="B122" s="7" t="str">
        <f t="shared" si="8"/>
        <v>平成2/3末</v>
      </c>
      <c r="C122" s="14">
        <v>120</v>
      </c>
      <c r="D122" s="14">
        <v>160</v>
      </c>
      <c r="E122" s="15" t="s">
        <v>420</v>
      </c>
      <c r="F122" s="14">
        <v>77</v>
      </c>
      <c r="G122" s="14"/>
      <c r="H122" s="14">
        <v>79</v>
      </c>
      <c r="I122" s="14"/>
      <c r="J122" s="14">
        <v>156</v>
      </c>
      <c r="K122" s="14"/>
      <c r="L122" s="14">
        <v>60</v>
      </c>
      <c r="M122" s="8" t="s">
        <v>307</v>
      </c>
    </row>
    <row r="123" spans="1:13" x14ac:dyDescent="0.2">
      <c r="A123" s="9" t="str">
        <f t="shared" si="8"/>
        <v>1990/3末</v>
      </c>
      <c r="B123" s="9" t="str">
        <f t="shared" si="8"/>
        <v>平成2/3末</v>
      </c>
      <c r="C123" s="16">
        <v>121</v>
      </c>
      <c r="D123" s="16">
        <v>161</v>
      </c>
      <c r="E123" s="17" t="s">
        <v>178</v>
      </c>
      <c r="F123" s="16">
        <v>130</v>
      </c>
      <c r="G123" s="16"/>
      <c r="H123" s="16">
        <v>130</v>
      </c>
      <c r="I123" s="16"/>
      <c r="J123" s="16">
        <v>260</v>
      </c>
      <c r="K123" s="16"/>
      <c r="L123" s="16">
        <v>79</v>
      </c>
      <c r="M123" s="6" t="s">
        <v>307</v>
      </c>
    </row>
    <row r="124" spans="1:13" x14ac:dyDescent="0.2">
      <c r="A124" s="7" t="str">
        <f t="shared" si="8"/>
        <v>1990/3末</v>
      </c>
      <c r="B124" s="7" t="str">
        <f t="shared" si="8"/>
        <v>平成2/3末</v>
      </c>
      <c r="C124" s="14">
        <v>122</v>
      </c>
      <c r="D124" s="14">
        <v>162</v>
      </c>
      <c r="E124" s="15" t="s">
        <v>179</v>
      </c>
      <c r="F124" s="14">
        <v>90</v>
      </c>
      <c r="G124" s="14"/>
      <c r="H124" s="14">
        <v>105</v>
      </c>
      <c r="I124" s="14"/>
      <c r="J124" s="14">
        <v>195</v>
      </c>
      <c r="K124" s="14"/>
      <c r="L124" s="14">
        <v>45</v>
      </c>
      <c r="M124" s="8" t="s">
        <v>307</v>
      </c>
    </row>
    <row r="125" spans="1:13" x14ac:dyDescent="0.2">
      <c r="A125" s="9" t="str">
        <f t="shared" si="8"/>
        <v>1990/3末</v>
      </c>
      <c r="B125" s="9" t="str">
        <f t="shared" si="8"/>
        <v>平成2/3末</v>
      </c>
      <c r="C125" s="16">
        <v>123</v>
      </c>
      <c r="D125" s="16">
        <v>163</v>
      </c>
      <c r="E125" s="17" t="s">
        <v>180</v>
      </c>
      <c r="F125" s="16">
        <v>75</v>
      </c>
      <c r="G125" s="16"/>
      <c r="H125" s="16">
        <v>77</v>
      </c>
      <c r="I125" s="16"/>
      <c r="J125" s="16">
        <v>152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1990/3末</v>
      </c>
      <c r="B126" s="7" t="str">
        <f t="shared" si="8"/>
        <v>平成2/3末</v>
      </c>
      <c r="C126" s="14">
        <v>124</v>
      </c>
      <c r="D126" s="14">
        <v>164</v>
      </c>
      <c r="E126" s="15" t="s">
        <v>181</v>
      </c>
      <c r="F126" s="14">
        <v>94</v>
      </c>
      <c r="G126" s="14"/>
      <c r="H126" s="14">
        <v>100</v>
      </c>
      <c r="I126" s="14"/>
      <c r="J126" s="14">
        <v>194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8"/>
        <v>1990/3末</v>
      </c>
      <c r="B127" s="9" t="str">
        <f t="shared" si="8"/>
        <v>平成2/3末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86</v>
      </c>
      <c r="I127" s="16"/>
      <c r="J127" s="16">
        <v>158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1990/3末</v>
      </c>
      <c r="B128" s="7" t="str">
        <f t="shared" si="8"/>
        <v>平成2/3末</v>
      </c>
      <c r="C128" s="14">
        <v>126</v>
      </c>
      <c r="D128" s="14">
        <v>166</v>
      </c>
      <c r="E128" s="15" t="s">
        <v>183</v>
      </c>
      <c r="F128" s="14">
        <v>186</v>
      </c>
      <c r="G128" s="14"/>
      <c r="H128" s="14">
        <v>213</v>
      </c>
      <c r="I128" s="14"/>
      <c r="J128" s="14">
        <v>399</v>
      </c>
      <c r="K128" s="14"/>
      <c r="L128" s="14">
        <v>109</v>
      </c>
      <c r="M128" s="8" t="s">
        <v>307</v>
      </c>
    </row>
    <row r="129" spans="1:13" x14ac:dyDescent="0.2">
      <c r="A129" s="9" t="str">
        <f t="shared" si="8"/>
        <v>1990/3末</v>
      </c>
      <c r="B129" s="9" t="str">
        <f t="shared" si="8"/>
        <v>平成2/3末</v>
      </c>
      <c r="C129" s="16">
        <v>127</v>
      </c>
      <c r="D129" s="16">
        <v>167</v>
      </c>
      <c r="E129" s="17" t="s">
        <v>184</v>
      </c>
      <c r="F129" s="16">
        <v>206</v>
      </c>
      <c r="G129" s="16"/>
      <c r="H129" s="16">
        <v>223</v>
      </c>
      <c r="I129" s="16"/>
      <c r="J129" s="16">
        <v>429</v>
      </c>
      <c r="K129" s="16"/>
      <c r="L129" s="16">
        <v>114</v>
      </c>
      <c r="M129" s="6" t="s">
        <v>307</v>
      </c>
    </row>
    <row r="130" spans="1:13" x14ac:dyDescent="0.2">
      <c r="A130" s="7" t="str">
        <f t="shared" si="8"/>
        <v>1990/3末</v>
      </c>
      <c r="B130" s="7" t="str">
        <f t="shared" si="8"/>
        <v>平成2/3末</v>
      </c>
      <c r="C130" s="14">
        <v>128</v>
      </c>
      <c r="D130" s="14">
        <v>168</v>
      </c>
      <c r="E130" s="15" t="s">
        <v>185</v>
      </c>
      <c r="F130" s="14">
        <v>260</v>
      </c>
      <c r="G130" s="14"/>
      <c r="H130" s="14">
        <v>242</v>
      </c>
      <c r="I130" s="14"/>
      <c r="J130" s="14">
        <v>502</v>
      </c>
      <c r="K130" s="14"/>
      <c r="L130" s="14">
        <v>143</v>
      </c>
      <c r="M130" s="8" t="s">
        <v>307</v>
      </c>
    </row>
    <row r="131" spans="1:13" x14ac:dyDescent="0.2">
      <c r="A131" s="9" t="str">
        <f t="shared" si="8"/>
        <v>1990/3末</v>
      </c>
      <c r="B131" s="9" t="str">
        <f t="shared" si="8"/>
        <v>平成2/3末</v>
      </c>
      <c r="C131" s="16">
        <v>129</v>
      </c>
      <c r="D131" s="16">
        <v>169</v>
      </c>
      <c r="E131" s="17" t="s">
        <v>186</v>
      </c>
      <c r="F131" s="16">
        <v>159</v>
      </c>
      <c r="G131" s="16"/>
      <c r="H131" s="16">
        <v>174</v>
      </c>
      <c r="I131" s="16"/>
      <c r="J131" s="16">
        <v>333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1990/3末</v>
      </c>
      <c r="B132" s="7" t="str">
        <f t="shared" si="8"/>
        <v>平成2/3末</v>
      </c>
      <c r="C132" s="14">
        <v>130</v>
      </c>
      <c r="D132" s="14">
        <v>170</v>
      </c>
      <c r="E132" s="15" t="s">
        <v>187</v>
      </c>
      <c r="F132" s="14">
        <v>506</v>
      </c>
      <c r="G132" s="14"/>
      <c r="H132" s="14">
        <v>531</v>
      </c>
      <c r="I132" s="14"/>
      <c r="J132" s="14">
        <v>1037</v>
      </c>
      <c r="K132" s="14"/>
      <c r="L132" s="14">
        <v>258</v>
      </c>
      <c r="M132" s="8" t="s">
        <v>307</v>
      </c>
    </row>
    <row r="133" spans="1:13" x14ac:dyDescent="0.2">
      <c r="A133" s="9" t="str">
        <f t="shared" ref="A133:B148" si="9">A132</f>
        <v>1990/3末</v>
      </c>
      <c r="B133" s="9" t="str">
        <f t="shared" si="9"/>
        <v>平成2/3末</v>
      </c>
      <c r="C133" s="16">
        <v>131</v>
      </c>
      <c r="D133" s="16">
        <v>171</v>
      </c>
      <c r="E133" s="17" t="s">
        <v>188</v>
      </c>
      <c r="F133" s="16">
        <v>362</v>
      </c>
      <c r="G133" s="16"/>
      <c r="H133" s="16">
        <v>349</v>
      </c>
      <c r="I133" s="16"/>
      <c r="J133" s="16">
        <v>711</v>
      </c>
      <c r="K133" s="16"/>
      <c r="L133" s="16">
        <v>170</v>
      </c>
      <c r="M133" s="6" t="s">
        <v>307</v>
      </c>
    </row>
    <row r="134" spans="1:13" x14ac:dyDescent="0.2">
      <c r="A134" s="7" t="str">
        <f t="shared" si="9"/>
        <v>1990/3末</v>
      </c>
      <c r="B134" s="7" t="str">
        <f t="shared" si="9"/>
        <v>平成2/3末</v>
      </c>
      <c r="C134" s="14">
        <v>132</v>
      </c>
      <c r="D134" s="14">
        <v>172</v>
      </c>
      <c r="E134" s="15" t="s">
        <v>189</v>
      </c>
      <c r="F134" s="14">
        <v>179</v>
      </c>
      <c r="G134" s="14"/>
      <c r="H134" s="14">
        <v>166</v>
      </c>
      <c r="I134" s="14"/>
      <c r="J134" s="14">
        <v>345</v>
      </c>
      <c r="K134" s="14"/>
      <c r="L134" s="14">
        <v>95</v>
      </c>
      <c r="M134" s="8" t="s">
        <v>307</v>
      </c>
    </row>
    <row r="135" spans="1:13" x14ac:dyDescent="0.2">
      <c r="A135" s="9" t="str">
        <f t="shared" si="9"/>
        <v>1990/3末</v>
      </c>
      <c r="B135" s="9" t="str">
        <f t="shared" si="9"/>
        <v>平成2/3末</v>
      </c>
      <c r="C135" s="16">
        <v>133</v>
      </c>
      <c r="D135" s="16">
        <v>173</v>
      </c>
      <c r="E135" s="17" t="s">
        <v>190</v>
      </c>
      <c r="F135" s="16">
        <v>106</v>
      </c>
      <c r="G135" s="16"/>
      <c r="H135" s="16">
        <v>108</v>
      </c>
      <c r="I135" s="16"/>
      <c r="J135" s="16">
        <v>214</v>
      </c>
      <c r="K135" s="16"/>
      <c r="L135" s="16">
        <v>54</v>
      </c>
      <c r="M135" s="6" t="s">
        <v>307</v>
      </c>
    </row>
    <row r="136" spans="1:13" x14ac:dyDescent="0.2">
      <c r="A136" s="7" t="str">
        <f t="shared" si="9"/>
        <v>1990/3末</v>
      </c>
      <c r="B136" s="7" t="str">
        <f t="shared" si="9"/>
        <v>平成2/3末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1990/3末</v>
      </c>
      <c r="B137" s="9" t="str">
        <f t="shared" si="9"/>
        <v>平成2/3末</v>
      </c>
      <c r="C137" s="16">
        <v>135</v>
      </c>
      <c r="D137" s="16">
        <v>175</v>
      </c>
      <c r="E137" s="17" t="s">
        <v>422</v>
      </c>
      <c r="F137" s="16">
        <v>193</v>
      </c>
      <c r="G137" s="16"/>
      <c r="H137" s="16">
        <v>191</v>
      </c>
      <c r="I137" s="16"/>
      <c r="J137" s="16">
        <v>384</v>
      </c>
      <c r="K137" s="16"/>
      <c r="L137" s="16">
        <v>106</v>
      </c>
      <c r="M137" s="6" t="s">
        <v>307</v>
      </c>
    </row>
    <row r="138" spans="1:13" x14ac:dyDescent="0.2">
      <c r="A138" s="7" t="str">
        <f t="shared" si="9"/>
        <v>1990/3末</v>
      </c>
      <c r="B138" s="7" t="str">
        <f t="shared" si="9"/>
        <v>平成2/3末</v>
      </c>
      <c r="C138" s="14">
        <v>136</v>
      </c>
      <c r="D138" s="14">
        <v>176</v>
      </c>
      <c r="E138" s="15" t="s">
        <v>423</v>
      </c>
      <c r="F138" s="14">
        <v>150</v>
      </c>
      <c r="G138" s="14"/>
      <c r="H138" s="14">
        <v>164</v>
      </c>
      <c r="I138" s="14"/>
      <c r="J138" s="14">
        <v>314</v>
      </c>
      <c r="K138" s="14"/>
      <c r="L138" s="14">
        <v>91</v>
      </c>
      <c r="M138" s="8" t="s">
        <v>307</v>
      </c>
    </row>
    <row r="139" spans="1:13" x14ac:dyDescent="0.2">
      <c r="A139" s="9" t="str">
        <f t="shared" si="9"/>
        <v>1990/3末</v>
      </c>
      <c r="B139" s="9" t="str">
        <f t="shared" si="9"/>
        <v>平成2/3末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31</v>
      </c>
      <c r="I139" s="16"/>
      <c r="J139" s="16">
        <v>67</v>
      </c>
      <c r="K139" s="16"/>
      <c r="L139" s="16">
        <v>20</v>
      </c>
      <c r="M139" s="6" t="s">
        <v>307</v>
      </c>
    </row>
    <row r="140" spans="1:13" x14ac:dyDescent="0.2">
      <c r="A140" s="7" t="str">
        <f t="shared" si="9"/>
        <v>1990/3末</v>
      </c>
      <c r="B140" s="7" t="str">
        <f t="shared" si="9"/>
        <v>平成2/3末</v>
      </c>
      <c r="C140" s="14">
        <v>138</v>
      </c>
      <c r="D140" s="14">
        <v>178</v>
      </c>
      <c r="E140" s="15" t="s">
        <v>192</v>
      </c>
      <c r="F140" s="14">
        <v>62</v>
      </c>
      <c r="G140" s="14"/>
      <c r="H140" s="14">
        <v>67</v>
      </c>
      <c r="I140" s="14"/>
      <c r="J140" s="14">
        <v>129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9"/>
        <v>1990/3末</v>
      </c>
      <c r="B141" s="9" t="str">
        <f t="shared" si="9"/>
        <v>平成2/3末</v>
      </c>
      <c r="C141" s="16">
        <v>139</v>
      </c>
      <c r="D141" s="16">
        <v>179</v>
      </c>
      <c r="E141" s="17" t="s">
        <v>193</v>
      </c>
      <c r="F141" s="16">
        <v>190</v>
      </c>
      <c r="G141" s="16"/>
      <c r="H141" s="16">
        <v>173</v>
      </c>
      <c r="I141" s="16"/>
      <c r="J141" s="16">
        <v>363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1990/3末</v>
      </c>
      <c r="B142" s="7" t="str">
        <f t="shared" si="9"/>
        <v>平成2/3末</v>
      </c>
      <c r="C142" s="14">
        <v>140</v>
      </c>
      <c r="D142" s="14">
        <v>180</v>
      </c>
      <c r="E142" s="15" t="s">
        <v>196</v>
      </c>
      <c r="F142" s="14">
        <v>144</v>
      </c>
      <c r="G142" s="14"/>
      <c r="H142" s="14">
        <v>168</v>
      </c>
      <c r="I142" s="14"/>
      <c r="J142" s="14">
        <v>312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1990/3末</v>
      </c>
      <c r="B143" s="9" t="str">
        <f t="shared" si="9"/>
        <v>平成2/3末</v>
      </c>
      <c r="C143" s="16">
        <v>141</v>
      </c>
      <c r="D143" s="16">
        <v>181</v>
      </c>
      <c r="E143" s="17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1990/3末</v>
      </c>
      <c r="B144" s="7" t="str">
        <f t="shared" si="9"/>
        <v>平成2/3末</v>
      </c>
      <c r="C144" s="14">
        <v>142</v>
      </c>
      <c r="D144" s="14">
        <v>183</v>
      </c>
      <c r="E144" s="15" t="s">
        <v>199</v>
      </c>
      <c r="F144" s="14">
        <v>505</v>
      </c>
      <c r="G144" s="14"/>
      <c r="H144" s="14">
        <v>561</v>
      </c>
      <c r="I144" s="14"/>
      <c r="J144" s="14">
        <v>1066</v>
      </c>
      <c r="K144" s="14"/>
      <c r="L144" s="14">
        <v>250</v>
      </c>
      <c r="M144" s="8" t="s">
        <v>308</v>
      </c>
    </row>
    <row r="145" spans="1:13" x14ac:dyDescent="0.2">
      <c r="A145" s="9" t="str">
        <f t="shared" si="9"/>
        <v>1990/3末</v>
      </c>
      <c r="B145" s="9" t="str">
        <f t="shared" si="9"/>
        <v>平成2/3末</v>
      </c>
      <c r="C145" s="16">
        <v>143</v>
      </c>
      <c r="D145" s="16">
        <v>184</v>
      </c>
      <c r="E145" s="17" t="s">
        <v>200</v>
      </c>
      <c r="F145" s="16">
        <v>167</v>
      </c>
      <c r="G145" s="16"/>
      <c r="H145" s="16">
        <v>169</v>
      </c>
      <c r="I145" s="16"/>
      <c r="J145" s="16">
        <v>336</v>
      </c>
      <c r="K145" s="16"/>
      <c r="L145" s="16">
        <v>78</v>
      </c>
      <c r="M145" s="6" t="s">
        <v>308</v>
      </c>
    </row>
    <row r="146" spans="1:13" x14ac:dyDescent="0.2">
      <c r="A146" s="7" t="str">
        <f t="shared" si="9"/>
        <v>1990/3末</v>
      </c>
      <c r="B146" s="7" t="str">
        <f t="shared" si="9"/>
        <v>平成2/3末</v>
      </c>
      <c r="C146" s="14">
        <v>144</v>
      </c>
      <c r="D146" s="14">
        <v>185</v>
      </c>
      <c r="E146" s="15" t="s">
        <v>201</v>
      </c>
      <c r="F146" s="14">
        <v>128</v>
      </c>
      <c r="G146" s="14"/>
      <c r="H146" s="14">
        <v>140</v>
      </c>
      <c r="I146" s="14"/>
      <c r="J146" s="14">
        <v>268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1990/3末</v>
      </c>
      <c r="B147" s="9" t="str">
        <f t="shared" si="9"/>
        <v>平成2/3末</v>
      </c>
      <c r="C147" s="16">
        <v>145</v>
      </c>
      <c r="D147" s="16">
        <v>186</v>
      </c>
      <c r="E147" s="17" t="s">
        <v>202</v>
      </c>
      <c r="F147" s="16">
        <v>227</v>
      </c>
      <c r="G147" s="16"/>
      <c r="H147" s="16">
        <v>251</v>
      </c>
      <c r="I147" s="16"/>
      <c r="J147" s="16">
        <v>478</v>
      </c>
      <c r="K147" s="16"/>
      <c r="L147" s="16">
        <v>128</v>
      </c>
      <c r="M147" s="6" t="s">
        <v>308</v>
      </c>
    </row>
    <row r="148" spans="1:13" x14ac:dyDescent="0.2">
      <c r="A148" s="7" t="str">
        <f t="shared" si="9"/>
        <v>1990/3末</v>
      </c>
      <c r="B148" s="7" t="str">
        <f t="shared" si="9"/>
        <v>平成2/3末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134</v>
      </c>
      <c r="I148" s="14"/>
      <c r="J148" s="14">
        <v>263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1990/3末</v>
      </c>
      <c r="B149" s="9" t="str">
        <f t="shared" si="10"/>
        <v>平成2/3末</v>
      </c>
      <c r="C149" s="16">
        <v>147</v>
      </c>
      <c r="D149" s="16">
        <v>188</v>
      </c>
      <c r="E149" s="17" t="s">
        <v>204</v>
      </c>
      <c r="F149" s="16">
        <v>176</v>
      </c>
      <c r="G149" s="16"/>
      <c r="H149" s="16">
        <v>174</v>
      </c>
      <c r="I149" s="16"/>
      <c r="J149" s="16">
        <v>350</v>
      </c>
      <c r="K149" s="16"/>
      <c r="L149" s="16">
        <v>86</v>
      </c>
      <c r="M149" s="6" t="s">
        <v>308</v>
      </c>
    </row>
    <row r="150" spans="1:13" x14ac:dyDescent="0.2">
      <c r="A150" s="7" t="str">
        <f t="shared" si="10"/>
        <v>1990/3末</v>
      </c>
      <c r="B150" s="7" t="str">
        <f t="shared" si="10"/>
        <v>平成2/3末</v>
      </c>
      <c r="C150" s="14">
        <v>148</v>
      </c>
      <c r="D150" s="14">
        <v>189</v>
      </c>
      <c r="E150" s="15" t="s">
        <v>205</v>
      </c>
      <c r="F150" s="14">
        <v>94</v>
      </c>
      <c r="G150" s="14"/>
      <c r="H150" s="14">
        <v>100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1990/3末</v>
      </c>
      <c r="B151" s="9" t="str">
        <f t="shared" si="10"/>
        <v>平成2/3末</v>
      </c>
      <c r="C151" s="16">
        <v>149</v>
      </c>
      <c r="D151" s="16">
        <v>190</v>
      </c>
      <c r="E151" s="17" t="s">
        <v>206</v>
      </c>
      <c r="F151" s="16">
        <v>151</v>
      </c>
      <c r="G151" s="16"/>
      <c r="H151" s="16">
        <v>150</v>
      </c>
      <c r="I151" s="16"/>
      <c r="J151" s="16">
        <v>301</v>
      </c>
      <c r="K151" s="16"/>
      <c r="L151" s="16">
        <v>84</v>
      </c>
      <c r="M151" s="6" t="s">
        <v>308</v>
      </c>
    </row>
    <row r="152" spans="1:13" x14ac:dyDescent="0.2">
      <c r="A152" s="7" t="str">
        <f t="shared" si="10"/>
        <v>1990/3末</v>
      </c>
      <c r="B152" s="7" t="str">
        <f t="shared" si="10"/>
        <v>平成2/3末</v>
      </c>
      <c r="C152" s="14">
        <v>150</v>
      </c>
      <c r="D152" s="14">
        <v>191</v>
      </c>
      <c r="E152" s="15" t="s">
        <v>208</v>
      </c>
      <c r="F152" s="14">
        <v>229</v>
      </c>
      <c r="G152" s="14"/>
      <c r="H152" s="14">
        <v>252</v>
      </c>
      <c r="I152" s="14"/>
      <c r="J152" s="14">
        <v>481</v>
      </c>
      <c r="K152" s="14"/>
      <c r="L152" s="14">
        <v>145</v>
      </c>
      <c r="M152" s="8" t="s">
        <v>308</v>
      </c>
    </row>
    <row r="153" spans="1:13" x14ac:dyDescent="0.2">
      <c r="A153" s="9" t="str">
        <f t="shared" si="10"/>
        <v>1990/3末</v>
      </c>
      <c r="B153" s="9" t="str">
        <f t="shared" si="10"/>
        <v>平成2/3末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126</v>
      </c>
      <c r="I153" s="16"/>
      <c r="J153" s="16">
        <v>229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1990/3末</v>
      </c>
      <c r="B154" s="7" t="str">
        <f t="shared" si="10"/>
        <v>平成2/3末</v>
      </c>
      <c r="C154" s="14">
        <v>152</v>
      </c>
      <c r="D154" s="14">
        <v>241</v>
      </c>
      <c r="E154" s="15" t="s">
        <v>210</v>
      </c>
      <c r="F154" s="14">
        <v>230</v>
      </c>
      <c r="G154" s="14"/>
      <c r="H154" s="14">
        <v>221</v>
      </c>
      <c r="I154" s="14"/>
      <c r="J154" s="14">
        <v>451</v>
      </c>
      <c r="K154" s="14"/>
      <c r="L154" s="14">
        <v>113</v>
      </c>
      <c r="M154" s="8" t="s">
        <v>309</v>
      </c>
    </row>
    <row r="155" spans="1:13" x14ac:dyDescent="0.2">
      <c r="A155" s="9" t="str">
        <f t="shared" si="10"/>
        <v>1990/3末</v>
      </c>
      <c r="B155" s="9" t="str">
        <f t="shared" si="10"/>
        <v>平成2/3末</v>
      </c>
      <c r="C155" s="16">
        <v>153</v>
      </c>
      <c r="D155" s="16">
        <v>242</v>
      </c>
      <c r="E155" s="17" t="s">
        <v>211</v>
      </c>
      <c r="F155" s="16">
        <v>86</v>
      </c>
      <c r="G155" s="16"/>
      <c r="H155" s="16">
        <v>97</v>
      </c>
      <c r="I155" s="16"/>
      <c r="J155" s="16">
        <v>183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1990/3末</v>
      </c>
      <c r="B156" s="7" t="str">
        <f t="shared" si="10"/>
        <v>平成2/3末</v>
      </c>
      <c r="C156" s="14">
        <v>154</v>
      </c>
      <c r="D156" s="14">
        <v>243</v>
      </c>
      <c r="E156" s="15" t="s">
        <v>212</v>
      </c>
      <c r="F156" s="14">
        <v>94</v>
      </c>
      <c r="G156" s="14"/>
      <c r="H156" s="14">
        <v>103</v>
      </c>
      <c r="I156" s="14"/>
      <c r="J156" s="14">
        <v>197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1990/3末</v>
      </c>
      <c r="B157" s="9" t="str">
        <f t="shared" si="10"/>
        <v>平成2/3末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54</v>
      </c>
      <c r="I157" s="16"/>
      <c r="J157" s="16">
        <v>109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1990/3末</v>
      </c>
      <c r="B158" s="7" t="str">
        <f t="shared" si="10"/>
        <v>平成2/3末</v>
      </c>
      <c r="C158" s="14">
        <v>156</v>
      </c>
      <c r="D158" s="14">
        <v>245</v>
      </c>
      <c r="E158" s="15" t="s">
        <v>214</v>
      </c>
      <c r="F158" s="14">
        <v>46</v>
      </c>
      <c r="G158" s="14"/>
      <c r="H158" s="14">
        <v>52</v>
      </c>
      <c r="I158" s="14"/>
      <c r="J158" s="14">
        <v>98</v>
      </c>
      <c r="K158" s="14"/>
      <c r="L158" s="14">
        <v>24</v>
      </c>
      <c r="M158" s="8" t="s">
        <v>309</v>
      </c>
    </row>
    <row r="159" spans="1:13" x14ac:dyDescent="0.2">
      <c r="A159" s="9" t="str">
        <f t="shared" si="10"/>
        <v>1990/3末</v>
      </c>
      <c r="B159" s="9" t="str">
        <f t="shared" si="10"/>
        <v>平成2/3末</v>
      </c>
      <c r="C159" s="16">
        <v>157</v>
      </c>
      <c r="D159" s="16">
        <v>100</v>
      </c>
      <c r="E159" s="17" t="s">
        <v>217</v>
      </c>
      <c r="F159" s="16">
        <v>209</v>
      </c>
      <c r="G159" s="16"/>
      <c r="H159" s="16">
        <v>223</v>
      </c>
      <c r="I159" s="16"/>
      <c r="J159" s="16">
        <v>432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1990/3末</v>
      </c>
      <c r="B160" s="7" t="str">
        <f t="shared" si="10"/>
        <v>平成2/3末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1990/3末</v>
      </c>
      <c r="B161" s="9" t="str">
        <f t="shared" si="10"/>
        <v>平成2/3末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1990/3末</v>
      </c>
      <c r="B162" s="7" t="str">
        <f t="shared" si="10"/>
        <v>平成2/3末</v>
      </c>
      <c r="C162" s="14">
        <v>160</v>
      </c>
      <c r="D162" s="14">
        <v>221</v>
      </c>
      <c r="E162" s="15" t="s">
        <v>222</v>
      </c>
      <c r="F162" s="14">
        <v>203</v>
      </c>
      <c r="G162" s="14"/>
      <c r="H162" s="14">
        <v>260</v>
      </c>
      <c r="I162" s="14"/>
      <c r="J162" s="14">
        <v>463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10"/>
        <v>1990/3末</v>
      </c>
      <c r="B163" s="9" t="str">
        <f t="shared" si="10"/>
        <v>平成2/3末</v>
      </c>
      <c r="C163" s="16">
        <v>161</v>
      </c>
      <c r="D163" s="16">
        <v>222</v>
      </c>
      <c r="E163" s="17" t="s">
        <v>223</v>
      </c>
      <c r="F163" s="16">
        <v>57</v>
      </c>
      <c r="G163" s="16"/>
      <c r="H163" s="16">
        <v>67</v>
      </c>
      <c r="I163" s="16"/>
      <c r="J163" s="16">
        <v>124</v>
      </c>
      <c r="K163" s="16"/>
      <c r="L163" s="16">
        <v>34</v>
      </c>
      <c r="M163" s="6" t="s">
        <v>311</v>
      </c>
    </row>
    <row r="164" spans="1:13" x14ac:dyDescent="0.2">
      <c r="A164" s="7" t="str">
        <f t="shared" si="10"/>
        <v>1990/3末</v>
      </c>
      <c r="B164" s="7" t="str">
        <f t="shared" si="10"/>
        <v>平成2/3末</v>
      </c>
      <c r="C164" s="14">
        <v>162</v>
      </c>
      <c r="D164" s="14">
        <v>223</v>
      </c>
      <c r="E164" s="15" t="s">
        <v>224</v>
      </c>
      <c r="F164" s="14">
        <v>316</v>
      </c>
      <c r="G164" s="14"/>
      <c r="H164" s="14">
        <v>363</v>
      </c>
      <c r="I164" s="14"/>
      <c r="J164" s="14">
        <v>679</v>
      </c>
      <c r="K164" s="14"/>
      <c r="L164" s="14">
        <v>179</v>
      </c>
      <c r="M164" s="8" t="s">
        <v>311</v>
      </c>
    </row>
    <row r="165" spans="1:13" x14ac:dyDescent="0.2">
      <c r="A165" s="9" t="str">
        <f t="shared" ref="A165:B180" si="11">A164</f>
        <v>1990/3末</v>
      </c>
      <c r="B165" s="9" t="str">
        <f t="shared" si="11"/>
        <v>平成2/3末</v>
      </c>
      <c r="C165" s="16">
        <v>163</v>
      </c>
      <c r="D165" s="16">
        <v>224</v>
      </c>
      <c r="E165" s="17" t="s">
        <v>225</v>
      </c>
      <c r="F165" s="16">
        <v>20</v>
      </c>
      <c r="G165" s="16"/>
      <c r="H165" s="16">
        <v>26</v>
      </c>
      <c r="I165" s="16"/>
      <c r="J165" s="16">
        <v>46</v>
      </c>
      <c r="K165" s="16"/>
      <c r="L165" s="16">
        <v>13</v>
      </c>
      <c r="M165" s="6" t="s">
        <v>311</v>
      </c>
    </row>
    <row r="166" spans="1:13" x14ac:dyDescent="0.2">
      <c r="A166" s="7" t="str">
        <f t="shared" si="11"/>
        <v>1990/3末</v>
      </c>
      <c r="B166" s="7" t="str">
        <f t="shared" si="11"/>
        <v>平成2/3末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1990/3末</v>
      </c>
      <c r="B167" s="9" t="str">
        <f t="shared" si="11"/>
        <v>平成2/3末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66</v>
      </c>
      <c r="I167" s="16"/>
      <c r="J167" s="16">
        <v>128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11"/>
        <v>1990/3末</v>
      </c>
      <c r="B168" s="7" t="str">
        <f t="shared" si="11"/>
        <v>平成2/3末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1990/3末</v>
      </c>
      <c r="B169" s="9" t="str">
        <f t="shared" si="11"/>
        <v>平成2/3末</v>
      </c>
      <c r="C169" s="16">
        <v>167</v>
      </c>
      <c r="D169" s="16">
        <v>228</v>
      </c>
      <c r="E169" s="17" t="s">
        <v>229</v>
      </c>
      <c r="F169" s="16">
        <v>1</v>
      </c>
      <c r="G169" s="16"/>
      <c r="H169" s="16">
        <v>3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1990/3末</v>
      </c>
      <c r="B170" s="7" t="str">
        <f t="shared" si="11"/>
        <v>平成2/3末</v>
      </c>
      <c r="C170" s="14">
        <v>168</v>
      </c>
      <c r="D170" s="14">
        <v>230</v>
      </c>
      <c r="E170" s="15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11"/>
        <v>1990/3末</v>
      </c>
      <c r="B171" s="9" t="str">
        <f t="shared" si="11"/>
        <v>平成2/3末</v>
      </c>
      <c r="C171" s="16">
        <v>169</v>
      </c>
      <c r="D171" s="16">
        <v>231</v>
      </c>
      <c r="E171" s="17" t="s">
        <v>231</v>
      </c>
      <c r="F171" s="16">
        <v>285</v>
      </c>
      <c r="G171" s="16"/>
      <c r="H171" s="16">
        <v>324</v>
      </c>
      <c r="I171" s="16"/>
      <c r="J171" s="16">
        <v>609</v>
      </c>
      <c r="K171" s="16"/>
      <c r="L171" s="16">
        <v>172</v>
      </c>
      <c r="M171" s="6" t="s">
        <v>312</v>
      </c>
    </row>
    <row r="172" spans="1:13" x14ac:dyDescent="0.2">
      <c r="A172" s="7" t="str">
        <f t="shared" si="11"/>
        <v>1990/3末</v>
      </c>
      <c r="B172" s="7" t="str">
        <f t="shared" si="11"/>
        <v>平成2/3末</v>
      </c>
      <c r="C172" s="14">
        <v>170</v>
      </c>
      <c r="D172" s="14">
        <v>232</v>
      </c>
      <c r="E172" s="15" t="s">
        <v>232</v>
      </c>
      <c r="F172" s="14">
        <v>139</v>
      </c>
      <c r="G172" s="14"/>
      <c r="H172" s="14">
        <v>178</v>
      </c>
      <c r="I172" s="14"/>
      <c r="J172" s="14">
        <v>317</v>
      </c>
      <c r="K172" s="14"/>
      <c r="L172" s="14">
        <v>108</v>
      </c>
      <c r="M172" s="8" t="s">
        <v>312</v>
      </c>
    </row>
    <row r="173" spans="1:13" x14ac:dyDescent="0.2">
      <c r="A173" s="9" t="str">
        <f t="shared" si="11"/>
        <v>1990/3末</v>
      </c>
      <c r="B173" s="9" t="str">
        <f t="shared" si="11"/>
        <v>平成2/3末</v>
      </c>
      <c r="C173" s="16">
        <v>171</v>
      </c>
      <c r="D173" s="16">
        <v>200</v>
      </c>
      <c r="E173" s="17" t="s">
        <v>454</v>
      </c>
      <c r="F173" s="16">
        <v>33</v>
      </c>
      <c r="G173" s="16"/>
      <c r="H173" s="16">
        <v>40</v>
      </c>
      <c r="I173" s="16"/>
      <c r="J173" s="16">
        <v>73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1990/3末</v>
      </c>
      <c r="B174" s="7" t="str">
        <f t="shared" si="11"/>
        <v>平成2/3末</v>
      </c>
      <c r="C174" s="14">
        <v>172</v>
      </c>
      <c r="D174" s="14">
        <v>201</v>
      </c>
      <c r="E174" s="15" t="s">
        <v>234</v>
      </c>
      <c r="F174" s="14">
        <v>89</v>
      </c>
      <c r="G174" s="14"/>
      <c r="H174" s="14">
        <v>105</v>
      </c>
      <c r="I174" s="14"/>
      <c r="J174" s="14">
        <v>194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1990/3末</v>
      </c>
      <c r="B175" s="9" t="str">
        <f t="shared" si="11"/>
        <v>平成2/3末</v>
      </c>
      <c r="C175" s="16">
        <v>173</v>
      </c>
      <c r="D175" s="16">
        <v>202</v>
      </c>
      <c r="E175" s="17" t="s">
        <v>235</v>
      </c>
      <c r="F175" s="16">
        <v>66</v>
      </c>
      <c r="G175" s="16"/>
      <c r="H175" s="16">
        <v>66</v>
      </c>
      <c r="I175" s="16"/>
      <c r="J175" s="16">
        <v>132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1990/3末</v>
      </c>
      <c r="B176" s="7" t="str">
        <f t="shared" si="11"/>
        <v>平成2/3末</v>
      </c>
      <c r="C176" s="14">
        <v>174</v>
      </c>
      <c r="D176" s="14">
        <v>203</v>
      </c>
      <c r="E176" s="15" t="s">
        <v>455</v>
      </c>
      <c r="F176" s="14">
        <v>293</v>
      </c>
      <c r="G176" s="14"/>
      <c r="H176" s="14">
        <v>301</v>
      </c>
      <c r="I176" s="14"/>
      <c r="J176" s="14">
        <v>594</v>
      </c>
      <c r="K176" s="14"/>
      <c r="L176" s="14">
        <v>161</v>
      </c>
      <c r="M176" s="8" t="s">
        <v>313</v>
      </c>
    </row>
    <row r="177" spans="1:13" x14ac:dyDescent="0.2">
      <c r="A177" s="9" t="str">
        <f t="shared" si="11"/>
        <v>1990/3末</v>
      </c>
      <c r="B177" s="9" t="str">
        <f t="shared" si="11"/>
        <v>平成2/3末</v>
      </c>
      <c r="C177" s="16">
        <v>175</v>
      </c>
      <c r="D177" s="16">
        <v>204</v>
      </c>
      <c r="E177" s="17" t="s">
        <v>237</v>
      </c>
      <c r="F177" s="16">
        <v>313</v>
      </c>
      <c r="G177" s="16"/>
      <c r="H177" s="16">
        <v>336</v>
      </c>
      <c r="I177" s="16"/>
      <c r="J177" s="16">
        <v>649</v>
      </c>
      <c r="K177" s="16"/>
      <c r="L177" s="16">
        <v>155</v>
      </c>
      <c r="M177" s="6" t="s">
        <v>313</v>
      </c>
    </row>
    <row r="178" spans="1:13" x14ac:dyDescent="0.2">
      <c r="A178" s="7" t="str">
        <f t="shared" si="11"/>
        <v>1990/3末</v>
      </c>
      <c r="B178" s="7" t="str">
        <f t="shared" si="11"/>
        <v>平成2/3末</v>
      </c>
      <c r="C178" s="14">
        <v>176</v>
      </c>
      <c r="D178" s="14">
        <v>205</v>
      </c>
      <c r="E178" s="15" t="s">
        <v>238</v>
      </c>
      <c r="F178" s="14">
        <v>168</v>
      </c>
      <c r="G178" s="14"/>
      <c r="H178" s="14">
        <v>159</v>
      </c>
      <c r="I178" s="14"/>
      <c r="J178" s="14">
        <v>327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1990/3末</v>
      </c>
      <c r="B179" s="9" t="str">
        <f t="shared" si="11"/>
        <v>平成2/3末</v>
      </c>
      <c r="C179" s="16">
        <v>177</v>
      </c>
      <c r="D179" s="16">
        <v>206</v>
      </c>
      <c r="E179" s="17" t="s">
        <v>239</v>
      </c>
      <c r="F179" s="16">
        <v>19</v>
      </c>
      <c r="G179" s="16"/>
      <c r="H179" s="16">
        <v>22</v>
      </c>
      <c r="I179" s="16"/>
      <c r="J179" s="16">
        <v>41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1990/3末</v>
      </c>
      <c r="B180" s="7" t="str">
        <f t="shared" si="11"/>
        <v>平成2/3末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1990/3末</v>
      </c>
      <c r="B181" s="9" t="str">
        <f t="shared" si="12"/>
        <v>平成2/3末</v>
      </c>
      <c r="C181" s="16">
        <v>179</v>
      </c>
      <c r="D181" s="16">
        <v>209</v>
      </c>
      <c r="E181" s="17" t="s">
        <v>242</v>
      </c>
      <c r="F181" s="16">
        <v>30</v>
      </c>
      <c r="G181" s="16"/>
      <c r="H181" s="16">
        <v>31</v>
      </c>
      <c r="I181" s="16"/>
      <c r="J181" s="16">
        <v>61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1990/3末</v>
      </c>
      <c r="B182" s="7" t="str">
        <f t="shared" si="12"/>
        <v>平成2/3末</v>
      </c>
      <c r="C182" s="14">
        <v>180</v>
      </c>
      <c r="D182" s="14">
        <v>210</v>
      </c>
      <c r="E182" s="15" t="s">
        <v>451</v>
      </c>
      <c r="F182" s="14">
        <v>22</v>
      </c>
      <c r="G182" s="14"/>
      <c r="H182" s="14">
        <v>21</v>
      </c>
      <c r="I182" s="14"/>
      <c r="J182" s="14">
        <v>43</v>
      </c>
      <c r="K182" s="14"/>
      <c r="L182" s="14">
        <v>14</v>
      </c>
      <c r="M182" s="8" t="s">
        <v>313</v>
      </c>
    </row>
    <row r="183" spans="1:13" x14ac:dyDescent="0.2">
      <c r="A183" s="9" t="str">
        <f t="shared" si="12"/>
        <v>1990/3末</v>
      </c>
      <c r="B183" s="9" t="str">
        <f t="shared" si="12"/>
        <v>平成2/3末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19</v>
      </c>
      <c r="I183" s="16"/>
      <c r="J183" s="16">
        <v>34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1990/3末</v>
      </c>
      <c r="B184" s="7" t="str">
        <f t="shared" si="12"/>
        <v>平成2/3末</v>
      </c>
      <c r="C184" s="14">
        <v>182</v>
      </c>
      <c r="D184" s="14">
        <v>320</v>
      </c>
      <c r="E184" s="15" t="s">
        <v>245</v>
      </c>
      <c r="F184" s="14">
        <v>308</v>
      </c>
      <c r="G184" s="14"/>
      <c r="H184" s="14">
        <v>309</v>
      </c>
      <c r="I184" s="14"/>
      <c r="J184" s="14">
        <v>617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1990/3末</v>
      </c>
      <c r="B185" s="9" t="str">
        <f t="shared" si="12"/>
        <v>平成2/3末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49</v>
      </c>
      <c r="I185" s="16"/>
      <c r="J185" s="16">
        <v>93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1990/3末</v>
      </c>
      <c r="B186" s="7" t="str">
        <f t="shared" si="12"/>
        <v>平成2/3末</v>
      </c>
      <c r="C186" s="14">
        <v>184</v>
      </c>
      <c r="D186" s="14">
        <v>323</v>
      </c>
      <c r="E186" s="15" t="s">
        <v>246</v>
      </c>
      <c r="F186" s="14">
        <v>78</v>
      </c>
      <c r="G186" s="14"/>
      <c r="H186" s="14">
        <v>75</v>
      </c>
      <c r="I186" s="14"/>
      <c r="J186" s="14">
        <v>153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1990/3末</v>
      </c>
      <c r="B187" s="9" t="str">
        <f t="shared" si="12"/>
        <v>平成2/3末</v>
      </c>
      <c r="C187" s="16">
        <v>185</v>
      </c>
      <c r="D187" s="16">
        <v>324</v>
      </c>
      <c r="E187" s="17" t="s">
        <v>247</v>
      </c>
      <c r="F187" s="16">
        <v>73</v>
      </c>
      <c r="G187" s="16"/>
      <c r="H187" s="16">
        <v>81</v>
      </c>
      <c r="I187" s="16"/>
      <c r="J187" s="16">
        <v>154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1990/3末</v>
      </c>
      <c r="B188" s="7" t="str">
        <f t="shared" si="12"/>
        <v>平成2/3末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79</v>
      </c>
      <c r="I188" s="14"/>
      <c r="J188" s="14">
        <v>147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1990/3末</v>
      </c>
      <c r="B189" s="9" t="str">
        <f t="shared" si="12"/>
        <v>平成2/3末</v>
      </c>
      <c r="C189" s="16">
        <v>187</v>
      </c>
      <c r="D189" s="16">
        <v>327</v>
      </c>
      <c r="E189" s="17" t="s">
        <v>249</v>
      </c>
      <c r="F189" s="16">
        <v>230</v>
      </c>
      <c r="G189" s="16"/>
      <c r="H189" s="16">
        <v>222</v>
      </c>
      <c r="I189" s="16"/>
      <c r="J189" s="16">
        <v>452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1990/3末</v>
      </c>
      <c r="B190" s="7" t="str">
        <f t="shared" si="12"/>
        <v>平成2/3末</v>
      </c>
      <c r="C190" s="14">
        <v>188</v>
      </c>
      <c r="D190" s="14">
        <v>328</v>
      </c>
      <c r="E190" s="15" t="s">
        <v>250</v>
      </c>
      <c r="F190" s="14">
        <v>72</v>
      </c>
      <c r="G190" s="14"/>
      <c r="H190" s="14">
        <v>86</v>
      </c>
      <c r="I190" s="14"/>
      <c r="J190" s="14">
        <v>158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1990/3末</v>
      </c>
      <c r="B191" s="9" t="str">
        <f t="shared" si="12"/>
        <v>平成2/3末</v>
      </c>
      <c r="C191" s="16">
        <v>189</v>
      </c>
      <c r="D191" s="16">
        <v>329</v>
      </c>
      <c r="E191" s="17" t="s">
        <v>251</v>
      </c>
      <c r="F191" s="16">
        <v>66</v>
      </c>
      <c r="G191" s="16"/>
      <c r="H191" s="16">
        <v>78</v>
      </c>
      <c r="I191" s="16"/>
      <c r="J191" s="16">
        <v>144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1990/3末</v>
      </c>
      <c r="B192" s="7" t="str">
        <f t="shared" si="12"/>
        <v>平成2/3末</v>
      </c>
      <c r="C192" s="14">
        <v>190</v>
      </c>
      <c r="D192" s="14">
        <v>331</v>
      </c>
      <c r="E192" s="15" t="s">
        <v>252</v>
      </c>
      <c r="F192" s="14">
        <v>97</v>
      </c>
      <c r="G192" s="14"/>
      <c r="H192" s="14">
        <v>79</v>
      </c>
      <c r="I192" s="14"/>
      <c r="J192" s="14">
        <v>176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1990/3末</v>
      </c>
      <c r="B193" s="9" t="str">
        <f t="shared" si="12"/>
        <v>平成2/3末</v>
      </c>
      <c r="C193" s="16">
        <v>191</v>
      </c>
      <c r="D193" s="16">
        <v>332</v>
      </c>
      <c r="E193" s="17" t="s">
        <v>253</v>
      </c>
      <c r="F193" s="16">
        <v>145</v>
      </c>
      <c r="G193" s="16"/>
      <c r="H193" s="16">
        <v>153</v>
      </c>
      <c r="I193" s="16"/>
      <c r="J193" s="16">
        <v>298</v>
      </c>
      <c r="K193" s="16"/>
      <c r="L193" s="16">
        <v>78</v>
      </c>
      <c r="M193" s="6" t="s">
        <v>314</v>
      </c>
    </row>
    <row r="194" spans="1:13" x14ac:dyDescent="0.2">
      <c r="A194" s="7" t="str">
        <f t="shared" si="12"/>
        <v>1990/3末</v>
      </c>
      <c r="B194" s="7" t="str">
        <f t="shared" si="12"/>
        <v>平成2/3末</v>
      </c>
      <c r="C194" s="14">
        <v>192</v>
      </c>
      <c r="D194" s="14">
        <v>333</v>
      </c>
      <c r="E194" s="15" t="s">
        <v>254</v>
      </c>
      <c r="F194" s="14">
        <v>191</v>
      </c>
      <c r="G194" s="14"/>
      <c r="H194" s="14">
        <v>200</v>
      </c>
      <c r="I194" s="14"/>
      <c r="J194" s="14">
        <v>391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1990/3末</v>
      </c>
      <c r="B195" s="9" t="str">
        <f t="shared" si="12"/>
        <v>平成2/3末</v>
      </c>
      <c r="C195" s="16">
        <v>193</v>
      </c>
      <c r="D195" s="16">
        <v>334</v>
      </c>
      <c r="E195" s="17" t="s">
        <v>255</v>
      </c>
      <c r="F195" s="16">
        <v>149</v>
      </c>
      <c r="G195" s="16"/>
      <c r="H195" s="16">
        <v>160</v>
      </c>
      <c r="I195" s="16"/>
      <c r="J195" s="16">
        <v>309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1990/3末</v>
      </c>
      <c r="B196" s="7" t="str">
        <f t="shared" si="12"/>
        <v>平成2/3末</v>
      </c>
      <c r="C196" s="14">
        <v>194</v>
      </c>
      <c r="D196" s="14">
        <v>335</v>
      </c>
      <c r="E196" s="15" t="s">
        <v>256</v>
      </c>
      <c r="F196" s="14">
        <v>204</v>
      </c>
      <c r="G196" s="14"/>
      <c r="H196" s="14">
        <v>208</v>
      </c>
      <c r="I196" s="14"/>
      <c r="J196" s="14">
        <v>412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1990/3末</v>
      </c>
      <c r="B197" s="9" t="str">
        <f t="shared" si="13"/>
        <v>平成2/3末</v>
      </c>
      <c r="C197" s="16">
        <v>195</v>
      </c>
      <c r="D197" s="16">
        <v>336</v>
      </c>
      <c r="E197" s="17" t="s">
        <v>257</v>
      </c>
      <c r="F197" s="16">
        <v>228</v>
      </c>
      <c r="G197" s="16"/>
      <c r="H197" s="16">
        <v>243</v>
      </c>
      <c r="I197" s="16"/>
      <c r="J197" s="16">
        <v>471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1990/3末</v>
      </c>
      <c r="B198" s="7" t="str">
        <f t="shared" si="13"/>
        <v>平成2/3末</v>
      </c>
      <c r="C198" s="14">
        <v>196</v>
      </c>
      <c r="D198" s="14">
        <v>338</v>
      </c>
      <c r="E198" s="15" t="s">
        <v>160</v>
      </c>
      <c r="F198" s="14">
        <v>54</v>
      </c>
      <c r="G198" s="14"/>
      <c r="H198" s="14">
        <v>58</v>
      </c>
      <c r="I198" s="14"/>
      <c r="J198" s="14">
        <v>112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1990/3末</v>
      </c>
      <c r="B199" s="9" t="str">
        <f t="shared" si="13"/>
        <v>平成2/3末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40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1990/3末</v>
      </c>
      <c r="B200" s="7" t="str">
        <f t="shared" si="13"/>
        <v>平成2/3末</v>
      </c>
      <c r="C200" s="14">
        <v>198</v>
      </c>
      <c r="D200" s="14">
        <v>340</v>
      </c>
      <c r="E200" s="15" t="s">
        <v>259</v>
      </c>
      <c r="F200" s="14">
        <v>150</v>
      </c>
      <c r="G200" s="14"/>
      <c r="H200" s="14">
        <v>142</v>
      </c>
      <c r="I200" s="14"/>
      <c r="J200" s="14">
        <v>292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1990/3末</v>
      </c>
      <c r="B201" s="9" t="str">
        <f t="shared" si="13"/>
        <v>平成2/3末</v>
      </c>
      <c r="C201" s="16">
        <v>199</v>
      </c>
      <c r="D201" s="16">
        <v>341</v>
      </c>
      <c r="E201" s="17" t="s">
        <v>260</v>
      </c>
      <c r="F201" s="16">
        <v>141</v>
      </c>
      <c r="G201" s="16"/>
      <c r="H201" s="16">
        <v>151</v>
      </c>
      <c r="I201" s="16"/>
      <c r="J201" s="16">
        <v>292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1990/3末</v>
      </c>
      <c r="B202" s="7" t="str">
        <f t="shared" si="13"/>
        <v>平成2/3末</v>
      </c>
      <c r="C202" s="14">
        <v>200</v>
      </c>
      <c r="D202" s="14">
        <v>343</v>
      </c>
      <c r="E202" s="15" t="s">
        <v>261</v>
      </c>
      <c r="F202" s="14">
        <v>71</v>
      </c>
      <c r="G202" s="14"/>
      <c r="H202" s="14">
        <v>76</v>
      </c>
      <c r="I202" s="14"/>
      <c r="J202" s="14">
        <v>147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13"/>
        <v>1990/3末</v>
      </c>
      <c r="B203" s="9" t="str">
        <f t="shared" si="13"/>
        <v>平成2/3末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1990/3末</v>
      </c>
      <c r="B204" s="7" t="str">
        <f t="shared" si="13"/>
        <v>平成2/3末</v>
      </c>
      <c r="C204" s="14">
        <v>202</v>
      </c>
      <c r="D204" s="14">
        <v>345</v>
      </c>
      <c r="E204" s="15" t="s">
        <v>263</v>
      </c>
      <c r="F204" s="14">
        <v>5</v>
      </c>
      <c r="G204" s="14"/>
      <c r="H204" s="14">
        <v>4</v>
      </c>
      <c r="I204" s="14"/>
      <c r="J204" s="14">
        <v>9</v>
      </c>
      <c r="K204" s="14"/>
      <c r="L204" s="14">
        <v>2</v>
      </c>
      <c r="M204" s="8" t="s">
        <v>314</v>
      </c>
    </row>
    <row r="205" spans="1:13" x14ac:dyDescent="0.2">
      <c r="A205" s="9" t="str">
        <f t="shared" si="13"/>
        <v>1990/3末</v>
      </c>
      <c r="B205" s="9" t="str">
        <f t="shared" si="13"/>
        <v>平成2/3末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1990/3末</v>
      </c>
      <c r="B206" s="7" t="str">
        <f t="shared" si="13"/>
        <v>平成2/3末</v>
      </c>
      <c r="C206" s="14">
        <v>204</v>
      </c>
      <c r="D206" s="14">
        <v>347</v>
      </c>
      <c r="E206" s="15" t="s">
        <v>265</v>
      </c>
      <c r="F206" s="14">
        <v>10</v>
      </c>
      <c r="G206" s="14"/>
      <c r="H206" s="14">
        <v>10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tr">
        <f t="shared" si="13"/>
        <v>1990/3末</v>
      </c>
      <c r="B207" s="9" t="str">
        <f t="shared" si="13"/>
        <v>平成2/3末</v>
      </c>
      <c r="C207" s="16">
        <v>205</v>
      </c>
      <c r="D207" s="16">
        <v>348</v>
      </c>
      <c r="E207" s="17" t="s">
        <v>266</v>
      </c>
      <c r="F207" s="16">
        <v>85</v>
      </c>
      <c r="G207" s="16"/>
      <c r="H207" s="16">
        <v>100</v>
      </c>
      <c r="I207" s="16"/>
      <c r="J207" s="16">
        <v>185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1990/3末</v>
      </c>
      <c r="B208" s="7" t="str">
        <f t="shared" si="13"/>
        <v>平成2/3末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1990/3末</v>
      </c>
      <c r="B209" s="9" t="str">
        <f t="shared" si="13"/>
        <v>平成2/3末</v>
      </c>
      <c r="C209" s="16">
        <v>207</v>
      </c>
      <c r="D209" s="16">
        <v>250</v>
      </c>
      <c r="E209" s="17" t="s">
        <v>268</v>
      </c>
      <c r="F209" s="16">
        <v>157</v>
      </c>
      <c r="G209" s="16"/>
      <c r="H209" s="16">
        <v>190</v>
      </c>
      <c r="I209" s="16"/>
      <c r="J209" s="16">
        <v>347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1990/3末</v>
      </c>
      <c r="B210" s="7" t="str">
        <f t="shared" si="13"/>
        <v>平成2/3末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101</v>
      </c>
      <c r="I210" s="14"/>
      <c r="J210" s="14">
        <v>182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1990/3末</v>
      </c>
      <c r="B211" s="9" t="str">
        <f t="shared" si="13"/>
        <v>平成2/3末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168</v>
      </c>
      <c r="I211" s="16"/>
      <c r="J211" s="16">
        <v>309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1990/3末</v>
      </c>
      <c r="B212" s="7" t="str">
        <f t="shared" si="13"/>
        <v>平成2/3末</v>
      </c>
      <c r="C212" s="14">
        <v>210</v>
      </c>
      <c r="D212" s="14">
        <v>253</v>
      </c>
      <c r="E212" s="15" t="s">
        <v>271</v>
      </c>
      <c r="F212" s="14">
        <v>176</v>
      </c>
      <c r="G212" s="14"/>
      <c r="H212" s="14">
        <v>204</v>
      </c>
      <c r="I212" s="14"/>
      <c r="J212" s="14">
        <v>380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1990/3末</v>
      </c>
      <c r="B213" s="9" t="str">
        <f t="shared" si="14"/>
        <v>平成2/3末</v>
      </c>
      <c r="C213" s="16">
        <v>211</v>
      </c>
      <c r="D213" s="16">
        <v>254</v>
      </c>
      <c r="E213" s="17" t="s">
        <v>272</v>
      </c>
      <c r="F213" s="16">
        <v>99</v>
      </c>
      <c r="G213" s="16"/>
      <c r="H213" s="16">
        <v>117</v>
      </c>
      <c r="I213" s="16"/>
      <c r="J213" s="16">
        <v>216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1990/3末</v>
      </c>
      <c r="B214" s="7" t="str">
        <f t="shared" si="14"/>
        <v>平成2/3末</v>
      </c>
      <c r="C214" s="14">
        <v>212</v>
      </c>
      <c r="D214" s="14">
        <v>255</v>
      </c>
      <c r="E214" s="15" t="s">
        <v>376</v>
      </c>
      <c r="F214" s="14">
        <v>50</v>
      </c>
      <c r="G214" s="14"/>
      <c r="H214" s="14">
        <v>64</v>
      </c>
      <c r="I214" s="14"/>
      <c r="J214" s="14">
        <v>114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14"/>
        <v>1990/3末</v>
      </c>
      <c r="B215" s="9" t="str">
        <f t="shared" si="14"/>
        <v>平成2/3末</v>
      </c>
      <c r="C215" s="16">
        <v>213</v>
      </c>
      <c r="D215" s="16">
        <v>256</v>
      </c>
      <c r="E215" s="17" t="s">
        <v>273</v>
      </c>
      <c r="F215" s="16">
        <v>58</v>
      </c>
      <c r="G215" s="16"/>
      <c r="H215" s="16">
        <v>54</v>
      </c>
      <c r="I215" s="16"/>
      <c r="J215" s="16">
        <v>112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1990/3末</v>
      </c>
      <c r="B216" s="7" t="str">
        <f t="shared" si="14"/>
        <v>平成2/3末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105</v>
      </c>
      <c r="I216" s="14"/>
      <c r="J216" s="14">
        <v>213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1990/3末</v>
      </c>
      <c r="B217" s="9" t="str">
        <f t="shared" si="14"/>
        <v>平成2/3末</v>
      </c>
      <c r="C217" s="16">
        <v>215</v>
      </c>
      <c r="D217" s="16">
        <v>258</v>
      </c>
      <c r="E217" s="17" t="s">
        <v>274</v>
      </c>
      <c r="F217" s="16">
        <v>93</v>
      </c>
      <c r="G217" s="16"/>
      <c r="H217" s="16">
        <v>96</v>
      </c>
      <c r="I217" s="16"/>
      <c r="J217" s="16">
        <v>189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1990/3末</v>
      </c>
      <c r="B218" s="7" t="str">
        <f t="shared" si="14"/>
        <v>平成2/3末</v>
      </c>
      <c r="C218" s="14">
        <v>216</v>
      </c>
      <c r="D218" s="14">
        <v>259</v>
      </c>
      <c r="E218" s="15" t="s">
        <v>378</v>
      </c>
      <c r="F218" s="14">
        <v>104</v>
      </c>
      <c r="G218" s="14"/>
      <c r="H218" s="14">
        <v>115</v>
      </c>
      <c r="I218" s="14"/>
      <c r="J218" s="14">
        <v>219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1990/3末</v>
      </c>
      <c r="B219" s="9" t="str">
        <f t="shared" si="14"/>
        <v>平成2/3末</v>
      </c>
      <c r="C219" s="16">
        <v>217</v>
      </c>
      <c r="D219" s="16">
        <v>270</v>
      </c>
      <c r="E219" s="17" t="s">
        <v>275</v>
      </c>
      <c r="F219" s="16">
        <v>108</v>
      </c>
      <c r="G219" s="16"/>
      <c r="H219" s="16">
        <v>102</v>
      </c>
      <c r="I219" s="16"/>
      <c r="J219" s="16">
        <v>210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1990/3末</v>
      </c>
      <c r="B220" s="7" t="str">
        <f t="shared" si="14"/>
        <v>平成2/3末</v>
      </c>
      <c r="C220" s="14">
        <v>218</v>
      </c>
      <c r="D220" s="14">
        <v>271</v>
      </c>
      <c r="E220" s="15" t="s">
        <v>276</v>
      </c>
      <c r="F220" s="14">
        <v>67</v>
      </c>
      <c r="G220" s="14"/>
      <c r="H220" s="14">
        <v>73</v>
      </c>
      <c r="I220" s="14"/>
      <c r="J220" s="14">
        <v>140</v>
      </c>
      <c r="K220" s="14"/>
      <c r="L220" s="14">
        <v>31</v>
      </c>
      <c r="M220" s="8" t="s">
        <v>316</v>
      </c>
    </row>
    <row r="221" spans="1:13" x14ac:dyDescent="0.2">
      <c r="A221" s="9" t="str">
        <f t="shared" si="14"/>
        <v>1990/3末</v>
      </c>
      <c r="B221" s="9" t="str">
        <f t="shared" si="14"/>
        <v>平成2/3末</v>
      </c>
      <c r="C221" s="16">
        <v>219</v>
      </c>
      <c r="D221" s="16">
        <v>272</v>
      </c>
      <c r="E221" s="17" t="s">
        <v>277</v>
      </c>
      <c r="F221" s="16">
        <v>79</v>
      </c>
      <c r="G221" s="16"/>
      <c r="H221" s="16">
        <v>82</v>
      </c>
      <c r="I221" s="16"/>
      <c r="J221" s="16">
        <v>161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1990/3末</v>
      </c>
      <c r="B222" s="7" t="str">
        <f t="shared" si="14"/>
        <v>平成2/3末</v>
      </c>
      <c r="C222" s="14">
        <v>220</v>
      </c>
      <c r="D222" s="14">
        <v>273</v>
      </c>
      <c r="E222" s="15" t="s">
        <v>278</v>
      </c>
      <c r="F222" s="14">
        <v>113</v>
      </c>
      <c r="G222" s="14"/>
      <c r="H222" s="14">
        <v>116</v>
      </c>
      <c r="I222" s="14"/>
      <c r="J222" s="14">
        <v>229</v>
      </c>
      <c r="K222" s="14"/>
      <c r="L222" s="14">
        <v>60</v>
      </c>
      <c r="M222" s="8" t="s">
        <v>316</v>
      </c>
    </row>
    <row r="223" spans="1:13" x14ac:dyDescent="0.2">
      <c r="A223" s="9" t="str">
        <f t="shared" si="14"/>
        <v>1990/3末</v>
      </c>
      <c r="B223" s="9" t="str">
        <f t="shared" si="14"/>
        <v>平成2/3末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136</v>
      </c>
      <c r="I223" s="16"/>
      <c r="J223" s="16">
        <v>288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1990/3末</v>
      </c>
      <c r="B224" s="7" t="str">
        <f t="shared" si="14"/>
        <v>平成2/3末</v>
      </c>
      <c r="C224" s="14">
        <v>222</v>
      </c>
      <c r="D224" s="14">
        <v>275</v>
      </c>
      <c r="E224" s="15" t="s">
        <v>280</v>
      </c>
      <c r="F224" s="14">
        <v>89</v>
      </c>
      <c r="G224" s="14"/>
      <c r="H224" s="14">
        <v>89</v>
      </c>
      <c r="I224" s="14"/>
      <c r="J224" s="14">
        <v>178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1990/3末</v>
      </c>
      <c r="B225" s="9" t="str">
        <f t="shared" si="14"/>
        <v>平成2/3末</v>
      </c>
      <c r="C225" s="16">
        <v>223</v>
      </c>
      <c r="D225" s="16">
        <v>276</v>
      </c>
      <c r="E225" s="17" t="s">
        <v>281</v>
      </c>
      <c r="F225" s="16">
        <v>217</v>
      </c>
      <c r="G225" s="16"/>
      <c r="H225" s="16">
        <v>221</v>
      </c>
      <c r="I225" s="16"/>
      <c r="J225" s="16">
        <v>438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1990/3末</v>
      </c>
      <c r="B226" s="7" t="str">
        <f t="shared" si="14"/>
        <v>平成2/3末</v>
      </c>
      <c r="C226" s="14">
        <v>224</v>
      </c>
      <c r="D226" s="14">
        <v>277</v>
      </c>
      <c r="E226" s="15" t="s">
        <v>282</v>
      </c>
      <c r="F226" s="14">
        <v>168</v>
      </c>
      <c r="G226" s="14"/>
      <c r="H226" s="14">
        <v>178</v>
      </c>
      <c r="I226" s="14"/>
      <c r="J226" s="14">
        <v>346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1990/3末</v>
      </c>
      <c r="B227" s="9" t="str">
        <f t="shared" si="14"/>
        <v>平成2/3末</v>
      </c>
      <c r="C227" s="16">
        <v>225</v>
      </c>
      <c r="D227" s="16">
        <v>278</v>
      </c>
      <c r="E227" s="17" t="s">
        <v>283</v>
      </c>
      <c r="F227" s="16">
        <v>296</v>
      </c>
      <c r="G227" s="16"/>
      <c r="H227" s="16">
        <v>317</v>
      </c>
      <c r="I227" s="16"/>
      <c r="J227" s="16">
        <v>613</v>
      </c>
      <c r="K227" s="16"/>
      <c r="L227" s="16">
        <v>148</v>
      </c>
      <c r="M227" s="6" t="s">
        <v>316</v>
      </c>
    </row>
    <row r="228" spans="1:13" x14ac:dyDescent="0.2">
      <c r="A228" s="7" t="str">
        <f t="shared" si="14"/>
        <v>1990/3末</v>
      </c>
      <c r="B228" s="7" t="str">
        <f t="shared" si="14"/>
        <v>平成2/3末</v>
      </c>
      <c r="C228" s="14">
        <v>226</v>
      </c>
      <c r="D228" s="14">
        <v>280</v>
      </c>
      <c r="E228" s="15" t="s">
        <v>379</v>
      </c>
      <c r="F228" s="14">
        <v>200</v>
      </c>
      <c r="G228" s="14"/>
      <c r="H228" s="14">
        <v>212</v>
      </c>
      <c r="I228" s="14"/>
      <c r="J228" s="14">
        <v>412</v>
      </c>
      <c r="K228" s="14"/>
      <c r="L228" s="14">
        <v>101</v>
      </c>
      <c r="M228" s="8" t="s">
        <v>317</v>
      </c>
    </row>
    <row r="229" spans="1:13" x14ac:dyDescent="0.2">
      <c r="A229" s="9" t="str">
        <f t="shared" ref="A229:B244" si="15">A228</f>
        <v>1990/3末</v>
      </c>
      <c r="B229" s="9" t="str">
        <f t="shared" si="15"/>
        <v>平成2/3末</v>
      </c>
      <c r="C229" s="16">
        <v>227</v>
      </c>
      <c r="D229" s="16">
        <v>281</v>
      </c>
      <c r="E229" s="17" t="s">
        <v>380</v>
      </c>
      <c r="F229" s="16">
        <v>133</v>
      </c>
      <c r="G229" s="16"/>
      <c r="H229" s="16">
        <v>129</v>
      </c>
      <c r="I229" s="16"/>
      <c r="J229" s="16">
        <v>262</v>
      </c>
      <c r="K229" s="16"/>
      <c r="L229" s="16">
        <v>68</v>
      </c>
      <c r="M229" s="6" t="s">
        <v>317</v>
      </c>
    </row>
    <row r="230" spans="1:13" x14ac:dyDescent="0.2">
      <c r="A230" s="7" t="str">
        <f t="shared" si="15"/>
        <v>1990/3末</v>
      </c>
      <c r="B230" s="7" t="str">
        <f t="shared" si="15"/>
        <v>平成2/3末</v>
      </c>
      <c r="C230" s="14">
        <v>228</v>
      </c>
      <c r="D230" s="14">
        <v>282</v>
      </c>
      <c r="E230" s="15" t="s">
        <v>381</v>
      </c>
      <c r="F230" s="14">
        <v>57</v>
      </c>
      <c r="G230" s="14"/>
      <c r="H230" s="14">
        <v>60</v>
      </c>
      <c r="I230" s="14"/>
      <c r="J230" s="14">
        <v>117</v>
      </c>
      <c r="K230" s="14"/>
      <c r="L230" s="14">
        <v>30</v>
      </c>
      <c r="M230" s="8" t="s">
        <v>317</v>
      </c>
    </row>
    <row r="231" spans="1:13" x14ac:dyDescent="0.2">
      <c r="A231" s="9" t="str">
        <f t="shared" si="15"/>
        <v>1990/3末</v>
      </c>
      <c r="B231" s="9" t="str">
        <f t="shared" si="15"/>
        <v>平成2/3末</v>
      </c>
      <c r="C231" s="16">
        <v>229</v>
      </c>
      <c r="D231" s="16">
        <v>283</v>
      </c>
      <c r="E231" s="17" t="s">
        <v>424</v>
      </c>
      <c r="F231" s="16">
        <v>118</v>
      </c>
      <c r="G231" s="16"/>
      <c r="H231" s="16">
        <v>119</v>
      </c>
      <c r="I231" s="16"/>
      <c r="J231" s="16">
        <v>237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1990/3末</v>
      </c>
      <c r="B232" s="7" t="str">
        <f t="shared" si="15"/>
        <v>平成2/3末</v>
      </c>
      <c r="C232" s="14">
        <v>230</v>
      </c>
      <c r="D232" s="14">
        <v>284</v>
      </c>
      <c r="E232" s="15" t="s">
        <v>425</v>
      </c>
      <c r="F232" s="14">
        <v>66</v>
      </c>
      <c r="G232" s="14"/>
      <c r="H232" s="14">
        <v>68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1990/3末</v>
      </c>
      <c r="B233" s="9" t="str">
        <f t="shared" si="15"/>
        <v>平成2/3末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60</v>
      </c>
      <c r="I233" s="16"/>
      <c r="J233" s="16">
        <v>114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1990/3末</v>
      </c>
      <c r="B234" s="7" t="str">
        <f t="shared" si="15"/>
        <v>平成2/3末</v>
      </c>
      <c r="C234" s="14">
        <v>232</v>
      </c>
      <c r="D234" s="14">
        <v>286</v>
      </c>
      <c r="E234" s="15" t="s">
        <v>427</v>
      </c>
      <c r="F234" s="14">
        <v>67</v>
      </c>
      <c r="G234" s="14"/>
      <c r="H234" s="14">
        <v>52</v>
      </c>
      <c r="I234" s="14"/>
      <c r="J234" s="14">
        <v>119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15"/>
        <v>1990/3末</v>
      </c>
      <c r="B235" s="9" t="str">
        <f t="shared" si="15"/>
        <v>平成2/3末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83</v>
      </c>
      <c r="I235" s="16"/>
      <c r="J235" s="16">
        <v>160</v>
      </c>
      <c r="K235" s="16"/>
      <c r="L235" s="16">
        <v>43</v>
      </c>
      <c r="M235" s="6" t="s">
        <v>317</v>
      </c>
    </row>
    <row r="236" spans="1:13" x14ac:dyDescent="0.2">
      <c r="A236" s="7" t="str">
        <f t="shared" si="15"/>
        <v>1990/3末</v>
      </c>
      <c r="B236" s="7" t="str">
        <f t="shared" si="15"/>
        <v>平成2/3末</v>
      </c>
      <c r="C236" s="14">
        <v>234</v>
      </c>
      <c r="D236" s="14">
        <v>288</v>
      </c>
      <c r="E236" s="15" t="s">
        <v>429</v>
      </c>
      <c r="F236" s="14">
        <v>69</v>
      </c>
      <c r="G236" s="14"/>
      <c r="H236" s="14">
        <v>78</v>
      </c>
      <c r="I236" s="14"/>
      <c r="J236" s="14">
        <v>147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1990/3末</v>
      </c>
      <c r="B237" s="9" t="str">
        <f t="shared" si="15"/>
        <v>平成2/3末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49</v>
      </c>
      <c r="I237" s="16"/>
      <c r="J237" s="16">
        <v>99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1990/3末</v>
      </c>
      <c r="B238" s="7" t="str">
        <f t="shared" si="15"/>
        <v>平成2/3末</v>
      </c>
      <c r="C238" s="14">
        <v>236</v>
      </c>
      <c r="D238" s="14">
        <v>290</v>
      </c>
      <c r="E238" s="15" t="s">
        <v>431</v>
      </c>
      <c r="F238" s="14">
        <v>87</v>
      </c>
      <c r="G238" s="14"/>
      <c r="H238" s="14">
        <v>98</v>
      </c>
      <c r="I238" s="14"/>
      <c r="J238" s="14">
        <v>185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15"/>
        <v>1990/3末</v>
      </c>
      <c r="B239" s="9" t="str">
        <f t="shared" si="15"/>
        <v>平成2/3末</v>
      </c>
      <c r="C239" s="16">
        <v>237</v>
      </c>
      <c r="D239" s="16">
        <v>291</v>
      </c>
      <c r="E239" s="17" t="s">
        <v>432</v>
      </c>
      <c r="F239" s="16">
        <v>36</v>
      </c>
      <c r="G239" s="16"/>
      <c r="H239" s="16">
        <v>32</v>
      </c>
      <c r="I239" s="16"/>
      <c r="J239" s="16">
        <v>68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1990/3末</v>
      </c>
      <c r="B240" s="7" t="str">
        <f t="shared" si="15"/>
        <v>平成2/3末</v>
      </c>
      <c r="C240" s="14">
        <v>238</v>
      </c>
      <c r="D240" s="14">
        <v>292</v>
      </c>
      <c r="E240" s="15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1990/3末</v>
      </c>
      <c r="B241" s="9" t="str">
        <f t="shared" si="15"/>
        <v>平成2/3末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1990/3末</v>
      </c>
      <c r="B242" s="7" t="str">
        <f t="shared" si="15"/>
        <v>平成2/3末</v>
      </c>
      <c r="C242" s="14">
        <v>240</v>
      </c>
      <c r="D242" s="14">
        <v>294</v>
      </c>
      <c r="E242" s="15" t="s">
        <v>435</v>
      </c>
      <c r="F242" s="14">
        <v>40</v>
      </c>
      <c r="G242" s="14"/>
      <c r="H242" s="14">
        <v>42</v>
      </c>
      <c r="I242" s="14"/>
      <c r="J242" s="14">
        <v>82</v>
      </c>
      <c r="K242" s="14"/>
      <c r="L242" s="14">
        <v>28</v>
      </c>
      <c r="M242" s="8" t="s">
        <v>317</v>
      </c>
    </row>
    <row r="243" spans="1:13" x14ac:dyDescent="0.2">
      <c r="A243" s="9" t="str">
        <f t="shared" si="15"/>
        <v>1990/3末</v>
      </c>
      <c r="B243" s="9" t="str">
        <f t="shared" si="15"/>
        <v>平成2/3末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26</v>
      </c>
      <c r="I243" s="16"/>
      <c r="J243" s="16">
        <v>48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1990/3末</v>
      </c>
      <c r="B244" s="7" t="str">
        <f t="shared" si="15"/>
        <v>平成2/3末</v>
      </c>
      <c r="C244" s="14">
        <v>242</v>
      </c>
      <c r="D244" s="14">
        <v>296</v>
      </c>
      <c r="E244" s="15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0" si="16">A244</f>
        <v>1990/3末</v>
      </c>
      <c r="B245" s="9" t="str">
        <f t="shared" si="16"/>
        <v>平成2/3末</v>
      </c>
      <c r="C245" s="16">
        <v>243</v>
      </c>
      <c r="D245" s="16">
        <v>297</v>
      </c>
      <c r="E245" s="17" t="s">
        <v>437</v>
      </c>
      <c r="F245" s="16">
        <v>8</v>
      </c>
      <c r="G245" s="16"/>
      <c r="H245" s="16">
        <v>6</v>
      </c>
      <c r="I245" s="16"/>
      <c r="J245" s="16">
        <v>14</v>
      </c>
      <c r="K245" s="16"/>
      <c r="L245" s="16">
        <v>5</v>
      </c>
      <c r="M245" s="6" t="s">
        <v>317</v>
      </c>
    </row>
    <row r="246" spans="1:13" x14ac:dyDescent="0.2">
      <c r="A246" s="7" t="str">
        <f t="shared" si="16"/>
        <v>1990/3末</v>
      </c>
      <c r="B246" s="7" t="str">
        <f t="shared" si="16"/>
        <v>平成2/3末</v>
      </c>
      <c r="C246" s="14">
        <v>244</v>
      </c>
      <c r="D246" s="14">
        <v>298</v>
      </c>
      <c r="E246" s="15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1990/3末</v>
      </c>
      <c r="B247" s="9" t="str">
        <f t="shared" si="16"/>
        <v>平成2/3末</v>
      </c>
      <c r="C247" s="16">
        <v>245</v>
      </c>
      <c r="D247" s="16">
        <v>299</v>
      </c>
      <c r="E247" s="17" t="s">
        <v>439</v>
      </c>
      <c r="F247" s="16">
        <v>4</v>
      </c>
      <c r="G247" s="16"/>
      <c r="H247" s="16">
        <v>3</v>
      </c>
      <c r="I247" s="16"/>
      <c r="J247" s="16">
        <v>7</v>
      </c>
      <c r="K247" s="16"/>
      <c r="L247" s="16">
        <v>2</v>
      </c>
      <c r="M247" s="6" t="s">
        <v>317</v>
      </c>
    </row>
    <row r="248" spans="1:13" x14ac:dyDescent="0.2">
      <c r="A248" s="7" t="str">
        <f t="shared" si="16"/>
        <v>1990/3末</v>
      </c>
      <c r="B248" s="7" t="str">
        <f t="shared" si="16"/>
        <v>平成2/3末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1990/3末</v>
      </c>
      <c r="B249" s="9" t="str">
        <f t="shared" si="16"/>
        <v>平成2/3末</v>
      </c>
      <c r="C249" s="16">
        <v>247</v>
      </c>
      <c r="D249" s="16">
        <v>301</v>
      </c>
      <c r="E249" s="17" t="s">
        <v>441</v>
      </c>
      <c r="F249" s="16">
        <v>23</v>
      </c>
      <c r="G249" s="16"/>
      <c r="H249" s="16">
        <v>20</v>
      </c>
      <c r="I249" s="16"/>
      <c r="J249" s="16">
        <v>43</v>
      </c>
      <c r="K249" s="16"/>
      <c r="L249" s="16">
        <v>17</v>
      </c>
      <c r="M249" s="6" t="s">
        <v>317</v>
      </c>
    </row>
    <row r="250" spans="1:13" x14ac:dyDescent="0.2">
      <c r="A250" s="7" t="str">
        <f t="shared" si="16"/>
        <v>1990/3末</v>
      </c>
      <c r="B250" s="7" t="str">
        <f t="shared" si="16"/>
        <v>平成2/3末</v>
      </c>
      <c r="C250" s="14">
        <v>248</v>
      </c>
      <c r="D250" s="14">
        <v>302</v>
      </c>
      <c r="E250" s="15" t="s">
        <v>442</v>
      </c>
      <c r="F250" s="14">
        <v>24</v>
      </c>
      <c r="G250" s="14"/>
      <c r="H250" s="14">
        <v>29</v>
      </c>
      <c r="I250" s="14"/>
      <c r="J250" s="14">
        <v>53</v>
      </c>
      <c r="K250" s="14"/>
      <c r="L250" s="14">
        <v>24</v>
      </c>
      <c r="M250" s="8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lVVAMaALa/goXNbQdvZjcIi5F2V8tqqznF+une/QM6HDerVwz1hWnvCOcWAp7oZs8PO9Vc80rOcFH1RxtHp76g==" saltValue="tl/6KXNm9tZ9bJBRHj16e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</sheetPr>
  <dimension ref="A1:Q253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466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>SUM(F3:F251)</f>
        <v>42243</v>
      </c>
      <c r="G2" s="22">
        <f t="shared" ref="G2:L2" si="0">SUM(G3:G251)</f>
        <v>0</v>
      </c>
      <c r="H2" s="22">
        <f t="shared" si="0"/>
        <v>44695</v>
      </c>
      <c r="I2" s="22">
        <f t="shared" si="0"/>
        <v>0</v>
      </c>
      <c r="J2" s="22">
        <f t="shared" si="0"/>
        <v>86938</v>
      </c>
      <c r="K2" s="22">
        <f t="shared" si="0"/>
        <v>0</v>
      </c>
      <c r="L2" s="22">
        <f t="shared" si="0"/>
        <v>25654</v>
      </c>
      <c r="M2" s="72" t="s">
        <v>284</v>
      </c>
    </row>
    <row r="3" spans="1:17" x14ac:dyDescent="0.2">
      <c r="A3" s="5" t="str">
        <f>A2</f>
        <v>1990/4末</v>
      </c>
      <c r="B3" s="5" t="str">
        <f>B2</f>
        <v>平成2/4末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48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1990/4末</v>
      </c>
      <c r="B4" s="7" t="str">
        <f>B3</f>
        <v>平成2/4末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122</v>
      </c>
      <c r="I4" s="14"/>
      <c r="J4" s="14">
        <v>239</v>
      </c>
      <c r="K4" s="14"/>
      <c r="L4" s="14">
        <v>84</v>
      </c>
      <c r="M4" s="8" t="s">
        <v>303</v>
      </c>
      <c r="Q4" s="1"/>
    </row>
    <row r="5" spans="1:17" x14ac:dyDescent="0.2">
      <c r="A5" s="9" t="str">
        <f t="shared" ref="A5:B20" si="1">A4</f>
        <v>1990/4末</v>
      </c>
      <c r="B5" s="9" t="str">
        <f t="shared" si="1"/>
        <v>平成2/4末</v>
      </c>
      <c r="C5" s="16">
        <v>3</v>
      </c>
      <c r="D5" s="16">
        <v>3</v>
      </c>
      <c r="E5" s="17" t="s">
        <v>40</v>
      </c>
      <c r="F5" s="16">
        <v>258</v>
      </c>
      <c r="G5" s="16"/>
      <c r="H5" s="16">
        <v>294</v>
      </c>
      <c r="I5" s="16"/>
      <c r="J5" s="16">
        <v>552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1990/4末</v>
      </c>
      <c r="B6" s="7" t="str">
        <f t="shared" si="1"/>
        <v>平成2/4末</v>
      </c>
      <c r="C6" s="14">
        <v>4</v>
      </c>
      <c r="D6" s="14">
        <v>4</v>
      </c>
      <c r="E6" s="15" t="s">
        <v>41</v>
      </c>
      <c r="F6" s="14">
        <v>436</v>
      </c>
      <c r="G6" s="14"/>
      <c r="H6" s="14">
        <v>497</v>
      </c>
      <c r="I6" s="14"/>
      <c r="J6" s="14">
        <v>933</v>
      </c>
      <c r="K6" s="14"/>
      <c r="L6" s="14">
        <v>278</v>
      </c>
      <c r="M6" s="8" t="s">
        <v>303</v>
      </c>
    </row>
    <row r="7" spans="1:17" x14ac:dyDescent="0.2">
      <c r="A7" s="9" t="str">
        <f t="shared" si="1"/>
        <v>1990/4末</v>
      </c>
      <c r="B7" s="9" t="str">
        <f t="shared" si="1"/>
        <v>平成2/4末</v>
      </c>
      <c r="C7" s="16">
        <v>5</v>
      </c>
      <c r="D7" s="16">
        <v>5</v>
      </c>
      <c r="E7" s="17" t="s">
        <v>42</v>
      </c>
      <c r="F7" s="16">
        <v>283</v>
      </c>
      <c r="G7" s="16"/>
      <c r="H7" s="16">
        <v>292</v>
      </c>
      <c r="I7" s="16"/>
      <c r="J7" s="16">
        <v>575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1990/4末</v>
      </c>
      <c r="B8" s="7" t="str">
        <f t="shared" si="1"/>
        <v>平成2/4末</v>
      </c>
      <c r="C8" s="14">
        <v>6</v>
      </c>
      <c r="D8" s="14">
        <v>6</v>
      </c>
      <c r="E8" s="15" t="s">
        <v>43</v>
      </c>
      <c r="F8" s="14">
        <v>395</v>
      </c>
      <c r="G8" s="14"/>
      <c r="H8" s="14">
        <v>501</v>
      </c>
      <c r="I8" s="14"/>
      <c r="J8" s="14">
        <v>896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1990/4末</v>
      </c>
      <c r="B9" s="9" t="str">
        <f t="shared" si="1"/>
        <v>平成2/4末</v>
      </c>
      <c r="C9" s="16">
        <v>7</v>
      </c>
      <c r="D9" s="16">
        <v>7</v>
      </c>
      <c r="E9" s="17" t="s">
        <v>44</v>
      </c>
      <c r="F9" s="16">
        <v>301</v>
      </c>
      <c r="G9" s="16"/>
      <c r="H9" s="16">
        <v>324</v>
      </c>
      <c r="I9" s="16"/>
      <c r="J9" s="16">
        <v>625</v>
      </c>
      <c r="K9" s="16"/>
      <c r="L9" s="16">
        <v>205</v>
      </c>
      <c r="M9" s="6" t="s">
        <v>303</v>
      </c>
    </row>
    <row r="10" spans="1:17" x14ac:dyDescent="0.2">
      <c r="A10" s="7" t="str">
        <f t="shared" si="1"/>
        <v>1990/4末</v>
      </c>
      <c r="B10" s="7" t="str">
        <f t="shared" si="1"/>
        <v>平成2/4末</v>
      </c>
      <c r="C10" s="14">
        <v>8</v>
      </c>
      <c r="D10" s="14">
        <v>8</v>
      </c>
      <c r="E10" s="15" t="s">
        <v>45</v>
      </c>
      <c r="F10" s="14">
        <v>255</v>
      </c>
      <c r="G10" s="14"/>
      <c r="H10" s="14">
        <v>318</v>
      </c>
      <c r="I10" s="14"/>
      <c r="J10" s="14">
        <v>573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1990/4末</v>
      </c>
      <c r="B11" s="9" t="str">
        <f t="shared" si="1"/>
        <v>平成2/4末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195</v>
      </c>
      <c r="I11" s="16"/>
      <c r="J11" s="16">
        <v>397</v>
      </c>
      <c r="K11" s="16"/>
      <c r="L11" s="16">
        <v>133</v>
      </c>
      <c r="M11" s="6" t="s">
        <v>303</v>
      </c>
    </row>
    <row r="12" spans="1:17" x14ac:dyDescent="0.2">
      <c r="A12" s="7" t="str">
        <f t="shared" si="1"/>
        <v>1990/4末</v>
      </c>
      <c r="B12" s="7" t="str">
        <f t="shared" si="1"/>
        <v>平成2/4末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103</v>
      </c>
      <c r="I12" s="14"/>
      <c r="J12" s="14">
        <v>194</v>
      </c>
      <c r="K12" s="14"/>
      <c r="L12" s="14">
        <v>84</v>
      </c>
      <c r="M12" s="8" t="s">
        <v>303</v>
      </c>
    </row>
    <row r="13" spans="1:17" x14ac:dyDescent="0.2">
      <c r="A13" s="9" t="str">
        <f t="shared" si="1"/>
        <v>1990/4末</v>
      </c>
      <c r="B13" s="9" t="str">
        <f t="shared" si="1"/>
        <v>平成2/4末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399</v>
      </c>
      <c r="I13" s="16"/>
      <c r="J13" s="16">
        <v>768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1990/4末</v>
      </c>
      <c r="B14" s="7" t="str">
        <f t="shared" si="1"/>
        <v>平成2/4末</v>
      </c>
      <c r="C14" s="14">
        <v>12</v>
      </c>
      <c r="D14" s="14">
        <v>14</v>
      </c>
      <c r="E14" s="15" t="s">
        <v>50</v>
      </c>
      <c r="F14" s="14">
        <v>165</v>
      </c>
      <c r="G14" s="14"/>
      <c r="H14" s="14">
        <v>188</v>
      </c>
      <c r="I14" s="14"/>
      <c r="J14" s="14">
        <v>353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1990/4末</v>
      </c>
      <c r="B15" s="9" t="str">
        <f t="shared" si="1"/>
        <v>平成2/4末</v>
      </c>
      <c r="C15" s="16">
        <v>13</v>
      </c>
      <c r="D15" s="16">
        <v>15</v>
      </c>
      <c r="E15" s="17" t="s">
        <v>51</v>
      </c>
      <c r="F15" s="16">
        <v>366</v>
      </c>
      <c r="G15" s="16"/>
      <c r="H15" s="16">
        <v>392</v>
      </c>
      <c r="I15" s="16"/>
      <c r="J15" s="16">
        <v>758</v>
      </c>
      <c r="K15" s="16"/>
      <c r="L15" s="16">
        <v>250</v>
      </c>
      <c r="M15" s="6" t="s">
        <v>303</v>
      </c>
    </row>
    <row r="16" spans="1:17" x14ac:dyDescent="0.2">
      <c r="A16" s="7" t="str">
        <f t="shared" si="1"/>
        <v>1990/4末</v>
      </c>
      <c r="B16" s="7" t="str">
        <f t="shared" si="1"/>
        <v>平成2/4末</v>
      </c>
      <c r="C16" s="14">
        <v>14</v>
      </c>
      <c r="D16" s="14">
        <v>16</v>
      </c>
      <c r="E16" s="15" t="s">
        <v>52</v>
      </c>
      <c r="F16" s="14">
        <v>103</v>
      </c>
      <c r="G16" s="14"/>
      <c r="H16" s="14">
        <v>119</v>
      </c>
      <c r="I16" s="14"/>
      <c r="J16" s="14">
        <v>222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1990/4末</v>
      </c>
      <c r="B17" s="9" t="str">
        <f t="shared" si="1"/>
        <v>平成2/4末</v>
      </c>
      <c r="C17" s="16">
        <v>15</v>
      </c>
      <c r="D17" s="16">
        <v>17</v>
      </c>
      <c r="E17" s="17" t="s">
        <v>53</v>
      </c>
      <c r="F17" s="16">
        <v>280</v>
      </c>
      <c r="G17" s="16"/>
      <c r="H17" s="16">
        <v>287</v>
      </c>
      <c r="I17" s="16"/>
      <c r="J17" s="16">
        <v>567</v>
      </c>
      <c r="K17" s="16"/>
      <c r="L17" s="16">
        <v>162</v>
      </c>
      <c r="M17" s="6" t="s">
        <v>303</v>
      </c>
    </row>
    <row r="18" spans="1:13" x14ac:dyDescent="0.2">
      <c r="A18" s="7" t="str">
        <f t="shared" si="1"/>
        <v>1990/4末</v>
      </c>
      <c r="B18" s="7" t="str">
        <f t="shared" si="1"/>
        <v>平成2/4末</v>
      </c>
      <c r="C18" s="14">
        <v>16</v>
      </c>
      <c r="D18" s="14">
        <v>18</v>
      </c>
      <c r="E18" s="15" t="s">
        <v>54</v>
      </c>
      <c r="F18" s="14">
        <v>337</v>
      </c>
      <c r="G18" s="14"/>
      <c r="H18" s="14">
        <v>339</v>
      </c>
      <c r="I18" s="14"/>
      <c r="J18" s="14">
        <v>676</v>
      </c>
      <c r="K18" s="14"/>
      <c r="L18" s="14">
        <v>192</v>
      </c>
      <c r="M18" s="8" t="s">
        <v>303</v>
      </c>
    </row>
    <row r="19" spans="1:13" x14ac:dyDescent="0.2">
      <c r="A19" s="9" t="str">
        <f t="shared" si="1"/>
        <v>1990/4末</v>
      </c>
      <c r="B19" s="9" t="str">
        <f t="shared" si="1"/>
        <v>平成2/4末</v>
      </c>
      <c r="C19" s="16">
        <v>17</v>
      </c>
      <c r="D19" s="16">
        <v>19</v>
      </c>
      <c r="E19" s="17" t="s">
        <v>55</v>
      </c>
      <c r="F19" s="16">
        <v>188</v>
      </c>
      <c r="G19" s="16"/>
      <c r="H19" s="16">
        <v>226</v>
      </c>
      <c r="I19" s="16"/>
      <c r="J19" s="16">
        <v>414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1990/4末</v>
      </c>
      <c r="B20" s="7" t="str">
        <f t="shared" si="1"/>
        <v>平成2/4末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55</v>
      </c>
      <c r="I20" s="14"/>
      <c r="J20" s="14">
        <v>130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1990/4末</v>
      </c>
      <c r="B21" s="9" t="str">
        <f t="shared" si="2"/>
        <v>平成2/4末</v>
      </c>
      <c r="C21" s="16">
        <v>19</v>
      </c>
      <c r="D21" s="16">
        <v>21</v>
      </c>
      <c r="E21" s="17" t="s">
        <v>60</v>
      </c>
      <c r="F21" s="16">
        <v>285</v>
      </c>
      <c r="G21" s="16"/>
      <c r="H21" s="16">
        <v>300</v>
      </c>
      <c r="I21" s="16"/>
      <c r="J21" s="16">
        <v>585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1990/4末</v>
      </c>
      <c r="B22" s="7" t="str">
        <f t="shared" si="2"/>
        <v>平成2/4末</v>
      </c>
      <c r="C22" s="14">
        <v>20</v>
      </c>
      <c r="D22" s="14">
        <v>22</v>
      </c>
      <c r="E22" s="15" t="s">
        <v>61</v>
      </c>
      <c r="F22" s="14">
        <v>448</v>
      </c>
      <c r="G22" s="14"/>
      <c r="H22" s="14">
        <v>529</v>
      </c>
      <c r="I22" s="14"/>
      <c r="J22" s="14">
        <v>977</v>
      </c>
      <c r="K22" s="14"/>
      <c r="L22" s="14">
        <v>300</v>
      </c>
      <c r="M22" s="8" t="s">
        <v>303</v>
      </c>
    </row>
    <row r="23" spans="1:13" x14ac:dyDescent="0.2">
      <c r="A23" s="9" t="str">
        <f t="shared" si="2"/>
        <v>1990/4末</v>
      </c>
      <c r="B23" s="9" t="str">
        <f t="shared" si="2"/>
        <v>平成2/4末</v>
      </c>
      <c r="C23" s="16">
        <v>21</v>
      </c>
      <c r="D23" s="16">
        <v>23</v>
      </c>
      <c r="E23" s="17" t="s">
        <v>62</v>
      </c>
      <c r="F23" s="16">
        <v>369</v>
      </c>
      <c r="G23" s="16"/>
      <c r="H23" s="16">
        <v>396</v>
      </c>
      <c r="I23" s="16"/>
      <c r="J23" s="16">
        <v>765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1990/4末</v>
      </c>
      <c r="B24" s="7" t="str">
        <f t="shared" si="2"/>
        <v>平成2/4末</v>
      </c>
      <c r="C24" s="14">
        <v>22</v>
      </c>
      <c r="D24" s="14">
        <v>24</v>
      </c>
      <c r="E24" s="15" t="s">
        <v>63</v>
      </c>
      <c r="F24" s="14">
        <v>419</v>
      </c>
      <c r="G24" s="14"/>
      <c r="H24" s="14">
        <v>491</v>
      </c>
      <c r="I24" s="14"/>
      <c r="J24" s="14">
        <v>910</v>
      </c>
      <c r="K24" s="14"/>
      <c r="L24" s="14">
        <v>292</v>
      </c>
      <c r="M24" s="8" t="s">
        <v>303</v>
      </c>
    </row>
    <row r="25" spans="1:13" x14ac:dyDescent="0.2">
      <c r="A25" s="9" t="str">
        <f t="shared" si="2"/>
        <v>1990/4末</v>
      </c>
      <c r="B25" s="9" t="str">
        <f t="shared" si="2"/>
        <v>平成2/4末</v>
      </c>
      <c r="C25" s="16">
        <v>23</v>
      </c>
      <c r="D25" s="16">
        <v>25</v>
      </c>
      <c r="E25" s="17" t="s">
        <v>64</v>
      </c>
      <c r="F25" s="16">
        <v>310</v>
      </c>
      <c r="G25" s="16"/>
      <c r="H25" s="16">
        <v>377</v>
      </c>
      <c r="I25" s="16"/>
      <c r="J25" s="16">
        <v>687</v>
      </c>
      <c r="K25" s="16"/>
      <c r="L25" s="16">
        <v>228</v>
      </c>
      <c r="M25" s="6" t="s">
        <v>303</v>
      </c>
    </row>
    <row r="26" spans="1:13" x14ac:dyDescent="0.2">
      <c r="A26" s="7" t="str">
        <f t="shared" si="2"/>
        <v>1990/4末</v>
      </c>
      <c r="B26" s="7" t="str">
        <f t="shared" si="2"/>
        <v>平成2/4末</v>
      </c>
      <c r="C26" s="14">
        <v>24</v>
      </c>
      <c r="D26" s="14">
        <v>26</v>
      </c>
      <c r="E26" s="15" t="s">
        <v>65</v>
      </c>
      <c r="F26" s="14">
        <v>298</v>
      </c>
      <c r="G26" s="14"/>
      <c r="H26" s="14">
        <v>315</v>
      </c>
      <c r="I26" s="14"/>
      <c r="J26" s="14">
        <v>613</v>
      </c>
      <c r="K26" s="14"/>
      <c r="L26" s="14">
        <v>202</v>
      </c>
      <c r="M26" s="8" t="s">
        <v>303</v>
      </c>
    </row>
    <row r="27" spans="1:13" x14ac:dyDescent="0.2">
      <c r="A27" s="9" t="str">
        <f t="shared" si="2"/>
        <v>1990/4末</v>
      </c>
      <c r="B27" s="9" t="str">
        <f t="shared" si="2"/>
        <v>平成2/4末</v>
      </c>
      <c r="C27" s="16">
        <v>25</v>
      </c>
      <c r="D27" s="16">
        <v>30</v>
      </c>
      <c r="E27" s="17" t="s">
        <v>68</v>
      </c>
      <c r="F27" s="16">
        <v>779</v>
      </c>
      <c r="G27" s="16"/>
      <c r="H27" s="16">
        <v>790</v>
      </c>
      <c r="I27" s="16"/>
      <c r="J27" s="16">
        <v>1569</v>
      </c>
      <c r="K27" s="16"/>
      <c r="L27" s="16">
        <v>510</v>
      </c>
      <c r="M27" s="6" t="s">
        <v>303</v>
      </c>
    </row>
    <row r="28" spans="1:13" x14ac:dyDescent="0.2">
      <c r="A28" s="7" t="str">
        <f t="shared" si="2"/>
        <v>1990/4末</v>
      </c>
      <c r="B28" s="7" t="str">
        <f t="shared" si="2"/>
        <v>平成2/4末</v>
      </c>
      <c r="C28" s="14">
        <v>26</v>
      </c>
      <c r="D28" s="14">
        <v>31</v>
      </c>
      <c r="E28" s="15" t="s">
        <v>69</v>
      </c>
      <c r="F28" s="14">
        <v>902</v>
      </c>
      <c r="G28" s="14"/>
      <c r="H28" s="14">
        <v>972</v>
      </c>
      <c r="I28" s="14"/>
      <c r="J28" s="14">
        <v>1874</v>
      </c>
      <c r="K28" s="14"/>
      <c r="L28" s="14">
        <v>649</v>
      </c>
      <c r="M28" s="8" t="s">
        <v>303</v>
      </c>
    </row>
    <row r="29" spans="1:13" x14ac:dyDescent="0.2">
      <c r="A29" s="9" t="str">
        <f t="shared" si="2"/>
        <v>1990/4末</v>
      </c>
      <c r="B29" s="9" t="str">
        <f t="shared" si="2"/>
        <v>平成2/4末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19</v>
      </c>
      <c r="I29" s="16"/>
      <c r="J29" s="16">
        <v>41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1990/4末</v>
      </c>
      <c r="B30" s="7" t="str">
        <f t="shared" si="2"/>
        <v>平成2/4末</v>
      </c>
      <c r="C30" s="14">
        <v>28</v>
      </c>
      <c r="D30" s="14">
        <v>34</v>
      </c>
      <c r="E30" s="15" t="s">
        <v>72</v>
      </c>
      <c r="F30" s="14">
        <v>318</v>
      </c>
      <c r="G30" s="14"/>
      <c r="H30" s="14">
        <v>299</v>
      </c>
      <c r="I30" s="14"/>
      <c r="J30" s="14">
        <v>617</v>
      </c>
      <c r="K30" s="14"/>
      <c r="L30" s="14">
        <v>182</v>
      </c>
      <c r="M30" s="8" t="s">
        <v>303</v>
      </c>
    </row>
    <row r="31" spans="1:13" x14ac:dyDescent="0.2">
      <c r="A31" s="9" t="str">
        <f t="shared" si="2"/>
        <v>1990/4末</v>
      </c>
      <c r="B31" s="9" t="str">
        <f t="shared" si="2"/>
        <v>平成2/4末</v>
      </c>
      <c r="C31" s="16">
        <v>29</v>
      </c>
      <c r="D31" s="16">
        <v>35</v>
      </c>
      <c r="E31" s="17" t="s">
        <v>73</v>
      </c>
      <c r="F31" s="16">
        <v>234</v>
      </c>
      <c r="G31" s="16"/>
      <c r="H31" s="16">
        <v>231</v>
      </c>
      <c r="I31" s="16"/>
      <c r="J31" s="16">
        <v>465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1990/4末</v>
      </c>
      <c r="B32" s="7" t="str">
        <f t="shared" si="2"/>
        <v>平成2/4末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68</v>
      </c>
      <c r="I32" s="14"/>
      <c r="J32" s="14">
        <v>133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1990/4末</v>
      </c>
      <c r="B33" s="9" t="str">
        <f t="shared" si="2"/>
        <v>平成2/4末</v>
      </c>
      <c r="C33" s="16">
        <v>31</v>
      </c>
      <c r="D33" s="16">
        <v>37</v>
      </c>
      <c r="E33" s="17" t="s">
        <v>75</v>
      </c>
      <c r="F33" s="16">
        <v>326</v>
      </c>
      <c r="G33" s="16"/>
      <c r="H33" s="16">
        <v>319</v>
      </c>
      <c r="I33" s="16"/>
      <c r="J33" s="16">
        <v>645</v>
      </c>
      <c r="K33" s="16"/>
      <c r="L33" s="16">
        <v>166</v>
      </c>
      <c r="M33" s="6" t="s">
        <v>303</v>
      </c>
    </row>
    <row r="34" spans="1:13" x14ac:dyDescent="0.2">
      <c r="A34" s="7" t="str">
        <f t="shared" si="2"/>
        <v>1990/4末</v>
      </c>
      <c r="B34" s="7" t="str">
        <f t="shared" si="2"/>
        <v>平成2/4末</v>
      </c>
      <c r="C34" s="14">
        <v>32</v>
      </c>
      <c r="D34" s="14">
        <v>38</v>
      </c>
      <c r="E34" s="15" t="s">
        <v>76</v>
      </c>
      <c r="F34" s="14">
        <v>327</v>
      </c>
      <c r="G34" s="14"/>
      <c r="H34" s="14">
        <v>330</v>
      </c>
      <c r="I34" s="14"/>
      <c r="J34" s="14">
        <v>657</v>
      </c>
      <c r="K34" s="14"/>
      <c r="L34" s="14">
        <v>180</v>
      </c>
      <c r="M34" s="8" t="s">
        <v>303</v>
      </c>
    </row>
    <row r="35" spans="1:13" x14ac:dyDescent="0.2">
      <c r="A35" s="9" t="str">
        <f t="shared" si="2"/>
        <v>1990/4末</v>
      </c>
      <c r="B35" s="9" t="str">
        <f t="shared" si="2"/>
        <v>平成2/4末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86</v>
      </c>
      <c r="I35" s="16"/>
      <c r="J35" s="16">
        <v>152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1990/4末</v>
      </c>
      <c r="B36" s="7" t="str">
        <f t="shared" si="2"/>
        <v>平成2/4末</v>
      </c>
      <c r="C36" s="14">
        <v>34</v>
      </c>
      <c r="D36" s="14">
        <v>40</v>
      </c>
      <c r="E36" s="15" t="s">
        <v>415</v>
      </c>
      <c r="F36" s="14">
        <v>191</v>
      </c>
      <c r="G36" s="14"/>
      <c r="H36" s="14">
        <v>204</v>
      </c>
      <c r="I36" s="14"/>
      <c r="J36" s="14">
        <v>395</v>
      </c>
      <c r="K36" s="14"/>
      <c r="L36" s="14">
        <v>137</v>
      </c>
      <c r="M36" s="8" t="s">
        <v>303</v>
      </c>
    </row>
    <row r="37" spans="1:13" x14ac:dyDescent="0.2">
      <c r="A37" s="9" t="str">
        <f t="shared" ref="A37:B52" si="3">A36</f>
        <v>1990/4末</v>
      </c>
      <c r="B37" s="9" t="str">
        <f t="shared" si="3"/>
        <v>平成2/4末</v>
      </c>
      <c r="C37" s="16">
        <v>35</v>
      </c>
      <c r="D37" s="16">
        <v>41</v>
      </c>
      <c r="E37" s="17" t="s">
        <v>416</v>
      </c>
      <c r="F37" s="16">
        <v>200</v>
      </c>
      <c r="G37" s="16"/>
      <c r="H37" s="16">
        <v>235</v>
      </c>
      <c r="I37" s="16"/>
      <c r="J37" s="16">
        <v>435</v>
      </c>
      <c r="K37" s="16"/>
      <c r="L37" s="16">
        <v>140</v>
      </c>
      <c r="M37" s="6" t="s">
        <v>303</v>
      </c>
    </row>
    <row r="38" spans="1:13" x14ac:dyDescent="0.2">
      <c r="A38" s="7" t="str">
        <f t="shared" si="3"/>
        <v>1990/4末</v>
      </c>
      <c r="B38" s="7" t="str">
        <f t="shared" si="3"/>
        <v>平成2/4末</v>
      </c>
      <c r="C38" s="14">
        <v>36</v>
      </c>
      <c r="D38" s="14">
        <v>42</v>
      </c>
      <c r="E38" s="15" t="s">
        <v>78</v>
      </c>
      <c r="F38" s="14">
        <v>271</v>
      </c>
      <c r="G38" s="14"/>
      <c r="H38" s="14">
        <v>344</v>
      </c>
      <c r="I38" s="14"/>
      <c r="J38" s="14">
        <v>615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1990/4末</v>
      </c>
      <c r="B39" s="9" t="str">
        <f t="shared" si="3"/>
        <v>平成2/4末</v>
      </c>
      <c r="C39" s="16">
        <v>37</v>
      </c>
      <c r="D39" s="16">
        <v>43</v>
      </c>
      <c r="E39" s="17" t="s">
        <v>79</v>
      </c>
      <c r="F39" s="16">
        <v>414</v>
      </c>
      <c r="G39" s="16"/>
      <c r="H39" s="16">
        <v>451</v>
      </c>
      <c r="I39" s="16"/>
      <c r="J39" s="16">
        <v>865</v>
      </c>
      <c r="K39" s="16"/>
      <c r="L39" s="16">
        <v>265</v>
      </c>
      <c r="M39" s="6" t="s">
        <v>303</v>
      </c>
    </row>
    <row r="40" spans="1:13" x14ac:dyDescent="0.2">
      <c r="A40" s="7" t="str">
        <f t="shared" si="3"/>
        <v>1990/4末</v>
      </c>
      <c r="B40" s="7" t="str">
        <f t="shared" si="3"/>
        <v>平成2/4末</v>
      </c>
      <c r="C40" s="14">
        <v>38</v>
      </c>
      <c r="D40" s="14">
        <v>44</v>
      </c>
      <c r="E40" s="15" t="s">
        <v>80</v>
      </c>
      <c r="F40" s="14">
        <v>89</v>
      </c>
      <c r="G40" s="14"/>
      <c r="H40" s="14">
        <v>88</v>
      </c>
      <c r="I40" s="14"/>
      <c r="J40" s="14">
        <v>177</v>
      </c>
      <c r="K40" s="14"/>
      <c r="L40" s="14">
        <v>56</v>
      </c>
      <c r="M40" s="8" t="s">
        <v>303</v>
      </c>
    </row>
    <row r="41" spans="1:13" x14ac:dyDescent="0.2">
      <c r="A41" s="9" t="str">
        <f t="shared" si="3"/>
        <v>1990/4末</v>
      </c>
      <c r="B41" s="9" t="str">
        <f t="shared" si="3"/>
        <v>平成2/4末</v>
      </c>
      <c r="C41" s="16">
        <v>39</v>
      </c>
      <c r="D41" s="16">
        <v>45</v>
      </c>
      <c r="E41" s="17" t="s">
        <v>81</v>
      </c>
      <c r="F41" s="16">
        <v>267</v>
      </c>
      <c r="G41" s="16"/>
      <c r="H41" s="16">
        <v>292</v>
      </c>
      <c r="I41" s="16"/>
      <c r="J41" s="16">
        <v>559</v>
      </c>
      <c r="K41" s="16"/>
      <c r="L41" s="16">
        <v>180</v>
      </c>
      <c r="M41" s="6" t="s">
        <v>303</v>
      </c>
    </row>
    <row r="42" spans="1:13" x14ac:dyDescent="0.2">
      <c r="A42" s="7" t="str">
        <f t="shared" si="3"/>
        <v>1990/4末</v>
      </c>
      <c r="B42" s="7" t="str">
        <f t="shared" si="3"/>
        <v>平成2/4末</v>
      </c>
      <c r="C42" s="14">
        <v>40</v>
      </c>
      <c r="D42" s="14">
        <v>46</v>
      </c>
      <c r="E42" s="15" t="s">
        <v>82</v>
      </c>
      <c r="F42" s="14">
        <v>139</v>
      </c>
      <c r="G42" s="14"/>
      <c r="H42" s="14">
        <v>212</v>
      </c>
      <c r="I42" s="14"/>
      <c r="J42" s="14">
        <v>351</v>
      </c>
      <c r="K42" s="14"/>
      <c r="L42" s="14">
        <v>184</v>
      </c>
      <c r="M42" s="8" t="s">
        <v>303</v>
      </c>
    </row>
    <row r="43" spans="1:13" x14ac:dyDescent="0.2">
      <c r="A43" s="9" t="str">
        <f t="shared" si="3"/>
        <v>1990/4末</v>
      </c>
      <c r="B43" s="9" t="str">
        <f t="shared" si="3"/>
        <v>平成2/4末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278</v>
      </c>
      <c r="I43" s="16"/>
      <c r="J43" s="16">
        <v>531</v>
      </c>
      <c r="K43" s="16"/>
      <c r="L43" s="16">
        <v>140</v>
      </c>
      <c r="M43" s="6" t="s">
        <v>303</v>
      </c>
    </row>
    <row r="44" spans="1:13" x14ac:dyDescent="0.2">
      <c r="A44" s="7" t="str">
        <f t="shared" si="3"/>
        <v>1990/4末</v>
      </c>
      <c r="B44" s="7" t="str">
        <f t="shared" si="3"/>
        <v>平成2/4末</v>
      </c>
      <c r="C44" s="14">
        <v>42</v>
      </c>
      <c r="D44" s="14">
        <v>48</v>
      </c>
      <c r="E44" s="15" t="s">
        <v>84</v>
      </c>
      <c r="F44" s="14">
        <v>277</v>
      </c>
      <c r="G44" s="14"/>
      <c r="H44" s="14">
        <v>317</v>
      </c>
      <c r="I44" s="14"/>
      <c r="J44" s="14">
        <v>594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1990/4末</v>
      </c>
      <c r="B45" s="9" t="str">
        <f t="shared" si="3"/>
        <v>平成2/4末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142</v>
      </c>
      <c r="I45" s="16"/>
      <c r="J45" s="16">
        <v>276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1990/4末</v>
      </c>
      <c r="B46" s="7" t="str">
        <f t="shared" si="3"/>
        <v>平成2/4末</v>
      </c>
      <c r="C46" s="14">
        <v>44</v>
      </c>
      <c r="D46" s="14">
        <v>51</v>
      </c>
      <c r="E46" s="15" t="s">
        <v>87</v>
      </c>
      <c r="F46" s="14">
        <v>143</v>
      </c>
      <c r="G46" s="14"/>
      <c r="H46" s="14">
        <v>168</v>
      </c>
      <c r="I46" s="14"/>
      <c r="J46" s="14">
        <v>311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1990/4末</v>
      </c>
      <c r="B47" s="9" t="str">
        <f t="shared" si="3"/>
        <v>平成2/4末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1990/4末</v>
      </c>
      <c r="B48" s="7" t="str">
        <f t="shared" si="3"/>
        <v>平成2/4末</v>
      </c>
      <c r="C48" s="14">
        <v>46</v>
      </c>
      <c r="D48" s="14">
        <v>53</v>
      </c>
      <c r="E48" s="15" t="s">
        <v>89</v>
      </c>
      <c r="F48" s="14">
        <v>95</v>
      </c>
      <c r="G48" s="14"/>
      <c r="H48" s="14">
        <v>90</v>
      </c>
      <c r="I48" s="14"/>
      <c r="J48" s="14">
        <v>185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1990/4末</v>
      </c>
      <c r="B49" s="9" t="str">
        <f t="shared" si="3"/>
        <v>平成2/4末</v>
      </c>
      <c r="C49" s="16">
        <v>47</v>
      </c>
      <c r="D49" s="16">
        <v>54</v>
      </c>
      <c r="E49" s="17" t="s">
        <v>90</v>
      </c>
      <c r="F49" s="16">
        <v>237</v>
      </c>
      <c r="G49" s="16"/>
      <c r="H49" s="16">
        <v>269</v>
      </c>
      <c r="I49" s="16"/>
      <c r="J49" s="16">
        <v>506</v>
      </c>
      <c r="K49" s="16"/>
      <c r="L49" s="16">
        <v>136</v>
      </c>
      <c r="M49" s="6" t="s">
        <v>303</v>
      </c>
    </row>
    <row r="50" spans="1:13" x14ac:dyDescent="0.2">
      <c r="A50" s="7" t="str">
        <f t="shared" si="3"/>
        <v>1990/4末</v>
      </c>
      <c r="B50" s="7" t="str">
        <f t="shared" si="3"/>
        <v>平成2/4末</v>
      </c>
      <c r="C50" s="14">
        <v>48</v>
      </c>
      <c r="D50" s="14">
        <v>55</v>
      </c>
      <c r="E50" s="15" t="s">
        <v>91</v>
      </c>
      <c r="F50" s="14">
        <v>351</v>
      </c>
      <c r="G50" s="14"/>
      <c r="H50" s="14">
        <v>346</v>
      </c>
      <c r="I50" s="14"/>
      <c r="J50" s="14">
        <v>697</v>
      </c>
      <c r="K50" s="14"/>
      <c r="L50" s="14">
        <v>215</v>
      </c>
      <c r="M50" s="8" t="s">
        <v>303</v>
      </c>
    </row>
    <row r="51" spans="1:13" x14ac:dyDescent="0.2">
      <c r="A51" s="9" t="str">
        <f t="shared" si="3"/>
        <v>1990/4末</v>
      </c>
      <c r="B51" s="9" t="str">
        <f t="shared" si="3"/>
        <v>平成2/4末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1990/4末</v>
      </c>
      <c r="B52" s="7" t="str">
        <f t="shared" si="3"/>
        <v>平成2/4末</v>
      </c>
      <c r="C52" s="14">
        <v>50</v>
      </c>
      <c r="D52" s="14">
        <v>57</v>
      </c>
      <c r="E52" s="15" t="s">
        <v>92</v>
      </c>
      <c r="F52" s="14">
        <v>112</v>
      </c>
      <c r="G52" s="14"/>
      <c r="H52" s="14">
        <v>117</v>
      </c>
      <c r="I52" s="14"/>
      <c r="J52" s="14">
        <v>229</v>
      </c>
      <c r="K52" s="14"/>
      <c r="L52" s="14">
        <v>63</v>
      </c>
      <c r="M52" s="8" t="s">
        <v>303</v>
      </c>
    </row>
    <row r="53" spans="1:13" x14ac:dyDescent="0.2">
      <c r="A53" s="9" t="str">
        <f t="shared" ref="A53:B54" si="4">A52</f>
        <v>1990/4末</v>
      </c>
      <c r="B53" s="9" t="str">
        <f t="shared" si="4"/>
        <v>平成2/4末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149</v>
      </c>
      <c r="I53" s="16"/>
      <c r="J53" s="16">
        <v>309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1990/4末</v>
      </c>
      <c r="B54" s="7" t="str">
        <f t="shared" si="4"/>
        <v>平成2/4末</v>
      </c>
      <c r="C54" s="14">
        <v>52</v>
      </c>
      <c r="D54" s="14">
        <v>59</v>
      </c>
      <c r="E54" s="15" t="s">
        <v>484</v>
      </c>
      <c r="F54" s="14">
        <v>44</v>
      </c>
      <c r="G54" s="14"/>
      <c r="H54" s="14">
        <v>42</v>
      </c>
      <c r="I54" s="14"/>
      <c r="J54" s="14">
        <v>86</v>
      </c>
      <c r="K54" s="14"/>
      <c r="L54" s="14">
        <v>25</v>
      </c>
      <c r="M54" s="8" t="s">
        <v>303</v>
      </c>
    </row>
    <row r="55" spans="1:13" x14ac:dyDescent="0.2">
      <c r="A55" s="9" t="s">
        <v>482</v>
      </c>
      <c r="B55" s="9" t="s">
        <v>483</v>
      </c>
      <c r="C55" s="16">
        <v>53</v>
      </c>
      <c r="D55" s="16">
        <v>60</v>
      </c>
      <c r="E55" s="17" t="s">
        <v>95</v>
      </c>
      <c r="F55" s="16">
        <v>397</v>
      </c>
      <c r="G55" s="16"/>
      <c r="H55" s="16">
        <v>450</v>
      </c>
      <c r="I55" s="16"/>
      <c r="J55" s="16">
        <v>847</v>
      </c>
      <c r="K55" s="16"/>
      <c r="L55" s="16">
        <v>276</v>
      </c>
      <c r="M55" s="6" t="s">
        <v>303</v>
      </c>
    </row>
    <row r="56" spans="1:13" x14ac:dyDescent="0.2">
      <c r="A56" s="7" t="s">
        <v>482</v>
      </c>
      <c r="B56" s="7" t="s">
        <v>483</v>
      </c>
      <c r="C56" s="14">
        <v>54</v>
      </c>
      <c r="D56" s="14">
        <v>61</v>
      </c>
      <c r="E56" s="15" t="s">
        <v>96</v>
      </c>
      <c r="F56" s="14">
        <v>268</v>
      </c>
      <c r="G56" s="14"/>
      <c r="H56" s="14">
        <v>298</v>
      </c>
      <c r="I56" s="14"/>
      <c r="J56" s="14">
        <v>566</v>
      </c>
      <c r="K56" s="14"/>
      <c r="L56" s="14">
        <v>186</v>
      </c>
      <c r="M56" s="8" t="s">
        <v>303</v>
      </c>
    </row>
    <row r="57" spans="1:13" x14ac:dyDescent="0.2">
      <c r="A57" s="9" t="s">
        <v>482</v>
      </c>
      <c r="B57" s="9" t="s">
        <v>483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45</v>
      </c>
      <c r="I57" s="16"/>
      <c r="J57" s="16">
        <v>102</v>
      </c>
      <c r="K57" s="16"/>
      <c r="L57" s="16">
        <v>41</v>
      </c>
      <c r="M57" s="6" t="s">
        <v>303</v>
      </c>
    </row>
    <row r="58" spans="1:13" x14ac:dyDescent="0.2">
      <c r="A58" s="7" t="s">
        <v>482</v>
      </c>
      <c r="B58" s="7" t="s">
        <v>483</v>
      </c>
      <c r="C58" s="14">
        <v>56</v>
      </c>
      <c r="D58" s="14">
        <v>63</v>
      </c>
      <c r="E58" s="15" t="s">
        <v>98</v>
      </c>
      <c r="F58" s="14">
        <v>492</v>
      </c>
      <c r="G58" s="14"/>
      <c r="H58" s="14">
        <v>470</v>
      </c>
      <c r="I58" s="14"/>
      <c r="J58" s="14">
        <v>962</v>
      </c>
      <c r="K58" s="14"/>
      <c r="L58" s="14">
        <v>323</v>
      </c>
      <c r="M58" s="8" t="s">
        <v>303</v>
      </c>
    </row>
    <row r="59" spans="1:13" x14ac:dyDescent="0.2">
      <c r="A59" s="9" t="s">
        <v>482</v>
      </c>
      <c r="B59" s="9" t="s">
        <v>483</v>
      </c>
      <c r="C59" s="16">
        <v>57</v>
      </c>
      <c r="D59" s="16">
        <v>64</v>
      </c>
      <c r="E59" s="17" t="s">
        <v>99</v>
      </c>
      <c r="F59" s="16">
        <v>403</v>
      </c>
      <c r="G59" s="16"/>
      <c r="H59" s="16">
        <v>424</v>
      </c>
      <c r="I59" s="16"/>
      <c r="J59" s="16">
        <v>827</v>
      </c>
      <c r="K59" s="16"/>
      <c r="L59" s="16">
        <v>230</v>
      </c>
      <c r="M59" s="6" t="s">
        <v>303</v>
      </c>
    </row>
    <row r="60" spans="1:13" x14ac:dyDescent="0.2">
      <c r="A60" s="7" t="s">
        <v>482</v>
      </c>
      <c r="B60" s="7" t="s">
        <v>483</v>
      </c>
      <c r="C60" s="14">
        <v>58</v>
      </c>
      <c r="D60" s="14">
        <v>66</v>
      </c>
      <c r="E60" s="15" t="s">
        <v>101</v>
      </c>
      <c r="F60" s="14">
        <v>171</v>
      </c>
      <c r="G60" s="14"/>
      <c r="H60" s="14">
        <v>170</v>
      </c>
      <c r="I60" s="14"/>
      <c r="J60" s="14">
        <v>341</v>
      </c>
      <c r="K60" s="14"/>
      <c r="L60" s="14">
        <v>90</v>
      </c>
      <c r="M60" s="8" t="s">
        <v>303</v>
      </c>
    </row>
    <row r="61" spans="1:13" x14ac:dyDescent="0.2">
      <c r="A61" s="9" t="s">
        <v>482</v>
      </c>
      <c r="B61" s="9" t="s">
        <v>483</v>
      </c>
      <c r="C61" s="16">
        <v>59</v>
      </c>
      <c r="D61" s="16">
        <v>67</v>
      </c>
      <c r="E61" s="17" t="s">
        <v>102</v>
      </c>
      <c r="F61" s="16">
        <v>219</v>
      </c>
      <c r="G61" s="16"/>
      <c r="H61" s="16">
        <v>227</v>
      </c>
      <c r="I61" s="16"/>
      <c r="J61" s="16">
        <v>446</v>
      </c>
      <c r="K61" s="16"/>
      <c r="L61" s="16">
        <v>132</v>
      </c>
      <c r="M61" s="6" t="s">
        <v>303</v>
      </c>
    </row>
    <row r="62" spans="1:13" x14ac:dyDescent="0.2">
      <c r="A62" s="7" t="s">
        <v>482</v>
      </c>
      <c r="B62" s="7" t="s">
        <v>483</v>
      </c>
      <c r="C62" s="14">
        <v>60</v>
      </c>
      <c r="D62" s="14">
        <v>68</v>
      </c>
      <c r="E62" s="15" t="s">
        <v>103</v>
      </c>
      <c r="F62" s="14">
        <v>419</v>
      </c>
      <c r="G62" s="14"/>
      <c r="H62" s="14">
        <v>414</v>
      </c>
      <c r="I62" s="14"/>
      <c r="J62" s="14">
        <v>833</v>
      </c>
      <c r="K62" s="14"/>
      <c r="L62" s="14">
        <v>274</v>
      </c>
      <c r="M62" s="8" t="s">
        <v>303</v>
      </c>
    </row>
    <row r="63" spans="1:13" x14ac:dyDescent="0.2">
      <c r="A63" s="9" t="s">
        <v>482</v>
      </c>
      <c r="B63" s="9" t="s">
        <v>483</v>
      </c>
      <c r="C63" s="16">
        <v>61</v>
      </c>
      <c r="D63" s="16">
        <v>69</v>
      </c>
      <c r="E63" s="17" t="s">
        <v>104</v>
      </c>
      <c r="F63" s="16">
        <v>227</v>
      </c>
      <c r="G63" s="16"/>
      <c r="H63" s="16">
        <v>217</v>
      </c>
      <c r="I63" s="16"/>
      <c r="J63" s="16">
        <v>444</v>
      </c>
      <c r="K63" s="16"/>
      <c r="L63" s="16">
        <v>120</v>
      </c>
      <c r="M63" s="6" t="s">
        <v>303</v>
      </c>
    </row>
    <row r="64" spans="1:13" x14ac:dyDescent="0.2">
      <c r="A64" s="7" t="s">
        <v>482</v>
      </c>
      <c r="B64" s="7" t="s">
        <v>483</v>
      </c>
      <c r="C64" s="14">
        <v>62</v>
      </c>
      <c r="D64" s="14">
        <v>70</v>
      </c>
      <c r="E64" s="15" t="s">
        <v>105</v>
      </c>
      <c r="F64" s="14">
        <v>89</v>
      </c>
      <c r="G64" s="14"/>
      <c r="H64" s="14">
        <v>114</v>
      </c>
      <c r="I64" s="14"/>
      <c r="J64" s="14">
        <v>203</v>
      </c>
      <c r="K64" s="14"/>
      <c r="L64" s="14">
        <v>63</v>
      </c>
      <c r="M64" s="8" t="s">
        <v>303</v>
      </c>
    </row>
    <row r="65" spans="1:13" x14ac:dyDescent="0.2">
      <c r="A65" s="9" t="s">
        <v>482</v>
      </c>
      <c r="B65" s="9" t="s">
        <v>483</v>
      </c>
      <c r="C65" s="16">
        <v>63</v>
      </c>
      <c r="D65" s="16">
        <v>71</v>
      </c>
      <c r="E65" s="17" t="s">
        <v>106</v>
      </c>
      <c r="F65" s="16">
        <v>114</v>
      </c>
      <c r="G65" s="16"/>
      <c r="H65" s="16">
        <v>134</v>
      </c>
      <c r="I65" s="16"/>
      <c r="J65" s="16">
        <v>248</v>
      </c>
      <c r="K65" s="16"/>
      <c r="L65" s="16">
        <v>79</v>
      </c>
      <c r="M65" s="6" t="s">
        <v>303</v>
      </c>
    </row>
    <row r="66" spans="1:13" x14ac:dyDescent="0.2">
      <c r="A66" s="7" t="s">
        <v>482</v>
      </c>
      <c r="B66" s="7" t="s">
        <v>483</v>
      </c>
      <c r="C66" s="14">
        <v>64</v>
      </c>
      <c r="D66" s="14">
        <v>72</v>
      </c>
      <c r="E66" s="15" t="s">
        <v>107</v>
      </c>
      <c r="F66" s="14">
        <v>344</v>
      </c>
      <c r="G66" s="14"/>
      <c r="H66" s="14">
        <v>374</v>
      </c>
      <c r="I66" s="14"/>
      <c r="J66" s="14">
        <v>718</v>
      </c>
      <c r="K66" s="14"/>
      <c r="L66" s="14">
        <v>238</v>
      </c>
      <c r="M66" s="8" t="s">
        <v>303</v>
      </c>
    </row>
    <row r="67" spans="1:13" x14ac:dyDescent="0.2">
      <c r="A67" s="9" t="s">
        <v>482</v>
      </c>
      <c r="B67" s="9" t="s">
        <v>483</v>
      </c>
      <c r="C67" s="16">
        <v>65</v>
      </c>
      <c r="D67" s="16">
        <v>73</v>
      </c>
      <c r="E67" s="17" t="s">
        <v>108</v>
      </c>
      <c r="F67" s="16">
        <v>312</v>
      </c>
      <c r="G67" s="16"/>
      <c r="H67" s="16">
        <v>211</v>
      </c>
      <c r="I67" s="16"/>
      <c r="J67" s="16">
        <v>523</v>
      </c>
      <c r="K67" s="16"/>
      <c r="L67" s="16">
        <v>244</v>
      </c>
      <c r="M67" s="6" t="s">
        <v>303</v>
      </c>
    </row>
    <row r="68" spans="1:13" x14ac:dyDescent="0.2">
      <c r="A68" s="7" t="s">
        <v>482</v>
      </c>
      <c r="B68" s="7" t="s">
        <v>483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331</v>
      </c>
      <c r="I68" s="14"/>
      <c r="J68" s="14">
        <v>658</v>
      </c>
      <c r="K68" s="14"/>
      <c r="L68" s="14">
        <v>193</v>
      </c>
      <c r="M68" s="8" t="s">
        <v>303</v>
      </c>
    </row>
    <row r="69" spans="1:13" x14ac:dyDescent="0.2">
      <c r="A69" s="9" t="s">
        <v>482</v>
      </c>
      <c r="B69" s="9" t="s">
        <v>483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294</v>
      </c>
      <c r="I69" s="16"/>
      <c r="J69" s="16">
        <v>577</v>
      </c>
      <c r="K69" s="16"/>
      <c r="L69" s="16">
        <v>159</v>
      </c>
      <c r="M69" s="6" t="s">
        <v>303</v>
      </c>
    </row>
    <row r="70" spans="1:13" x14ac:dyDescent="0.2">
      <c r="A70" s="7" t="s">
        <v>482</v>
      </c>
      <c r="B70" s="7" t="s">
        <v>483</v>
      </c>
      <c r="C70" s="14">
        <v>68</v>
      </c>
      <c r="D70" s="14">
        <v>76</v>
      </c>
      <c r="E70" s="15" t="s">
        <v>111</v>
      </c>
      <c r="F70" s="14">
        <v>110</v>
      </c>
      <c r="G70" s="14"/>
      <c r="H70" s="14">
        <v>119</v>
      </c>
      <c r="I70" s="14"/>
      <c r="J70" s="14">
        <v>229</v>
      </c>
      <c r="K70" s="14"/>
      <c r="L70" s="14">
        <v>70</v>
      </c>
      <c r="M70" s="8" t="s">
        <v>303</v>
      </c>
    </row>
    <row r="71" spans="1:13" x14ac:dyDescent="0.2">
      <c r="A71" s="9" t="s">
        <v>482</v>
      </c>
      <c r="B71" s="9" t="s">
        <v>483</v>
      </c>
      <c r="C71" s="16">
        <v>69</v>
      </c>
      <c r="D71" s="16">
        <v>77</v>
      </c>
      <c r="E71" s="17" t="s">
        <v>112</v>
      </c>
      <c r="F71" s="16">
        <v>210</v>
      </c>
      <c r="G71" s="16"/>
      <c r="H71" s="16">
        <v>204</v>
      </c>
      <c r="I71" s="16"/>
      <c r="J71" s="16">
        <v>414</v>
      </c>
      <c r="K71" s="16"/>
      <c r="L71" s="16">
        <v>119</v>
      </c>
      <c r="M71" s="6" t="s">
        <v>303</v>
      </c>
    </row>
    <row r="72" spans="1:13" x14ac:dyDescent="0.2">
      <c r="A72" s="7" t="s">
        <v>482</v>
      </c>
      <c r="B72" s="7" t="s">
        <v>483</v>
      </c>
      <c r="C72" s="14">
        <v>70</v>
      </c>
      <c r="D72" s="14">
        <v>80</v>
      </c>
      <c r="E72" s="15" t="s">
        <v>115</v>
      </c>
      <c r="F72" s="14">
        <v>162</v>
      </c>
      <c r="G72" s="14"/>
      <c r="H72" s="14">
        <v>160</v>
      </c>
      <c r="I72" s="14"/>
      <c r="J72" s="14">
        <v>322</v>
      </c>
      <c r="K72" s="14"/>
      <c r="L72" s="14">
        <v>109</v>
      </c>
      <c r="M72" s="8" t="s">
        <v>303</v>
      </c>
    </row>
    <row r="73" spans="1:13" x14ac:dyDescent="0.2">
      <c r="A73" s="9" t="s">
        <v>482</v>
      </c>
      <c r="B73" s="9" t="s">
        <v>483</v>
      </c>
      <c r="C73" s="16">
        <v>71</v>
      </c>
      <c r="D73" s="16">
        <v>81</v>
      </c>
      <c r="E73" s="17" t="s">
        <v>116</v>
      </c>
      <c r="F73" s="16">
        <v>253</v>
      </c>
      <c r="G73" s="16"/>
      <c r="H73" s="16">
        <v>254</v>
      </c>
      <c r="I73" s="16"/>
      <c r="J73" s="16">
        <v>507</v>
      </c>
      <c r="K73" s="16"/>
      <c r="L73" s="16">
        <v>172</v>
      </c>
      <c r="M73" s="6" t="s">
        <v>303</v>
      </c>
    </row>
    <row r="74" spans="1:13" x14ac:dyDescent="0.2">
      <c r="A74" s="7" t="s">
        <v>482</v>
      </c>
      <c r="B74" s="7" t="s">
        <v>483</v>
      </c>
      <c r="C74" s="14">
        <v>72</v>
      </c>
      <c r="D74" s="14">
        <v>82</v>
      </c>
      <c r="E74" s="15" t="s">
        <v>117</v>
      </c>
      <c r="F74" s="14">
        <v>220</v>
      </c>
      <c r="G74" s="14"/>
      <c r="H74" s="14">
        <v>233</v>
      </c>
      <c r="I74" s="14"/>
      <c r="J74" s="14">
        <v>453</v>
      </c>
      <c r="K74" s="14"/>
      <c r="L74" s="14">
        <v>145</v>
      </c>
      <c r="M74" s="8" t="s">
        <v>303</v>
      </c>
    </row>
    <row r="75" spans="1:13" x14ac:dyDescent="0.2">
      <c r="A75" s="9" t="s">
        <v>482</v>
      </c>
      <c r="B75" s="9" t="s">
        <v>483</v>
      </c>
      <c r="C75" s="16">
        <v>73</v>
      </c>
      <c r="D75" s="16">
        <v>83</v>
      </c>
      <c r="E75" s="17" t="s">
        <v>118</v>
      </c>
      <c r="F75" s="16">
        <v>357</v>
      </c>
      <c r="G75" s="16"/>
      <c r="H75" s="16">
        <v>383</v>
      </c>
      <c r="I75" s="16"/>
      <c r="J75" s="16">
        <v>740</v>
      </c>
      <c r="K75" s="16"/>
      <c r="L75" s="16">
        <v>251</v>
      </c>
      <c r="M75" s="6" t="s">
        <v>303</v>
      </c>
    </row>
    <row r="76" spans="1:13" x14ac:dyDescent="0.2">
      <c r="A76" s="7" t="s">
        <v>482</v>
      </c>
      <c r="B76" s="7" t="s">
        <v>483</v>
      </c>
      <c r="C76" s="14">
        <v>74</v>
      </c>
      <c r="D76" s="14">
        <v>84</v>
      </c>
      <c r="E76" s="15" t="s">
        <v>119</v>
      </c>
      <c r="F76" s="14">
        <v>268</v>
      </c>
      <c r="G76" s="14"/>
      <c r="H76" s="14">
        <v>279</v>
      </c>
      <c r="I76" s="14"/>
      <c r="J76" s="14">
        <v>547</v>
      </c>
      <c r="K76" s="14"/>
      <c r="L76" s="14">
        <v>183</v>
      </c>
      <c r="M76" s="8" t="s">
        <v>303</v>
      </c>
    </row>
    <row r="77" spans="1:13" x14ac:dyDescent="0.2">
      <c r="A77" s="9" t="s">
        <v>482</v>
      </c>
      <c r="B77" s="9" t="s">
        <v>483</v>
      </c>
      <c r="C77" s="16">
        <v>75</v>
      </c>
      <c r="D77" s="16">
        <v>85</v>
      </c>
      <c r="E77" s="17" t="s">
        <v>120</v>
      </c>
      <c r="F77" s="16">
        <v>153</v>
      </c>
      <c r="G77" s="16"/>
      <c r="H77" s="16">
        <v>185</v>
      </c>
      <c r="I77" s="16"/>
      <c r="J77" s="16">
        <v>338</v>
      </c>
      <c r="K77" s="16"/>
      <c r="L77" s="16">
        <v>97</v>
      </c>
      <c r="M77" s="6" t="s">
        <v>303</v>
      </c>
    </row>
    <row r="78" spans="1:13" x14ac:dyDescent="0.2">
      <c r="A78" s="7" t="s">
        <v>482</v>
      </c>
      <c r="B78" s="7" t="s">
        <v>483</v>
      </c>
      <c r="C78" s="14">
        <v>76</v>
      </c>
      <c r="D78" s="14">
        <v>86</v>
      </c>
      <c r="E78" s="15" t="s">
        <v>121</v>
      </c>
      <c r="F78" s="14">
        <v>281</v>
      </c>
      <c r="G78" s="14"/>
      <c r="H78" s="14">
        <v>312</v>
      </c>
      <c r="I78" s="14"/>
      <c r="J78" s="14">
        <v>593</v>
      </c>
      <c r="K78" s="14"/>
      <c r="L78" s="14">
        <v>171</v>
      </c>
      <c r="M78" s="8" t="s">
        <v>303</v>
      </c>
    </row>
    <row r="79" spans="1:13" x14ac:dyDescent="0.2">
      <c r="A79" s="9" t="s">
        <v>482</v>
      </c>
      <c r="B79" s="9" t="s">
        <v>483</v>
      </c>
      <c r="C79" s="16">
        <v>77</v>
      </c>
      <c r="D79" s="16">
        <v>87</v>
      </c>
      <c r="E79" s="17" t="s">
        <v>122</v>
      </c>
      <c r="F79" s="16">
        <v>382</v>
      </c>
      <c r="G79" s="16"/>
      <c r="H79" s="16">
        <v>393</v>
      </c>
      <c r="I79" s="16"/>
      <c r="J79" s="16">
        <v>775</v>
      </c>
      <c r="K79" s="16"/>
      <c r="L79" s="16">
        <v>255</v>
      </c>
      <c r="M79" s="6" t="s">
        <v>303</v>
      </c>
    </row>
    <row r="80" spans="1:13" x14ac:dyDescent="0.2">
      <c r="A80" s="7" t="s">
        <v>482</v>
      </c>
      <c r="B80" s="7" t="s">
        <v>483</v>
      </c>
      <c r="C80" s="14">
        <v>78</v>
      </c>
      <c r="D80" s="14">
        <v>88</v>
      </c>
      <c r="E80" s="15" t="s">
        <v>123</v>
      </c>
      <c r="F80" s="14">
        <v>344</v>
      </c>
      <c r="G80" s="14"/>
      <c r="H80" s="14">
        <v>342</v>
      </c>
      <c r="I80" s="14"/>
      <c r="J80" s="14">
        <v>686</v>
      </c>
      <c r="K80" s="14"/>
      <c r="L80" s="14">
        <v>213</v>
      </c>
      <c r="M80" s="8" t="s">
        <v>303</v>
      </c>
    </row>
    <row r="81" spans="1:13" x14ac:dyDescent="0.2">
      <c r="A81" s="9" t="s">
        <v>482</v>
      </c>
      <c r="B81" s="9" t="s">
        <v>483</v>
      </c>
      <c r="C81" s="16">
        <v>79</v>
      </c>
      <c r="D81" s="16">
        <v>89</v>
      </c>
      <c r="E81" s="17" t="s">
        <v>124</v>
      </c>
      <c r="F81" s="16">
        <v>168</v>
      </c>
      <c r="G81" s="16"/>
      <c r="H81" s="16">
        <v>165</v>
      </c>
      <c r="I81" s="16"/>
      <c r="J81" s="16">
        <v>333</v>
      </c>
      <c r="K81" s="16"/>
      <c r="L81" s="16">
        <v>110</v>
      </c>
      <c r="M81" s="6" t="s">
        <v>303</v>
      </c>
    </row>
    <row r="82" spans="1:13" x14ac:dyDescent="0.2">
      <c r="A82" s="7" t="s">
        <v>482</v>
      </c>
      <c r="B82" s="7" t="s">
        <v>483</v>
      </c>
      <c r="C82" s="14">
        <v>80</v>
      </c>
      <c r="D82" s="14">
        <v>90</v>
      </c>
      <c r="E82" s="15" t="s">
        <v>418</v>
      </c>
      <c r="F82" s="14">
        <v>444</v>
      </c>
      <c r="G82" s="14"/>
      <c r="H82" s="14">
        <v>448</v>
      </c>
      <c r="I82" s="14"/>
      <c r="J82" s="14">
        <v>892</v>
      </c>
      <c r="K82" s="14"/>
      <c r="L82" s="14">
        <v>288</v>
      </c>
      <c r="M82" s="8" t="s">
        <v>303</v>
      </c>
    </row>
    <row r="83" spans="1:13" x14ac:dyDescent="0.2">
      <c r="A83" s="9" t="s">
        <v>482</v>
      </c>
      <c r="B83" s="9" t="s">
        <v>483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132</v>
      </c>
      <c r="I83" s="16"/>
      <c r="J83" s="16">
        <v>269</v>
      </c>
      <c r="K83" s="16"/>
      <c r="L83" s="16">
        <v>87</v>
      </c>
      <c r="M83" s="6" t="s">
        <v>303</v>
      </c>
    </row>
    <row r="84" spans="1:13" x14ac:dyDescent="0.2">
      <c r="A84" s="7" t="s">
        <v>482</v>
      </c>
      <c r="B84" s="7" t="s">
        <v>483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50</v>
      </c>
      <c r="I84" s="14"/>
      <c r="J84" s="14">
        <v>115</v>
      </c>
      <c r="K84" s="14"/>
      <c r="L84" s="14">
        <v>46</v>
      </c>
      <c r="M84" s="8" t="s">
        <v>303</v>
      </c>
    </row>
    <row r="85" spans="1:13" x14ac:dyDescent="0.2">
      <c r="A85" s="9" t="s">
        <v>482</v>
      </c>
      <c r="B85" s="9" t="s">
        <v>483</v>
      </c>
      <c r="C85" s="16">
        <v>83</v>
      </c>
      <c r="D85" s="16">
        <v>93</v>
      </c>
      <c r="E85" s="17" t="s">
        <v>128</v>
      </c>
      <c r="F85" s="16">
        <v>121</v>
      </c>
      <c r="G85" s="16"/>
      <c r="H85" s="16">
        <v>98</v>
      </c>
      <c r="I85" s="16"/>
      <c r="J85" s="16">
        <v>219</v>
      </c>
      <c r="K85" s="16"/>
      <c r="L85" s="16">
        <v>73</v>
      </c>
      <c r="M85" s="6" t="s">
        <v>303</v>
      </c>
    </row>
    <row r="86" spans="1:13" x14ac:dyDescent="0.2">
      <c r="A86" s="7" t="s">
        <v>482</v>
      </c>
      <c r="B86" s="7" t="s">
        <v>483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149</v>
      </c>
      <c r="I86" s="14"/>
      <c r="J86" s="14">
        <v>278</v>
      </c>
      <c r="K86" s="14"/>
      <c r="L86" s="14">
        <v>81</v>
      </c>
      <c r="M86" s="8" t="s">
        <v>303</v>
      </c>
    </row>
    <row r="87" spans="1:13" x14ac:dyDescent="0.2">
      <c r="A87" s="9" t="s">
        <v>482</v>
      </c>
      <c r="B87" s="9" t="s">
        <v>483</v>
      </c>
      <c r="C87" s="16">
        <v>85</v>
      </c>
      <c r="D87" s="16">
        <v>96</v>
      </c>
      <c r="E87" s="17" t="s">
        <v>130</v>
      </c>
      <c r="F87" s="16">
        <v>141</v>
      </c>
      <c r="G87" s="16"/>
      <c r="H87" s="16">
        <v>144</v>
      </c>
      <c r="I87" s="16"/>
      <c r="J87" s="16">
        <v>285</v>
      </c>
      <c r="K87" s="16"/>
      <c r="L87" s="16">
        <v>87</v>
      </c>
      <c r="M87" s="6" t="s">
        <v>303</v>
      </c>
    </row>
    <row r="88" spans="1:13" x14ac:dyDescent="0.2">
      <c r="A88" s="7" t="s">
        <v>482</v>
      </c>
      <c r="B88" s="7" t="s">
        <v>483</v>
      </c>
      <c r="C88" s="14">
        <v>86</v>
      </c>
      <c r="D88" s="14">
        <v>97</v>
      </c>
      <c r="E88" s="15" t="s">
        <v>131</v>
      </c>
      <c r="F88" s="14">
        <v>183</v>
      </c>
      <c r="G88" s="14"/>
      <c r="H88" s="14">
        <v>182</v>
      </c>
      <c r="I88" s="14"/>
      <c r="J88" s="14">
        <v>365</v>
      </c>
      <c r="K88" s="14"/>
      <c r="L88" s="14">
        <v>110</v>
      </c>
      <c r="M88" s="8" t="s">
        <v>303</v>
      </c>
    </row>
    <row r="89" spans="1:13" x14ac:dyDescent="0.2">
      <c r="A89" s="9" t="s">
        <v>482</v>
      </c>
      <c r="B89" s="9" t="s">
        <v>483</v>
      </c>
      <c r="C89" s="16">
        <v>87</v>
      </c>
      <c r="D89" s="16">
        <v>98</v>
      </c>
      <c r="E89" s="17" t="s">
        <v>132</v>
      </c>
      <c r="F89" s="16">
        <v>188</v>
      </c>
      <c r="G89" s="16"/>
      <c r="H89" s="16">
        <v>188</v>
      </c>
      <c r="I89" s="16"/>
      <c r="J89" s="16">
        <v>376</v>
      </c>
      <c r="K89" s="16"/>
      <c r="L89" s="16">
        <v>124</v>
      </c>
      <c r="M89" s="6" t="s">
        <v>303</v>
      </c>
    </row>
    <row r="90" spans="1:13" x14ac:dyDescent="0.2">
      <c r="A90" s="7" t="s">
        <v>482</v>
      </c>
      <c r="B90" s="7" t="s">
        <v>483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126</v>
      </c>
      <c r="I90" s="14"/>
      <c r="J90" s="14">
        <v>232</v>
      </c>
      <c r="K90" s="14"/>
      <c r="L90" s="14">
        <v>67</v>
      </c>
      <c r="M90" s="8" t="s">
        <v>303</v>
      </c>
    </row>
    <row r="91" spans="1:13" x14ac:dyDescent="0.2">
      <c r="A91" s="9" t="s">
        <v>482</v>
      </c>
      <c r="B91" s="9" t="s">
        <v>483</v>
      </c>
      <c r="C91" s="16">
        <v>89</v>
      </c>
      <c r="D91" s="16">
        <v>120</v>
      </c>
      <c r="E91" s="17" t="s">
        <v>140</v>
      </c>
      <c r="F91" s="16">
        <v>62</v>
      </c>
      <c r="G91" s="16"/>
      <c r="H91" s="16">
        <v>53</v>
      </c>
      <c r="I91" s="16"/>
      <c r="J91" s="16">
        <v>115</v>
      </c>
      <c r="K91" s="16"/>
      <c r="L91" s="16">
        <v>31</v>
      </c>
      <c r="M91" s="6" t="s">
        <v>304</v>
      </c>
    </row>
    <row r="92" spans="1:13" x14ac:dyDescent="0.2">
      <c r="A92" s="7" t="s">
        <v>482</v>
      </c>
      <c r="B92" s="7" t="s">
        <v>483</v>
      </c>
      <c r="C92" s="14">
        <v>90</v>
      </c>
      <c r="D92" s="14">
        <v>140</v>
      </c>
      <c r="E92" s="15" t="s">
        <v>141</v>
      </c>
      <c r="F92" s="14">
        <v>594</v>
      </c>
      <c r="G92" s="14"/>
      <c r="H92" s="14">
        <v>664</v>
      </c>
      <c r="I92" s="14"/>
      <c r="J92" s="14">
        <v>1258</v>
      </c>
      <c r="K92" s="14"/>
      <c r="L92" s="14">
        <v>371</v>
      </c>
      <c r="M92" s="8" t="s">
        <v>304</v>
      </c>
    </row>
    <row r="93" spans="1:13" x14ac:dyDescent="0.2">
      <c r="A93" s="9" t="s">
        <v>482</v>
      </c>
      <c r="B93" s="9" t="s">
        <v>483</v>
      </c>
      <c r="C93" s="16">
        <v>91</v>
      </c>
      <c r="D93" s="16">
        <v>141</v>
      </c>
      <c r="E93" s="17" t="s">
        <v>142</v>
      </c>
      <c r="F93" s="16">
        <v>427</v>
      </c>
      <c r="G93" s="16"/>
      <c r="H93" s="16">
        <v>418</v>
      </c>
      <c r="I93" s="16"/>
      <c r="J93" s="16">
        <v>845</v>
      </c>
      <c r="K93" s="16"/>
      <c r="L93" s="16">
        <v>242</v>
      </c>
      <c r="M93" s="6" t="s">
        <v>304</v>
      </c>
    </row>
    <row r="94" spans="1:13" x14ac:dyDescent="0.2">
      <c r="A94" s="7" t="s">
        <v>482</v>
      </c>
      <c r="B94" s="7" t="s">
        <v>483</v>
      </c>
      <c r="C94" s="14">
        <v>92</v>
      </c>
      <c r="D94" s="14">
        <v>142</v>
      </c>
      <c r="E94" s="15" t="s">
        <v>143</v>
      </c>
      <c r="F94" s="14">
        <v>527</v>
      </c>
      <c r="G94" s="14"/>
      <c r="H94" s="14">
        <v>579</v>
      </c>
      <c r="I94" s="14"/>
      <c r="J94" s="14">
        <v>1106</v>
      </c>
      <c r="K94" s="14"/>
      <c r="L94" s="14">
        <v>374</v>
      </c>
      <c r="M94" s="8" t="s">
        <v>304</v>
      </c>
    </row>
    <row r="95" spans="1:13" x14ac:dyDescent="0.2">
      <c r="A95" s="9" t="s">
        <v>482</v>
      </c>
      <c r="B95" s="9" t="s">
        <v>483</v>
      </c>
      <c r="C95" s="16">
        <v>93</v>
      </c>
      <c r="D95" s="16">
        <v>143</v>
      </c>
      <c r="E95" s="17" t="s">
        <v>144</v>
      </c>
      <c r="F95" s="16">
        <v>300</v>
      </c>
      <c r="G95" s="16"/>
      <c r="H95" s="16">
        <v>305</v>
      </c>
      <c r="I95" s="16"/>
      <c r="J95" s="16">
        <v>605</v>
      </c>
      <c r="K95" s="16"/>
      <c r="L95" s="16">
        <v>294</v>
      </c>
      <c r="M95" s="6" t="s">
        <v>304</v>
      </c>
    </row>
    <row r="96" spans="1:13" x14ac:dyDescent="0.2">
      <c r="A96" s="7" t="s">
        <v>482</v>
      </c>
      <c r="B96" s="7" t="s">
        <v>483</v>
      </c>
      <c r="C96" s="14">
        <v>94</v>
      </c>
      <c r="D96" s="14">
        <v>144</v>
      </c>
      <c r="E96" s="15" t="s">
        <v>145</v>
      </c>
      <c r="F96" s="14">
        <v>65</v>
      </c>
      <c r="G96" s="14"/>
      <c r="H96" s="14">
        <v>30</v>
      </c>
      <c r="I96" s="14"/>
      <c r="J96" s="14">
        <v>95</v>
      </c>
      <c r="K96" s="14"/>
      <c r="L96" s="14">
        <v>54</v>
      </c>
      <c r="M96" s="8" t="s">
        <v>304</v>
      </c>
    </row>
    <row r="97" spans="1:13" x14ac:dyDescent="0.2">
      <c r="A97" s="9" t="s">
        <v>482</v>
      </c>
      <c r="B97" s="9" t="s">
        <v>483</v>
      </c>
      <c r="C97" s="16">
        <v>95</v>
      </c>
      <c r="D97" s="16">
        <v>145</v>
      </c>
      <c r="E97" s="17" t="s">
        <v>146</v>
      </c>
      <c r="F97" s="16">
        <v>256</v>
      </c>
      <c r="G97" s="16"/>
      <c r="H97" s="16">
        <v>273</v>
      </c>
      <c r="I97" s="16"/>
      <c r="J97" s="16">
        <v>529</v>
      </c>
      <c r="K97" s="16"/>
      <c r="L97" s="16">
        <v>152</v>
      </c>
      <c r="M97" s="6" t="s">
        <v>304</v>
      </c>
    </row>
    <row r="98" spans="1:13" x14ac:dyDescent="0.2">
      <c r="A98" s="7" t="s">
        <v>482</v>
      </c>
      <c r="B98" s="7" t="s">
        <v>483</v>
      </c>
      <c r="C98" s="14">
        <v>96</v>
      </c>
      <c r="D98" s="14">
        <v>146</v>
      </c>
      <c r="E98" s="15" t="s">
        <v>147</v>
      </c>
      <c r="F98" s="14">
        <v>237</v>
      </c>
      <c r="G98" s="14"/>
      <c r="H98" s="14">
        <v>284</v>
      </c>
      <c r="I98" s="14"/>
      <c r="J98" s="14">
        <v>521</v>
      </c>
      <c r="K98" s="14"/>
      <c r="L98" s="14">
        <v>149</v>
      </c>
      <c r="M98" s="8" t="s">
        <v>304</v>
      </c>
    </row>
    <row r="99" spans="1:13" x14ac:dyDescent="0.2">
      <c r="A99" s="9" t="s">
        <v>482</v>
      </c>
      <c r="B99" s="9" t="s">
        <v>483</v>
      </c>
      <c r="C99" s="16">
        <v>97</v>
      </c>
      <c r="D99" s="16">
        <v>147</v>
      </c>
      <c r="E99" s="17" t="s">
        <v>148</v>
      </c>
      <c r="F99" s="16">
        <v>166</v>
      </c>
      <c r="G99" s="16"/>
      <c r="H99" s="16">
        <v>177</v>
      </c>
      <c r="I99" s="16"/>
      <c r="J99" s="16">
        <v>343</v>
      </c>
      <c r="K99" s="16"/>
      <c r="L99" s="16">
        <v>92</v>
      </c>
      <c r="M99" s="6" t="s">
        <v>304</v>
      </c>
    </row>
    <row r="100" spans="1:13" x14ac:dyDescent="0.2">
      <c r="A100" s="7" t="s">
        <v>482</v>
      </c>
      <c r="B100" s="7" t="s">
        <v>483</v>
      </c>
      <c r="C100" s="14">
        <v>98</v>
      </c>
      <c r="D100" s="14">
        <v>110</v>
      </c>
      <c r="E100" s="15" t="s">
        <v>150</v>
      </c>
      <c r="F100" s="14">
        <v>288</v>
      </c>
      <c r="G100" s="14"/>
      <c r="H100" s="14">
        <v>312</v>
      </c>
      <c r="I100" s="14"/>
      <c r="J100" s="14">
        <v>600</v>
      </c>
      <c r="K100" s="14"/>
      <c r="L100" s="14">
        <v>184</v>
      </c>
      <c r="M100" s="8" t="s">
        <v>305</v>
      </c>
    </row>
    <row r="101" spans="1:13" x14ac:dyDescent="0.2">
      <c r="A101" s="9" t="s">
        <v>482</v>
      </c>
      <c r="B101" s="9" t="s">
        <v>483</v>
      </c>
      <c r="C101" s="16">
        <v>99</v>
      </c>
      <c r="D101" s="16">
        <v>111</v>
      </c>
      <c r="E101" s="17" t="s">
        <v>151</v>
      </c>
      <c r="F101" s="16">
        <v>226</v>
      </c>
      <c r="G101" s="16"/>
      <c r="H101" s="16">
        <v>219</v>
      </c>
      <c r="I101" s="16"/>
      <c r="J101" s="16">
        <v>445</v>
      </c>
      <c r="K101" s="16"/>
      <c r="L101" s="16">
        <v>123</v>
      </c>
      <c r="M101" s="6" t="s">
        <v>305</v>
      </c>
    </row>
    <row r="102" spans="1:13" x14ac:dyDescent="0.2">
      <c r="A102" s="7" t="s">
        <v>482</v>
      </c>
      <c r="B102" s="7" t="s">
        <v>483</v>
      </c>
      <c r="C102" s="14">
        <v>100</v>
      </c>
      <c r="D102" s="14">
        <v>112</v>
      </c>
      <c r="E102" s="15" t="s">
        <v>152</v>
      </c>
      <c r="F102" s="14">
        <v>115</v>
      </c>
      <c r="G102" s="14"/>
      <c r="H102" s="14">
        <v>124</v>
      </c>
      <c r="I102" s="14"/>
      <c r="J102" s="14">
        <v>239</v>
      </c>
      <c r="K102" s="14"/>
      <c r="L102" s="14">
        <v>61</v>
      </c>
      <c r="M102" s="8" t="s">
        <v>305</v>
      </c>
    </row>
    <row r="103" spans="1:13" x14ac:dyDescent="0.2">
      <c r="A103" s="9" t="s">
        <v>482</v>
      </c>
      <c r="B103" s="9" t="s">
        <v>483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91</v>
      </c>
      <c r="I103" s="16"/>
      <c r="J103" s="16">
        <v>163</v>
      </c>
      <c r="K103" s="16"/>
      <c r="L103" s="16">
        <v>42</v>
      </c>
      <c r="M103" s="6" t="s">
        <v>305</v>
      </c>
    </row>
    <row r="104" spans="1:13" x14ac:dyDescent="0.2">
      <c r="A104" s="7" t="s">
        <v>482</v>
      </c>
      <c r="B104" s="7" t="s">
        <v>483</v>
      </c>
      <c r="C104" s="14">
        <v>102</v>
      </c>
      <c r="D104" s="14">
        <v>114</v>
      </c>
      <c r="E104" s="15" t="s">
        <v>153</v>
      </c>
      <c r="F104" s="14">
        <v>244</v>
      </c>
      <c r="G104" s="14"/>
      <c r="H104" s="14">
        <v>251</v>
      </c>
      <c r="I104" s="14"/>
      <c r="J104" s="14">
        <v>495</v>
      </c>
      <c r="K104" s="14"/>
      <c r="L104" s="14">
        <v>138</v>
      </c>
      <c r="M104" s="8" t="s">
        <v>305</v>
      </c>
    </row>
    <row r="105" spans="1:13" x14ac:dyDescent="0.2">
      <c r="A105" s="9" t="s">
        <v>482</v>
      </c>
      <c r="B105" s="9" t="s">
        <v>483</v>
      </c>
      <c r="C105" s="16">
        <v>103</v>
      </c>
      <c r="D105" s="16">
        <v>115</v>
      </c>
      <c r="E105" s="17" t="s">
        <v>154</v>
      </c>
      <c r="F105" s="16">
        <v>67</v>
      </c>
      <c r="G105" s="16"/>
      <c r="H105" s="16">
        <v>50</v>
      </c>
      <c r="I105" s="16"/>
      <c r="J105" s="16">
        <v>117</v>
      </c>
      <c r="K105" s="16"/>
      <c r="L105" s="16">
        <v>42</v>
      </c>
      <c r="M105" s="6" t="s">
        <v>305</v>
      </c>
    </row>
    <row r="106" spans="1:13" x14ac:dyDescent="0.2">
      <c r="A106" s="7" t="s">
        <v>482</v>
      </c>
      <c r="B106" s="7" t="s">
        <v>483</v>
      </c>
      <c r="C106" s="14">
        <v>104</v>
      </c>
      <c r="D106" s="14">
        <v>118</v>
      </c>
      <c r="E106" s="15" t="s">
        <v>157</v>
      </c>
      <c r="F106" s="14">
        <v>203</v>
      </c>
      <c r="G106" s="14"/>
      <c r="H106" s="14">
        <v>186</v>
      </c>
      <c r="I106" s="14"/>
      <c r="J106" s="14">
        <v>389</v>
      </c>
      <c r="K106" s="14"/>
      <c r="L106" s="14">
        <v>104</v>
      </c>
      <c r="M106" s="8" t="s">
        <v>305</v>
      </c>
    </row>
    <row r="107" spans="1:13" x14ac:dyDescent="0.2">
      <c r="A107" s="9" t="s">
        <v>482</v>
      </c>
      <c r="B107" s="9" t="s">
        <v>483</v>
      </c>
      <c r="C107" s="16">
        <v>105</v>
      </c>
      <c r="D107" s="16">
        <v>122</v>
      </c>
      <c r="E107" s="17" t="s">
        <v>159</v>
      </c>
      <c r="F107" s="16">
        <v>58</v>
      </c>
      <c r="G107" s="16"/>
      <c r="H107" s="16">
        <v>73</v>
      </c>
      <c r="I107" s="16"/>
      <c r="J107" s="16">
        <v>131</v>
      </c>
      <c r="K107" s="16"/>
      <c r="L107" s="16">
        <v>31</v>
      </c>
      <c r="M107" s="6" t="s">
        <v>305</v>
      </c>
    </row>
    <row r="108" spans="1:13" x14ac:dyDescent="0.2">
      <c r="A108" s="7" t="s">
        <v>482</v>
      </c>
      <c r="B108" s="7" t="s">
        <v>483</v>
      </c>
      <c r="C108" s="14">
        <v>106</v>
      </c>
      <c r="D108" s="14">
        <v>123</v>
      </c>
      <c r="E108" s="15" t="s">
        <v>160</v>
      </c>
      <c r="F108" s="14">
        <v>322</v>
      </c>
      <c r="G108" s="14"/>
      <c r="H108" s="14">
        <v>364</v>
      </c>
      <c r="I108" s="14"/>
      <c r="J108" s="14">
        <v>686</v>
      </c>
      <c r="K108" s="14"/>
      <c r="L108" s="14">
        <v>183</v>
      </c>
      <c r="M108" s="8" t="s">
        <v>305</v>
      </c>
    </row>
    <row r="109" spans="1:13" x14ac:dyDescent="0.2">
      <c r="A109" s="9" t="s">
        <v>482</v>
      </c>
      <c r="B109" s="9" t="s">
        <v>483</v>
      </c>
      <c r="C109" s="16">
        <v>107</v>
      </c>
      <c r="D109" s="16">
        <v>124</v>
      </c>
      <c r="E109" s="17" t="s">
        <v>161</v>
      </c>
      <c r="F109" s="16">
        <v>118</v>
      </c>
      <c r="G109" s="16"/>
      <c r="H109" s="16">
        <v>128</v>
      </c>
      <c r="I109" s="16"/>
      <c r="J109" s="16">
        <v>246</v>
      </c>
      <c r="K109" s="16"/>
      <c r="L109" s="16">
        <v>61</v>
      </c>
      <c r="M109" s="6" t="s">
        <v>305</v>
      </c>
    </row>
    <row r="110" spans="1:13" x14ac:dyDescent="0.2">
      <c r="A110" s="7" t="s">
        <v>482</v>
      </c>
      <c r="B110" s="7" t="s">
        <v>483</v>
      </c>
      <c r="C110" s="14">
        <v>108</v>
      </c>
      <c r="D110" s="14">
        <v>125</v>
      </c>
      <c r="E110" s="15" t="s">
        <v>162</v>
      </c>
      <c r="F110" s="14">
        <v>241</v>
      </c>
      <c r="G110" s="14"/>
      <c r="H110" s="14">
        <v>221</v>
      </c>
      <c r="I110" s="14"/>
      <c r="J110" s="14">
        <v>462</v>
      </c>
      <c r="K110" s="14"/>
      <c r="L110" s="14">
        <v>135</v>
      </c>
      <c r="M110" s="8" t="s">
        <v>305</v>
      </c>
    </row>
    <row r="111" spans="1:13" x14ac:dyDescent="0.2">
      <c r="A111" s="9" t="s">
        <v>482</v>
      </c>
      <c r="B111" s="9" t="s">
        <v>483</v>
      </c>
      <c r="C111" s="16">
        <v>109</v>
      </c>
      <c r="D111" s="16">
        <v>126</v>
      </c>
      <c r="E111" s="17" t="s">
        <v>163</v>
      </c>
      <c r="F111" s="16">
        <v>139</v>
      </c>
      <c r="G111" s="16"/>
      <c r="H111" s="16">
        <v>161</v>
      </c>
      <c r="I111" s="16"/>
      <c r="J111" s="16">
        <v>300</v>
      </c>
      <c r="K111" s="16"/>
      <c r="L111" s="16">
        <v>61</v>
      </c>
      <c r="M111" s="6" t="s">
        <v>305</v>
      </c>
    </row>
    <row r="112" spans="1:13" x14ac:dyDescent="0.2">
      <c r="A112" s="7" t="s">
        <v>482</v>
      </c>
      <c r="B112" s="7" t="s">
        <v>483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40</v>
      </c>
      <c r="I112" s="14"/>
      <c r="J112" s="14">
        <v>82</v>
      </c>
      <c r="K112" s="14"/>
      <c r="L112" s="14">
        <v>18</v>
      </c>
      <c r="M112" s="8" t="s">
        <v>305</v>
      </c>
    </row>
    <row r="113" spans="1:13" x14ac:dyDescent="0.2">
      <c r="A113" s="9" t="s">
        <v>482</v>
      </c>
      <c r="B113" s="9" t="s">
        <v>483</v>
      </c>
      <c r="C113" s="16">
        <v>111</v>
      </c>
      <c r="D113" s="16">
        <v>128</v>
      </c>
      <c r="E113" s="17" t="s">
        <v>165</v>
      </c>
      <c r="F113" s="16">
        <v>132</v>
      </c>
      <c r="G113" s="16"/>
      <c r="H113" s="16">
        <v>131</v>
      </c>
      <c r="I113" s="16"/>
      <c r="J113" s="16">
        <v>263</v>
      </c>
      <c r="K113" s="16"/>
      <c r="L113" s="16">
        <v>60</v>
      </c>
      <c r="M113" s="6" t="s">
        <v>305</v>
      </c>
    </row>
    <row r="114" spans="1:13" x14ac:dyDescent="0.2">
      <c r="A114" s="7" t="s">
        <v>482</v>
      </c>
      <c r="B114" s="7" t="s">
        <v>483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110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">
        <v>482</v>
      </c>
      <c r="B115" s="9" t="s">
        <v>483</v>
      </c>
      <c r="C115" s="16">
        <v>113</v>
      </c>
      <c r="D115" s="16">
        <v>150</v>
      </c>
      <c r="E115" s="17" t="s">
        <v>169</v>
      </c>
      <c r="F115" s="16">
        <v>185</v>
      </c>
      <c r="G115" s="16"/>
      <c r="H115" s="16">
        <v>198</v>
      </c>
      <c r="I115" s="16"/>
      <c r="J115" s="16">
        <v>383</v>
      </c>
      <c r="K115" s="16"/>
      <c r="L115" s="16">
        <v>87</v>
      </c>
      <c r="M115" s="6" t="s">
        <v>306</v>
      </c>
    </row>
    <row r="116" spans="1:13" x14ac:dyDescent="0.2">
      <c r="A116" s="7" t="s">
        <v>482</v>
      </c>
      <c r="B116" s="7" t="s">
        <v>483</v>
      </c>
      <c r="C116" s="14">
        <v>114</v>
      </c>
      <c r="D116" s="14">
        <v>151</v>
      </c>
      <c r="E116" s="15" t="s">
        <v>170</v>
      </c>
      <c r="F116" s="14">
        <v>308</v>
      </c>
      <c r="G116" s="14"/>
      <c r="H116" s="14">
        <v>302</v>
      </c>
      <c r="I116" s="14"/>
      <c r="J116" s="14">
        <v>610</v>
      </c>
      <c r="K116" s="14"/>
      <c r="L116" s="14">
        <v>164</v>
      </c>
      <c r="M116" s="8" t="s">
        <v>306</v>
      </c>
    </row>
    <row r="117" spans="1:13" x14ac:dyDescent="0.2">
      <c r="A117" s="9" t="s">
        <v>482</v>
      </c>
      <c r="B117" s="9" t="s">
        <v>483</v>
      </c>
      <c r="C117" s="16">
        <v>115</v>
      </c>
      <c r="D117" s="16">
        <v>152</v>
      </c>
      <c r="E117" s="17" t="s">
        <v>171</v>
      </c>
      <c r="F117" s="16">
        <v>398</v>
      </c>
      <c r="G117" s="16"/>
      <c r="H117" s="16">
        <v>425</v>
      </c>
      <c r="I117" s="16"/>
      <c r="J117" s="16">
        <v>823</v>
      </c>
      <c r="K117" s="16"/>
      <c r="L117" s="16">
        <v>206</v>
      </c>
      <c r="M117" s="6" t="s">
        <v>306</v>
      </c>
    </row>
    <row r="118" spans="1:13" x14ac:dyDescent="0.2">
      <c r="A118" s="7" t="s">
        <v>482</v>
      </c>
      <c r="B118" s="7" t="s">
        <v>483</v>
      </c>
      <c r="C118" s="14">
        <v>116</v>
      </c>
      <c r="D118" s="14">
        <v>153</v>
      </c>
      <c r="E118" s="15" t="s">
        <v>172</v>
      </c>
      <c r="F118" s="14">
        <v>206</v>
      </c>
      <c r="G118" s="14"/>
      <c r="H118" s="14">
        <v>223</v>
      </c>
      <c r="I118" s="14"/>
      <c r="J118" s="14">
        <v>429</v>
      </c>
      <c r="K118" s="14"/>
      <c r="L118" s="14">
        <v>103</v>
      </c>
      <c r="M118" s="8" t="s">
        <v>306</v>
      </c>
    </row>
    <row r="119" spans="1:13" x14ac:dyDescent="0.2">
      <c r="A119" s="9" t="s">
        <v>482</v>
      </c>
      <c r="B119" s="9" t="s">
        <v>483</v>
      </c>
      <c r="C119" s="16">
        <v>117</v>
      </c>
      <c r="D119" s="16">
        <v>154</v>
      </c>
      <c r="E119" s="17" t="s">
        <v>173</v>
      </c>
      <c r="F119" s="16">
        <v>172</v>
      </c>
      <c r="G119" s="16"/>
      <c r="H119" s="16">
        <v>185</v>
      </c>
      <c r="I119" s="16"/>
      <c r="J119" s="16">
        <v>357</v>
      </c>
      <c r="K119" s="16"/>
      <c r="L119" s="16">
        <v>82</v>
      </c>
      <c r="M119" s="6" t="s">
        <v>306</v>
      </c>
    </row>
    <row r="120" spans="1:13" x14ac:dyDescent="0.2">
      <c r="A120" s="7" t="s">
        <v>482</v>
      </c>
      <c r="B120" s="7" t="s">
        <v>483</v>
      </c>
      <c r="C120" s="14">
        <v>118</v>
      </c>
      <c r="D120" s="14">
        <v>155</v>
      </c>
      <c r="E120" s="15" t="s">
        <v>174</v>
      </c>
      <c r="F120" s="14">
        <v>109</v>
      </c>
      <c r="G120" s="14"/>
      <c r="H120" s="14">
        <v>96</v>
      </c>
      <c r="I120" s="14"/>
      <c r="J120" s="14">
        <v>205</v>
      </c>
      <c r="K120" s="14"/>
      <c r="L120" s="14">
        <v>60</v>
      </c>
      <c r="M120" s="8" t="s">
        <v>306</v>
      </c>
    </row>
    <row r="121" spans="1:13" x14ac:dyDescent="0.2">
      <c r="A121" s="9" t="s">
        <v>482</v>
      </c>
      <c r="B121" s="9" t="s">
        <v>483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">
        <v>482</v>
      </c>
      <c r="B122" s="7" t="s">
        <v>483</v>
      </c>
      <c r="C122" s="14">
        <v>120</v>
      </c>
      <c r="D122" s="14">
        <v>159</v>
      </c>
      <c r="E122" s="15" t="s">
        <v>177</v>
      </c>
      <c r="F122" s="14">
        <v>23</v>
      </c>
      <c r="G122" s="14"/>
      <c r="H122" s="14">
        <v>57</v>
      </c>
      <c r="I122" s="14"/>
      <c r="J122" s="14">
        <v>80</v>
      </c>
      <c r="K122" s="14"/>
      <c r="L122" s="14">
        <v>76</v>
      </c>
      <c r="M122" s="8" t="s">
        <v>307</v>
      </c>
    </row>
    <row r="123" spans="1:13" x14ac:dyDescent="0.2">
      <c r="A123" s="9" t="s">
        <v>482</v>
      </c>
      <c r="B123" s="9" t="s">
        <v>483</v>
      </c>
      <c r="C123" s="16">
        <v>121</v>
      </c>
      <c r="D123" s="16">
        <v>160</v>
      </c>
      <c r="E123" s="17" t="s">
        <v>420</v>
      </c>
      <c r="F123" s="16">
        <v>78</v>
      </c>
      <c r="G123" s="16"/>
      <c r="H123" s="16">
        <v>77</v>
      </c>
      <c r="I123" s="16"/>
      <c r="J123" s="16">
        <v>155</v>
      </c>
      <c r="K123" s="16"/>
      <c r="L123" s="16">
        <v>60</v>
      </c>
      <c r="M123" s="6" t="s">
        <v>307</v>
      </c>
    </row>
    <row r="124" spans="1:13" x14ac:dyDescent="0.2">
      <c r="A124" s="7" t="s">
        <v>482</v>
      </c>
      <c r="B124" s="7" t="s">
        <v>483</v>
      </c>
      <c r="C124" s="14">
        <v>122</v>
      </c>
      <c r="D124" s="14">
        <v>161</v>
      </c>
      <c r="E124" s="15" t="s">
        <v>178</v>
      </c>
      <c r="F124" s="14">
        <v>139</v>
      </c>
      <c r="G124" s="14"/>
      <c r="H124" s="14">
        <v>131</v>
      </c>
      <c r="I124" s="14"/>
      <c r="J124" s="14">
        <v>270</v>
      </c>
      <c r="K124" s="14"/>
      <c r="L124" s="14">
        <v>86</v>
      </c>
      <c r="M124" s="8" t="s">
        <v>307</v>
      </c>
    </row>
    <row r="125" spans="1:13" x14ac:dyDescent="0.2">
      <c r="A125" s="9" t="s">
        <v>482</v>
      </c>
      <c r="B125" s="9" t="s">
        <v>483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105</v>
      </c>
      <c r="I125" s="16"/>
      <c r="J125" s="16">
        <v>196</v>
      </c>
      <c r="K125" s="16"/>
      <c r="L125" s="16">
        <v>45</v>
      </c>
      <c r="M125" s="6" t="s">
        <v>307</v>
      </c>
    </row>
    <row r="126" spans="1:13" x14ac:dyDescent="0.2">
      <c r="A126" s="7" t="s">
        <v>482</v>
      </c>
      <c r="B126" s="7" t="s">
        <v>483</v>
      </c>
      <c r="C126" s="14">
        <v>124</v>
      </c>
      <c r="D126" s="14">
        <v>163</v>
      </c>
      <c r="E126" s="15" t="s">
        <v>180</v>
      </c>
      <c r="F126" s="14">
        <v>75</v>
      </c>
      <c r="G126" s="14"/>
      <c r="H126" s="14">
        <v>76</v>
      </c>
      <c r="I126" s="14"/>
      <c r="J126" s="14">
        <v>151</v>
      </c>
      <c r="K126" s="14"/>
      <c r="L126" s="14">
        <v>41</v>
      </c>
      <c r="M126" s="8" t="s">
        <v>307</v>
      </c>
    </row>
    <row r="127" spans="1:13" x14ac:dyDescent="0.2">
      <c r="A127" s="9" t="s">
        <v>482</v>
      </c>
      <c r="B127" s="9" t="s">
        <v>483</v>
      </c>
      <c r="C127" s="16">
        <v>125</v>
      </c>
      <c r="D127" s="16">
        <v>164</v>
      </c>
      <c r="E127" s="17" t="s">
        <v>181</v>
      </c>
      <c r="F127" s="16">
        <v>93</v>
      </c>
      <c r="G127" s="16"/>
      <c r="H127" s="16">
        <v>99</v>
      </c>
      <c r="I127" s="16"/>
      <c r="J127" s="16">
        <v>192</v>
      </c>
      <c r="K127" s="16"/>
      <c r="L127" s="16">
        <v>48</v>
      </c>
      <c r="M127" s="6" t="s">
        <v>307</v>
      </c>
    </row>
    <row r="128" spans="1:13" x14ac:dyDescent="0.2">
      <c r="A128" s="7" t="s">
        <v>482</v>
      </c>
      <c r="B128" s="7" t="s">
        <v>483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85</v>
      </c>
      <c r="I128" s="14"/>
      <c r="J128" s="14">
        <v>156</v>
      </c>
      <c r="K128" s="14"/>
      <c r="L128" s="14">
        <v>44</v>
      </c>
      <c r="M128" s="8" t="s">
        <v>307</v>
      </c>
    </row>
    <row r="129" spans="1:13" x14ac:dyDescent="0.2">
      <c r="A129" s="9" t="s">
        <v>482</v>
      </c>
      <c r="B129" s="9" t="s">
        <v>483</v>
      </c>
      <c r="C129" s="16">
        <v>127</v>
      </c>
      <c r="D129" s="16">
        <v>166</v>
      </c>
      <c r="E129" s="17" t="s">
        <v>183</v>
      </c>
      <c r="F129" s="16">
        <v>186</v>
      </c>
      <c r="G129" s="16"/>
      <c r="H129" s="16">
        <v>216</v>
      </c>
      <c r="I129" s="16"/>
      <c r="J129" s="16">
        <v>402</v>
      </c>
      <c r="K129" s="16"/>
      <c r="L129" s="16">
        <v>110</v>
      </c>
      <c r="M129" s="6" t="s">
        <v>307</v>
      </c>
    </row>
    <row r="130" spans="1:13" x14ac:dyDescent="0.2">
      <c r="A130" s="7" t="s">
        <v>482</v>
      </c>
      <c r="B130" s="7" t="s">
        <v>483</v>
      </c>
      <c r="C130" s="14">
        <v>128</v>
      </c>
      <c r="D130" s="14">
        <v>167</v>
      </c>
      <c r="E130" s="15" t="s">
        <v>184</v>
      </c>
      <c r="F130" s="14">
        <v>208</v>
      </c>
      <c r="G130" s="14"/>
      <c r="H130" s="14">
        <v>218</v>
      </c>
      <c r="I130" s="14"/>
      <c r="J130" s="14">
        <v>426</v>
      </c>
      <c r="K130" s="14"/>
      <c r="L130" s="14">
        <v>114</v>
      </c>
      <c r="M130" s="8" t="s">
        <v>307</v>
      </c>
    </row>
    <row r="131" spans="1:13" x14ac:dyDescent="0.2">
      <c r="A131" s="9" t="s">
        <v>482</v>
      </c>
      <c r="B131" s="9" t="s">
        <v>483</v>
      </c>
      <c r="C131" s="16">
        <v>129</v>
      </c>
      <c r="D131" s="16">
        <v>168</v>
      </c>
      <c r="E131" s="17" t="s">
        <v>185</v>
      </c>
      <c r="F131" s="16">
        <v>260</v>
      </c>
      <c r="G131" s="16"/>
      <c r="H131" s="16">
        <v>242</v>
      </c>
      <c r="I131" s="16"/>
      <c r="J131" s="16">
        <v>502</v>
      </c>
      <c r="K131" s="16"/>
      <c r="L131" s="16">
        <v>144</v>
      </c>
      <c r="M131" s="6" t="s">
        <v>307</v>
      </c>
    </row>
    <row r="132" spans="1:13" x14ac:dyDescent="0.2">
      <c r="A132" s="7" t="s">
        <v>482</v>
      </c>
      <c r="B132" s="7" t="s">
        <v>483</v>
      </c>
      <c r="C132" s="14">
        <v>130</v>
      </c>
      <c r="D132" s="14">
        <v>169</v>
      </c>
      <c r="E132" s="15" t="s">
        <v>186</v>
      </c>
      <c r="F132" s="14">
        <v>159</v>
      </c>
      <c r="G132" s="14"/>
      <c r="H132" s="14">
        <v>173</v>
      </c>
      <c r="I132" s="14"/>
      <c r="J132" s="14">
        <v>332</v>
      </c>
      <c r="K132" s="14"/>
      <c r="L132" s="14">
        <v>89</v>
      </c>
      <c r="M132" s="8" t="s">
        <v>307</v>
      </c>
    </row>
    <row r="133" spans="1:13" x14ac:dyDescent="0.2">
      <c r="A133" s="9" t="s">
        <v>482</v>
      </c>
      <c r="B133" s="9" t="s">
        <v>483</v>
      </c>
      <c r="C133" s="16">
        <v>131</v>
      </c>
      <c r="D133" s="16">
        <v>170</v>
      </c>
      <c r="E133" s="17" t="s">
        <v>187</v>
      </c>
      <c r="F133" s="16">
        <v>508</v>
      </c>
      <c r="G133" s="16"/>
      <c r="H133" s="16">
        <v>532</v>
      </c>
      <c r="I133" s="16"/>
      <c r="J133" s="16">
        <v>1040</v>
      </c>
      <c r="K133" s="16"/>
      <c r="L133" s="16">
        <v>261</v>
      </c>
      <c r="M133" s="6" t="s">
        <v>307</v>
      </c>
    </row>
    <row r="134" spans="1:13" x14ac:dyDescent="0.2">
      <c r="A134" s="7" t="s">
        <v>482</v>
      </c>
      <c r="B134" s="7" t="s">
        <v>483</v>
      </c>
      <c r="C134" s="14">
        <v>132</v>
      </c>
      <c r="D134" s="14">
        <v>171</v>
      </c>
      <c r="E134" s="15" t="s">
        <v>188</v>
      </c>
      <c r="F134" s="14">
        <v>358</v>
      </c>
      <c r="G134" s="14"/>
      <c r="H134" s="14">
        <v>350</v>
      </c>
      <c r="I134" s="14"/>
      <c r="J134" s="14">
        <v>708</v>
      </c>
      <c r="K134" s="14"/>
      <c r="L134" s="14">
        <v>170</v>
      </c>
      <c r="M134" s="8" t="s">
        <v>307</v>
      </c>
    </row>
    <row r="135" spans="1:13" x14ac:dyDescent="0.2">
      <c r="A135" s="9" t="s">
        <v>482</v>
      </c>
      <c r="B135" s="9" t="s">
        <v>483</v>
      </c>
      <c r="C135" s="16">
        <v>133</v>
      </c>
      <c r="D135" s="16">
        <v>172</v>
      </c>
      <c r="E135" s="17" t="s">
        <v>189</v>
      </c>
      <c r="F135" s="16">
        <v>178</v>
      </c>
      <c r="G135" s="16"/>
      <c r="H135" s="16">
        <v>166</v>
      </c>
      <c r="I135" s="16"/>
      <c r="J135" s="16">
        <v>344</v>
      </c>
      <c r="K135" s="16"/>
      <c r="L135" s="16">
        <v>93</v>
      </c>
      <c r="M135" s="6" t="s">
        <v>307</v>
      </c>
    </row>
    <row r="136" spans="1:13" x14ac:dyDescent="0.2">
      <c r="A136" s="7" t="s">
        <v>482</v>
      </c>
      <c r="B136" s="7" t="s">
        <v>483</v>
      </c>
      <c r="C136" s="14">
        <v>134</v>
      </c>
      <c r="D136" s="14">
        <v>173</v>
      </c>
      <c r="E136" s="15" t="s">
        <v>190</v>
      </c>
      <c r="F136" s="14">
        <v>106</v>
      </c>
      <c r="G136" s="14"/>
      <c r="H136" s="14">
        <v>108</v>
      </c>
      <c r="I136" s="14"/>
      <c r="J136" s="14">
        <v>214</v>
      </c>
      <c r="K136" s="14"/>
      <c r="L136" s="14">
        <v>54</v>
      </c>
      <c r="M136" s="8" t="s">
        <v>307</v>
      </c>
    </row>
    <row r="137" spans="1:13" x14ac:dyDescent="0.2">
      <c r="A137" s="9" t="s">
        <v>482</v>
      </c>
      <c r="B137" s="9" t="s">
        <v>483</v>
      </c>
      <c r="C137" s="16">
        <v>135</v>
      </c>
      <c r="D137" s="16">
        <v>174</v>
      </c>
      <c r="E137" s="17" t="s">
        <v>421</v>
      </c>
      <c r="F137" s="16">
        <v>3</v>
      </c>
      <c r="G137" s="16"/>
      <c r="H137" s="16">
        <v>6</v>
      </c>
      <c r="I137" s="16"/>
      <c r="J137" s="16">
        <v>9</v>
      </c>
      <c r="K137" s="16"/>
      <c r="L137" s="16">
        <v>2</v>
      </c>
      <c r="M137" s="6" t="s">
        <v>307</v>
      </c>
    </row>
    <row r="138" spans="1:13" x14ac:dyDescent="0.2">
      <c r="A138" s="7" t="s">
        <v>482</v>
      </c>
      <c r="B138" s="7" t="s">
        <v>483</v>
      </c>
      <c r="C138" s="14">
        <v>136</v>
      </c>
      <c r="D138" s="14">
        <v>175</v>
      </c>
      <c r="E138" s="15" t="s">
        <v>422</v>
      </c>
      <c r="F138" s="14">
        <v>191</v>
      </c>
      <c r="G138" s="14"/>
      <c r="H138" s="14">
        <v>188</v>
      </c>
      <c r="I138" s="14"/>
      <c r="J138" s="14">
        <v>379</v>
      </c>
      <c r="K138" s="14"/>
      <c r="L138" s="14">
        <v>105</v>
      </c>
      <c r="M138" s="8" t="s">
        <v>307</v>
      </c>
    </row>
    <row r="139" spans="1:13" x14ac:dyDescent="0.2">
      <c r="A139" s="9" t="s">
        <v>482</v>
      </c>
      <c r="B139" s="9" t="s">
        <v>483</v>
      </c>
      <c r="C139" s="16">
        <v>137</v>
      </c>
      <c r="D139" s="16">
        <v>176</v>
      </c>
      <c r="E139" s="17" t="s">
        <v>423</v>
      </c>
      <c r="F139" s="16">
        <v>151</v>
      </c>
      <c r="G139" s="16"/>
      <c r="H139" s="16">
        <v>164</v>
      </c>
      <c r="I139" s="16"/>
      <c r="J139" s="16">
        <v>315</v>
      </c>
      <c r="K139" s="16"/>
      <c r="L139" s="16">
        <v>92</v>
      </c>
      <c r="M139" s="6" t="s">
        <v>307</v>
      </c>
    </row>
    <row r="140" spans="1:13" x14ac:dyDescent="0.2">
      <c r="A140" s="7" t="s">
        <v>482</v>
      </c>
      <c r="B140" s="7" t="s">
        <v>483</v>
      </c>
      <c r="C140" s="14">
        <v>138</v>
      </c>
      <c r="D140" s="14">
        <v>177</v>
      </c>
      <c r="E140" s="15" t="s">
        <v>191</v>
      </c>
      <c r="F140" s="14">
        <v>36</v>
      </c>
      <c r="G140" s="14"/>
      <c r="H140" s="14">
        <v>32</v>
      </c>
      <c r="I140" s="14"/>
      <c r="J140" s="14">
        <v>68</v>
      </c>
      <c r="K140" s="14"/>
      <c r="L140" s="14">
        <v>21</v>
      </c>
      <c r="M140" s="8" t="s">
        <v>307</v>
      </c>
    </row>
    <row r="141" spans="1:13" x14ac:dyDescent="0.2">
      <c r="A141" s="9" t="s">
        <v>482</v>
      </c>
      <c r="B141" s="9" t="s">
        <v>483</v>
      </c>
      <c r="C141" s="16">
        <v>139</v>
      </c>
      <c r="D141" s="16">
        <v>178</v>
      </c>
      <c r="E141" s="17" t="s">
        <v>192</v>
      </c>
      <c r="F141" s="16">
        <v>63</v>
      </c>
      <c r="G141" s="16"/>
      <c r="H141" s="16">
        <v>67</v>
      </c>
      <c r="I141" s="16"/>
      <c r="J141" s="16">
        <v>130</v>
      </c>
      <c r="K141" s="16"/>
      <c r="L141" s="16">
        <v>33</v>
      </c>
      <c r="M141" s="6" t="s">
        <v>307</v>
      </c>
    </row>
    <row r="142" spans="1:13" x14ac:dyDescent="0.2">
      <c r="A142" s="7" t="s">
        <v>482</v>
      </c>
      <c r="B142" s="7" t="s">
        <v>483</v>
      </c>
      <c r="C142" s="14">
        <v>140</v>
      </c>
      <c r="D142" s="14">
        <v>179</v>
      </c>
      <c r="E142" s="15" t="s">
        <v>193</v>
      </c>
      <c r="F142" s="14">
        <v>197</v>
      </c>
      <c r="G142" s="14"/>
      <c r="H142" s="14">
        <v>174</v>
      </c>
      <c r="I142" s="14"/>
      <c r="J142" s="14">
        <v>371</v>
      </c>
      <c r="K142" s="14"/>
      <c r="L142" s="14">
        <v>122</v>
      </c>
      <c r="M142" s="8" t="s">
        <v>307</v>
      </c>
    </row>
    <row r="143" spans="1:13" x14ac:dyDescent="0.2">
      <c r="A143" s="9" t="s">
        <v>482</v>
      </c>
      <c r="B143" s="9" t="s">
        <v>483</v>
      </c>
      <c r="C143" s="16">
        <v>141</v>
      </c>
      <c r="D143" s="16">
        <v>180</v>
      </c>
      <c r="E143" s="17" t="s">
        <v>196</v>
      </c>
      <c r="F143" s="16">
        <v>145</v>
      </c>
      <c r="G143" s="16"/>
      <c r="H143" s="16">
        <v>169</v>
      </c>
      <c r="I143" s="16"/>
      <c r="J143" s="16">
        <v>314</v>
      </c>
      <c r="K143" s="16"/>
      <c r="L143" s="16">
        <v>67</v>
      </c>
      <c r="M143" s="6" t="s">
        <v>308</v>
      </c>
    </row>
    <row r="144" spans="1:13" x14ac:dyDescent="0.2">
      <c r="A144" s="7" t="s">
        <v>482</v>
      </c>
      <c r="B144" s="7" t="s">
        <v>483</v>
      </c>
      <c r="C144" s="14">
        <v>142</v>
      </c>
      <c r="D144" s="14">
        <v>181</v>
      </c>
      <c r="E144" s="15" t="s">
        <v>197</v>
      </c>
      <c r="F144" s="14">
        <v>34</v>
      </c>
      <c r="G144" s="14"/>
      <c r="H144" s="14">
        <v>30</v>
      </c>
      <c r="I144" s="14"/>
      <c r="J144" s="14">
        <v>64</v>
      </c>
      <c r="K144" s="14"/>
      <c r="L144" s="14">
        <v>14</v>
      </c>
      <c r="M144" s="8" t="s">
        <v>308</v>
      </c>
    </row>
    <row r="145" spans="1:13" x14ac:dyDescent="0.2">
      <c r="A145" s="9" t="s">
        <v>482</v>
      </c>
      <c r="B145" s="9" t="s">
        <v>483</v>
      </c>
      <c r="C145" s="16">
        <v>143</v>
      </c>
      <c r="D145" s="16">
        <v>183</v>
      </c>
      <c r="E145" s="17" t="s">
        <v>199</v>
      </c>
      <c r="F145" s="16">
        <v>505</v>
      </c>
      <c r="G145" s="16"/>
      <c r="H145" s="16">
        <v>560</v>
      </c>
      <c r="I145" s="16"/>
      <c r="J145" s="16">
        <v>1065</v>
      </c>
      <c r="K145" s="16"/>
      <c r="L145" s="16">
        <v>250</v>
      </c>
      <c r="M145" s="6" t="s">
        <v>308</v>
      </c>
    </row>
    <row r="146" spans="1:13" x14ac:dyDescent="0.2">
      <c r="A146" s="7" t="s">
        <v>482</v>
      </c>
      <c r="B146" s="7" t="s">
        <v>483</v>
      </c>
      <c r="C146" s="14">
        <v>144</v>
      </c>
      <c r="D146" s="14">
        <v>184</v>
      </c>
      <c r="E146" s="15" t="s">
        <v>200</v>
      </c>
      <c r="F146" s="14">
        <v>165</v>
      </c>
      <c r="G146" s="14"/>
      <c r="H146" s="14">
        <v>167</v>
      </c>
      <c r="I146" s="14"/>
      <c r="J146" s="14">
        <v>332</v>
      </c>
      <c r="K146" s="14"/>
      <c r="L146" s="14">
        <v>78</v>
      </c>
      <c r="M146" s="8" t="s">
        <v>308</v>
      </c>
    </row>
    <row r="147" spans="1:13" x14ac:dyDescent="0.2">
      <c r="A147" s="9" t="s">
        <v>482</v>
      </c>
      <c r="B147" s="9" t="s">
        <v>483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139</v>
      </c>
      <c r="I147" s="16"/>
      <c r="J147" s="16">
        <v>264</v>
      </c>
      <c r="K147" s="16"/>
      <c r="L147" s="16">
        <v>67</v>
      </c>
      <c r="M147" s="6" t="s">
        <v>308</v>
      </c>
    </row>
    <row r="148" spans="1:13" x14ac:dyDescent="0.2">
      <c r="A148" s="7" t="s">
        <v>482</v>
      </c>
      <c r="B148" s="7" t="s">
        <v>483</v>
      </c>
      <c r="C148" s="14">
        <v>146</v>
      </c>
      <c r="D148" s="14">
        <v>186</v>
      </c>
      <c r="E148" s="15" t="s">
        <v>202</v>
      </c>
      <c r="F148" s="14">
        <v>230</v>
      </c>
      <c r="G148" s="14"/>
      <c r="H148" s="14">
        <v>253</v>
      </c>
      <c r="I148" s="14"/>
      <c r="J148" s="14">
        <v>483</v>
      </c>
      <c r="K148" s="14"/>
      <c r="L148" s="14">
        <v>135</v>
      </c>
      <c r="M148" s="8" t="s">
        <v>308</v>
      </c>
    </row>
    <row r="149" spans="1:13" x14ac:dyDescent="0.2">
      <c r="A149" s="9" t="s">
        <v>482</v>
      </c>
      <c r="B149" s="9" t="s">
        <v>483</v>
      </c>
      <c r="C149" s="16">
        <v>147</v>
      </c>
      <c r="D149" s="16">
        <v>187</v>
      </c>
      <c r="E149" s="17" t="s">
        <v>203</v>
      </c>
      <c r="F149" s="16">
        <v>132</v>
      </c>
      <c r="G149" s="16"/>
      <c r="H149" s="16">
        <v>132</v>
      </c>
      <c r="I149" s="16"/>
      <c r="J149" s="16">
        <v>264</v>
      </c>
      <c r="K149" s="16"/>
      <c r="L149" s="16">
        <v>60</v>
      </c>
      <c r="M149" s="6" t="s">
        <v>308</v>
      </c>
    </row>
    <row r="150" spans="1:13" x14ac:dyDescent="0.2">
      <c r="A150" s="7" t="s">
        <v>482</v>
      </c>
      <c r="B150" s="7" t="s">
        <v>483</v>
      </c>
      <c r="C150" s="14">
        <v>148</v>
      </c>
      <c r="D150" s="14">
        <v>188</v>
      </c>
      <c r="E150" s="15" t="s">
        <v>204</v>
      </c>
      <c r="F150" s="14">
        <v>177</v>
      </c>
      <c r="G150" s="14"/>
      <c r="H150" s="14">
        <v>174</v>
      </c>
      <c r="I150" s="14"/>
      <c r="J150" s="14">
        <v>351</v>
      </c>
      <c r="K150" s="14"/>
      <c r="L150" s="14">
        <v>87</v>
      </c>
      <c r="M150" s="8" t="s">
        <v>308</v>
      </c>
    </row>
    <row r="151" spans="1:13" x14ac:dyDescent="0.2">
      <c r="A151" s="9" t="s">
        <v>482</v>
      </c>
      <c r="B151" s="9" t="s">
        <v>483</v>
      </c>
      <c r="C151" s="16">
        <v>149</v>
      </c>
      <c r="D151" s="16">
        <v>189</v>
      </c>
      <c r="E151" s="17" t="s">
        <v>205</v>
      </c>
      <c r="F151" s="16">
        <v>93</v>
      </c>
      <c r="G151" s="16"/>
      <c r="H151" s="16">
        <v>101</v>
      </c>
      <c r="I151" s="16"/>
      <c r="J151" s="16">
        <v>194</v>
      </c>
      <c r="K151" s="16"/>
      <c r="L151" s="16">
        <v>50</v>
      </c>
      <c r="M151" s="6" t="s">
        <v>308</v>
      </c>
    </row>
    <row r="152" spans="1:13" x14ac:dyDescent="0.2">
      <c r="A152" s="7" t="s">
        <v>482</v>
      </c>
      <c r="B152" s="7" t="s">
        <v>483</v>
      </c>
      <c r="C152" s="14">
        <v>150</v>
      </c>
      <c r="D152" s="14">
        <v>190</v>
      </c>
      <c r="E152" s="15" t="s">
        <v>206</v>
      </c>
      <c r="F152" s="14">
        <v>154</v>
      </c>
      <c r="G152" s="14"/>
      <c r="H152" s="14">
        <v>153</v>
      </c>
      <c r="I152" s="14"/>
      <c r="J152" s="14">
        <v>307</v>
      </c>
      <c r="K152" s="14"/>
      <c r="L152" s="14">
        <v>86</v>
      </c>
      <c r="M152" s="8" t="s">
        <v>308</v>
      </c>
    </row>
    <row r="153" spans="1:13" x14ac:dyDescent="0.2">
      <c r="A153" s="9" t="s">
        <v>482</v>
      </c>
      <c r="B153" s="9" t="s">
        <v>483</v>
      </c>
      <c r="C153" s="16">
        <v>151</v>
      </c>
      <c r="D153" s="16">
        <v>191</v>
      </c>
      <c r="E153" s="17" t="s">
        <v>208</v>
      </c>
      <c r="F153" s="16">
        <v>235</v>
      </c>
      <c r="G153" s="16"/>
      <c r="H153" s="16">
        <v>254</v>
      </c>
      <c r="I153" s="16"/>
      <c r="J153" s="16">
        <v>489</v>
      </c>
      <c r="K153" s="16"/>
      <c r="L153" s="16">
        <v>150</v>
      </c>
      <c r="M153" s="6" t="s">
        <v>308</v>
      </c>
    </row>
    <row r="154" spans="1:13" x14ac:dyDescent="0.2">
      <c r="A154" s="7" t="s">
        <v>482</v>
      </c>
      <c r="B154" s="7" t="s">
        <v>483</v>
      </c>
      <c r="C154" s="14">
        <v>152</v>
      </c>
      <c r="D154" s="14">
        <v>240</v>
      </c>
      <c r="E154" s="15" t="s">
        <v>209</v>
      </c>
      <c r="F154" s="14">
        <v>103</v>
      </c>
      <c r="G154" s="14"/>
      <c r="H154" s="14">
        <v>125</v>
      </c>
      <c r="I154" s="14"/>
      <c r="J154" s="14">
        <v>228</v>
      </c>
      <c r="K154" s="14"/>
      <c r="L154" s="14">
        <v>56</v>
      </c>
      <c r="M154" s="8" t="s">
        <v>309</v>
      </c>
    </row>
    <row r="155" spans="1:13" x14ac:dyDescent="0.2">
      <c r="A155" s="9" t="s">
        <v>482</v>
      </c>
      <c r="B155" s="9" t="s">
        <v>483</v>
      </c>
      <c r="C155" s="16">
        <v>153</v>
      </c>
      <c r="D155" s="16">
        <v>241</v>
      </c>
      <c r="E155" s="17" t="s">
        <v>210</v>
      </c>
      <c r="F155" s="16">
        <v>226</v>
      </c>
      <c r="G155" s="16"/>
      <c r="H155" s="16">
        <v>218</v>
      </c>
      <c r="I155" s="16"/>
      <c r="J155" s="16">
        <v>444</v>
      </c>
      <c r="K155" s="16"/>
      <c r="L155" s="16">
        <v>112</v>
      </c>
      <c r="M155" s="6" t="s">
        <v>309</v>
      </c>
    </row>
    <row r="156" spans="1:13" x14ac:dyDescent="0.2">
      <c r="A156" s="7" t="s">
        <v>482</v>
      </c>
      <c r="B156" s="7" t="s">
        <v>483</v>
      </c>
      <c r="C156" s="14">
        <v>154</v>
      </c>
      <c r="D156" s="14">
        <v>242</v>
      </c>
      <c r="E156" s="15" t="s">
        <v>211</v>
      </c>
      <c r="F156" s="14">
        <v>88</v>
      </c>
      <c r="G156" s="14"/>
      <c r="H156" s="14">
        <v>97</v>
      </c>
      <c r="I156" s="14"/>
      <c r="J156" s="14">
        <v>185</v>
      </c>
      <c r="K156" s="14"/>
      <c r="L156" s="14">
        <v>49</v>
      </c>
      <c r="M156" s="8" t="s">
        <v>309</v>
      </c>
    </row>
    <row r="157" spans="1:13" x14ac:dyDescent="0.2">
      <c r="A157" s="9" t="s">
        <v>482</v>
      </c>
      <c r="B157" s="9" t="s">
        <v>483</v>
      </c>
      <c r="C157" s="16">
        <v>155</v>
      </c>
      <c r="D157" s="16">
        <v>243</v>
      </c>
      <c r="E157" s="17" t="s">
        <v>212</v>
      </c>
      <c r="F157" s="16">
        <v>94</v>
      </c>
      <c r="G157" s="16"/>
      <c r="H157" s="16">
        <v>101</v>
      </c>
      <c r="I157" s="16"/>
      <c r="J157" s="16">
        <v>195</v>
      </c>
      <c r="K157" s="16"/>
      <c r="L157" s="16">
        <v>48</v>
      </c>
      <c r="M157" s="6" t="s">
        <v>309</v>
      </c>
    </row>
    <row r="158" spans="1:13" x14ac:dyDescent="0.2">
      <c r="A158" s="7" t="s">
        <v>482</v>
      </c>
      <c r="B158" s="7" t="s">
        <v>483</v>
      </c>
      <c r="C158" s="14">
        <v>156</v>
      </c>
      <c r="D158" s="14">
        <v>244</v>
      </c>
      <c r="E158" s="15" t="s">
        <v>213</v>
      </c>
      <c r="F158" s="14">
        <v>55</v>
      </c>
      <c r="G158" s="14"/>
      <c r="H158" s="14">
        <v>53</v>
      </c>
      <c r="I158" s="14"/>
      <c r="J158" s="14">
        <v>108</v>
      </c>
      <c r="K158" s="14"/>
      <c r="L158" s="14">
        <v>25</v>
      </c>
      <c r="M158" s="8" t="s">
        <v>309</v>
      </c>
    </row>
    <row r="159" spans="1:13" x14ac:dyDescent="0.2">
      <c r="A159" s="9" t="s">
        <v>482</v>
      </c>
      <c r="B159" s="9" t="s">
        <v>483</v>
      </c>
      <c r="C159" s="16">
        <v>157</v>
      </c>
      <c r="D159" s="16">
        <v>245</v>
      </c>
      <c r="E159" s="17" t="s">
        <v>214</v>
      </c>
      <c r="F159" s="16">
        <v>46</v>
      </c>
      <c r="G159" s="16"/>
      <c r="H159" s="16">
        <v>52</v>
      </c>
      <c r="I159" s="16"/>
      <c r="J159" s="16">
        <v>98</v>
      </c>
      <c r="K159" s="16"/>
      <c r="L159" s="16">
        <v>24</v>
      </c>
      <c r="M159" s="6" t="s">
        <v>309</v>
      </c>
    </row>
    <row r="160" spans="1:13" x14ac:dyDescent="0.2">
      <c r="A160" s="7" t="s">
        <v>482</v>
      </c>
      <c r="B160" s="7" t="s">
        <v>483</v>
      </c>
      <c r="C160" s="14">
        <v>158</v>
      </c>
      <c r="D160" s="14">
        <v>100</v>
      </c>
      <c r="E160" s="15" t="s">
        <v>217</v>
      </c>
      <c r="F160" s="14">
        <v>210</v>
      </c>
      <c r="G160" s="14"/>
      <c r="H160" s="14">
        <v>223</v>
      </c>
      <c r="I160" s="14"/>
      <c r="J160" s="14">
        <v>433</v>
      </c>
      <c r="K160" s="14"/>
      <c r="L160" s="14">
        <v>103</v>
      </c>
      <c r="M160" s="8" t="s">
        <v>310</v>
      </c>
    </row>
    <row r="161" spans="1:13" x14ac:dyDescent="0.2">
      <c r="A161" s="9" t="s">
        <v>482</v>
      </c>
      <c r="B161" s="9" t="s">
        <v>483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">
        <v>482</v>
      </c>
      <c r="B162" s="7" t="s">
        <v>483</v>
      </c>
      <c r="C162" s="14">
        <v>160</v>
      </c>
      <c r="D162" s="14">
        <v>220</v>
      </c>
      <c r="E162" s="15" t="s">
        <v>221</v>
      </c>
      <c r="F162" s="14">
        <v>119</v>
      </c>
      <c r="G162" s="14"/>
      <c r="H162" s="14">
        <v>126</v>
      </c>
      <c r="I162" s="14"/>
      <c r="J162" s="14">
        <v>245</v>
      </c>
      <c r="K162" s="14"/>
      <c r="L162" s="14">
        <v>61</v>
      </c>
      <c r="M162" s="8" t="s">
        <v>311</v>
      </c>
    </row>
    <row r="163" spans="1:13" x14ac:dyDescent="0.2">
      <c r="A163" s="9" t="s">
        <v>482</v>
      </c>
      <c r="B163" s="9" t="s">
        <v>483</v>
      </c>
      <c r="C163" s="16">
        <v>161</v>
      </c>
      <c r="D163" s="16">
        <v>221</v>
      </c>
      <c r="E163" s="17" t="s">
        <v>222</v>
      </c>
      <c r="F163" s="16">
        <v>203</v>
      </c>
      <c r="G163" s="16"/>
      <c r="H163" s="16">
        <v>260</v>
      </c>
      <c r="I163" s="16"/>
      <c r="J163" s="16">
        <v>463</v>
      </c>
      <c r="K163" s="16"/>
      <c r="L163" s="16">
        <v>113</v>
      </c>
      <c r="M163" s="6" t="s">
        <v>311</v>
      </c>
    </row>
    <row r="164" spans="1:13" x14ac:dyDescent="0.2">
      <c r="A164" s="7" t="s">
        <v>482</v>
      </c>
      <c r="B164" s="7" t="s">
        <v>483</v>
      </c>
      <c r="C164" s="14">
        <v>162</v>
      </c>
      <c r="D164" s="14">
        <v>222</v>
      </c>
      <c r="E164" s="15" t="s">
        <v>223</v>
      </c>
      <c r="F164" s="14">
        <v>57</v>
      </c>
      <c r="G164" s="14"/>
      <c r="H164" s="14">
        <v>67</v>
      </c>
      <c r="I164" s="14"/>
      <c r="J164" s="14">
        <v>124</v>
      </c>
      <c r="K164" s="14"/>
      <c r="L164" s="14">
        <v>34</v>
      </c>
      <c r="M164" s="8" t="s">
        <v>311</v>
      </c>
    </row>
    <row r="165" spans="1:13" x14ac:dyDescent="0.2">
      <c r="A165" s="9" t="s">
        <v>482</v>
      </c>
      <c r="B165" s="9" t="s">
        <v>483</v>
      </c>
      <c r="C165" s="16">
        <v>163</v>
      </c>
      <c r="D165" s="16">
        <v>223</v>
      </c>
      <c r="E165" s="17" t="s">
        <v>224</v>
      </c>
      <c r="F165" s="16">
        <v>314</v>
      </c>
      <c r="G165" s="16"/>
      <c r="H165" s="16">
        <v>364</v>
      </c>
      <c r="I165" s="16"/>
      <c r="J165" s="16">
        <v>678</v>
      </c>
      <c r="K165" s="16"/>
      <c r="L165" s="16">
        <v>180</v>
      </c>
      <c r="M165" s="6" t="s">
        <v>311</v>
      </c>
    </row>
    <row r="166" spans="1:13" x14ac:dyDescent="0.2">
      <c r="A166" s="7" t="s">
        <v>482</v>
      </c>
      <c r="B166" s="7" t="s">
        <v>483</v>
      </c>
      <c r="C166" s="14">
        <v>164</v>
      </c>
      <c r="D166" s="14">
        <v>224</v>
      </c>
      <c r="E166" s="15" t="s">
        <v>225</v>
      </c>
      <c r="F166" s="14">
        <v>20</v>
      </c>
      <c r="G166" s="14"/>
      <c r="H166" s="14">
        <v>26</v>
      </c>
      <c r="I166" s="14"/>
      <c r="J166" s="14">
        <v>46</v>
      </c>
      <c r="K166" s="14"/>
      <c r="L166" s="14">
        <v>13</v>
      </c>
      <c r="M166" s="8" t="s">
        <v>311</v>
      </c>
    </row>
    <row r="167" spans="1:13" x14ac:dyDescent="0.2">
      <c r="A167" s="9" t="s">
        <v>482</v>
      </c>
      <c r="B167" s="9" t="s">
        <v>483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">
        <v>482</v>
      </c>
      <c r="B168" s="7" t="s">
        <v>483</v>
      </c>
      <c r="C168" s="14">
        <v>166</v>
      </c>
      <c r="D168" s="14">
        <v>226</v>
      </c>
      <c r="E168" s="15" t="s">
        <v>227</v>
      </c>
      <c r="F168" s="14">
        <v>60</v>
      </c>
      <c r="G168" s="14"/>
      <c r="H168" s="14">
        <v>66</v>
      </c>
      <c r="I168" s="14"/>
      <c r="J168" s="14">
        <v>126</v>
      </c>
      <c r="K168" s="14"/>
      <c r="L168" s="14">
        <v>37</v>
      </c>
      <c r="M168" s="8" t="s">
        <v>311</v>
      </c>
    </row>
    <row r="169" spans="1:13" x14ac:dyDescent="0.2">
      <c r="A169" s="9" t="s">
        <v>482</v>
      </c>
      <c r="B169" s="9" t="s">
        <v>483</v>
      </c>
      <c r="C169" s="16">
        <v>167</v>
      </c>
      <c r="D169" s="16">
        <v>227</v>
      </c>
      <c r="E169" s="17" t="s">
        <v>228</v>
      </c>
      <c r="F169" s="16">
        <v>11</v>
      </c>
      <c r="G169" s="16"/>
      <c r="H169" s="16">
        <v>11</v>
      </c>
      <c r="I169" s="16"/>
      <c r="J169" s="16">
        <v>22</v>
      </c>
      <c r="K169" s="16"/>
      <c r="L169" s="16">
        <v>6</v>
      </c>
      <c r="M169" s="6" t="s">
        <v>311</v>
      </c>
    </row>
    <row r="170" spans="1:13" x14ac:dyDescent="0.2">
      <c r="A170" s="7" t="s">
        <v>482</v>
      </c>
      <c r="B170" s="7" t="s">
        <v>483</v>
      </c>
      <c r="C170" s="14">
        <v>168</v>
      </c>
      <c r="D170" s="14">
        <v>228</v>
      </c>
      <c r="E170" s="15" t="s">
        <v>229</v>
      </c>
      <c r="F170" s="14">
        <v>1</v>
      </c>
      <c r="G170" s="14"/>
      <c r="H170" s="14">
        <v>2</v>
      </c>
      <c r="I170" s="14"/>
      <c r="J170" s="14">
        <v>3</v>
      </c>
      <c r="K170" s="14"/>
      <c r="L170" s="14">
        <v>3</v>
      </c>
      <c r="M170" s="8" t="s">
        <v>311</v>
      </c>
    </row>
    <row r="171" spans="1:13" x14ac:dyDescent="0.2">
      <c r="A171" s="9" t="s">
        <v>482</v>
      </c>
      <c r="B171" s="9" t="s">
        <v>483</v>
      </c>
      <c r="C171" s="16">
        <v>169</v>
      </c>
      <c r="D171" s="16">
        <v>230</v>
      </c>
      <c r="E171" s="17" t="s">
        <v>230</v>
      </c>
      <c r="F171" s="16">
        <v>37</v>
      </c>
      <c r="G171" s="16"/>
      <c r="H171" s="16">
        <v>38</v>
      </c>
      <c r="I171" s="16"/>
      <c r="J171" s="16">
        <v>75</v>
      </c>
      <c r="K171" s="16"/>
      <c r="L171" s="16">
        <v>21</v>
      </c>
      <c r="M171" s="6" t="s">
        <v>312</v>
      </c>
    </row>
    <row r="172" spans="1:13" x14ac:dyDescent="0.2">
      <c r="A172" s="7" t="s">
        <v>482</v>
      </c>
      <c r="B172" s="7" t="s">
        <v>483</v>
      </c>
      <c r="C172" s="14">
        <v>170</v>
      </c>
      <c r="D172" s="14">
        <v>231</v>
      </c>
      <c r="E172" s="15" t="s">
        <v>231</v>
      </c>
      <c r="F172" s="14">
        <v>284</v>
      </c>
      <c r="G172" s="14"/>
      <c r="H172" s="14">
        <v>324</v>
      </c>
      <c r="I172" s="14"/>
      <c r="J172" s="14">
        <v>608</v>
      </c>
      <c r="K172" s="14"/>
      <c r="L172" s="14">
        <v>175</v>
      </c>
      <c r="M172" s="8" t="s">
        <v>312</v>
      </c>
    </row>
    <row r="173" spans="1:13" x14ac:dyDescent="0.2">
      <c r="A173" s="9" t="s">
        <v>482</v>
      </c>
      <c r="B173" s="9" t="s">
        <v>483</v>
      </c>
      <c r="C173" s="16">
        <v>171</v>
      </c>
      <c r="D173" s="16">
        <v>232</v>
      </c>
      <c r="E173" s="17" t="s">
        <v>232</v>
      </c>
      <c r="F173" s="16">
        <v>140</v>
      </c>
      <c r="G173" s="16"/>
      <c r="H173" s="16">
        <v>178</v>
      </c>
      <c r="I173" s="16"/>
      <c r="J173" s="16">
        <v>318</v>
      </c>
      <c r="K173" s="16"/>
      <c r="L173" s="16">
        <v>108</v>
      </c>
      <c r="M173" s="6" t="s">
        <v>312</v>
      </c>
    </row>
    <row r="174" spans="1:13" x14ac:dyDescent="0.2">
      <c r="A174" s="7" t="s">
        <v>482</v>
      </c>
      <c r="B174" s="7" t="s">
        <v>483</v>
      </c>
      <c r="C174" s="14">
        <v>172</v>
      </c>
      <c r="D174" s="14">
        <v>200</v>
      </c>
      <c r="E174" s="15" t="s">
        <v>454</v>
      </c>
      <c r="F174" s="14">
        <v>33</v>
      </c>
      <c r="G174" s="14"/>
      <c r="H174" s="14">
        <v>40</v>
      </c>
      <c r="I174" s="14"/>
      <c r="J174" s="14">
        <v>73</v>
      </c>
      <c r="K174" s="14"/>
      <c r="L174" s="14">
        <v>15</v>
      </c>
      <c r="M174" s="8" t="s">
        <v>313</v>
      </c>
    </row>
    <row r="175" spans="1:13" x14ac:dyDescent="0.2">
      <c r="A175" s="9" t="s">
        <v>482</v>
      </c>
      <c r="B175" s="9" t="s">
        <v>483</v>
      </c>
      <c r="C175" s="16">
        <v>173</v>
      </c>
      <c r="D175" s="16">
        <v>201</v>
      </c>
      <c r="E175" s="17" t="s">
        <v>234</v>
      </c>
      <c r="F175" s="16">
        <v>89</v>
      </c>
      <c r="G175" s="16"/>
      <c r="H175" s="16">
        <v>104</v>
      </c>
      <c r="I175" s="16"/>
      <c r="J175" s="16">
        <v>193</v>
      </c>
      <c r="K175" s="16"/>
      <c r="L175" s="16">
        <v>42</v>
      </c>
      <c r="M175" s="6" t="s">
        <v>313</v>
      </c>
    </row>
    <row r="176" spans="1:13" x14ac:dyDescent="0.2">
      <c r="A176" s="7" t="s">
        <v>482</v>
      </c>
      <c r="B176" s="7" t="s">
        <v>483</v>
      </c>
      <c r="C176" s="14">
        <v>174</v>
      </c>
      <c r="D176" s="14">
        <v>202</v>
      </c>
      <c r="E176" s="15" t="s">
        <v>235</v>
      </c>
      <c r="F176" s="14">
        <v>66</v>
      </c>
      <c r="G176" s="14"/>
      <c r="H176" s="14">
        <v>66</v>
      </c>
      <c r="I176" s="14"/>
      <c r="J176" s="14">
        <v>132</v>
      </c>
      <c r="K176" s="14"/>
      <c r="L176" s="14">
        <v>32</v>
      </c>
      <c r="M176" s="8" t="s">
        <v>313</v>
      </c>
    </row>
    <row r="177" spans="1:13" x14ac:dyDescent="0.2">
      <c r="A177" s="9" t="s">
        <v>482</v>
      </c>
      <c r="B177" s="9" t="s">
        <v>483</v>
      </c>
      <c r="C177" s="16">
        <v>175</v>
      </c>
      <c r="D177" s="16">
        <v>203</v>
      </c>
      <c r="E177" s="17" t="s">
        <v>455</v>
      </c>
      <c r="F177" s="16">
        <v>292</v>
      </c>
      <c r="G177" s="16"/>
      <c r="H177" s="16">
        <v>301</v>
      </c>
      <c r="I177" s="16"/>
      <c r="J177" s="16">
        <v>593</v>
      </c>
      <c r="K177" s="16"/>
      <c r="L177" s="16">
        <v>161</v>
      </c>
      <c r="M177" s="6" t="s">
        <v>313</v>
      </c>
    </row>
    <row r="178" spans="1:13" x14ac:dyDescent="0.2">
      <c r="A178" s="7" t="s">
        <v>482</v>
      </c>
      <c r="B178" s="7" t="s">
        <v>483</v>
      </c>
      <c r="C178" s="14">
        <v>176</v>
      </c>
      <c r="D178" s="14">
        <v>204</v>
      </c>
      <c r="E178" s="15" t="s">
        <v>237</v>
      </c>
      <c r="F178" s="14">
        <v>313</v>
      </c>
      <c r="G178" s="14"/>
      <c r="H178" s="14">
        <v>336</v>
      </c>
      <c r="I178" s="14"/>
      <c r="J178" s="14">
        <v>649</v>
      </c>
      <c r="K178" s="14"/>
      <c r="L178" s="14">
        <v>156</v>
      </c>
      <c r="M178" s="8" t="s">
        <v>313</v>
      </c>
    </row>
    <row r="179" spans="1:13" x14ac:dyDescent="0.2">
      <c r="A179" s="9" t="s">
        <v>482</v>
      </c>
      <c r="B179" s="9" t="s">
        <v>483</v>
      </c>
      <c r="C179" s="16">
        <v>177</v>
      </c>
      <c r="D179" s="16">
        <v>205</v>
      </c>
      <c r="E179" s="17" t="s">
        <v>238</v>
      </c>
      <c r="F179" s="16">
        <v>167</v>
      </c>
      <c r="G179" s="16"/>
      <c r="H179" s="16">
        <v>159</v>
      </c>
      <c r="I179" s="16"/>
      <c r="J179" s="16">
        <v>326</v>
      </c>
      <c r="K179" s="16"/>
      <c r="L179" s="16">
        <v>75</v>
      </c>
      <c r="M179" s="6" t="s">
        <v>313</v>
      </c>
    </row>
    <row r="180" spans="1:13" x14ac:dyDescent="0.2">
      <c r="A180" s="7" t="s">
        <v>482</v>
      </c>
      <c r="B180" s="7" t="s">
        <v>483</v>
      </c>
      <c r="C180" s="14">
        <v>178</v>
      </c>
      <c r="D180" s="14">
        <v>206</v>
      </c>
      <c r="E180" s="15" t="s">
        <v>239</v>
      </c>
      <c r="F180" s="14">
        <v>18</v>
      </c>
      <c r="G180" s="14"/>
      <c r="H180" s="14">
        <v>22</v>
      </c>
      <c r="I180" s="14"/>
      <c r="J180" s="14">
        <v>40</v>
      </c>
      <c r="K180" s="14"/>
      <c r="L180" s="14">
        <v>10</v>
      </c>
      <c r="M180" s="8" t="s">
        <v>313</v>
      </c>
    </row>
    <row r="181" spans="1:13" x14ac:dyDescent="0.2">
      <c r="A181" s="9" t="s">
        <v>482</v>
      </c>
      <c r="B181" s="9" t="s">
        <v>483</v>
      </c>
      <c r="C181" s="16">
        <v>179</v>
      </c>
      <c r="D181" s="16">
        <v>207</v>
      </c>
      <c r="E181" s="17" t="s">
        <v>240</v>
      </c>
      <c r="F181" s="16">
        <v>1</v>
      </c>
      <c r="G181" s="16"/>
      <c r="H181" s="16">
        <v>2</v>
      </c>
      <c r="I181" s="16"/>
      <c r="J181" s="16">
        <v>3</v>
      </c>
      <c r="K181" s="16"/>
      <c r="L181" s="16">
        <v>2</v>
      </c>
      <c r="M181" s="6" t="s">
        <v>313</v>
      </c>
    </row>
    <row r="182" spans="1:13" x14ac:dyDescent="0.2">
      <c r="A182" s="7" t="s">
        <v>482</v>
      </c>
      <c r="B182" s="7" t="s">
        <v>483</v>
      </c>
      <c r="C182" s="14">
        <v>180</v>
      </c>
      <c r="D182" s="14">
        <v>209</v>
      </c>
      <c r="E182" s="15" t="s">
        <v>242</v>
      </c>
      <c r="F182" s="14">
        <v>31</v>
      </c>
      <c r="G182" s="14"/>
      <c r="H182" s="14">
        <v>31</v>
      </c>
      <c r="I182" s="14"/>
      <c r="J182" s="14">
        <v>62</v>
      </c>
      <c r="K182" s="14"/>
      <c r="L182" s="14">
        <v>15</v>
      </c>
      <c r="M182" s="8" t="s">
        <v>313</v>
      </c>
    </row>
    <row r="183" spans="1:13" x14ac:dyDescent="0.2">
      <c r="A183" s="9" t="s">
        <v>482</v>
      </c>
      <c r="B183" s="9" t="s">
        <v>483</v>
      </c>
      <c r="C183" s="16">
        <v>181</v>
      </c>
      <c r="D183" s="16">
        <v>210</v>
      </c>
      <c r="E183" s="17" t="s">
        <v>451</v>
      </c>
      <c r="F183" s="16">
        <v>22</v>
      </c>
      <c r="G183" s="16"/>
      <c r="H183" s="16">
        <v>21</v>
      </c>
      <c r="I183" s="16"/>
      <c r="J183" s="16">
        <v>43</v>
      </c>
      <c r="K183" s="16"/>
      <c r="L183" s="16">
        <v>14</v>
      </c>
      <c r="M183" s="6" t="s">
        <v>313</v>
      </c>
    </row>
    <row r="184" spans="1:13" x14ac:dyDescent="0.2">
      <c r="A184" s="7" t="s">
        <v>482</v>
      </c>
      <c r="B184" s="7" t="s">
        <v>483</v>
      </c>
      <c r="C184" s="14">
        <v>182</v>
      </c>
      <c r="D184" s="14">
        <v>211</v>
      </c>
      <c r="E184" s="15" t="s">
        <v>244</v>
      </c>
      <c r="F184" s="14">
        <v>14</v>
      </c>
      <c r="G184" s="14"/>
      <c r="H184" s="14">
        <v>19</v>
      </c>
      <c r="I184" s="14"/>
      <c r="J184" s="14">
        <v>33</v>
      </c>
      <c r="K184" s="14"/>
      <c r="L184" s="14">
        <v>12</v>
      </c>
      <c r="M184" s="8" t="s">
        <v>313</v>
      </c>
    </row>
    <row r="185" spans="1:13" x14ac:dyDescent="0.2">
      <c r="A185" s="9" t="s">
        <v>482</v>
      </c>
      <c r="B185" s="9" t="s">
        <v>483</v>
      </c>
      <c r="C185" s="16">
        <v>183</v>
      </c>
      <c r="D185" s="16">
        <v>320</v>
      </c>
      <c r="E185" s="17" t="s">
        <v>245</v>
      </c>
      <c r="F185" s="16">
        <v>305</v>
      </c>
      <c r="G185" s="16"/>
      <c r="H185" s="16">
        <v>308</v>
      </c>
      <c r="I185" s="16"/>
      <c r="J185" s="16">
        <v>613</v>
      </c>
      <c r="K185" s="16"/>
      <c r="L185" s="16">
        <v>142</v>
      </c>
      <c r="M185" s="6" t="s">
        <v>314</v>
      </c>
    </row>
    <row r="186" spans="1:13" x14ac:dyDescent="0.2">
      <c r="A186" s="7" t="s">
        <v>482</v>
      </c>
      <c r="B186" s="7" t="s">
        <v>483</v>
      </c>
      <c r="C186" s="14">
        <v>184</v>
      </c>
      <c r="D186" s="14">
        <v>322</v>
      </c>
      <c r="E186" s="15" t="s">
        <v>195</v>
      </c>
      <c r="F186" s="14">
        <v>44</v>
      </c>
      <c r="G186" s="14"/>
      <c r="H186" s="14">
        <v>49</v>
      </c>
      <c r="I186" s="14"/>
      <c r="J186" s="14">
        <v>93</v>
      </c>
      <c r="K186" s="14"/>
      <c r="L186" s="14">
        <v>22</v>
      </c>
      <c r="M186" s="8" t="s">
        <v>314</v>
      </c>
    </row>
    <row r="187" spans="1:13" x14ac:dyDescent="0.2">
      <c r="A187" s="9" t="s">
        <v>482</v>
      </c>
      <c r="B187" s="9" t="s">
        <v>483</v>
      </c>
      <c r="C187" s="16">
        <v>185</v>
      </c>
      <c r="D187" s="16">
        <v>323</v>
      </c>
      <c r="E187" s="17" t="s">
        <v>246</v>
      </c>
      <c r="F187" s="16">
        <v>78</v>
      </c>
      <c r="G187" s="16"/>
      <c r="H187" s="16">
        <v>75</v>
      </c>
      <c r="I187" s="16"/>
      <c r="J187" s="16">
        <v>153</v>
      </c>
      <c r="K187" s="16"/>
      <c r="L187" s="16">
        <v>39</v>
      </c>
      <c r="M187" s="6" t="s">
        <v>314</v>
      </c>
    </row>
    <row r="188" spans="1:13" x14ac:dyDescent="0.2">
      <c r="A188" s="7" t="s">
        <v>482</v>
      </c>
      <c r="B188" s="7" t="s">
        <v>483</v>
      </c>
      <c r="C188" s="14">
        <v>186</v>
      </c>
      <c r="D188" s="14">
        <v>324</v>
      </c>
      <c r="E188" s="15" t="s">
        <v>247</v>
      </c>
      <c r="F188" s="14">
        <v>73</v>
      </c>
      <c r="G188" s="14"/>
      <c r="H188" s="14">
        <v>81</v>
      </c>
      <c r="I188" s="14"/>
      <c r="J188" s="14">
        <v>154</v>
      </c>
      <c r="K188" s="14"/>
      <c r="L188" s="14">
        <v>41</v>
      </c>
      <c r="M188" s="8" t="s">
        <v>314</v>
      </c>
    </row>
    <row r="189" spans="1:13" x14ac:dyDescent="0.2">
      <c r="A189" s="9" t="s">
        <v>482</v>
      </c>
      <c r="B189" s="9" t="s">
        <v>483</v>
      </c>
      <c r="C189" s="16">
        <v>187</v>
      </c>
      <c r="D189" s="16">
        <v>325</v>
      </c>
      <c r="E189" s="17" t="s">
        <v>248</v>
      </c>
      <c r="F189" s="16">
        <v>68</v>
      </c>
      <c r="G189" s="16"/>
      <c r="H189" s="16">
        <v>78</v>
      </c>
      <c r="I189" s="16"/>
      <c r="J189" s="16">
        <v>146</v>
      </c>
      <c r="K189" s="16"/>
      <c r="L189" s="16">
        <v>40</v>
      </c>
      <c r="M189" s="6" t="s">
        <v>314</v>
      </c>
    </row>
    <row r="190" spans="1:13" x14ac:dyDescent="0.2">
      <c r="A190" s="7" t="s">
        <v>482</v>
      </c>
      <c r="B190" s="7" t="s">
        <v>483</v>
      </c>
      <c r="C190" s="14">
        <v>188</v>
      </c>
      <c r="D190" s="14">
        <v>327</v>
      </c>
      <c r="E190" s="15" t="s">
        <v>249</v>
      </c>
      <c r="F190" s="14">
        <v>233</v>
      </c>
      <c r="G190" s="14"/>
      <c r="H190" s="14">
        <v>225</v>
      </c>
      <c r="I190" s="14"/>
      <c r="J190" s="14">
        <v>458</v>
      </c>
      <c r="K190" s="14"/>
      <c r="L190" s="14">
        <v>118</v>
      </c>
      <c r="M190" s="8" t="s">
        <v>314</v>
      </c>
    </row>
    <row r="191" spans="1:13" x14ac:dyDescent="0.2">
      <c r="A191" s="9" t="s">
        <v>482</v>
      </c>
      <c r="B191" s="9" t="s">
        <v>483</v>
      </c>
      <c r="C191" s="16">
        <v>189</v>
      </c>
      <c r="D191" s="16">
        <v>328</v>
      </c>
      <c r="E191" s="17" t="s">
        <v>250</v>
      </c>
      <c r="F191" s="16">
        <v>72</v>
      </c>
      <c r="G191" s="16"/>
      <c r="H191" s="16">
        <v>85</v>
      </c>
      <c r="I191" s="16"/>
      <c r="J191" s="16">
        <v>157</v>
      </c>
      <c r="K191" s="16"/>
      <c r="L191" s="16">
        <v>42</v>
      </c>
      <c r="M191" s="6" t="s">
        <v>314</v>
      </c>
    </row>
    <row r="192" spans="1:13" x14ac:dyDescent="0.2">
      <c r="A192" s="7" t="s">
        <v>482</v>
      </c>
      <c r="B192" s="7" t="s">
        <v>483</v>
      </c>
      <c r="C192" s="14">
        <v>190</v>
      </c>
      <c r="D192" s="14">
        <v>329</v>
      </c>
      <c r="E192" s="15" t="s">
        <v>251</v>
      </c>
      <c r="F192" s="14">
        <v>64</v>
      </c>
      <c r="G192" s="14"/>
      <c r="H192" s="14">
        <v>76</v>
      </c>
      <c r="I192" s="14"/>
      <c r="J192" s="14">
        <v>140</v>
      </c>
      <c r="K192" s="14"/>
      <c r="L192" s="14">
        <v>35</v>
      </c>
      <c r="M192" s="8" t="s">
        <v>314</v>
      </c>
    </row>
    <row r="193" spans="1:13" x14ac:dyDescent="0.2">
      <c r="A193" s="9" t="s">
        <v>482</v>
      </c>
      <c r="B193" s="9" t="s">
        <v>483</v>
      </c>
      <c r="C193" s="16">
        <v>191</v>
      </c>
      <c r="D193" s="16">
        <v>331</v>
      </c>
      <c r="E193" s="17" t="s">
        <v>252</v>
      </c>
      <c r="F193" s="16">
        <v>94</v>
      </c>
      <c r="G193" s="16"/>
      <c r="H193" s="16">
        <v>79</v>
      </c>
      <c r="I193" s="16"/>
      <c r="J193" s="16">
        <v>173</v>
      </c>
      <c r="K193" s="16"/>
      <c r="L193" s="16">
        <v>44</v>
      </c>
      <c r="M193" s="6" t="s">
        <v>314</v>
      </c>
    </row>
    <row r="194" spans="1:13" x14ac:dyDescent="0.2">
      <c r="A194" s="7" t="s">
        <v>482</v>
      </c>
      <c r="B194" s="7" t="s">
        <v>483</v>
      </c>
      <c r="C194" s="14">
        <v>192</v>
      </c>
      <c r="D194" s="14">
        <v>332</v>
      </c>
      <c r="E194" s="15" t="s">
        <v>253</v>
      </c>
      <c r="F194" s="14">
        <v>144</v>
      </c>
      <c r="G194" s="14"/>
      <c r="H194" s="14">
        <v>152</v>
      </c>
      <c r="I194" s="14"/>
      <c r="J194" s="14">
        <v>296</v>
      </c>
      <c r="K194" s="14"/>
      <c r="L194" s="14">
        <v>78</v>
      </c>
      <c r="M194" s="8" t="s">
        <v>314</v>
      </c>
    </row>
    <row r="195" spans="1:13" x14ac:dyDescent="0.2">
      <c r="A195" s="9" t="s">
        <v>482</v>
      </c>
      <c r="B195" s="9" t="s">
        <v>483</v>
      </c>
      <c r="C195" s="16">
        <v>193</v>
      </c>
      <c r="D195" s="16">
        <v>333</v>
      </c>
      <c r="E195" s="17" t="s">
        <v>254</v>
      </c>
      <c r="F195" s="16">
        <v>191</v>
      </c>
      <c r="G195" s="16"/>
      <c r="H195" s="16">
        <v>202</v>
      </c>
      <c r="I195" s="16"/>
      <c r="J195" s="16">
        <v>393</v>
      </c>
      <c r="K195" s="16"/>
      <c r="L195" s="16">
        <v>84</v>
      </c>
      <c r="M195" s="6" t="s">
        <v>314</v>
      </c>
    </row>
    <row r="196" spans="1:13" x14ac:dyDescent="0.2">
      <c r="A196" s="7" t="s">
        <v>482</v>
      </c>
      <c r="B196" s="7" t="s">
        <v>483</v>
      </c>
      <c r="C196" s="14">
        <v>194</v>
      </c>
      <c r="D196" s="14">
        <v>334</v>
      </c>
      <c r="E196" s="15" t="s">
        <v>255</v>
      </c>
      <c r="F196" s="14">
        <v>148</v>
      </c>
      <c r="G196" s="14"/>
      <c r="H196" s="14">
        <v>160</v>
      </c>
      <c r="I196" s="14"/>
      <c r="J196" s="14">
        <v>308</v>
      </c>
      <c r="K196" s="14"/>
      <c r="L196" s="14">
        <v>83</v>
      </c>
      <c r="M196" s="8" t="s">
        <v>314</v>
      </c>
    </row>
    <row r="197" spans="1:13" x14ac:dyDescent="0.2">
      <c r="A197" s="9" t="s">
        <v>482</v>
      </c>
      <c r="B197" s="9" t="s">
        <v>483</v>
      </c>
      <c r="C197" s="16">
        <v>195</v>
      </c>
      <c r="D197" s="16">
        <v>335</v>
      </c>
      <c r="E197" s="17" t="s">
        <v>256</v>
      </c>
      <c r="F197" s="16">
        <v>207</v>
      </c>
      <c r="G197" s="16"/>
      <c r="H197" s="16">
        <v>207</v>
      </c>
      <c r="I197" s="16"/>
      <c r="J197" s="16">
        <v>414</v>
      </c>
      <c r="K197" s="16"/>
      <c r="L197" s="16">
        <v>107</v>
      </c>
      <c r="M197" s="6" t="s">
        <v>314</v>
      </c>
    </row>
    <row r="198" spans="1:13" x14ac:dyDescent="0.2">
      <c r="A198" s="7" t="s">
        <v>482</v>
      </c>
      <c r="B198" s="7" t="s">
        <v>483</v>
      </c>
      <c r="C198" s="14">
        <v>196</v>
      </c>
      <c r="D198" s="14">
        <v>336</v>
      </c>
      <c r="E198" s="15" t="s">
        <v>257</v>
      </c>
      <c r="F198" s="14">
        <v>231</v>
      </c>
      <c r="G198" s="14"/>
      <c r="H198" s="14">
        <v>243</v>
      </c>
      <c r="I198" s="14"/>
      <c r="J198" s="14">
        <v>474</v>
      </c>
      <c r="K198" s="14"/>
      <c r="L198" s="14">
        <v>124</v>
      </c>
      <c r="M198" s="8" t="s">
        <v>314</v>
      </c>
    </row>
    <row r="199" spans="1:13" x14ac:dyDescent="0.2">
      <c r="A199" s="9" t="s">
        <v>482</v>
      </c>
      <c r="B199" s="9" t="s">
        <v>483</v>
      </c>
      <c r="C199" s="16">
        <v>197</v>
      </c>
      <c r="D199" s="16">
        <v>338</v>
      </c>
      <c r="E199" s="17" t="s">
        <v>160</v>
      </c>
      <c r="F199" s="16">
        <v>54</v>
      </c>
      <c r="G199" s="16"/>
      <c r="H199" s="16">
        <v>58</v>
      </c>
      <c r="I199" s="16"/>
      <c r="J199" s="16">
        <v>112</v>
      </c>
      <c r="K199" s="16"/>
      <c r="L199" s="16">
        <v>31</v>
      </c>
      <c r="M199" s="6" t="s">
        <v>314</v>
      </c>
    </row>
    <row r="200" spans="1:13" x14ac:dyDescent="0.2">
      <c r="A200" s="7" t="s">
        <v>482</v>
      </c>
      <c r="B200" s="7" t="s">
        <v>483</v>
      </c>
      <c r="C200" s="14">
        <v>198</v>
      </c>
      <c r="D200" s="14">
        <v>339</v>
      </c>
      <c r="E200" s="15" t="s">
        <v>258</v>
      </c>
      <c r="F200" s="14">
        <v>41</v>
      </c>
      <c r="G200" s="14"/>
      <c r="H200" s="14">
        <v>40</v>
      </c>
      <c r="I200" s="14"/>
      <c r="J200" s="14">
        <v>81</v>
      </c>
      <c r="K200" s="14"/>
      <c r="L200" s="14">
        <v>21</v>
      </c>
      <c r="M200" s="8" t="s">
        <v>314</v>
      </c>
    </row>
    <row r="201" spans="1:13" x14ac:dyDescent="0.2">
      <c r="A201" s="9" t="s">
        <v>482</v>
      </c>
      <c r="B201" s="9" t="s">
        <v>483</v>
      </c>
      <c r="C201" s="16">
        <v>199</v>
      </c>
      <c r="D201" s="16">
        <v>340</v>
      </c>
      <c r="E201" s="17" t="s">
        <v>259</v>
      </c>
      <c r="F201" s="16">
        <v>150</v>
      </c>
      <c r="G201" s="16"/>
      <c r="H201" s="16">
        <v>143</v>
      </c>
      <c r="I201" s="16"/>
      <c r="J201" s="16">
        <v>293</v>
      </c>
      <c r="K201" s="16"/>
      <c r="L201" s="16">
        <v>69</v>
      </c>
      <c r="M201" s="6" t="s">
        <v>314</v>
      </c>
    </row>
    <row r="202" spans="1:13" x14ac:dyDescent="0.2">
      <c r="A202" s="7" t="s">
        <v>482</v>
      </c>
      <c r="B202" s="7" t="s">
        <v>483</v>
      </c>
      <c r="C202" s="14">
        <v>200</v>
      </c>
      <c r="D202" s="14">
        <v>341</v>
      </c>
      <c r="E202" s="15" t="s">
        <v>260</v>
      </c>
      <c r="F202" s="14">
        <v>140</v>
      </c>
      <c r="G202" s="14"/>
      <c r="H202" s="14">
        <v>151</v>
      </c>
      <c r="I202" s="14"/>
      <c r="J202" s="14">
        <v>291</v>
      </c>
      <c r="K202" s="14"/>
      <c r="L202" s="14">
        <v>73</v>
      </c>
      <c r="M202" s="8" t="s">
        <v>314</v>
      </c>
    </row>
    <row r="203" spans="1:13" x14ac:dyDescent="0.2">
      <c r="A203" s="9" t="s">
        <v>482</v>
      </c>
      <c r="B203" s="9" t="s">
        <v>483</v>
      </c>
      <c r="C203" s="16">
        <v>201</v>
      </c>
      <c r="D203" s="16">
        <v>343</v>
      </c>
      <c r="E203" s="17" t="s">
        <v>261</v>
      </c>
      <c r="F203" s="16">
        <v>70</v>
      </c>
      <c r="G203" s="16"/>
      <c r="H203" s="16">
        <v>76</v>
      </c>
      <c r="I203" s="16"/>
      <c r="J203" s="16">
        <v>146</v>
      </c>
      <c r="K203" s="16"/>
      <c r="L203" s="16">
        <v>39</v>
      </c>
      <c r="M203" s="6" t="s">
        <v>314</v>
      </c>
    </row>
    <row r="204" spans="1:13" x14ac:dyDescent="0.2">
      <c r="A204" s="7" t="s">
        <v>482</v>
      </c>
      <c r="B204" s="7" t="s">
        <v>483</v>
      </c>
      <c r="C204" s="14">
        <v>202</v>
      </c>
      <c r="D204" s="14">
        <v>344</v>
      </c>
      <c r="E204" s="15" t="s">
        <v>262</v>
      </c>
      <c r="F204" s="14">
        <v>1</v>
      </c>
      <c r="G204" s="14"/>
      <c r="H204" s="14">
        <v>1</v>
      </c>
      <c r="I204" s="14"/>
      <c r="J204" s="14">
        <v>2</v>
      </c>
      <c r="K204" s="14"/>
      <c r="L204" s="14">
        <v>1</v>
      </c>
      <c r="M204" s="8" t="s">
        <v>314</v>
      </c>
    </row>
    <row r="205" spans="1:13" x14ac:dyDescent="0.2">
      <c r="A205" s="9" t="s">
        <v>482</v>
      </c>
      <c r="B205" s="9" t="s">
        <v>483</v>
      </c>
      <c r="C205" s="16">
        <v>203</v>
      </c>
      <c r="D205" s="16">
        <v>345</v>
      </c>
      <c r="E205" s="17" t="s">
        <v>263</v>
      </c>
      <c r="F205" s="16">
        <v>5</v>
      </c>
      <c r="G205" s="16"/>
      <c r="H205" s="16">
        <v>4</v>
      </c>
      <c r="I205" s="16"/>
      <c r="J205" s="16">
        <v>9</v>
      </c>
      <c r="K205" s="16"/>
      <c r="L205" s="16">
        <v>2</v>
      </c>
      <c r="M205" s="6" t="s">
        <v>314</v>
      </c>
    </row>
    <row r="206" spans="1:13" x14ac:dyDescent="0.2">
      <c r="A206" s="7" t="s">
        <v>482</v>
      </c>
      <c r="B206" s="7" t="s">
        <v>483</v>
      </c>
      <c r="C206" s="14">
        <v>204</v>
      </c>
      <c r="D206" s="14">
        <v>346</v>
      </c>
      <c r="E206" s="15" t="s">
        <v>264</v>
      </c>
      <c r="F206" s="14">
        <v>17</v>
      </c>
      <c r="G206" s="14"/>
      <c r="H206" s="14">
        <v>12</v>
      </c>
      <c r="I206" s="14"/>
      <c r="J206" s="14">
        <v>29</v>
      </c>
      <c r="K206" s="14"/>
      <c r="L206" s="14">
        <v>8</v>
      </c>
      <c r="M206" s="8" t="s">
        <v>314</v>
      </c>
    </row>
    <row r="207" spans="1:13" x14ac:dyDescent="0.2">
      <c r="A207" s="9" t="s">
        <v>482</v>
      </c>
      <c r="B207" s="9" t="s">
        <v>483</v>
      </c>
      <c r="C207" s="16">
        <v>205</v>
      </c>
      <c r="D207" s="16">
        <v>347</v>
      </c>
      <c r="E207" s="17" t="s">
        <v>265</v>
      </c>
      <c r="F207" s="16">
        <v>9</v>
      </c>
      <c r="G207" s="16"/>
      <c r="H207" s="16">
        <v>10</v>
      </c>
      <c r="I207" s="16"/>
      <c r="J207" s="16">
        <v>19</v>
      </c>
      <c r="K207" s="16"/>
      <c r="L207" s="16">
        <v>7</v>
      </c>
      <c r="M207" s="6" t="s">
        <v>314</v>
      </c>
    </row>
    <row r="208" spans="1:13" x14ac:dyDescent="0.2">
      <c r="A208" s="7" t="s">
        <v>482</v>
      </c>
      <c r="B208" s="7" t="s">
        <v>483</v>
      </c>
      <c r="C208" s="14">
        <v>206</v>
      </c>
      <c r="D208" s="14">
        <v>348</v>
      </c>
      <c r="E208" s="15" t="s">
        <v>266</v>
      </c>
      <c r="F208" s="14">
        <v>85</v>
      </c>
      <c r="G208" s="14"/>
      <c r="H208" s="14">
        <v>98</v>
      </c>
      <c r="I208" s="14"/>
      <c r="J208" s="14">
        <v>183</v>
      </c>
      <c r="K208" s="14"/>
      <c r="L208" s="14">
        <v>43</v>
      </c>
      <c r="M208" s="8" t="s">
        <v>314</v>
      </c>
    </row>
    <row r="209" spans="1:13" x14ac:dyDescent="0.2">
      <c r="A209" s="9" t="s">
        <v>482</v>
      </c>
      <c r="B209" s="9" t="s">
        <v>483</v>
      </c>
      <c r="C209" s="16">
        <v>207</v>
      </c>
      <c r="D209" s="16">
        <v>349</v>
      </c>
      <c r="E209" s="17" t="s">
        <v>267</v>
      </c>
      <c r="F209" s="16">
        <v>12</v>
      </c>
      <c r="G209" s="16"/>
      <c r="H209" s="16">
        <v>9</v>
      </c>
      <c r="I209" s="16"/>
      <c r="J209" s="16">
        <v>21</v>
      </c>
      <c r="K209" s="16"/>
      <c r="L209" s="16">
        <v>5</v>
      </c>
      <c r="M209" s="6" t="s">
        <v>314</v>
      </c>
    </row>
    <row r="210" spans="1:13" x14ac:dyDescent="0.2">
      <c r="A210" s="7" t="s">
        <v>482</v>
      </c>
      <c r="B210" s="7" t="s">
        <v>483</v>
      </c>
      <c r="C210" s="14">
        <v>208</v>
      </c>
      <c r="D210" s="14">
        <v>250</v>
      </c>
      <c r="E210" s="15" t="s">
        <v>268</v>
      </c>
      <c r="F210" s="14">
        <v>157</v>
      </c>
      <c r="G210" s="14"/>
      <c r="H210" s="14">
        <v>190</v>
      </c>
      <c r="I210" s="14"/>
      <c r="J210" s="14">
        <v>347</v>
      </c>
      <c r="K210" s="14"/>
      <c r="L210" s="14">
        <v>82</v>
      </c>
      <c r="M210" s="8" t="s">
        <v>315</v>
      </c>
    </row>
    <row r="211" spans="1:13" x14ac:dyDescent="0.2">
      <c r="A211" s="9" t="s">
        <v>482</v>
      </c>
      <c r="B211" s="9" t="s">
        <v>483</v>
      </c>
      <c r="C211" s="16">
        <v>209</v>
      </c>
      <c r="D211" s="16">
        <v>251</v>
      </c>
      <c r="E211" s="17" t="s">
        <v>269</v>
      </c>
      <c r="F211" s="16">
        <v>82</v>
      </c>
      <c r="G211" s="16"/>
      <c r="H211" s="16">
        <v>101</v>
      </c>
      <c r="I211" s="16"/>
      <c r="J211" s="16">
        <v>183</v>
      </c>
      <c r="K211" s="16"/>
      <c r="L211" s="16">
        <v>42</v>
      </c>
      <c r="M211" s="6" t="s">
        <v>315</v>
      </c>
    </row>
    <row r="212" spans="1:13" x14ac:dyDescent="0.2">
      <c r="A212" s="7" t="s">
        <v>482</v>
      </c>
      <c r="B212" s="7" t="s">
        <v>483</v>
      </c>
      <c r="C212" s="14">
        <v>210</v>
      </c>
      <c r="D212" s="14">
        <v>252</v>
      </c>
      <c r="E212" s="15" t="s">
        <v>270</v>
      </c>
      <c r="F212" s="14">
        <v>143</v>
      </c>
      <c r="G212" s="14"/>
      <c r="H212" s="14">
        <v>169</v>
      </c>
      <c r="I212" s="14"/>
      <c r="J212" s="14">
        <v>312</v>
      </c>
      <c r="K212" s="14"/>
      <c r="L212" s="14">
        <v>74</v>
      </c>
      <c r="M212" s="8" t="s">
        <v>315</v>
      </c>
    </row>
    <row r="213" spans="1:13" x14ac:dyDescent="0.2">
      <c r="A213" s="9" t="s">
        <v>482</v>
      </c>
      <c r="B213" s="9" t="s">
        <v>483</v>
      </c>
      <c r="C213" s="16">
        <v>211</v>
      </c>
      <c r="D213" s="16">
        <v>253</v>
      </c>
      <c r="E213" s="17" t="s">
        <v>271</v>
      </c>
      <c r="F213" s="16">
        <v>175</v>
      </c>
      <c r="G213" s="16"/>
      <c r="H213" s="16">
        <v>204</v>
      </c>
      <c r="I213" s="16"/>
      <c r="J213" s="16">
        <v>379</v>
      </c>
      <c r="K213" s="16"/>
      <c r="L213" s="16">
        <v>97</v>
      </c>
      <c r="M213" s="6" t="s">
        <v>315</v>
      </c>
    </row>
    <row r="214" spans="1:13" x14ac:dyDescent="0.2">
      <c r="A214" s="7" t="s">
        <v>482</v>
      </c>
      <c r="B214" s="7" t="s">
        <v>483</v>
      </c>
      <c r="C214" s="14">
        <v>212</v>
      </c>
      <c r="D214" s="14">
        <v>254</v>
      </c>
      <c r="E214" s="15" t="s">
        <v>272</v>
      </c>
      <c r="F214" s="14">
        <v>98</v>
      </c>
      <c r="G214" s="14"/>
      <c r="H214" s="14">
        <v>116</v>
      </c>
      <c r="I214" s="14"/>
      <c r="J214" s="14">
        <v>214</v>
      </c>
      <c r="K214" s="14"/>
      <c r="L214" s="14">
        <v>56</v>
      </c>
      <c r="M214" s="8" t="s">
        <v>315</v>
      </c>
    </row>
    <row r="215" spans="1:13" x14ac:dyDescent="0.2">
      <c r="A215" s="9" t="s">
        <v>482</v>
      </c>
      <c r="B215" s="9" t="s">
        <v>483</v>
      </c>
      <c r="C215" s="16">
        <v>213</v>
      </c>
      <c r="D215" s="16">
        <v>255</v>
      </c>
      <c r="E215" s="17" t="s">
        <v>376</v>
      </c>
      <c r="F215" s="16">
        <v>50</v>
      </c>
      <c r="G215" s="16"/>
      <c r="H215" s="16">
        <v>64</v>
      </c>
      <c r="I215" s="16"/>
      <c r="J215" s="16">
        <v>114</v>
      </c>
      <c r="K215" s="16"/>
      <c r="L215" s="16">
        <v>31</v>
      </c>
      <c r="M215" s="6" t="s">
        <v>315</v>
      </c>
    </row>
    <row r="216" spans="1:13" x14ac:dyDescent="0.2">
      <c r="A216" s="7" t="s">
        <v>482</v>
      </c>
      <c r="B216" s="7" t="s">
        <v>483</v>
      </c>
      <c r="C216" s="14">
        <v>214</v>
      </c>
      <c r="D216" s="14">
        <v>256</v>
      </c>
      <c r="E216" s="15" t="s">
        <v>273</v>
      </c>
      <c r="F216" s="14">
        <v>58</v>
      </c>
      <c r="G216" s="14"/>
      <c r="H216" s="14">
        <v>54</v>
      </c>
      <c r="I216" s="14"/>
      <c r="J216" s="14">
        <v>112</v>
      </c>
      <c r="K216" s="14"/>
      <c r="L216" s="14">
        <v>23</v>
      </c>
      <c r="M216" s="8" t="s">
        <v>315</v>
      </c>
    </row>
    <row r="217" spans="1:13" x14ac:dyDescent="0.2">
      <c r="A217" s="9" t="s">
        <v>482</v>
      </c>
      <c r="B217" s="9" t="s">
        <v>483</v>
      </c>
      <c r="C217" s="16">
        <v>215</v>
      </c>
      <c r="D217" s="16">
        <v>257</v>
      </c>
      <c r="E217" s="17" t="s">
        <v>377</v>
      </c>
      <c r="F217" s="16">
        <v>107</v>
      </c>
      <c r="G217" s="16"/>
      <c r="H217" s="16">
        <v>104</v>
      </c>
      <c r="I217" s="16"/>
      <c r="J217" s="16">
        <v>211</v>
      </c>
      <c r="K217" s="16"/>
      <c r="L217" s="16">
        <v>50</v>
      </c>
      <c r="M217" s="6" t="s">
        <v>315</v>
      </c>
    </row>
    <row r="218" spans="1:13" x14ac:dyDescent="0.2">
      <c r="A218" s="7" t="s">
        <v>482</v>
      </c>
      <c r="B218" s="7" t="s">
        <v>483</v>
      </c>
      <c r="C218" s="14">
        <v>216</v>
      </c>
      <c r="D218" s="14">
        <v>258</v>
      </c>
      <c r="E218" s="15" t="s">
        <v>274</v>
      </c>
      <c r="F218" s="14">
        <v>92</v>
      </c>
      <c r="G218" s="14"/>
      <c r="H218" s="14">
        <v>95</v>
      </c>
      <c r="I218" s="14"/>
      <c r="J218" s="14">
        <v>187</v>
      </c>
      <c r="K218" s="14"/>
      <c r="L218" s="14">
        <v>46</v>
      </c>
      <c r="M218" s="8" t="s">
        <v>315</v>
      </c>
    </row>
    <row r="219" spans="1:13" x14ac:dyDescent="0.2">
      <c r="A219" s="9" t="s">
        <v>482</v>
      </c>
      <c r="B219" s="9" t="s">
        <v>483</v>
      </c>
      <c r="C219" s="16">
        <v>217</v>
      </c>
      <c r="D219" s="16">
        <v>259</v>
      </c>
      <c r="E219" s="17" t="s">
        <v>378</v>
      </c>
      <c r="F219" s="16">
        <v>104</v>
      </c>
      <c r="G219" s="16"/>
      <c r="H219" s="16">
        <v>115</v>
      </c>
      <c r="I219" s="16"/>
      <c r="J219" s="16">
        <v>219</v>
      </c>
      <c r="K219" s="16"/>
      <c r="L219" s="16">
        <v>48</v>
      </c>
      <c r="M219" s="6" t="s">
        <v>315</v>
      </c>
    </row>
    <row r="220" spans="1:13" x14ac:dyDescent="0.2">
      <c r="A220" s="7" t="s">
        <v>482</v>
      </c>
      <c r="B220" s="7" t="s">
        <v>483</v>
      </c>
      <c r="C220" s="14">
        <v>218</v>
      </c>
      <c r="D220" s="14">
        <v>270</v>
      </c>
      <c r="E220" s="15" t="s">
        <v>275</v>
      </c>
      <c r="F220" s="14">
        <v>107</v>
      </c>
      <c r="G220" s="14"/>
      <c r="H220" s="14">
        <v>103</v>
      </c>
      <c r="I220" s="14"/>
      <c r="J220" s="14">
        <v>210</v>
      </c>
      <c r="K220" s="14"/>
      <c r="L220" s="14">
        <v>52</v>
      </c>
      <c r="M220" s="8" t="s">
        <v>316</v>
      </c>
    </row>
    <row r="221" spans="1:13" x14ac:dyDescent="0.2">
      <c r="A221" s="9" t="s">
        <v>482</v>
      </c>
      <c r="B221" s="9" t="s">
        <v>483</v>
      </c>
      <c r="C221" s="16">
        <v>219</v>
      </c>
      <c r="D221" s="16">
        <v>271</v>
      </c>
      <c r="E221" s="17" t="s">
        <v>276</v>
      </c>
      <c r="F221" s="16">
        <v>67</v>
      </c>
      <c r="G221" s="16"/>
      <c r="H221" s="16">
        <v>73</v>
      </c>
      <c r="I221" s="16"/>
      <c r="J221" s="16">
        <v>140</v>
      </c>
      <c r="K221" s="16"/>
      <c r="L221" s="16">
        <v>31</v>
      </c>
      <c r="M221" s="6" t="s">
        <v>316</v>
      </c>
    </row>
    <row r="222" spans="1:13" x14ac:dyDescent="0.2">
      <c r="A222" s="7" t="s">
        <v>482</v>
      </c>
      <c r="B222" s="7" t="s">
        <v>483</v>
      </c>
      <c r="C222" s="14">
        <v>220</v>
      </c>
      <c r="D222" s="14">
        <v>272</v>
      </c>
      <c r="E222" s="15" t="s">
        <v>277</v>
      </c>
      <c r="F222" s="14">
        <v>79</v>
      </c>
      <c r="G222" s="14"/>
      <c r="H222" s="14">
        <v>83</v>
      </c>
      <c r="I222" s="14"/>
      <c r="J222" s="14">
        <v>162</v>
      </c>
      <c r="K222" s="14"/>
      <c r="L222" s="14">
        <v>38</v>
      </c>
      <c r="M222" s="8" t="s">
        <v>316</v>
      </c>
    </row>
    <row r="223" spans="1:13" x14ac:dyDescent="0.2">
      <c r="A223" s="9" t="s">
        <v>482</v>
      </c>
      <c r="B223" s="9" t="s">
        <v>483</v>
      </c>
      <c r="C223" s="16">
        <v>221</v>
      </c>
      <c r="D223" s="16">
        <v>273</v>
      </c>
      <c r="E223" s="17" t="s">
        <v>278</v>
      </c>
      <c r="F223" s="16">
        <v>115</v>
      </c>
      <c r="G223" s="16"/>
      <c r="H223" s="16">
        <v>117</v>
      </c>
      <c r="I223" s="16"/>
      <c r="J223" s="16">
        <v>232</v>
      </c>
      <c r="K223" s="16"/>
      <c r="L223" s="16">
        <v>61</v>
      </c>
      <c r="M223" s="6" t="s">
        <v>316</v>
      </c>
    </row>
    <row r="224" spans="1:13" x14ac:dyDescent="0.2">
      <c r="A224" s="7" t="s">
        <v>482</v>
      </c>
      <c r="B224" s="7" t="s">
        <v>483</v>
      </c>
      <c r="C224" s="14">
        <v>222</v>
      </c>
      <c r="D224" s="14">
        <v>274</v>
      </c>
      <c r="E224" s="15" t="s">
        <v>279</v>
      </c>
      <c r="F224" s="14">
        <v>151</v>
      </c>
      <c r="G224" s="14"/>
      <c r="H224" s="14">
        <v>135</v>
      </c>
      <c r="I224" s="14"/>
      <c r="J224" s="14">
        <v>286</v>
      </c>
      <c r="K224" s="14"/>
      <c r="L224" s="14">
        <v>72</v>
      </c>
      <c r="M224" s="8" t="s">
        <v>316</v>
      </c>
    </row>
    <row r="225" spans="1:13" x14ac:dyDescent="0.2">
      <c r="A225" s="9" t="s">
        <v>482</v>
      </c>
      <c r="B225" s="9" t="s">
        <v>483</v>
      </c>
      <c r="C225" s="16">
        <v>223</v>
      </c>
      <c r="D225" s="16">
        <v>275</v>
      </c>
      <c r="E225" s="17" t="s">
        <v>280</v>
      </c>
      <c r="F225" s="16">
        <v>88</v>
      </c>
      <c r="G225" s="16"/>
      <c r="H225" s="16">
        <v>88</v>
      </c>
      <c r="I225" s="16"/>
      <c r="J225" s="16">
        <v>176</v>
      </c>
      <c r="K225" s="16"/>
      <c r="L225" s="16">
        <v>56</v>
      </c>
      <c r="M225" s="6" t="s">
        <v>316</v>
      </c>
    </row>
    <row r="226" spans="1:13" x14ac:dyDescent="0.2">
      <c r="A226" s="7" t="s">
        <v>482</v>
      </c>
      <c r="B226" s="7" t="s">
        <v>483</v>
      </c>
      <c r="C226" s="14">
        <v>224</v>
      </c>
      <c r="D226" s="14">
        <v>276</v>
      </c>
      <c r="E226" s="15" t="s">
        <v>281</v>
      </c>
      <c r="F226" s="14">
        <v>220</v>
      </c>
      <c r="G226" s="14"/>
      <c r="H226" s="14">
        <v>220</v>
      </c>
      <c r="I226" s="14"/>
      <c r="J226" s="14">
        <v>440</v>
      </c>
      <c r="K226" s="14"/>
      <c r="L226" s="14">
        <v>117</v>
      </c>
      <c r="M226" s="8" t="s">
        <v>316</v>
      </c>
    </row>
    <row r="227" spans="1:13" x14ac:dyDescent="0.2">
      <c r="A227" s="9" t="s">
        <v>482</v>
      </c>
      <c r="B227" s="9" t="s">
        <v>483</v>
      </c>
      <c r="C227" s="16">
        <v>225</v>
      </c>
      <c r="D227" s="16">
        <v>277</v>
      </c>
      <c r="E227" s="17" t="s">
        <v>282</v>
      </c>
      <c r="F227" s="16">
        <v>168</v>
      </c>
      <c r="G227" s="16"/>
      <c r="H227" s="16">
        <v>179</v>
      </c>
      <c r="I227" s="16"/>
      <c r="J227" s="16">
        <v>347</v>
      </c>
      <c r="K227" s="16"/>
      <c r="L227" s="16">
        <v>92</v>
      </c>
      <c r="M227" s="6" t="s">
        <v>316</v>
      </c>
    </row>
    <row r="228" spans="1:13" x14ac:dyDescent="0.2">
      <c r="A228" s="7" t="s">
        <v>482</v>
      </c>
      <c r="B228" s="7" t="s">
        <v>483</v>
      </c>
      <c r="C228" s="14">
        <v>226</v>
      </c>
      <c r="D228" s="14">
        <v>278</v>
      </c>
      <c r="E228" s="15" t="s">
        <v>283</v>
      </c>
      <c r="F228" s="14">
        <v>298</v>
      </c>
      <c r="G228" s="14"/>
      <c r="H228" s="14">
        <v>319</v>
      </c>
      <c r="I228" s="14"/>
      <c r="J228" s="14">
        <v>617</v>
      </c>
      <c r="K228" s="14"/>
      <c r="L228" s="14">
        <v>148</v>
      </c>
      <c r="M228" s="8" t="s">
        <v>316</v>
      </c>
    </row>
    <row r="229" spans="1:13" x14ac:dyDescent="0.2">
      <c r="A229" s="9" t="s">
        <v>482</v>
      </c>
      <c r="B229" s="9" t="s">
        <v>483</v>
      </c>
      <c r="C229" s="16">
        <v>227</v>
      </c>
      <c r="D229" s="16">
        <v>280</v>
      </c>
      <c r="E229" s="17" t="s">
        <v>379</v>
      </c>
      <c r="F229" s="16">
        <v>198</v>
      </c>
      <c r="G229" s="16"/>
      <c r="H229" s="16">
        <v>212</v>
      </c>
      <c r="I229" s="16"/>
      <c r="J229" s="16">
        <v>410</v>
      </c>
      <c r="K229" s="16"/>
      <c r="L229" s="16">
        <v>101</v>
      </c>
      <c r="M229" s="6" t="s">
        <v>317</v>
      </c>
    </row>
    <row r="230" spans="1:13" x14ac:dyDescent="0.2">
      <c r="A230" s="7" t="s">
        <v>482</v>
      </c>
      <c r="B230" s="7" t="s">
        <v>483</v>
      </c>
      <c r="C230" s="14">
        <v>228</v>
      </c>
      <c r="D230" s="14">
        <v>281</v>
      </c>
      <c r="E230" s="15" t="s">
        <v>380</v>
      </c>
      <c r="F230" s="14">
        <v>131</v>
      </c>
      <c r="G230" s="14"/>
      <c r="H230" s="14">
        <v>128</v>
      </c>
      <c r="I230" s="14"/>
      <c r="J230" s="14">
        <v>259</v>
      </c>
      <c r="K230" s="14"/>
      <c r="L230" s="14">
        <v>67</v>
      </c>
      <c r="M230" s="8" t="s">
        <v>317</v>
      </c>
    </row>
    <row r="231" spans="1:13" x14ac:dyDescent="0.2">
      <c r="A231" s="9" t="s">
        <v>482</v>
      </c>
      <c r="B231" s="9" t="s">
        <v>483</v>
      </c>
      <c r="C231" s="16">
        <v>229</v>
      </c>
      <c r="D231" s="16">
        <v>282</v>
      </c>
      <c r="E231" s="17" t="s">
        <v>381</v>
      </c>
      <c r="F231" s="16">
        <v>57</v>
      </c>
      <c r="G231" s="16"/>
      <c r="H231" s="16">
        <v>60</v>
      </c>
      <c r="I231" s="16"/>
      <c r="J231" s="16">
        <v>117</v>
      </c>
      <c r="K231" s="16"/>
      <c r="L231" s="16">
        <v>30</v>
      </c>
      <c r="M231" s="6" t="s">
        <v>317</v>
      </c>
    </row>
    <row r="232" spans="1:13" x14ac:dyDescent="0.2">
      <c r="A232" s="7" t="s">
        <v>482</v>
      </c>
      <c r="B232" s="7" t="s">
        <v>483</v>
      </c>
      <c r="C232" s="14">
        <v>230</v>
      </c>
      <c r="D232" s="14">
        <v>283</v>
      </c>
      <c r="E232" s="15" t="s">
        <v>424</v>
      </c>
      <c r="F232" s="14">
        <v>115</v>
      </c>
      <c r="G232" s="14"/>
      <c r="H232" s="14">
        <v>119</v>
      </c>
      <c r="I232" s="14"/>
      <c r="J232" s="14">
        <v>234</v>
      </c>
      <c r="K232" s="14"/>
      <c r="L232" s="14">
        <v>63</v>
      </c>
      <c r="M232" s="8" t="s">
        <v>317</v>
      </c>
    </row>
    <row r="233" spans="1:13" x14ac:dyDescent="0.2">
      <c r="A233" s="9" t="s">
        <v>482</v>
      </c>
      <c r="B233" s="9" t="s">
        <v>483</v>
      </c>
      <c r="C233" s="16">
        <v>231</v>
      </c>
      <c r="D233" s="16">
        <v>284</v>
      </c>
      <c r="E233" s="17" t="s">
        <v>425</v>
      </c>
      <c r="F233" s="16">
        <v>67</v>
      </c>
      <c r="G233" s="16"/>
      <c r="H233" s="16">
        <v>66</v>
      </c>
      <c r="I233" s="16"/>
      <c r="J233" s="16">
        <v>133</v>
      </c>
      <c r="K233" s="16"/>
      <c r="L233" s="16">
        <v>34</v>
      </c>
      <c r="M233" s="6" t="s">
        <v>317</v>
      </c>
    </row>
    <row r="234" spans="1:13" x14ac:dyDescent="0.2">
      <c r="A234" s="7" t="s">
        <v>482</v>
      </c>
      <c r="B234" s="7" t="s">
        <v>483</v>
      </c>
      <c r="C234" s="14">
        <v>232</v>
      </c>
      <c r="D234" s="14">
        <v>285</v>
      </c>
      <c r="E234" s="15" t="s">
        <v>426</v>
      </c>
      <c r="F234" s="14">
        <v>53</v>
      </c>
      <c r="G234" s="14"/>
      <c r="H234" s="14">
        <v>60</v>
      </c>
      <c r="I234" s="14"/>
      <c r="J234" s="14">
        <v>113</v>
      </c>
      <c r="K234" s="14"/>
      <c r="L234" s="14">
        <v>33</v>
      </c>
      <c r="M234" s="8" t="s">
        <v>317</v>
      </c>
    </row>
    <row r="235" spans="1:13" x14ac:dyDescent="0.2">
      <c r="A235" s="9" t="s">
        <v>482</v>
      </c>
      <c r="B235" s="9" t="s">
        <v>483</v>
      </c>
      <c r="C235" s="16">
        <v>233</v>
      </c>
      <c r="D235" s="16">
        <v>286</v>
      </c>
      <c r="E235" s="17" t="s">
        <v>427</v>
      </c>
      <c r="F235" s="16">
        <v>67</v>
      </c>
      <c r="G235" s="16"/>
      <c r="H235" s="16">
        <v>50</v>
      </c>
      <c r="I235" s="16"/>
      <c r="J235" s="16">
        <v>117</v>
      </c>
      <c r="K235" s="16"/>
      <c r="L235" s="16">
        <v>31</v>
      </c>
      <c r="M235" s="6" t="s">
        <v>317</v>
      </c>
    </row>
    <row r="236" spans="1:13" x14ac:dyDescent="0.2">
      <c r="A236" s="7" t="s">
        <v>482</v>
      </c>
      <c r="B236" s="7" t="s">
        <v>483</v>
      </c>
      <c r="C236" s="14">
        <v>234</v>
      </c>
      <c r="D236" s="14">
        <v>287</v>
      </c>
      <c r="E236" s="15" t="s">
        <v>428</v>
      </c>
      <c r="F236" s="14">
        <v>77</v>
      </c>
      <c r="G236" s="14"/>
      <c r="H236" s="14">
        <v>84</v>
      </c>
      <c r="I236" s="14"/>
      <c r="J236" s="14">
        <v>161</v>
      </c>
      <c r="K236" s="14"/>
      <c r="L236" s="14">
        <v>43</v>
      </c>
      <c r="M236" s="8" t="s">
        <v>317</v>
      </c>
    </row>
    <row r="237" spans="1:13" x14ac:dyDescent="0.2">
      <c r="A237" s="9" t="s">
        <v>482</v>
      </c>
      <c r="B237" s="9" t="s">
        <v>483</v>
      </c>
      <c r="C237" s="16">
        <v>235</v>
      </c>
      <c r="D237" s="16">
        <v>288</v>
      </c>
      <c r="E237" s="17" t="s">
        <v>429</v>
      </c>
      <c r="F237" s="16">
        <v>69</v>
      </c>
      <c r="G237" s="16"/>
      <c r="H237" s="16">
        <v>77</v>
      </c>
      <c r="I237" s="16"/>
      <c r="J237" s="16">
        <v>146</v>
      </c>
      <c r="K237" s="16"/>
      <c r="L237" s="16">
        <v>40</v>
      </c>
      <c r="M237" s="6" t="s">
        <v>317</v>
      </c>
    </row>
    <row r="238" spans="1:13" x14ac:dyDescent="0.2">
      <c r="A238" s="7" t="s">
        <v>482</v>
      </c>
      <c r="B238" s="7" t="s">
        <v>483</v>
      </c>
      <c r="C238" s="14">
        <v>236</v>
      </c>
      <c r="D238" s="14">
        <v>289</v>
      </c>
      <c r="E238" s="15" t="s">
        <v>430</v>
      </c>
      <c r="F238" s="14">
        <v>51</v>
      </c>
      <c r="G238" s="14"/>
      <c r="H238" s="14">
        <v>49</v>
      </c>
      <c r="I238" s="14"/>
      <c r="J238" s="14">
        <v>100</v>
      </c>
      <c r="K238" s="14"/>
      <c r="L238" s="14">
        <v>25</v>
      </c>
      <c r="M238" s="8" t="s">
        <v>317</v>
      </c>
    </row>
    <row r="239" spans="1:13" x14ac:dyDescent="0.2">
      <c r="A239" s="9" t="s">
        <v>482</v>
      </c>
      <c r="B239" s="9" t="s">
        <v>483</v>
      </c>
      <c r="C239" s="16">
        <v>237</v>
      </c>
      <c r="D239" s="16">
        <v>290</v>
      </c>
      <c r="E239" s="17" t="s">
        <v>431</v>
      </c>
      <c r="F239" s="16">
        <v>87</v>
      </c>
      <c r="G239" s="16"/>
      <c r="H239" s="16">
        <v>98</v>
      </c>
      <c r="I239" s="16"/>
      <c r="J239" s="16">
        <v>185</v>
      </c>
      <c r="K239" s="16"/>
      <c r="L239" s="16">
        <v>46</v>
      </c>
      <c r="M239" s="6" t="s">
        <v>317</v>
      </c>
    </row>
    <row r="240" spans="1:13" x14ac:dyDescent="0.2">
      <c r="A240" s="7" t="s">
        <v>482</v>
      </c>
      <c r="B240" s="7" t="s">
        <v>483</v>
      </c>
      <c r="C240" s="14">
        <v>238</v>
      </c>
      <c r="D240" s="14">
        <v>291</v>
      </c>
      <c r="E240" s="15" t="s">
        <v>432</v>
      </c>
      <c r="F240" s="14">
        <v>35</v>
      </c>
      <c r="G240" s="14"/>
      <c r="H240" s="14">
        <v>32</v>
      </c>
      <c r="I240" s="14"/>
      <c r="J240" s="14">
        <v>67</v>
      </c>
      <c r="K240" s="14"/>
      <c r="L240" s="14">
        <v>25</v>
      </c>
      <c r="M240" s="8" t="s">
        <v>317</v>
      </c>
    </row>
    <row r="241" spans="1:13" x14ac:dyDescent="0.2">
      <c r="A241" s="9" t="s">
        <v>482</v>
      </c>
      <c r="B241" s="9" t="s">
        <v>483</v>
      </c>
      <c r="C241" s="16">
        <v>239</v>
      </c>
      <c r="D241" s="16">
        <v>292</v>
      </c>
      <c r="E241" s="17" t="s">
        <v>433</v>
      </c>
      <c r="F241" s="16">
        <v>22</v>
      </c>
      <c r="G241" s="16"/>
      <c r="H241" s="16">
        <v>19</v>
      </c>
      <c r="I241" s="16"/>
      <c r="J241" s="16">
        <v>41</v>
      </c>
      <c r="K241" s="16"/>
      <c r="L241" s="16">
        <v>17</v>
      </c>
      <c r="M241" s="6" t="s">
        <v>317</v>
      </c>
    </row>
    <row r="242" spans="1:13" x14ac:dyDescent="0.2">
      <c r="A242" s="7" t="s">
        <v>482</v>
      </c>
      <c r="B242" s="7" t="s">
        <v>483</v>
      </c>
      <c r="C242" s="14">
        <v>240</v>
      </c>
      <c r="D242" s="14">
        <v>293</v>
      </c>
      <c r="E242" s="15" t="s">
        <v>434</v>
      </c>
      <c r="F242" s="14">
        <v>22</v>
      </c>
      <c r="G242" s="14"/>
      <c r="H242" s="14">
        <v>18</v>
      </c>
      <c r="I242" s="14"/>
      <c r="J242" s="14">
        <v>40</v>
      </c>
      <c r="K242" s="14"/>
      <c r="L242" s="14">
        <v>12</v>
      </c>
      <c r="M242" s="8" t="s">
        <v>317</v>
      </c>
    </row>
    <row r="243" spans="1:13" x14ac:dyDescent="0.2">
      <c r="A243" s="9" t="s">
        <v>482</v>
      </c>
      <c r="B243" s="9" t="s">
        <v>483</v>
      </c>
      <c r="C243" s="16">
        <v>241</v>
      </c>
      <c r="D243" s="16">
        <v>294</v>
      </c>
      <c r="E243" s="17" t="s">
        <v>435</v>
      </c>
      <c r="F243" s="16">
        <v>39</v>
      </c>
      <c r="G243" s="16"/>
      <c r="H243" s="16">
        <v>42</v>
      </c>
      <c r="I243" s="16"/>
      <c r="J243" s="16">
        <v>81</v>
      </c>
      <c r="K243" s="16"/>
      <c r="L243" s="16">
        <v>28</v>
      </c>
      <c r="M243" s="6" t="s">
        <v>317</v>
      </c>
    </row>
    <row r="244" spans="1:13" x14ac:dyDescent="0.2">
      <c r="A244" s="7" t="s">
        <v>482</v>
      </c>
      <c r="B244" s="7" t="s">
        <v>483</v>
      </c>
      <c r="C244" s="14">
        <v>242</v>
      </c>
      <c r="D244" s="14">
        <v>295</v>
      </c>
      <c r="E244" s="15" t="s">
        <v>436</v>
      </c>
      <c r="F244" s="14">
        <v>22</v>
      </c>
      <c r="G244" s="14"/>
      <c r="H244" s="14">
        <v>26</v>
      </c>
      <c r="I244" s="14"/>
      <c r="J244" s="14">
        <v>48</v>
      </c>
      <c r="K244" s="14"/>
      <c r="L244" s="14">
        <v>16</v>
      </c>
      <c r="M244" s="8" t="s">
        <v>317</v>
      </c>
    </row>
    <row r="245" spans="1:13" x14ac:dyDescent="0.2">
      <c r="A245" s="9" t="s">
        <v>482</v>
      </c>
      <c r="B245" s="9" t="s">
        <v>483</v>
      </c>
      <c r="C245" s="16">
        <v>243</v>
      </c>
      <c r="D245" s="16">
        <v>296</v>
      </c>
      <c r="E245" s="17" t="s">
        <v>450</v>
      </c>
      <c r="F245" s="16">
        <v>19</v>
      </c>
      <c r="G245" s="16"/>
      <c r="H245" s="16">
        <v>19</v>
      </c>
      <c r="I245" s="16"/>
      <c r="J245" s="16">
        <v>38</v>
      </c>
      <c r="K245" s="16"/>
      <c r="L245" s="16">
        <v>12</v>
      </c>
      <c r="M245" s="6" t="s">
        <v>317</v>
      </c>
    </row>
    <row r="246" spans="1:13" x14ac:dyDescent="0.2">
      <c r="A246" s="7" t="s">
        <v>482</v>
      </c>
      <c r="B246" s="7" t="s">
        <v>483</v>
      </c>
      <c r="C246" s="14">
        <v>244</v>
      </c>
      <c r="D246" s="14">
        <v>297</v>
      </c>
      <c r="E246" s="15" t="s">
        <v>437</v>
      </c>
      <c r="F246" s="14">
        <v>8</v>
      </c>
      <c r="G246" s="14"/>
      <c r="H246" s="14">
        <v>6</v>
      </c>
      <c r="I246" s="14"/>
      <c r="J246" s="14">
        <v>14</v>
      </c>
      <c r="K246" s="14"/>
      <c r="L246" s="14">
        <v>5</v>
      </c>
      <c r="M246" s="8" t="s">
        <v>317</v>
      </c>
    </row>
    <row r="247" spans="1:13" x14ac:dyDescent="0.2">
      <c r="A247" s="9" t="s">
        <v>482</v>
      </c>
      <c r="B247" s="9" t="s">
        <v>483</v>
      </c>
      <c r="C247" s="16">
        <v>245</v>
      </c>
      <c r="D247" s="16">
        <v>298</v>
      </c>
      <c r="E247" s="17" t="s">
        <v>438</v>
      </c>
      <c r="F247" s="16">
        <v>8</v>
      </c>
      <c r="G247" s="16"/>
      <c r="H247" s="16">
        <v>11</v>
      </c>
      <c r="I247" s="16"/>
      <c r="J247" s="16">
        <v>19</v>
      </c>
      <c r="K247" s="16"/>
      <c r="L247" s="16">
        <v>9</v>
      </c>
      <c r="M247" s="6" t="s">
        <v>317</v>
      </c>
    </row>
    <row r="248" spans="1:13" x14ac:dyDescent="0.2">
      <c r="A248" s="7" t="s">
        <v>482</v>
      </c>
      <c r="B248" s="7" t="s">
        <v>483</v>
      </c>
      <c r="C248" s="14">
        <v>246</v>
      </c>
      <c r="D248" s="14">
        <v>299</v>
      </c>
      <c r="E248" s="15" t="s">
        <v>439</v>
      </c>
      <c r="F248" s="14">
        <v>4</v>
      </c>
      <c r="G248" s="14"/>
      <c r="H248" s="14">
        <v>3</v>
      </c>
      <c r="I248" s="14"/>
      <c r="J248" s="14">
        <v>7</v>
      </c>
      <c r="K248" s="14"/>
      <c r="L248" s="14">
        <v>2</v>
      </c>
      <c r="M248" s="8" t="s">
        <v>317</v>
      </c>
    </row>
    <row r="249" spans="1:13" x14ac:dyDescent="0.2">
      <c r="A249" s="9" t="s">
        <v>482</v>
      </c>
      <c r="B249" s="9" t="s">
        <v>483</v>
      </c>
      <c r="C249" s="16">
        <v>247</v>
      </c>
      <c r="D249" s="16">
        <v>300</v>
      </c>
      <c r="E249" s="17" t="s">
        <v>440</v>
      </c>
      <c r="F249" s="16">
        <v>1</v>
      </c>
      <c r="G249" s="16"/>
      <c r="H249" s="16">
        <v>1</v>
      </c>
      <c r="I249" s="16"/>
      <c r="J249" s="16">
        <v>2</v>
      </c>
      <c r="K249" s="16"/>
      <c r="L249" s="16">
        <v>1</v>
      </c>
      <c r="M249" s="6" t="s">
        <v>317</v>
      </c>
    </row>
    <row r="250" spans="1:13" x14ac:dyDescent="0.2">
      <c r="A250" s="7" t="s">
        <v>482</v>
      </c>
      <c r="B250" s="7" t="s">
        <v>483</v>
      </c>
      <c r="C250" s="14">
        <v>248</v>
      </c>
      <c r="D250" s="14">
        <v>301</v>
      </c>
      <c r="E250" s="15" t="s">
        <v>441</v>
      </c>
      <c r="F250" s="14">
        <v>23</v>
      </c>
      <c r="G250" s="14"/>
      <c r="H250" s="14">
        <v>20</v>
      </c>
      <c r="I250" s="14"/>
      <c r="J250" s="14">
        <v>43</v>
      </c>
      <c r="K250" s="14"/>
      <c r="L250" s="14">
        <v>17</v>
      </c>
      <c r="M250" s="8" t="s">
        <v>317</v>
      </c>
    </row>
    <row r="251" spans="1:13" x14ac:dyDescent="0.2">
      <c r="A251" s="9" t="s">
        <v>482</v>
      </c>
      <c r="B251" s="9" t="s">
        <v>483</v>
      </c>
      <c r="C251" s="16">
        <v>249</v>
      </c>
      <c r="D251" s="16">
        <v>302</v>
      </c>
      <c r="E251" s="17" t="s">
        <v>442</v>
      </c>
      <c r="F251" s="16">
        <v>24</v>
      </c>
      <c r="G251" s="16"/>
      <c r="H251" s="16">
        <v>29</v>
      </c>
      <c r="I251" s="16"/>
      <c r="J251" s="16">
        <v>53</v>
      </c>
      <c r="K251" s="16"/>
      <c r="L251" s="16">
        <v>24</v>
      </c>
      <c r="M251" s="6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  <row r="253" spans="1:13" x14ac:dyDescent="0.2">
      <c r="F253" s="126"/>
      <c r="G253" s="126"/>
      <c r="H253" s="126"/>
      <c r="I253" s="126"/>
      <c r="J253" s="126"/>
      <c r="K253" s="126"/>
      <c r="L253" s="126"/>
    </row>
  </sheetData>
  <sheetProtection algorithmName="SHA-512" hashValue="hS70/QJA84LEUzdln2nvNSPM+H/3Q9jWmKjBLNvT43yygDsYn1GmWmBOiEfmuFOSpL6TuM43xjqhdD/n4fnTiw==" saltValue="yQ9PMLcjd1ql2Mz7FZ285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Q253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468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>SUM(F3:F251)</f>
        <v>42286</v>
      </c>
      <c r="G2" s="22">
        <f t="shared" ref="G2:L2" si="0">SUM(G3:G251)</f>
        <v>0</v>
      </c>
      <c r="H2" s="22">
        <f t="shared" si="0"/>
        <v>44761</v>
      </c>
      <c r="I2" s="22">
        <f t="shared" si="0"/>
        <v>0</v>
      </c>
      <c r="J2" s="22">
        <f t="shared" si="0"/>
        <v>87047</v>
      </c>
      <c r="K2" s="22">
        <f t="shared" si="0"/>
        <v>0</v>
      </c>
      <c r="L2" s="22">
        <f t="shared" si="0"/>
        <v>25733</v>
      </c>
      <c r="M2" s="72" t="s">
        <v>284</v>
      </c>
    </row>
    <row r="3" spans="1:17" x14ac:dyDescent="0.2">
      <c r="A3" s="5" t="str">
        <f>A2</f>
        <v>1990/5末</v>
      </c>
      <c r="B3" s="5" t="str">
        <f>B2</f>
        <v>平成2/5末</v>
      </c>
      <c r="C3" s="12">
        <v>1</v>
      </c>
      <c r="D3" s="12">
        <v>1</v>
      </c>
      <c r="E3" s="13" t="s">
        <v>38</v>
      </c>
      <c r="F3" s="12">
        <v>47</v>
      </c>
      <c r="G3" s="12"/>
      <c r="H3" s="12">
        <v>49</v>
      </c>
      <c r="I3" s="12"/>
      <c r="J3" s="12">
        <v>96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1990/5末</v>
      </c>
      <c r="B4" s="7" t="str">
        <f>B3</f>
        <v>平成2/5末</v>
      </c>
      <c r="C4" s="14">
        <v>2</v>
      </c>
      <c r="D4" s="14">
        <v>2</v>
      </c>
      <c r="E4" s="15" t="s">
        <v>39</v>
      </c>
      <c r="F4" s="14">
        <v>115</v>
      </c>
      <c r="G4" s="14"/>
      <c r="H4" s="14">
        <v>123</v>
      </c>
      <c r="I4" s="14"/>
      <c r="J4" s="14">
        <v>238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1990/5末</v>
      </c>
      <c r="B5" s="9" t="str">
        <f t="shared" si="1"/>
        <v>平成2/5末</v>
      </c>
      <c r="C5" s="16">
        <v>3</v>
      </c>
      <c r="D5" s="16">
        <v>3</v>
      </c>
      <c r="E5" s="17" t="s">
        <v>40</v>
      </c>
      <c r="F5" s="16">
        <v>259</v>
      </c>
      <c r="G5" s="16"/>
      <c r="H5" s="16">
        <v>293</v>
      </c>
      <c r="I5" s="16"/>
      <c r="J5" s="16">
        <v>552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1990/5末</v>
      </c>
      <c r="B6" s="7" t="str">
        <f t="shared" si="1"/>
        <v>平成2/5末</v>
      </c>
      <c r="C6" s="14">
        <v>4</v>
      </c>
      <c r="D6" s="14">
        <v>4</v>
      </c>
      <c r="E6" s="15" t="s">
        <v>41</v>
      </c>
      <c r="F6" s="14">
        <v>436</v>
      </c>
      <c r="G6" s="14"/>
      <c r="H6" s="14">
        <v>497</v>
      </c>
      <c r="I6" s="14"/>
      <c r="J6" s="14">
        <v>933</v>
      </c>
      <c r="K6" s="14"/>
      <c r="L6" s="14">
        <v>279</v>
      </c>
      <c r="M6" s="8" t="s">
        <v>303</v>
      </c>
    </row>
    <row r="7" spans="1:17" x14ac:dyDescent="0.2">
      <c r="A7" s="9" t="str">
        <f t="shared" si="1"/>
        <v>1990/5末</v>
      </c>
      <c r="B7" s="9" t="str">
        <f t="shared" si="1"/>
        <v>平成2/5末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294</v>
      </c>
      <c r="I7" s="16"/>
      <c r="J7" s="16">
        <v>580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1990/5末</v>
      </c>
      <c r="B8" s="7" t="str">
        <f t="shared" si="1"/>
        <v>平成2/5末</v>
      </c>
      <c r="C8" s="14">
        <v>6</v>
      </c>
      <c r="D8" s="14">
        <v>6</v>
      </c>
      <c r="E8" s="15" t="s">
        <v>43</v>
      </c>
      <c r="F8" s="14">
        <v>396</v>
      </c>
      <c r="G8" s="14"/>
      <c r="H8" s="14">
        <v>503</v>
      </c>
      <c r="I8" s="14"/>
      <c r="J8" s="14">
        <v>899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1990/5末</v>
      </c>
      <c r="B9" s="9" t="str">
        <f t="shared" si="1"/>
        <v>平成2/5末</v>
      </c>
      <c r="C9" s="16">
        <v>7</v>
      </c>
      <c r="D9" s="16">
        <v>7</v>
      </c>
      <c r="E9" s="17" t="s">
        <v>44</v>
      </c>
      <c r="F9" s="16">
        <v>303</v>
      </c>
      <c r="G9" s="16"/>
      <c r="H9" s="16">
        <v>323</v>
      </c>
      <c r="I9" s="16"/>
      <c r="J9" s="16">
        <v>626</v>
      </c>
      <c r="K9" s="16"/>
      <c r="L9" s="16">
        <v>206</v>
      </c>
      <c r="M9" s="6" t="s">
        <v>303</v>
      </c>
    </row>
    <row r="10" spans="1:17" x14ac:dyDescent="0.2">
      <c r="A10" s="7" t="str">
        <f t="shared" si="1"/>
        <v>1990/5末</v>
      </c>
      <c r="B10" s="7" t="str">
        <f t="shared" si="1"/>
        <v>平成2/5末</v>
      </c>
      <c r="C10" s="14">
        <v>8</v>
      </c>
      <c r="D10" s="14">
        <v>8</v>
      </c>
      <c r="E10" s="15" t="s">
        <v>45</v>
      </c>
      <c r="F10" s="14">
        <v>256</v>
      </c>
      <c r="G10" s="14"/>
      <c r="H10" s="14">
        <v>321</v>
      </c>
      <c r="I10" s="14"/>
      <c r="J10" s="14">
        <v>577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1990/5末</v>
      </c>
      <c r="B11" s="9" t="str">
        <f t="shared" si="1"/>
        <v>平成2/5末</v>
      </c>
      <c r="C11" s="16">
        <v>9</v>
      </c>
      <c r="D11" s="16">
        <v>11</v>
      </c>
      <c r="E11" s="17" t="s">
        <v>47</v>
      </c>
      <c r="F11" s="16">
        <v>203</v>
      </c>
      <c r="G11" s="16"/>
      <c r="H11" s="16">
        <v>196</v>
      </c>
      <c r="I11" s="16"/>
      <c r="J11" s="16">
        <v>399</v>
      </c>
      <c r="K11" s="16"/>
      <c r="L11" s="16">
        <v>134</v>
      </c>
      <c r="M11" s="6" t="s">
        <v>303</v>
      </c>
    </row>
    <row r="12" spans="1:17" x14ac:dyDescent="0.2">
      <c r="A12" s="7" t="str">
        <f t="shared" si="1"/>
        <v>1990/5末</v>
      </c>
      <c r="B12" s="7" t="str">
        <f t="shared" si="1"/>
        <v>平成2/5末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103</v>
      </c>
      <c r="I12" s="14"/>
      <c r="J12" s="14">
        <v>194</v>
      </c>
      <c r="K12" s="14"/>
      <c r="L12" s="14">
        <v>83</v>
      </c>
      <c r="M12" s="8" t="s">
        <v>303</v>
      </c>
    </row>
    <row r="13" spans="1:17" x14ac:dyDescent="0.2">
      <c r="A13" s="9" t="str">
        <f t="shared" si="1"/>
        <v>1990/5末</v>
      </c>
      <c r="B13" s="9" t="str">
        <f t="shared" si="1"/>
        <v>平成2/5末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396</v>
      </c>
      <c r="I13" s="16"/>
      <c r="J13" s="16">
        <v>765</v>
      </c>
      <c r="K13" s="16"/>
      <c r="L13" s="16">
        <v>239</v>
      </c>
      <c r="M13" s="6" t="s">
        <v>303</v>
      </c>
    </row>
    <row r="14" spans="1:17" x14ac:dyDescent="0.2">
      <c r="A14" s="7" t="str">
        <f t="shared" si="1"/>
        <v>1990/5末</v>
      </c>
      <c r="B14" s="7" t="str">
        <f t="shared" si="1"/>
        <v>平成2/5末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189</v>
      </c>
      <c r="I14" s="14"/>
      <c r="J14" s="14">
        <v>352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1990/5末</v>
      </c>
      <c r="B15" s="9" t="str">
        <f t="shared" si="1"/>
        <v>平成2/5末</v>
      </c>
      <c r="C15" s="16">
        <v>13</v>
      </c>
      <c r="D15" s="16">
        <v>15</v>
      </c>
      <c r="E15" s="17" t="s">
        <v>51</v>
      </c>
      <c r="F15" s="16">
        <v>362</v>
      </c>
      <c r="G15" s="16"/>
      <c r="H15" s="16">
        <v>392</v>
      </c>
      <c r="I15" s="16"/>
      <c r="J15" s="16">
        <v>754</v>
      </c>
      <c r="K15" s="16"/>
      <c r="L15" s="16">
        <v>247</v>
      </c>
      <c r="M15" s="6" t="s">
        <v>303</v>
      </c>
    </row>
    <row r="16" spans="1:17" x14ac:dyDescent="0.2">
      <c r="A16" s="7" t="str">
        <f t="shared" si="1"/>
        <v>1990/5末</v>
      </c>
      <c r="B16" s="7" t="str">
        <f t="shared" si="1"/>
        <v>平成2/5末</v>
      </c>
      <c r="C16" s="14">
        <v>14</v>
      </c>
      <c r="D16" s="14">
        <v>16</v>
      </c>
      <c r="E16" s="15" t="s">
        <v>52</v>
      </c>
      <c r="F16" s="14">
        <v>102</v>
      </c>
      <c r="G16" s="14"/>
      <c r="H16" s="14">
        <v>119</v>
      </c>
      <c r="I16" s="14"/>
      <c r="J16" s="14">
        <v>221</v>
      </c>
      <c r="K16" s="14"/>
      <c r="L16" s="14">
        <v>67</v>
      </c>
      <c r="M16" s="8" t="s">
        <v>303</v>
      </c>
    </row>
    <row r="17" spans="1:13" x14ac:dyDescent="0.2">
      <c r="A17" s="9" t="str">
        <f t="shared" si="1"/>
        <v>1990/5末</v>
      </c>
      <c r="B17" s="9" t="str">
        <f t="shared" si="1"/>
        <v>平成2/5末</v>
      </c>
      <c r="C17" s="16">
        <v>15</v>
      </c>
      <c r="D17" s="16">
        <v>17</v>
      </c>
      <c r="E17" s="17" t="s">
        <v>53</v>
      </c>
      <c r="F17" s="16">
        <v>281</v>
      </c>
      <c r="G17" s="16"/>
      <c r="H17" s="16">
        <v>288</v>
      </c>
      <c r="I17" s="16"/>
      <c r="J17" s="16">
        <v>569</v>
      </c>
      <c r="K17" s="16"/>
      <c r="L17" s="16">
        <v>162</v>
      </c>
      <c r="M17" s="6" t="s">
        <v>303</v>
      </c>
    </row>
    <row r="18" spans="1:13" x14ac:dyDescent="0.2">
      <c r="A18" s="7" t="str">
        <f t="shared" si="1"/>
        <v>1990/5末</v>
      </c>
      <c r="B18" s="7" t="str">
        <f t="shared" si="1"/>
        <v>平成2/5末</v>
      </c>
      <c r="C18" s="14">
        <v>16</v>
      </c>
      <c r="D18" s="14">
        <v>18</v>
      </c>
      <c r="E18" s="15" t="s">
        <v>54</v>
      </c>
      <c r="F18" s="14">
        <v>336</v>
      </c>
      <c r="G18" s="14"/>
      <c r="H18" s="14">
        <v>341</v>
      </c>
      <c r="I18" s="14"/>
      <c r="J18" s="14">
        <v>677</v>
      </c>
      <c r="K18" s="14"/>
      <c r="L18" s="14">
        <v>192</v>
      </c>
      <c r="M18" s="8" t="s">
        <v>303</v>
      </c>
    </row>
    <row r="19" spans="1:13" x14ac:dyDescent="0.2">
      <c r="A19" s="9" t="str">
        <f t="shared" si="1"/>
        <v>1990/5末</v>
      </c>
      <c r="B19" s="9" t="str">
        <f t="shared" si="1"/>
        <v>平成2/5末</v>
      </c>
      <c r="C19" s="16">
        <v>17</v>
      </c>
      <c r="D19" s="16">
        <v>19</v>
      </c>
      <c r="E19" s="17" t="s">
        <v>55</v>
      </c>
      <c r="F19" s="16">
        <v>188</v>
      </c>
      <c r="G19" s="16"/>
      <c r="H19" s="16">
        <v>228</v>
      </c>
      <c r="I19" s="16"/>
      <c r="J19" s="16">
        <v>416</v>
      </c>
      <c r="K19" s="16"/>
      <c r="L19" s="16">
        <v>115</v>
      </c>
      <c r="M19" s="6" t="s">
        <v>303</v>
      </c>
    </row>
    <row r="20" spans="1:13" x14ac:dyDescent="0.2">
      <c r="A20" s="7" t="str">
        <f t="shared" si="1"/>
        <v>1990/5末</v>
      </c>
      <c r="B20" s="7" t="str">
        <f t="shared" si="1"/>
        <v>平成2/5末</v>
      </c>
      <c r="C20" s="14">
        <v>18</v>
      </c>
      <c r="D20" s="14">
        <v>20</v>
      </c>
      <c r="E20" s="15" t="s">
        <v>59</v>
      </c>
      <c r="F20" s="14">
        <v>74</v>
      </c>
      <c r="G20" s="14"/>
      <c r="H20" s="14">
        <v>55</v>
      </c>
      <c r="I20" s="14"/>
      <c r="J20" s="14">
        <v>129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1990/5末</v>
      </c>
      <c r="B21" s="9" t="str">
        <f t="shared" si="2"/>
        <v>平成2/5末</v>
      </c>
      <c r="C21" s="16">
        <v>19</v>
      </c>
      <c r="D21" s="16">
        <v>21</v>
      </c>
      <c r="E21" s="17" t="s">
        <v>60</v>
      </c>
      <c r="F21" s="16">
        <v>286</v>
      </c>
      <c r="G21" s="16"/>
      <c r="H21" s="16">
        <v>299</v>
      </c>
      <c r="I21" s="16"/>
      <c r="J21" s="16">
        <v>585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1990/5末</v>
      </c>
      <c r="B22" s="7" t="str">
        <f t="shared" si="2"/>
        <v>平成2/5末</v>
      </c>
      <c r="C22" s="14">
        <v>20</v>
      </c>
      <c r="D22" s="14">
        <v>22</v>
      </c>
      <c r="E22" s="15" t="s">
        <v>61</v>
      </c>
      <c r="F22" s="14">
        <v>450</v>
      </c>
      <c r="G22" s="14"/>
      <c r="H22" s="14">
        <v>530</v>
      </c>
      <c r="I22" s="14"/>
      <c r="J22" s="14">
        <v>980</v>
      </c>
      <c r="K22" s="14"/>
      <c r="L22" s="14">
        <v>302</v>
      </c>
      <c r="M22" s="8" t="s">
        <v>303</v>
      </c>
    </row>
    <row r="23" spans="1:13" x14ac:dyDescent="0.2">
      <c r="A23" s="9" t="str">
        <f t="shared" si="2"/>
        <v>1990/5末</v>
      </c>
      <c r="B23" s="9" t="str">
        <f t="shared" si="2"/>
        <v>平成2/5末</v>
      </c>
      <c r="C23" s="16">
        <v>21</v>
      </c>
      <c r="D23" s="16">
        <v>23</v>
      </c>
      <c r="E23" s="17" t="s">
        <v>62</v>
      </c>
      <c r="F23" s="16">
        <v>371</v>
      </c>
      <c r="G23" s="16"/>
      <c r="H23" s="16">
        <v>397</v>
      </c>
      <c r="I23" s="16"/>
      <c r="J23" s="16">
        <v>768</v>
      </c>
      <c r="K23" s="16"/>
      <c r="L23" s="16">
        <v>231</v>
      </c>
      <c r="M23" s="6" t="s">
        <v>303</v>
      </c>
    </row>
    <row r="24" spans="1:13" x14ac:dyDescent="0.2">
      <c r="A24" s="7" t="str">
        <f t="shared" si="2"/>
        <v>1990/5末</v>
      </c>
      <c r="B24" s="7" t="str">
        <f t="shared" si="2"/>
        <v>平成2/5末</v>
      </c>
      <c r="C24" s="14">
        <v>22</v>
      </c>
      <c r="D24" s="14">
        <v>24</v>
      </c>
      <c r="E24" s="15" t="s">
        <v>63</v>
      </c>
      <c r="F24" s="14">
        <v>415</v>
      </c>
      <c r="G24" s="14"/>
      <c r="H24" s="14">
        <v>488</v>
      </c>
      <c r="I24" s="14"/>
      <c r="J24" s="14">
        <v>903</v>
      </c>
      <c r="K24" s="14"/>
      <c r="L24" s="14">
        <v>290</v>
      </c>
      <c r="M24" s="8" t="s">
        <v>303</v>
      </c>
    </row>
    <row r="25" spans="1:13" x14ac:dyDescent="0.2">
      <c r="A25" s="9" t="str">
        <f t="shared" si="2"/>
        <v>1990/5末</v>
      </c>
      <c r="B25" s="9" t="str">
        <f t="shared" si="2"/>
        <v>平成2/5末</v>
      </c>
      <c r="C25" s="16">
        <v>23</v>
      </c>
      <c r="D25" s="16">
        <v>25</v>
      </c>
      <c r="E25" s="17" t="s">
        <v>64</v>
      </c>
      <c r="F25" s="16">
        <v>304</v>
      </c>
      <c r="G25" s="16"/>
      <c r="H25" s="16">
        <v>376</v>
      </c>
      <c r="I25" s="16"/>
      <c r="J25" s="16">
        <v>680</v>
      </c>
      <c r="K25" s="16"/>
      <c r="L25" s="16">
        <v>229</v>
      </c>
      <c r="M25" s="6" t="s">
        <v>303</v>
      </c>
    </row>
    <row r="26" spans="1:13" x14ac:dyDescent="0.2">
      <c r="A26" s="7" t="str">
        <f t="shared" si="2"/>
        <v>1990/5末</v>
      </c>
      <c r="B26" s="7" t="str">
        <f t="shared" si="2"/>
        <v>平成2/5末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318</v>
      </c>
      <c r="I26" s="14"/>
      <c r="J26" s="14">
        <v>622</v>
      </c>
      <c r="K26" s="14"/>
      <c r="L26" s="14">
        <v>207</v>
      </c>
      <c r="M26" s="8" t="s">
        <v>303</v>
      </c>
    </row>
    <row r="27" spans="1:13" x14ac:dyDescent="0.2">
      <c r="A27" s="9" t="str">
        <f t="shared" si="2"/>
        <v>1990/5末</v>
      </c>
      <c r="B27" s="9" t="str">
        <f t="shared" si="2"/>
        <v>平成2/5末</v>
      </c>
      <c r="C27" s="16">
        <v>25</v>
      </c>
      <c r="D27" s="16">
        <v>30</v>
      </c>
      <c r="E27" s="17" t="s">
        <v>68</v>
      </c>
      <c r="F27" s="16">
        <v>777</v>
      </c>
      <c r="G27" s="16"/>
      <c r="H27" s="16">
        <v>790</v>
      </c>
      <c r="I27" s="16"/>
      <c r="J27" s="16">
        <v>1567</v>
      </c>
      <c r="K27" s="16"/>
      <c r="L27" s="16">
        <v>509</v>
      </c>
      <c r="M27" s="6" t="s">
        <v>303</v>
      </c>
    </row>
    <row r="28" spans="1:13" x14ac:dyDescent="0.2">
      <c r="A28" s="7" t="str">
        <f t="shared" si="2"/>
        <v>1990/5末</v>
      </c>
      <c r="B28" s="7" t="str">
        <f t="shared" si="2"/>
        <v>平成2/5末</v>
      </c>
      <c r="C28" s="14">
        <v>26</v>
      </c>
      <c r="D28" s="14">
        <v>31</v>
      </c>
      <c r="E28" s="15" t="s">
        <v>69</v>
      </c>
      <c r="F28" s="14">
        <v>908</v>
      </c>
      <c r="G28" s="14"/>
      <c r="H28" s="14">
        <v>982</v>
      </c>
      <c r="I28" s="14"/>
      <c r="J28" s="14">
        <v>1890</v>
      </c>
      <c r="K28" s="14"/>
      <c r="L28" s="14">
        <v>655</v>
      </c>
      <c r="M28" s="8" t="s">
        <v>303</v>
      </c>
    </row>
    <row r="29" spans="1:13" x14ac:dyDescent="0.2">
      <c r="A29" s="9" t="str">
        <f t="shared" si="2"/>
        <v>1990/5末</v>
      </c>
      <c r="B29" s="9" t="str">
        <f t="shared" si="2"/>
        <v>平成2/5末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19</v>
      </c>
      <c r="I29" s="16"/>
      <c r="J29" s="16">
        <v>41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1990/5末</v>
      </c>
      <c r="B30" s="7" t="str">
        <f t="shared" si="2"/>
        <v>平成2/5末</v>
      </c>
      <c r="C30" s="14">
        <v>28</v>
      </c>
      <c r="D30" s="14">
        <v>34</v>
      </c>
      <c r="E30" s="15" t="s">
        <v>72</v>
      </c>
      <c r="F30" s="14">
        <v>317</v>
      </c>
      <c r="G30" s="14"/>
      <c r="H30" s="14">
        <v>299</v>
      </c>
      <c r="I30" s="14"/>
      <c r="J30" s="14">
        <v>616</v>
      </c>
      <c r="K30" s="14"/>
      <c r="L30" s="14">
        <v>182</v>
      </c>
      <c r="M30" s="8" t="s">
        <v>303</v>
      </c>
    </row>
    <row r="31" spans="1:13" x14ac:dyDescent="0.2">
      <c r="A31" s="9" t="str">
        <f t="shared" si="2"/>
        <v>1990/5末</v>
      </c>
      <c r="B31" s="9" t="str">
        <f t="shared" si="2"/>
        <v>平成2/5末</v>
      </c>
      <c r="C31" s="16">
        <v>29</v>
      </c>
      <c r="D31" s="16">
        <v>35</v>
      </c>
      <c r="E31" s="17" t="s">
        <v>73</v>
      </c>
      <c r="F31" s="16">
        <v>234</v>
      </c>
      <c r="G31" s="16"/>
      <c r="H31" s="16">
        <v>232</v>
      </c>
      <c r="I31" s="16"/>
      <c r="J31" s="16">
        <v>466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1990/5末</v>
      </c>
      <c r="B32" s="7" t="str">
        <f t="shared" si="2"/>
        <v>平成2/5末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68</v>
      </c>
      <c r="I32" s="14"/>
      <c r="J32" s="14">
        <v>133</v>
      </c>
      <c r="K32" s="14"/>
      <c r="L32" s="14">
        <v>38</v>
      </c>
      <c r="M32" s="8" t="s">
        <v>303</v>
      </c>
    </row>
    <row r="33" spans="1:13" x14ac:dyDescent="0.2">
      <c r="A33" s="9" t="str">
        <f t="shared" si="2"/>
        <v>1990/5末</v>
      </c>
      <c r="B33" s="9" t="str">
        <f t="shared" si="2"/>
        <v>平成2/5末</v>
      </c>
      <c r="C33" s="16">
        <v>31</v>
      </c>
      <c r="D33" s="16">
        <v>37</v>
      </c>
      <c r="E33" s="17" t="s">
        <v>75</v>
      </c>
      <c r="F33" s="16">
        <v>328</v>
      </c>
      <c r="G33" s="16"/>
      <c r="H33" s="16">
        <v>320</v>
      </c>
      <c r="I33" s="16"/>
      <c r="J33" s="16">
        <v>648</v>
      </c>
      <c r="K33" s="16"/>
      <c r="L33" s="16">
        <v>167</v>
      </c>
      <c r="M33" s="6" t="s">
        <v>303</v>
      </c>
    </row>
    <row r="34" spans="1:13" x14ac:dyDescent="0.2">
      <c r="A34" s="7" t="str">
        <f t="shared" si="2"/>
        <v>1990/5末</v>
      </c>
      <c r="B34" s="7" t="str">
        <f t="shared" si="2"/>
        <v>平成2/5末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331</v>
      </c>
      <c r="I34" s="14"/>
      <c r="J34" s="14">
        <v>661</v>
      </c>
      <c r="K34" s="14"/>
      <c r="L34" s="14">
        <v>181</v>
      </c>
      <c r="M34" s="8" t="s">
        <v>303</v>
      </c>
    </row>
    <row r="35" spans="1:13" x14ac:dyDescent="0.2">
      <c r="A35" s="9" t="str">
        <f t="shared" si="2"/>
        <v>1990/5末</v>
      </c>
      <c r="B35" s="9" t="str">
        <f t="shared" si="2"/>
        <v>平成2/5末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86</v>
      </c>
      <c r="I35" s="16"/>
      <c r="J35" s="16">
        <v>152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1990/5末</v>
      </c>
      <c r="B36" s="7" t="str">
        <f t="shared" si="2"/>
        <v>平成2/5末</v>
      </c>
      <c r="C36" s="14">
        <v>34</v>
      </c>
      <c r="D36" s="14">
        <v>40</v>
      </c>
      <c r="E36" s="15" t="s">
        <v>415</v>
      </c>
      <c r="F36" s="14">
        <v>192</v>
      </c>
      <c r="G36" s="14"/>
      <c r="H36" s="14">
        <v>204</v>
      </c>
      <c r="I36" s="14"/>
      <c r="J36" s="14">
        <v>396</v>
      </c>
      <c r="K36" s="14"/>
      <c r="L36" s="14">
        <v>138</v>
      </c>
      <c r="M36" s="8" t="s">
        <v>303</v>
      </c>
    </row>
    <row r="37" spans="1:13" x14ac:dyDescent="0.2">
      <c r="A37" s="9" t="str">
        <f t="shared" ref="A37:B52" si="3">A36</f>
        <v>1990/5末</v>
      </c>
      <c r="B37" s="9" t="str">
        <f t="shared" si="3"/>
        <v>平成2/5末</v>
      </c>
      <c r="C37" s="16">
        <v>35</v>
      </c>
      <c r="D37" s="16">
        <v>41</v>
      </c>
      <c r="E37" s="17" t="s">
        <v>416</v>
      </c>
      <c r="F37" s="16">
        <v>200</v>
      </c>
      <c r="G37" s="16"/>
      <c r="H37" s="16">
        <v>235</v>
      </c>
      <c r="I37" s="16"/>
      <c r="J37" s="16">
        <v>435</v>
      </c>
      <c r="K37" s="16"/>
      <c r="L37" s="16">
        <v>140</v>
      </c>
      <c r="M37" s="6" t="s">
        <v>303</v>
      </c>
    </row>
    <row r="38" spans="1:13" x14ac:dyDescent="0.2">
      <c r="A38" s="7" t="str">
        <f t="shared" si="3"/>
        <v>1990/5末</v>
      </c>
      <c r="B38" s="7" t="str">
        <f t="shared" si="3"/>
        <v>平成2/5末</v>
      </c>
      <c r="C38" s="14">
        <v>36</v>
      </c>
      <c r="D38" s="14">
        <v>42</v>
      </c>
      <c r="E38" s="15" t="s">
        <v>78</v>
      </c>
      <c r="F38" s="14">
        <v>270</v>
      </c>
      <c r="G38" s="14"/>
      <c r="H38" s="14">
        <v>345</v>
      </c>
      <c r="I38" s="14"/>
      <c r="J38" s="14">
        <v>615</v>
      </c>
      <c r="K38" s="14"/>
      <c r="L38" s="14">
        <v>207</v>
      </c>
      <c r="M38" s="8" t="s">
        <v>303</v>
      </c>
    </row>
    <row r="39" spans="1:13" x14ac:dyDescent="0.2">
      <c r="A39" s="9" t="str">
        <f t="shared" si="3"/>
        <v>1990/5末</v>
      </c>
      <c r="B39" s="9" t="str">
        <f t="shared" si="3"/>
        <v>平成2/5末</v>
      </c>
      <c r="C39" s="16">
        <v>37</v>
      </c>
      <c r="D39" s="16">
        <v>43</v>
      </c>
      <c r="E39" s="17" t="s">
        <v>79</v>
      </c>
      <c r="F39" s="16">
        <v>414</v>
      </c>
      <c r="G39" s="16"/>
      <c r="H39" s="16">
        <v>450</v>
      </c>
      <c r="I39" s="16"/>
      <c r="J39" s="16">
        <v>864</v>
      </c>
      <c r="K39" s="16"/>
      <c r="L39" s="16">
        <v>264</v>
      </c>
      <c r="M39" s="6" t="s">
        <v>303</v>
      </c>
    </row>
    <row r="40" spans="1:13" x14ac:dyDescent="0.2">
      <c r="A40" s="7" t="str">
        <f t="shared" si="3"/>
        <v>1990/5末</v>
      </c>
      <c r="B40" s="7" t="str">
        <f t="shared" si="3"/>
        <v>平成2/5末</v>
      </c>
      <c r="C40" s="14">
        <v>38</v>
      </c>
      <c r="D40" s="14">
        <v>44</v>
      </c>
      <c r="E40" s="15" t="s">
        <v>80</v>
      </c>
      <c r="F40" s="14">
        <v>88</v>
      </c>
      <c r="G40" s="14"/>
      <c r="H40" s="14">
        <v>87</v>
      </c>
      <c r="I40" s="14"/>
      <c r="J40" s="14">
        <v>175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1990/5末</v>
      </c>
      <c r="B41" s="9" t="str">
        <f t="shared" si="3"/>
        <v>平成2/5末</v>
      </c>
      <c r="C41" s="16">
        <v>39</v>
      </c>
      <c r="D41" s="16">
        <v>45</v>
      </c>
      <c r="E41" s="17" t="s">
        <v>81</v>
      </c>
      <c r="F41" s="16">
        <v>269</v>
      </c>
      <c r="G41" s="16"/>
      <c r="H41" s="16">
        <v>294</v>
      </c>
      <c r="I41" s="16"/>
      <c r="J41" s="16">
        <v>563</v>
      </c>
      <c r="K41" s="16"/>
      <c r="L41" s="16">
        <v>180</v>
      </c>
      <c r="M41" s="6" t="s">
        <v>303</v>
      </c>
    </row>
    <row r="42" spans="1:13" x14ac:dyDescent="0.2">
      <c r="A42" s="7" t="str">
        <f t="shared" si="3"/>
        <v>1990/5末</v>
      </c>
      <c r="B42" s="7" t="str">
        <f t="shared" si="3"/>
        <v>平成2/5末</v>
      </c>
      <c r="C42" s="14">
        <v>40</v>
      </c>
      <c r="D42" s="14">
        <v>46</v>
      </c>
      <c r="E42" s="15" t="s">
        <v>82</v>
      </c>
      <c r="F42" s="14">
        <v>138</v>
      </c>
      <c r="G42" s="14"/>
      <c r="H42" s="14">
        <v>213</v>
      </c>
      <c r="I42" s="14"/>
      <c r="J42" s="14">
        <v>351</v>
      </c>
      <c r="K42" s="14"/>
      <c r="L42" s="14">
        <v>183</v>
      </c>
      <c r="M42" s="8" t="s">
        <v>303</v>
      </c>
    </row>
    <row r="43" spans="1:13" x14ac:dyDescent="0.2">
      <c r="A43" s="9" t="str">
        <f t="shared" si="3"/>
        <v>1990/5末</v>
      </c>
      <c r="B43" s="9" t="str">
        <f t="shared" si="3"/>
        <v>平成2/5末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277</v>
      </c>
      <c r="I43" s="16"/>
      <c r="J43" s="16">
        <v>530</v>
      </c>
      <c r="K43" s="16"/>
      <c r="L43" s="16">
        <v>140</v>
      </c>
      <c r="M43" s="6" t="s">
        <v>303</v>
      </c>
    </row>
    <row r="44" spans="1:13" x14ac:dyDescent="0.2">
      <c r="A44" s="7" t="str">
        <f t="shared" si="3"/>
        <v>1990/5末</v>
      </c>
      <c r="B44" s="7" t="str">
        <f t="shared" si="3"/>
        <v>平成2/5末</v>
      </c>
      <c r="C44" s="14">
        <v>42</v>
      </c>
      <c r="D44" s="14">
        <v>48</v>
      </c>
      <c r="E44" s="15" t="s">
        <v>84</v>
      </c>
      <c r="F44" s="14">
        <v>277</v>
      </c>
      <c r="G44" s="14"/>
      <c r="H44" s="14">
        <v>318</v>
      </c>
      <c r="I44" s="14"/>
      <c r="J44" s="14">
        <v>595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1990/5末</v>
      </c>
      <c r="B45" s="9" t="str">
        <f t="shared" si="3"/>
        <v>平成2/5末</v>
      </c>
      <c r="C45" s="16">
        <v>43</v>
      </c>
      <c r="D45" s="16">
        <v>49</v>
      </c>
      <c r="E45" s="17" t="s">
        <v>85</v>
      </c>
      <c r="F45" s="16">
        <v>135</v>
      </c>
      <c r="G45" s="16"/>
      <c r="H45" s="16">
        <v>144</v>
      </c>
      <c r="I45" s="16"/>
      <c r="J45" s="16">
        <v>279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1990/5末</v>
      </c>
      <c r="B46" s="7" t="str">
        <f t="shared" si="3"/>
        <v>平成2/5末</v>
      </c>
      <c r="C46" s="14">
        <v>44</v>
      </c>
      <c r="D46" s="14">
        <v>51</v>
      </c>
      <c r="E46" s="15" t="s">
        <v>87</v>
      </c>
      <c r="F46" s="14">
        <v>142</v>
      </c>
      <c r="G46" s="14"/>
      <c r="H46" s="14">
        <v>168</v>
      </c>
      <c r="I46" s="14"/>
      <c r="J46" s="14">
        <v>310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1990/5末</v>
      </c>
      <c r="B47" s="9" t="str">
        <f t="shared" si="3"/>
        <v>平成2/5末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1990/5末</v>
      </c>
      <c r="B48" s="7" t="str">
        <f t="shared" si="3"/>
        <v>平成2/5末</v>
      </c>
      <c r="C48" s="14">
        <v>46</v>
      </c>
      <c r="D48" s="14">
        <v>53</v>
      </c>
      <c r="E48" s="15" t="s">
        <v>89</v>
      </c>
      <c r="F48" s="14">
        <v>95</v>
      </c>
      <c r="G48" s="14"/>
      <c r="H48" s="14">
        <v>92</v>
      </c>
      <c r="I48" s="14"/>
      <c r="J48" s="14">
        <v>187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1990/5末</v>
      </c>
      <c r="B49" s="9" t="str">
        <f t="shared" si="3"/>
        <v>平成2/5末</v>
      </c>
      <c r="C49" s="16">
        <v>47</v>
      </c>
      <c r="D49" s="16">
        <v>54</v>
      </c>
      <c r="E49" s="17" t="s">
        <v>90</v>
      </c>
      <c r="F49" s="16">
        <v>236</v>
      </c>
      <c r="G49" s="16"/>
      <c r="H49" s="16">
        <v>269</v>
      </c>
      <c r="I49" s="16"/>
      <c r="J49" s="16">
        <v>505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1990/5末</v>
      </c>
      <c r="B50" s="7" t="str">
        <f t="shared" si="3"/>
        <v>平成2/5末</v>
      </c>
      <c r="C50" s="14">
        <v>48</v>
      </c>
      <c r="D50" s="14">
        <v>55</v>
      </c>
      <c r="E50" s="15" t="s">
        <v>91</v>
      </c>
      <c r="F50" s="14">
        <v>348</v>
      </c>
      <c r="G50" s="14"/>
      <c r="H50" s="14">
        <v>347</v>
      </c>
      <c r="I50" s="14"/>
      <c r="J50" s="14">
        <v>695</v>
      </c>
      <c r="K50" s="14"/>
      <c r="L50" s="14">
        <v>213</v>
      </c>
      <c r="M50" s="8" t="s">
        <v>303</v>
      </c>
    </row>
    <row r="51" spans="1:13" x14ac:dyDescent="0.2">
      <c r="A51" s="9" t="str">
        <f t="shared" si="3"/>
        <v>1990/5末</v>
      </c>
      <c r="B51" s="9" t="str">
        <f t="shared" si="3"/>
        <v>平成2/5末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1990/5末</v>
      </c>
      <c r="B52" s="7" t="str">
        <f t="shared" si="3"/>
        <v>平成2/5末</v>
      </c>
      <c r="C52" s="14">
        <v>50</v>
      </c>
      <c r="D52" s="14">
        <v>57</v>
      </c>
      <c r="E52" s="15" t="s">
        <v>92</v>
      </c>
      <c r="F52" s="14">
        <v>117</v>
      </c>
      <c r="G52" s="14"/>
      <c r="H52" s="14">
        <v>123</v>
      </c>
      <c r="I52" s="14"/>
      <c r="J52" s="14">
        <v>240</v>
      </c>
      <c r="K52" s="14"/>
      <c r="L52" s="14">
        <v>67</v>
      </c>
      <c r="M52" s="8" t="s">
        <v>303</v>
      </c>
    </row>
    <row r="53" spans="1:13" x14ac:dyDescent="0.2">
      <c r="A53" s="9" t="str">
        <f t="shared" ref="A53:B68" si="4">A52</f>
        <v>1990/5末</v>
      </c>
      <c r="B53" s="9" t="str">
        <f t="shared" si="4"/>
        <v>平成2/5末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148</v>
      </c>
      <c r="I53" s="16"/>
      <c r="J53" s="16">
        <v>309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1990/5末</v>
      </c>
      <c r="B54" s="7" t="str">
        <f t="shared" si="4"/>
        <v>平成2/5末</v>
      </c>
      <c r="C54" s="14">
        <v>52</v>
      </c>
      <c r="D54" s="14">
        <v>59</v>
      </c>
      <c r="E54" s="15" t="s">
        <v>484</v>
      </c>
      <c r="F54" s="14">
        <v>45</v>
      </c>
      <c r="G54" s="14"/>
      <c r="H54" s="14">
        <v>45</v>
      </c>
      <c r="I54" s="14"/>
      <c r="J54" s="14">
        <v>90</v>
      </c>
      <c r="K54" s="14"/>
      <c r="L54" s="14">
        <v>26</v>
      </c>
      <c r="M54" s="8" t="s">
        <v>303</v>
      </c>
    </row>
    <row r="55" spans="1:13" x14ac:dyDescent="0.2">
      <c r="A55" s="9" t="str">
        <f t="shared" si="4"/>
        <v>1990/5末</v>
      </c>
      <c r="B55" s="9" t="str">
        <f t="shared" si="4"/>
        <v>平成2/5末</v>
      </c>
      <c r="C55" s="16">
        <v>53</v>
      </c>
      <c r="D55" s="16">
        <v>60</v>
      </c>
      <c r="E55" s="17" t="s">
        <v>95</v>
      </c>
      <c r="F55" s="16">
        <v>401</v>
      </c>
      <c r="G55" s="16"/>
      <c r="H55" s="16">
        <v>450</v>
      </c>
      <c r="I55" s="16"/>
      <c r="J55" s="16">
        <v>851</v>
      </c>
      <c r="K55" s="16"/>
      <c r="L55" s="16">
        <v>280</v>
      </c>
      <c r="M55" s="6" t="s">
        <v>303</v>
      </c>
    </row>
    <row r="56" spans="1:13" x14ac:dyDescent="0.2">
      <c r="A56" s="7" t="str">
        <f t="shared" si="4"/>
        <v>1990/5末</v>
      </c>
      <c r="B56" s="7" t="str">
        <f t="shared" si="4"/>
        <v>平成2/5末</v>
      </c>
      <c r="C56" s="14">
        <v>54</v>
      </c>
      <c r="D56" s="14">
        <v>61</v>
      </c>
      <c r="E56" s="15" t="s">
        <v>96</v>
      </c>
      <c r="F56" s="14">
        <v>272</v>
      </c>
      <c r="G56" s="14"/>
      <c r="H56" s="14">
        <v>301</v>
      </c>
      <c r="I56" s="14"/>
      <c r="J56" s="14">
        <v>573</v>
      </c>
      <c r="K56" s="14"/>
      <c r="L56" s="14">
        <v>190</v>
      </c>
      <c r="M56" s="8" t="s">
        <v>303</v>
      </c>
    </row>
    <row r="57" spans="1:13" x14ac:dyDescent="0.2">
      <c r="A57" s="9" t="str">
        <f t="shared" si="4"/>
        <v>1990/5末</v>
      </c>
      <c r="B57" s="9" t="str">
        <f t="shared" si="4"/>
        <v>平成2/5末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44</v>
      </c>
      <c r="I57" s="16"/>
      <c r="J57" s="16">
        <v>101</v>
      </c>
      <c r="K57" s="16"/>
      <c r="L57" s="16">
        <v>40</v>
      </c>
      <c r="M57" s="6" t="s">
        <v>303</v>
      </c>
    </row>
    <row r="58" spans="1:13" x14ac:dyDescent="0.2">
      <c r="A58" s="7" t="str">
        <f t="shared" si="4"/>
        <v>1990/5末</v>
      </c>
      <c r="B58" s="7" t="str">
        <f t="shared" si="4"/>
        <v>平成2/5末</v>
      </c>
      <c r="C58" s="14">
        <v>56</v>
      </c>
      <c r="D58" s="14">
        <v>63</v>
      </c>
      <c r="E58" s="15" t="s">
        <v>98</v>
      </c>
      <c r="F58" s="14">
        <v>493</v>
      </c>
      <c r="G58" s="14"/>
      <c r="H58" s="14">
        <v>472</v>
      </c>
      <c r="I58" s="14"/>
      <c r="J58" s="14">
        <v>965</v>
      </c>
      <c r="K58" s="14"/>
      <c r="L58" s="14">
        <v>325</v>
      </c>
      <c r="M58" s="8" t="s">
        <v>303</v>
      </c>
    </row>
    <row r="59" spans="1:13" x14ac:dyDescent="0.2">
      <c r="A59" s="9" t="str">
        <f t="shared" si="4"/>
        <v>1990/5末</v>
      </c>
      <c r="B59" s="9" t="str">
        <f t="shared" si="4"/>
        <v>平成2/5末</v>
      </c>
      <c r="C59" s="16">
        <v>57</v>
      </c>
      <c r="D59" s="16">
        <v>64</v>
      </c>
      <c r="E59" s="17" t="s">
        <v>99</v>
      </c>
      <c r="F59" s="16">
        <v>411</v>
      </c>
      <c r="G59" s="16"/>
      <c r="H59" s="16">
        <v>429</v>
      </c>
      <c r="I59" s="16"/>
      <c r="J59" s="16">
        <v>840</v>
      </c>
      <c r="K59" s="16"/>
      <c r="L59" s="16">
        <v>234</v>
      </c>
      <c r="M59" s="6" t="s">
        <v>303</v>
      </c>
    </row>
    <row r="60" spans="1:13" x14ac:dyDescent="0.2">
      <c r="A60" s="7" t="str">
        <f t="shared" si="4"/>
        <v>1990/5末</v>
      </c>
      <c r="B60" s="7" t="str">
        <f t="shared" si="4"/>
        <v>平成2/5末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170</v>
      </c>
      <c r="I60" s="14"/>
      <c r="J60" s="14">
        <v>340</v>
      </c>
      <c r="K60" s="14"/>
      <c r="L60" s="14">
        <v>90</v>
      </c>
      <c r="M60" s="8" t="s">
        <v>303</v>
      </c>
    </row>
    <row r="61" spans="1:13" x14ac:dyDescent="0.2">
      <c r="A61" s="9" t="str">
        <f t="shared" si="4"/>
        <v>1990/5末</v>
      </c>
      <c r="B61" s="9" t="str">
        <f t="shared" si="4"/>
        <v>平成2/5末</v>
      </c>
      <c r="C61" s="16">
        <v>59</v>
      </c>
      <c r="D61" s="16">
        <v>67</v>
      </c>
      <c r="E61" s="17" t="s">
        <v>102</v>
      </c>
      <c r="F61" s="16">
        <v>218</v>
      </c>
      <c r="G61" s="16"/>
      <c r="H61" s="16">
        <v>224</v>
      </c>
      <c r="I61" s="16"/>
      <c r="J61" s="16">
        <v>442</v>
      </c>
      <c r="K61" s="16"/>
      <c r="L61" s="16">
        <v>131</v>
      </c>
      <c r="M61" s="6" t="s">
        <v>303</v>
      </c>
    </row>
    <row r="62" spans="1:13" x14ac:dyDescent="0.2">
      <c r="A62" s="7" t="str">
        <f t="shared" si="4"/>
        <v>1990/5末</v>
      </c>
      <c r="B62" s="7" t="str">
        <f t="shared" si="4"/>
        <v>平成2/5末</v>
      </c>
      <c r="C62" s="14">
        <v>60</v>
      </c>
      <c r="D62" s="14">
        <v>68</v>
      </c>
      <c r="E62" s="15" t="s">
        <v>103</v>
      </c>
      <c r="F62" s="14">
        <v>423</v>
      </c>
      <c r="G62" s="14"/>
      <c r="H62" s="14">
        <v>418</v>
      </c>
      <c r="I62" s="14"/>
      <c r="J62" s="14">
        <v>841</v>
      </c>
      <c r="K62" s="14"/>
      <c r="L62" s="14">
        <v>278</v>
      </c>
      <c r="M62" s="8" t="s">
        <v>303</v>
      </c>
    </row>
    <row r="63" spans="1:13" x14ac:dyDescent="0.2">
      <c r="A63" s="9" t="str">
        <f t="shared" si="4"/>
        <v>1990/5末</v>
      </c>
      <c r="B63" s="9" t="str">
        <f t="shared" si="4"/>
        <v>平成2/5末</v>
      </c>
      <c r="C63" s="16">
        <v>61</v>
      </c>
      <c r="D63" s="16">
        <v>69</v>
      </c>
      <c r="E63" s="17" t="s">
        <v>104</v>
      </c>
      <c r="F63" s="16">
        <v>227</v>
      </c>
      <c r="G63" s="16"/>
      <c r="H63" s="16">
        <v>218</v>
      </c>
      <c r="I63" s="16"/>
      <c r="J63" s="16">
        <v>445</v>
      </c>
      <c r="K63" s="16"/>
      <c r="L63" s="16">
        <v>121</v>
      </c>
      <c r="M63" s="6" t="s">
        <v>303</v>
      </c>
    </row>
    <row r="64" spans="1:13" x14ac:dyDescent="0.2">
      <c r="A64" s="7" t="str">
        <f t="shared" si="4"/>
        <v>1990/5末</v>
      </c>
      <c r="B64" s="7" t="str">
        <f t="shared" si="4"/>
        <v>平成2/5末</v>
      </c>
      <c r="C64" s="14">
        <v>62</v>
      </c>
      <c r="D64" s="14">
        <v>70</v>
      </c>
      <c r="E64" s="15" t="s">
        <v>105</v>
      </c>
      <c r="F64" s="14">
        <v>90</v>
      </c>
      <c r="G64" s="14"/>
      <c r="H64" s="14">
        <v>112</v>
      </c>
      <c r="I64" s="14"/>
      <c r="J64" s="14">
        <v>202</v>
      </c>
      <c r="K64" s="14"/>
      <c r="L64" s="14">
        <v>64</v>
      </c>
      <c r="M64" s="8" t="s">
        <v>303</v>
      </c>
    </row>
    <row r="65" spans="1:13" x14ac:dyDescent="0.2">
      <c r="A65" s="9" t="str">
        <f t="shared" si="4"/>
        <v>1990/5末</v>
      </c>
      <c r="B65" s="9" t="str">
        <f t="shared" si="4"/>
        <v>平成2/5末</v>
      </c>
      <c r="C65" s="16">
        <v>63</v>
      </c>
      <c r="D65" s="16">
        <v>71</v>
      </c>
      <c r="E65" s="17" t="s">
        <v>106</v>
      </c>
      <c r="F65" s="16">
        <v>117</v>
      </c>
      <c r="G65" s="16"/>
      <c r="H65" s="16">
        <v>133</v>
      </c>
      <c r="I65" s="16"/>
      <c r="J65" s="16">
        <v>250</v>
      </c>
      <c r="K65" s="16"/>
      <c r="L65" s="16">
        <v>81</v>
      </c>
      <c r="M65" s="6" t="s">
        <v>303</v>
      </c>
    </row>
    <row r="66" spans="1:13" x14ac:dyDescent="0.2">
      <c r="A66" s="7" t="str">
        <f t="shared" si="4"/>
        <v>1990/5末</v>
      </c>
      <c r="B66" s="7" t="str">
        <f t="shared" si="4"/>
        <v>平成2/5末</v>
      </c>
      <c r="C66" s="14">
        <v>64</v>
      </c>
      <c r="D66" s="14">
        <v>72</v>
      </c>
      <c r="E66" s="15" t="s">
        <v>107</v>
      </c>
      <c r="F66" s="14">
        <v>336</v>
      </c>
      <c r="G66" s="14"/>
      <c r="H66" s="14">
        <v>369</v>
      </c>
      <c r="I66" s="14"/>
      <c r="J66" s="14">
        <v>705</v>
      </c>
      <c r="K66" s="14"/>
      <c r="L66" s="14">
        <v>234</v>
      </c>
      <c r="M66" s="8" t="s">
        <v>303</v>
      </c>
    </row>
    <row r="67" spans="1:13" x14ac:dyDescent="0.2">
      <c r="A67" s="9" t="str">
        <f t="shared" si="4"/>
        <v>1990/5末</v>
      </c>
      <c r="B67" s="9" t="str">
        <f t="shared" si="4"/>
        <v>平成2/5末</v>
      </c>
      <c r="C67" s="16">
        <v>65</v>
      </c>
      <c r="D67" s="16">
        <v>73</v>
      </c>
      <c r="E67" s="17" t="s">
        <v>108</v>
      </c>
      <c r="F67" s="16">
        <v>328</v>
      </c>
      <c r="G67" s="16"/>
      <c r="H67" s="16">
        <v>213</v>
      </c>
      <c r="I67" s="16"/>
      <c r="J67" s="16">
        <v>541</v>
      </c>
      <c r="K67" s="16"/>
      <c r="L67" s="16">
        <v>259</v>
      </c>
      <c r="M67" s="6" t="s">
        <v>303</v>
      </c>
    </row>
    <row r="68" spans="1:13" x14ac:dyDescent="0.2">
      <c r="A68" s="7" t="str">
        <f t="shared" si="4"/>
        <v>1990/5末</v>
      </c>
      <c r="B68" s="7" t="str">
        <f t="shared" si="4"/>
        <v>平成2/5末</v>
      </c>
      <c r="C68" s="14">
        <v>66</v>
      </c>
      <c r="D68" s="14">
        <v>74</v>
      </c>
      <c r="E68" s="15" t="s">
        <v>109</v>
      </c>
      <c r="F68" s="14">
        <v>326</v>
      </c>
      <c r="G68" s="14"/>
      <c r="H68" s="14">
        <v>332</v>
      </c>
      <c r="I68" s="14"/>
      <c r="J68" s="14">
        <v>658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1990/5末</v>
      </c>
      <c r="B69" s="9" t="str">
        <f t="shared" si="5"/>
        <v>平成2/5末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294</v>
      </c>
      <c r="I69" s="16"/>
      <c r="J69" s="16">
        <v>577</v>
      </c>
      <c r="K69" s="16"/>
      <c r="L69" s="16">
        <v>158</v>
      </c>
      <c r="M69" s="6" t="s">
        <v>303</v>
      </c>
    </row>
    <row r="70" spans="1:13" x14ac:dyDescent="0.2">
      <c r="A70" s="7" t="str">
        <f t="shared" si="5"/>
        <v>1990/5末</v>
      </c>
      <c r="B70" s="7" t="str">
        <f t="shared" si="5"/>
        <v>平成2/5末</v>
      </c>
      <c r="C70" s="14">
        <v>68</v>
      </c>
      <c r="D70" s="14">
        <v>76</v>
      </c>
      <c r="E70" s="15" t="s">
        <v>111</v>
      </c>
      <c r="F70" s="14">
        <v>112</v>
      </c>
      <c r="G70" s="14"/>
      <c r="H70" s="14">
        <v>121</v>
      </c>
      <c r="I70" s="14"/>
      <c r="J70" s="14">
        <v>233</v>
      </c>
      <c r="K70" s="14"/>
      <c r="L70" s="14">
        <v>71</v>
      </c>
      <c r="M70" s="8" t="s">
        <v>303</v>
      </c>
    </row>
    <row r="71" spans="1:13" x14ac:dyDescent="0.2">
      <c r="A71" s="9" t="str">
        <f t="shared" si="5"/>
        <v>1990/5末</v>
      </c>
      <c r="B71" s="9" t="str">
        <f t="shared" si="5"/>
        <v>平成2/5末</v>
      </c>
      <c r="C71" s="16">
        <v>69</v>
      </c>
      <c r="D71" s="16">
        <v>77</v>
      </c>
      <c r="E71" s="17" t="s">
        <v>112</v>
      </c>
      <c r="F71" s="16">
        <v>209</v>
      </c>
      <c r="G71" s="16"/>
      <c r="H71" s="16">
        <v>202</v>
      </c>
      <c r="I71" s="16"/>
      <c r="J71" s="16">
        <v>411</v>
      </c>
      <c r="K71" s="16"/>
      <c r="L71" s="16">
        <v>119</v>
      </c>
      <c r="M71" s="6" t="s">
        <v>303</v>
      </c>
    </row>
    <row r="72" spans="1:13" x14ac:dyDescent="0.2">
      <c r="A72" s="7" t="str">
        <f t="shared" si="5"/>
        <v>1990/5末</v>
      </c>
      <c r="B72" s="7" t="str">
        <f t="shared" si="5"/>
        <v>平成2/5末</v>
      </c>
      <c r="C72" s="14">
        <v>70</v>
      </c>
      <c r="D72" s="14">
        <v>80</v>
      </c>
      <c r="E72" s="15" t="s">
        <v>115</v>
      </c>
      <c r="F72" s="14">
        <v>167</v>
      </c>
      <c r="G72" s="14"/>
      <c r="H72" s="14">
        <v>160</v>
      </c>
      <c r="I72" s="14"/>
      <c r="J72" s="14">
        <v>327</v>
      </c>
      <c r="K72" s="14"/>
      <c r="L72" s="14">
        <v>110</v>
      </c>
      <c r="M72" s="8" t="s">
        <v>303</v>
      </c>
    </row>
    <row r="73" spans="1:13" x14ac:dyDescent="0.2">
      <c r="A73" s="9" t="str">
        <f t="shared" si="5"/>
        <v>1990/5末</v>
      </c>
      <c r="B73" s="9" t="str">
        <f t="shared" si="5"/>
        <v>平成2/5末</v>
      </c>
      <c r="C73" s="16">
        <v>71</v>
      </c>
      <c r="D73" s="16">
        <v>81</v>
      </c>
      <c r="E73" s="17" t="s">
        <v>116</v>
      </c>
      <c r="F73" s="16">
        <v>256</v>
      </c>
      <c r="G73" s="16"/>
      <c r="H73" s="16">
        <v>259</v>
      </c>
      <c r="I73" s="16"/>
      <c r="J73" s="16">
        <v>515</v>
      </c>
      <c r="K73" s="16"/>
      <c r="L73" s="16">
        <v>173</v>
      </c>
      <c r="M73" s="6" t="s">
        <v>303</v>
      </c>
    </row>
    <row r="74" spans="1:13" x14ac:dyDescent="0.2">
      <c r="A74" s="7" t="str">
        <f t="shared" si="5"/>
        <v>1990/5末</v>
      </c>
      <c r="B74" s="7" t="str">
        <f t="shared" si="5"/>
        <v>平成2/5末</v>
      </c>
      <c r="C74" s="14">
        <v>72</v>
      </c>
      <c r="D74" s="14">
        <v>82</v>
      </c>
      <c r="E74" s="15" t="s">
        <v>117</v>
      </c>
      <c r="F74" s="14">
        <v>218</v>
      </c>
      <c r="G74" s="14"/>
      <c r="H74" s="14">
        <v>232</v>
      </c>
      <c r="I74" s="14"/>
      <c r="J74" s="14">
        <v>450</v>
      </c>
      <c r="K74" s="14"/>
      <c r="L74" s="14">
        <v>144</v>
      </c>
      <c r="M74" s="8" t="s">
        <v>303</v>
      </c>
    </row>
    <row r="75" spans="1:13" x14ac:dyDescent="0.2">
      <c r="A75" s="9" t="str">
        <f t="shared" si="5"/>
        <v>1990/5末</v>
      </c>
      <c r="B75" s="9" t="str">
        <f t="shared" si="5"/>
        <v>平成2/5末</v>
      </c>
      <c r="C75" s="16">
        <v>73</v>
      </c>
      <c r="D75" s="16">
        <v>83</v>
      </c>
      <c r="E75" s="17" t="s">
        <v>118</v>
      </c>
      <c r="F75" s="16">
        <v>359</v>
      </c>
      <c r="G75" s="16"/>
      <c r="H75" s="16">
        <v>387</v>
      </c>
      <c r="I75" s="16"/>
      <c r="J75" s="16">
        <v>746</v>
      </c>
      <c r="K75" s="16"/>
      <c r="L75" s="16">
        <v>253</v>
      </c>
      <c r="M75" s="6" t="s">
        <v>303</v>
      </c>
    </row>
    <row r="76" spans="1:13" x14ac:dyDescent="0.2">
      <c r="A76" s="7" t="str">
        <f t="shared" si="5"/>
        <v>1990/5末</v>
      </c>
      <c r="B76" s="7" t="str">
        <f t="shared" si="5"/>
        <v>平成2/5末</v>
      </c>
      <c r="C76" s="14">
        <v>74</v>
      </c>
      <c r="D76" s="14">
        <v>84</v>
      </c>
      <c r="E76" s="15" t="s">
        <v>119</v>
      </c>
      <c r="F76" s="14">
        <v>267</v>
      </c>
      <c r="G76" s="14"/>
      <c r="H76" s="14">
        <v>277</v>
      </c>
      <c r="I76" s="14"/>
      <c r="J76" s="14">
        <v>544</v>
      </c>
      <c r="K76" s="14"/>
      <c r="L76" s="14">
        <v>181</v>
      </c>
      <c r="M76" s="8" t="s">
        <v>303</v>
      </c>
    </row>
    <row r="77" spans="1:13" x14ac:dyDescent="0.2">
      <c r="A77" s="9" t="str">
        <f t="shared" si="5"/>
        <v>1990/5末</v>
      </c>
      <c r="B77" s="9" t="str">
        <f t="shared" si="5"/>
        <v>平成2/5末</v>
      </c>
      <c r="C77" s="16">
        <v>75</v>
      </c>
      <c r="D77" s="16">
        <v>85</v>
      </c>
      <c r="E77" s="17" t="s">
        <v>120</v>
      </c>
      <c r="F77" s="16">
        <v>154</v>
      </c>
      <c r="G77" s="16"/>
      <c r="H77" s="16">
        <v>187</v>
      </c>
      <c r="I77" s="16"/>
      <c r="J77" s="16">
        <v>341</v>
      </c>
      <c r="K77" s="16"/>
      <c r="L77" s="16">
        <v>98</v>
      </c>
      <c r="M77" s="6" t="s">
        <v>303</v>
      </c>
    </row>
    <row r="78" spans="1:13" x14ac:dyDescent="0.2">
      <c r="A78" s="7" t="str">
        <f t="shared" si="5"/>
        <v>1990/5末</v>
      </c>
      <c r="B78" s="7" t="str">
        <f t="shared" si="5"/>
        <v>平成2/5末</v>
      </c>
      <c r="C78" s="14">
        <v>76</v>
      </c>
      <c r="D78" s="14">
        <v>86</v>
      </c>
      <c r="E78" s="15" t="s">
        <v>121</v>
      </c>
      <c r="F78" s="14">
        <v>282</v>
      </c>
      <c r="G78" s="14"/>
      <c r="H78" s="14">
        <v>306</v>
      </c>
      <c r="I78" s="14"/>
      <c r="J78" s="14">
        <v>588</v>
      </c>
      <c r="K78" s="14"/>
      <c r="L78" s="14">
        <v>170</v>
      </c>
      <c r="M78" s="8" t="s">
        <v>303</v>
      </c>
    </row>
    <row r="79" spans="1:13" x14ac:dyDescent="0.2">
      <c r="A79" s="9" t="str">
        <f t="shared" si="5"/>
        <v>1990/5末</v>
      </c>
      <c r="B79" s="9" t="str">
        <f t="shared" si="5"/>
        <v>平成2/5末</v>
      </c>
      <c r="C79" s="16">
        <v>77</v>
      </c>
      <c r="D79" s="16">
        <v>87</v>
      </c>
      <c r="E79" s="17" t="s">
        <v>122</v>
      </c>
      <c r="F79" s="16">
        <v>382</v>
      </c>
      <c r="G79" s="16"/>
      <c r="H79" s="16">
        <v>393</v>
      </c>
      <c r="I79" s="16"/>
      <c r="J79" s="16">
        <v>775</v>
      </c>
      <c r="K79" s="16"/>
      <c r="L79" s="16">
        <v>256</v>
      </c>
      <c r="M79" s="6" t="s">
        <v>303</v>
      </c>
    </row>
    <row r="80" spans="1:13" x14ac:dyDescent="0.2">
      <c r="A80" s="7" t="str">
        <f t="shared" si="5"/>
        <v>1990/5末</v>
      </c>
      <c r="B80" s="7" t="str">
        <f t="shared" si="5"/>
        <v>平成2/5末</v>
      </c>
      <c r="C80" s="14">
        <v>78</v>
      </c>
      <c r="D80" s="14">
        <v>88</v>
      </c>
      <c r="E80" s="15" t="s">
        <v>123</v>
      </c>
      <c r="F80" s="14">
        <v>344</v>
      </c>
      <c r="G80" s="14"/>
      <c r="H80" s="14">
        <v>342</v>
      </c>
      <c r="I80" s="14"/>
      <c r="J80" s="14">
        <v>686</v>
      </c>
      <c r="K80" s="14"/>
      <c r="L80" s="14">
        <v>214</v>
      </c>
      <c r="M80" s="8" t="s">
        <v>303</v>
      </c>
    </row>
    <row r="81" spans="1:13" x14ac:dyDescent="0.2">
      <c r="A81" s="9" t="str">
        <f t="shared" si="5"/>
        <v>1990/5末</v>
      </c>
      <c r="B81" s="9" t="str">
        <f t="shared" si="5"/>
        <v>平成2/5末</v>
      </c>
      <c r="C81" s="16">
        <v>79</v>
      </c>
      <c r="D81" s="16">
        <v>89</v>
      </c>
      <c r="E81" s="17" t="s">
        <v>124</v>
      </c>
      <c r="F81" s="16">
        <v>170</v>
      </c>
      <c r="G81" s="16"/>
      <c r="H81" s="16">
        <v>167</v>
      </c>
      <c r="I81" s="16"/>
      <c r="J81" s="16">
        <v>337</v>
      </c>
      <c r="K81" s="16"/>
      <c r="L81" s="16">
        <v>113</v>
      </c>
      <c r="M81" s="6" t="s">
        <v>303</v>
      </c>
    </row>
    <row r="82" spans="1:13" x14ac:dyDescent="0.2">
      <c r="A82" s="7" t="str">
        <f t="shared" si="5"/>
        <v>1990/5末</v>
      </c>
      <c r="B82" s="7" t="str">
        <f t="shared" si="5"/>
        <v>平成2/5末</v>
      </c>
      <c r="C82" s="14">
        <v>80</v>
      </c>
      <c r="D82" s="14">
        <v>90</v>
      </c>
      <c r="E82" s="15" t="s">
        <v>418</v>
      </c>
      <c r="F82" s="14">
        <v>447</v>
      </c>
      <c r="G82" s="14"/>
      <c r="H82" s="14">
        <v>450</v>
      </c>
      <c r="I82" s="14"/>
      <c r="J82" s="14">
        <v>897</v>
      </c>
      <c r="K82" s="14"/>
      <c r="L82" s="14">
        <v>291</v>
      </c>
      <c r="M82" s="8" t="s">
        <v>303</v>
      </c>
    </row>
    <row r="83" spans="1:13" x14ac:dyDescent="0.2">
      <c r="A83" s="9" t="str">
        <f t="shared" si="5"/>
        <v>1990/5末</v>
      </c>
      <c r="B83" s="9" t="str">
        <f t="shared" si="5"/>
        <v>平成2/5末</v>
      </c>
      <c r="C83" s="16">
        <v>81</v>
      </c>
      <c r="D83" s="16">
        <v>91</v>
      </c>
      <c r="E83" s="17" t="s">
        <v>126</v>
      </c>
      <c r="F83" s="16">
        <v>135</v>
      </c>
      <c r="G83" s="16"/>
      <c r="H83" s="16">
        <v>132</v>
      </c>
      <c r="I83" s="16"/>
      <c r="J83" s="16">
        <v>267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1990/5末</v>
      </c>
      <c r="B84" s="7" t="str">
        <f t="shared" si="5"/>
        <v>平成2/5末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50</v>
      </c>
      <c r="I84" s="14"/>
      <c r="J84" s="14">
        <v>115</v>
      </c>
      <c r="K84" s="14"/>
      <c r="L84" s="14">
        <v>46</v>
      </c>
      <c r="M84" s="8" t="s">
        <v>303</v>
      </c>
    </row>
    <row r="85" spans="1:13" x14ac:dyDescent="0.2">
      <c r="A85" s="9" t="str">
        <f t="shared" ref="A85:B100" si="6">A84</f>
        <v>1990/5末</v>
      </c>
      <c r="B85" s="9" t="str">
        <f t="shared" si="6"/>
        <v>平成2/5末</v>
      </c>
      <c r="C85" s="16">
        <v>83</v>
      </c>
      <c r="D85" s="16">
        <v>93</v>
      </c>
      <c r="E85" s="17" t="s">
        <v>128</v>
      </c>
      <c r="F85" s="16">
        <v>124</v>
      </c>
      <c r="G85" s="16"/>
      <c r="H85" s="16">
        <v>101</v>
      </c>
      <c r="I85" s="16"/>
      <c r="J85" s="16">
        <v>225</v>
      </c>
      <c r="K85" s="16"/>
      <c r="L85" s="16">
        <v>75</v>
      </c>
      <c r="M85" s="6" t="s">
        <v>303</v>
      </c>
    </row>
    <row r="86" spans="1:13" x14ac:dyDescent="0.2">
      <c r="A86" s="7" t="str">
        <f t="shared" si="6"/>
        <v>1990/5末</v>
      </c>
      <c r="B86" s="7" t="str">
        <f t="shared" si="6"/>
        <v>平成2/5末</v>
      </c>
      <c r="C86" s="14">
        <v>84</v>
      </c>
      <c r="D86" s="14">
        <v>95</v>
      </c>
      <c r="E86" s="15" t="s">
        <v>129</v>
      </c>
      <c r="F86" s="14">
        <v>128</v>
      </c>
      <c r="G86" s="14"/>
      <c r="H86" s="14">
        <v>149</v>
      </c>
      <c r="I86" s="14"/>
      <c r="J86" s="14">
        <v>277</v>
      </c>
      <c r="K86" s="14"/>
      <c r="L86" s="14">
        <v>81</v>
      </c>
      <c r="M86" s="8" t="s">
        <v>303</v>
      </c>
    </row>
    <row r="87" spans="1:13" x14ac:dyDescent="0.2">
      <c r="A87" s="9" t="str">
        <f t="shared" si="6"/>
        <v>1990/5末</v>
      </c>
      <c r="B87" s="9" t="str">
        <f t="shared" si="6"/>
        <v>平成2/5末</v>
      </c>
      <c r="C87" s="16">
        <v>85</v>
      </c>
      <c r="D87" s="16">
        <v>96</v>
      </c>
      <c r="E87" s="17" t="s">
        <v>130</v>
      </c>
      <c r="F87" s="16">
        <v>139</v>
      </c>
      <c r="G87" s="16"/>
      <c r="H87" s="16">
        <v>143</v>
      </c>
      <c r="I87" s="16"/>
      <c r="J87" s="16">
        <v>282</v>
      </c>
      <c r="K87" s="16"/>
      <c r="L87" s="16">
        <v>86</v>
      </c>
      <c r="M87" s="6" t="s">
        <v>303</v>
      </c>
    </row>
    <row r="88" spans="1:13" x14ac:dyDescent="0.2">
      <c r="A88" s="7" t="str">
        <f t="shared" si="6"/>
        <v>1990/5末</v>
      </c>
      <c r="B88" s="7" t="str">
        <f t="shared" si="6"/>
        <v>平成2/5末</v>
      </c>
      <c r="C88" s="14">
        <v>86</v>
      </c>
      <c r="D88" s="14">
        <v>97</v>
      </c>
      <c r="E88" s="15" t="s">
        <v>131</v>
      </c>
      <c r="F88" s="14">
        <v>184</v>
      </c>
      <c r="G88" s="14"/>
      <c r="H88" s="14">
        <v>185</v>
      </c>
      <c r="I88" s="14"/>
      <c r="J88" s="14">
        <v>369</v>
      </c>
      <c r="K88" s="14"/>
      <c r="L88" s="14">
        <v>112</v>
      </c>
      <c r="M88" s="8" t="s">
        <v>303</v>
      </c>
    </row>
    <row r="89" spans="1:13" x14ac:dyDescent="0.2">
      <c r="A89" s="9" t="str">
        <f t="shared" si="6"/>
        <v>1990/5末</v>
      </c>
      <c r="B89" s="9" t="str">
        <f t="shared" si="6"/>
        <v>平成2/5末</v>
      </c>
      <c r="C89" s="16">
        <v>87</v>
      </c>
      <c r="D89" s="16">
        <v>98</v>
      </c>
      <c r="E89" s="17" t="s">
        <v>132</v>
      </c>
      <c r="F89" s="16">
        <v>190</v>
      </c>
      <c r="G89" s="16"/>
      <c r="H89" s="16">
        <v>189</v>
      </c>
      <c r="I89" s="16"/>
      <c r="J89" s="16">
        <v>379</v>
      </c>
      <c r="K89" s="16"/>
      <c r="L89" s="16">
        <v>126</v>
      </c>
      <c r="M89" s="6" t="s">
        <v>303</v>
      </c>
    </row>
    <row r="90" spans="1:13" x14ac:dyDescent="0.2">
      <c r="A90" s="7" t="str">
        <f t="shared" si="6"/>
        <v>1990/5末</v>
      </c>
      <c r="B90" s="7" t="str">
        <f t="shared" si="6"/>
        <v>平成2/5末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126</v>
      </c>
      <c r="I90" s="14"/>
      <c r="J90" s="14">
        <v>231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1990/5末</v>
      </c>
      <c r="B91" s="9" t="str">
        <f t="shared" si="6"/>
        <v>平成2/5末</v>
      </c>
      <c r="C91" s="16">
        <v>89</v>
      </c>
      <c r="D91" s="16">
        <v>120</v>
      </c>
      <c r="E91" s="17" t="s">
        <v>140</v>
      </c>
      <c r="F91" s="16">
        <v>62</v>
      </c>
      <c r="G91" s="16"/>
      <c r="H91" s="16">
        <v>53</v>
      </c>
      <c r="I91" s="16"/>
      <c r="J91" s="16">
        <v>115</v>
      </c>
      <c r="K91" s="16"/>
      <c r="L91" s="16">
        <v>31</v>
      </c>
      <c r="M91" s="6" t="s">
        <v>304</v>
      </c>
    </row>
    <row r="92" spans="1:13" x14ac:dyDescent="0.2">
      <c r="A92" s="7" t="str">
        <f t="shared" si="6"/>
        <v>1990/5末</v>
      </c>
      <c r="B92" s="7" t="str">
        <f t="shared" si="6"/>
        <v>平成2/5末</v>
      </c>
      <c r="C92" s="14">
        <v>90</v>
      </c>
      <c r="D92" s="14">
        <v>140</v>
      </c>
      <c r="E92" s="15" t="s">
        <v>141</v>
      </c>
      <c r="F92" s="14">
        <v>592</v>
      </c>
      <c r="G92" s="14"/>
      <c r="H92" s="14">
        <v>660</v>
      </c>
      <c r="I92" s="14"/>
      <c r="J92" s="14">
        <v>1252</v>
      </c>
      <c r="K92" s="14"/>
      <c r="L92" s="14">
        <v>370</v>
      </c>
      <c r="M92" s="8" t="s">
        <v>304</v>
      </c>
    </row>
    <row r="93" spans="1:13" x14ac:dyDescent="0.2">
      <c r="A93" s="9" t="str">
        <f t="shared" si="6"/>
        <v>1990/5末</v>
      </c>
      <c r="B93" s="9" t="str">
        <f t="shared" si="6"/>
        <v>平成2/5末</v>
      </c>
      <c r="C93" s="16">
        <v>91</v>
      </c>
      <c r="D93" s="16">
        <v>141</v>
      </c>
      <c r="E93" s="17" t="s">
        <v>142</v>
      </c>
      <c r="F93" s="16">
        <v>429</v>
      </c>
      <c r="G93" s="16"/>
      <c r="H93" s="16">
        <v>419</v>
      </c>
      <c r="I93" s="16"/>
      <c r="J93" s="16">
        <v>848</v>
      </c>
      <c r="K93" s="16"/>
      <c r="L93" s="16">
        <v>243</v>
      </c>
      <c r="M93" s="6" t="s">
        <v>304</v>
      </c>
    </row>
    <row r="94" spans="1:13" x14ac:dyDescent="0.2">
      <c r="A94" s="7" t="str">
        <f t="shared" si="6"/>
        <v>1990/5末</v>
      </c>
      <c r="B94" s="7" t="str">
        <f t="shared" si="6"/>
        <v>平成2/5末</v>
      </c>
      <c r="C94" s="14">
        <v>92</v>
      </c>
      <c r="D94" s="14">
        <v>142</v>
      </c>
      <c r="E94" s="15" t="s">
        <v>143</v>
      </c>
      <c r="F94" s="14">
        <v>521</v>
      </c>
      <c r="G94" s="14"/>
      <c r="H94" s="14">
        <v>575</v>
      </c>
      <c r="I94" s="14"/>
      <c r="J94" s="14">
        <v>1096</v>
      </c>
      <c r="K94" s="14"/>
      <c r="L94" s="14">
        <v>374</v>
      </c>
      <c r="M94" s="8" t="s">
        <v>304</v>
      </c>
    </row>
    <row r="95" spans="1:13" x14ac:dyDescent="0.2">
      <c r="A95" s="9" t="str">
        <f t="shared" si="6"/>
        <v>1990/5末</v>
      </c>
      <c r="B95" s="9" t="str">
        <f t="shared" si="6"/>
        <v>平成2/5末</v>
      </c>
      <c r="C95" s="16">
        <v>93</v>
      </c>
      <c r="D95" s="16">
        <v>143</v>
      </c>
      <c r="E95" s="17" t="s">
        <v>144</v>
      </c>
      <c r="F95" s="16">
        <v>300</v>
      </c>
      <c r="G95" s="16"/>
      <c r="H95" s="16">
        <v>304</v>
      </c>
      <c r="I95" s="16"/>
      <c r="J95" s="16">
        <v>604</v>
      </c>
      <c r="K95" s="16"/>
      <c r="L95" s="16">
        <v>293</v>
      </c>
      <c r="M95" s="6" t="s">
        <v>304</v>
      </c>
    </row>
    <row r="96" spans="1:13" x14ac:dyDescent="0.2">
      <c r="A96" s="7" t="str">
        <f t="shared" si="6"/>
        <v>1990/5末</v>
      </c>
      <c r="B96" s="7" t="str">
        <f t="shared" si="6"/>
        <v>平成2/5末</v>
      </c>
      <c r="C96" s="14">
        <v>94</v>
      </c>
      <c r="D96" s="14">
        <v>144</v>
      </c>
      <c r="E96" s="15" t="s">
        <v>145</v>
      </c>
      <c r="F96" s="14">
        <v>64</v>
      </c>
      <c r="G96" s="14"/>
      <c r="H96" s="14">
        <v>30</v>
      </c>
      <c r="I96" s="14"/>
      <c r="J96" s="14">
        <v>94</v>
      </c>
      <c r="K96" s="14"/>
      <c r="L96" s="14">
        <v>53</v>
      </c>
      <c r="M96" s="8" t="s">
        <v>304</v>
      </c>
    </row>
    <row r="97" spans="1:13" x14ac:dyDescent="0.2">
      <c r="A97" s="9" t="str">
        <f t="shared" si="6"/>
        <v>1990/5末</v>
      </c>
      <c r="B97" s="9" t="str">
        <f t="shared" si="6"/>
        <v>平成2/5末</v>
      </c>
      <c r="C97" s="16">
        <v>95</v>
      </c>
      <c r="D97" s="16">
        <v>145</v>
      </c>
      <c r="E97" s="17" t="s">
        <v>146</v>
      </c>
      <c r="F97" s="16">
        <v>259</v>
      </c>
      <c r="G97" s="16"/>
      <c r="H97" s="16">
        <v>274</v>
      </c>
      <c r="I97" s="16"/>
      <c r="J97" s="16">
        <v>533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1990/5末</v>
      </c>
      <c r="B98" s="7" t="str">
        <f t="shared" si="6"/>
        <v>平成2/5末</v>
      </c>
      <c r="C98" s="14">
        <v>96</v>
      </c>
      <c r="D98" s="14">
        <v>146</v>
      </c>
      <c r="E98" s="15" t="s">
        <v>147</v>
      </c>
      <c r="F98" s="14">
        <v>238</v>
      </c>
      <c r="G98" s="14"/>
      <c r="H98" s="14">
        <v>284</v>
      </c>
      <c r="I98" s="14"/>
      <c r="J98" s="14">
        <v>522</v>
      </c>
      <c r="K98" s="14"/>
      <c r="L98" s="14">
        <v>149</v>
      </c>
      <c r="M98" s="8" t="s">
        <v>304</v>
      </c>
    </row>
    <row r="99" spans="1:13" x14ac:dyDescent="0.2">
      <c r="A99" s="9" t="str">
        <f t="shared" si="6"/>
        <v>1990/5末</v>
      </c>
      <c r="B99" s="9" t="str">
        <f t="shared" si="6"/>
        <v>平成2/5末</v>
      </c>
      <c r="C99" s="16">
        <v>97</v>
      </c>
      <c r="D99" s="16">
        <v>147</v>
      </c>
      <c r="E99" s="17" t="s">
        <v>148</v>
      </c>
      <c r="F99" s="16">
        <v>166</v>
      </c>
      <c r="G99" s="16"/>
      <c r="H99" s="16">
        <v>175</v>
      </c>
      <c r="I99" s="16"/>
      <c r="J99" s="16">
        <v>341</v>
      </c>
      <c r="K99" s="16"/>
      <c r="L99" s="16">
        <v>92</v>
      </c>
      <c r="M99" s="6" t="s">
        <v>304</v>
      </c>
    </row>
    <row r="100" spans="1:13" x14ac:dyDescent="0.2">
      <c r="A100" s="7" t="str">
        <f t="shared" si="6"/>
        <v>1990/5末</v>
      </c>
      <c r="B100" s="7" t="str">
        <f t="shared" si="6"/>
        <v>平成2/5末</v>
      </c>
      <c r="C100" s="14">
        <v>98</v>
      </c>
      <c r="D100" s="14">
        <v>110</v>
      </c>
      <c r="E100" s="15" t="s">
        <v>150</v>
      </c>
      <c r="F100" s="14">
        <v>288</v>
      </c>
      <c r="G100" s="14"/>
      <c r="H100" s="14">
        <v>314</v>
      </c>
      <c r="I100" s="14"/>
      <c r="J100" s="14">
        <v>602</v>
      </c>
      <c r="K100" s="14"/>
      <c r="L100" s="14">
        <v>185</v>
      </c>
      <c r="M100" s="8" t="s">
        <v>305</v>
      </c>
    </row>
    <row r="101" spans="1:13" x14ac:dyDescent="0.2">
      <c r="A101" s="9" t="str">
        <f t="shared" ref="A101:B116" si="7">A100</f>
        <v>1990/5末</v>
      </c>
      <c r="B101" s="9" t="str">
        <f t="shared" si="7"/>
        <v>平成2/5末</v>
      </c>
      <c r="C101" s="16">
        <v>99</v>
      </c>
      <c r="D101" s="16">
        <v>111</v>
      </c>
      <c r="E101" s="17" t="s">
        <v>151</v>
      </c>
      <c r="F101" s="16">
        <v>225</v>
      </c>
      <c r="G101" s="16"/>
      <c r="H101" s="16">
        <v>219</v>
      </c>
      <c r="I101" s="16"/>
      <c r="J101" s="16">
        <v>444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7"/>
        <v>1990/5末</v>
      </c>
      <c r="B102" s="7" t="str">
        <f t="shared" si="7"/>
        <v>平成2/5末</v>
      </c>
      <c r="C102" s="14">
        <v>100</v>
      </c>
      <c r="D102" s="14">
        <v>112</v>
      </c>
      <c r="E102" s="15" t="s">
        <v>152</v>
      </c>
      <c r="F102" s="14">
        <v>113</v>
      </c>
      <c r="G102" s="14"/>
      <c r="H102" s="14">
        <v>120</v>
      </c>
      <c r="I102" s="14"/>
      <c r="J102" s="14">
        <v>233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1990/5末</v>
      </c>
      <c r="B103" s="9" t="str">
        <f t="shared" si="7"/>
        <v>平成2/5末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91</v>
      </c>
      <c r="I103" s="16"/>
      <c r="J103" s="16">
        <v>163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1990/5末</v>
      </c>
      <c r="B104" s="7" t="str">
        <f t="shared" si="7"/>
        <v>平成2/5末</v>
      </c>
      <c r="C104" s="14">
        <v>102</v>
      </c>
      <c r="D104" s="14">
        <v>114</v>
      </c>
      <c r="E104" s="15" t="s">
        <v>153</v>
      </c>
      <c r="F104" s="14">
        <v>243</v>
      </c>
      <c r="G104" s="14"/>
      <c r="H104" s="14">
        <v>250</v>
      </c>
      <c r="I104" s="14"/>
      <c r="J104" s="14">
        <v>493</v>
      </c>
      <c r="K104" s="14"/>
      <c r="L104" s="14">
        <v>138</v>
      </c>
      <c r="M104" s="8" t="s">
        <v>305</v>
      </c>
    </row>
    <row r="105" spans="1:13" x14ac:dyDescent="0.2">
      <c r="A105" s="9" t="str">
        <f t="shared" si="7"/>
        <v>1990/5末</v>
      </c>
      <c r="B105" s="9" t="str">
        <f t="shared" si="7"/>
        <v>平成2/5末</v>
      </c>
      <c r="C105" s="16">
        <v>103</v>
      </c>
      <c r="D105" s="16">
        <v>115</v>
      </c>
      <c r="E105" s="17" t="s">
        <v>154</v>
      </c>
      <c r="F105" s="16">
        <v>70</v>
      </c>
      <c r="G105" s="16"/>
      <c r="H105" s="16">
        <v>52</v>
      </c>
      <c r="I105" s="16"/>
      <c r="J105" s="16">
        <v>122</v>
      </c>
      <c r="K105" s="16"/>
      <c r="L105" s="16">
        <v>44</v>
      </c>
      <c r="M105" s="6" t="s">
        <v>305</v>
      </c>
    </row>
    <row r="106" spans="1:13" x14ac:dyDescent="0.2">
      <c r="A106" s="7" t="str">
        <f t="shared" si="7"/>
        <v>1990/5末</v>
      </c>
      <c r="B106" s="7" t="str">
        <f t="shared" si="7"/>
        <v>平成2/5末</v>
      </c>
      <c r="C106" s="14">
        <v>104</v>
      </c>
      <c r="D106" s="14">
        <v>118</v>
      </c>
      <c r="E106" s="15" t="s">
        <v>157</v>
      </c>
      <c r="F106" s="14">
        <v>203</v>
      </c>
      <c r="G106" s="14"/>
      <c r="H106" s="14">
        <v>189</v>
      </c>
      <c r="I106" s="14"/>
      <c r="J106" s="14">
        <v>392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1990/5末</v>
      </c>
      <c r="B107" s="9" t="str">
        <f t="shared" si="7"/>
        <v>平成2/5末</v>
      </c>
      <c r="C107" s="16">
        <v>105</v>
      </c>
      <c r="D107" s="16">
        <v>122</v>
      </c>
      <c r="E107" s="17" t="s">
        <v>159</v>
      </c>
      <c r="F107" s="16">
        <v>58</v>
      </c>
      <c r="G107" s="16"/>
      <c r="H107" s="16">
        <v>73</v>
      </c>
      <c r="I107" s="16"/>
      <c r="J107" s="16">
        <v>131</v>
      </c>
      <c r="K107" s="16"/>
      <c r="L107" s="16">
        <v>31</v>
      </c>
      <c r="M107" s="6" t="s">
        <v>305</v>
      </c>
    </row>
    <row r="108" spans="1:13" x14ac:dyDescent="0.2">
      <c r="A108" s="7" t="str">
        <f t="shared" si="7"/>
        <v>1990/5末</v>
      </c>
      <c r="B108" s="7" t="str">
        <f t="shared" si="7"/>
        <v>平成2/5末</v>
      </c>
      <c r="C108" s="14">
        <v>106</v>
      </c>
      <c r="D108" s="14">
        <v>123</v>
      </c>
      <c r="E108" s="15" t="s">
        <v>160</v>
      </c>
      <c r="F108" s="14">
        <v>321</v>
      </c>
      <c r="G108" s="14"/>
      <c r="H108" s="14">
        <v>361</v>
      </c>
      <c r="I108" s="14"/>
      <c r="J108" s="14">
        <v>682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1990/5末</v>
      </c>
      <c r="B109" s="9" t="str">
        <f t="shared" si="7"/>
        <v>平成2/5末</v>
      </c>
      <c r="C109" s="16">
        <v>107</v>
      </c>
      <c r="D109" s="16">
        <v>124</v>
      </c>
      <c r="E109" s="17" t="s">
        <v>161</v>
      </c>
      <c r="F109" s="16">
        <v>119</v>
      </c>
      <c r="G109" s="16"/>
      <c r="H109" s="16">
        <v>127</v>
      </c>
      <c r="I109" s="16"/>
      <c r="J109" s="16">
        <v>246</v>
      </c>
      <c r="K109" s="16"/>
      <c r="L109" s="16">
        <v>62</v>
      </c>
      <c r="M109" s="6" t="s">
        <v>305</v>
      </c>
    </row>
    <row r="110" spans="1:13" x14ac:dyDescent="0.2">
      <c r="A110" s="7" t="str">
        <f t="shared" si="7"/>
        <v>1990/5末</v>
      </c>
      <c r="B110" s="7" t="str">
        <f t="shared" si="7"/>
        <v>平成2/5末</v>
      </c>
      <c r="C110" s="14">
        <v>108</v>
      </c>
      <c r="D110" s="14">
        <v>125</v>
      </c>
      <c r="E110" s="15" t="s">
        <v>162</v>
      </c>
      <c r="F110" s="14">
        <v>241</v>
      </c>
      <c r="G110" s="14"/>
      <c r="H110" s="14">
        <v>221</v>
      </c>
      <c r="I110" s="14"/>
      <c r="J110" s="14">
        <v>462</v>
      </c>
      <c r="K110" s="14"/>
      <c r="L110" s="14">
        <v>135</v>
      </c>
      <c r="M110" s="8" t="s">
        <v>305</v>
      </c>
    </row>
    <row r="111" spans="1:13" x14ac:dyDescent="0.2">
      <c r="A111" s="9" t="str">
        <f t="shared" si="7"/>
        <v>1990/5末</v>
      </c>
      <c r="B111" s="9" t="str">
        <f t="shared" si="7"/>
        <v>平成2/5末</v>
      </c>
      <c r="C111" s="16">
        <v>109</v>
      </c>
      <c r="D111" s="16">
        <v>126</v>
      </c>
      <c r="E111" s="17" t="s">
        <v>163</v>
      </c>
      <c r="F111" s="16">
        <v>140</v>
      </c>
      <c r="G111" s="16"/>
      <c r="H111" s="16">
        <v>161</v>
      </c>
      <c r="I111" s="16"/>
      <c r="J111" s="16">
        <v>301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1990/5末</v>
      </c>
      <c r="B112" s="7" t="str">
        <f t="shared" si="7"/>
        <v>平成2/5末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40</v>
      </c>
      <c r="I112" s="14"/>
      <c r="J112" s="14">
        <v>82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1990/5末</v>
      </c>
      <c r="B113" s="9" t="str">
        <f t="shared" si="7"/>
        <v>平成2/5末</v>
      </c>
      <c r="C113" s="16">
        <v>111</v>
      </c>
      <c r="D113" s="16">
        <v>128</v>
      </c>
      <c r="E113" s="17" t="s">
        <v>165</v>
      </c>
      <c r="F113" s="16">
        <v>130</v>
      </c>
      <c r="G113" s="16"/>
      <c r="H113" s="16">
        <v>132</v>
      </c>
      <c r="I113" s="16"/>
      <c r="J113" s="16">
        <v>262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1990/5末</v>
      </c>
      <c r="B114" s="7" t="str">
        <f t="shared" si="7"/>
        <v>平成2/5末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110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1990/5末</v>
      </c>
      <c r="B115" s="9" t="str">
        <f t="shared" si="7"/>
        <v>平成2/5末</v>
      </c>
      <c r="C115" s="16">
        <v>113</v>
      </c>
      <c r="D115" s="16">
        <v>150</v>
      </c>
      <c r="E115" s="17" t="s">
        <v>169</v>
      </c>
      <c r="F115" s="16">
        <v>184</v>
      </c>
      <c r="G115" s="16"/>
      <c r="H115" s="16">
        <v>200</v>
      </c>
      <c r="I115" s="16"/>
      <c r="J115" s="16">
        <v>384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1990/5末</v>
      </c>
      <c r="B116" s="7" t="str">
        <f t="shared" si="7"/>
        <v>平成2/5末</v>
      </c>
      <c r="C116" s="14">
        <v>114</v>
      </c>
      <c r="D116" s="14">
        <v>151</v>
      </c>
      <c r="E116" s="15" t="s">
        <v>170</v>
      </c>
      <c r="F116" s="14">
        <v>308</v>
      </c>
      <c r="G116" s="14"/>
      <c r="H116" s="14">
        <v>302</v>
      </c>
      <c r="I116" s="14"/>
      <c r="J116" s="14">
        <v>610</v>
      </c>
      <c r="K116" s="14"/>
      <c r="L116" s="14">
        <v>164</v>
      </c>
      <c r="M116" s="8" t="s">
        <v>306</v>
      </c>
    </row>
    <row r="117" spans="1:13" x14ac:dyDescent="0.2">
      <c r="A117" s="9" t="str">
        <f t="shared" ref="A117:B132" si="8">A116</f>
        <v>1990/5末</v>
      </c>
      <c r="B117" s="9" t="str">
        <f t="shared" si="8"/>
        <v>平成2/5末</v>
      </c>
      <c r="C117" s="16">
        <v>115</v>
      </c>
      <c r="D117" s="16">
        <v>152</v>
      </c>
      <c r="E117" s="17" t="s">
        <v>171</v>
      </c>
      <c r="F117" s="16">
        <v>395</v>
      </c>
      <c r="G117" s="16"/>
      <c r="H117" s="16">
        <v>424</v>
      </c>
      <c r="I117" s="16"/>
      <c r="J117" s="16">
        <v>819</v>
      </c>
      <c r="K117" s="16"/>
      <c r="L117" s="16">
        <v>206</v>
      </c>
      <c r="M117" s="6" t="s">
        <v>306</v>
      </c>
    </row>
    <row r="118" spans="1:13" x14ac:dyDescent="0.2">
      <c r="A118" s="7" t="str">
        <f t="shared" si="8"/>
        <v>1990/5末</v>
      </c>
      <c r="B118" s="7" t="str">
        <f t="shared" si="8"/>
        <v>平成2/5末</v>
      </c>
      <c r="C118" s="14">
        <v>116</v>
      </c>
      <c r="D118" s="14">
        <v>153</v>
      </c>
      <c r="E118" s="15" t="s">
        <v>172</v>
      </c>
      <c r="F118" s="14">
        <v>205</v>
      </c>
      <c r="G118" s="14"/>
      <c r="H118" s="14">
        <v>223</v>
      </c>
      <c r="I118" s="14"/>
      <c r="J118" s="14">
        <v>428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1990/5末</v>
      </c>
      <c r="B119" s="9" t="str">
        <f t="shared" si="8"/>
        <v>平成2/5末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185</v>
      </c>
      <c r="I119" s="16"/>
      <c r="J119" s="16">
        <v>358</v>
      </c>
      <c r="K119" s="16"/>
      <c r="L119" s="16">
        <v>82</v>
      </c>
      <c r="M119" s="6" t="s">
        <v>306</v>
      </c>
    </row>
    <row r="120" spans="1:13" x14ac:dyDescent="0.2">
      <c r="A120" s="7" t="str">
        <f t="shared" si="8"/>
        <v>1990/5末</v>
      </c>
      <c r="B120" s="7" t="str">
        <f t="shared" si="8"/>
        <v>平成2/5末</v>
      </c>
      <c r="C120" s="14">
        <v>118</v>
      </c>
      <c r="D120" s="14">
        <v>155</v>
      </c>
      <c r="E120" s="15" t="s">
        <v>174</v>
      </c>
      <c r="F120" s="14">
        <v>109</v>
      </c>
      <c r="G120" s="14"/>
      <c r="H120" s="14">
        <v>95</v>
      </c>
      <c r="I120" s="14"/>
      <c r="J120" s="14">
        <v>204</v>
      </c>
      <c r="K120" s="14"/>
      <c r="L120" s="14">
        <v>60</v>
      </c>
      <c r="M120" s="8" t="s">
        <v>306</v>
      </c>
    </row>
    <row r="121" spans="1:13" x14ac:dyDescent="0.2">
      <c r="A121" s="9" t="str">
        <f t="shared" si="8"/>
        <v>1990/5末</v>
      </c>
      <c r="B121" s="9" t="str">
        <f t="shared" si="8"/>
        <v>平成2/5末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1990/5末</v>
      </c>
      <c r="B122" s="7" t="str">
        <f t="shared" si="8"/>
        <v>平成2/5末</v>
      </c>
      <c r="C122" s="14">
        <v>120</v>
      </c>
      <c r="D122" s="14">
        <v>159</v>
      </c>
      <c r="E122" s="15" t="s">
        <v>177</v>
      </c>
      <c r="F122" s="14">
        <v>22</v>
      </c>
      <c r="G122" s="14"/>
      <c r="H122" s="14">
        <v>57</v>
      </c>
      <c r="I122" s="14"/>
      <c r="J122" s="14">
        <v>79</v>
      </c>
      <c r="K122" s="14"/>
      <c r="L122" s="14">
        <v>75</v>
      </c>
      <c r="M122" s="8" t="s">
        <v>307</v>
      </c>
    </row>
    <row r="123" spans="1:13" x14ac:dyDescent="0.2">
      <c r="A123" s="9" t="str">
        <f t="shared" si="8"/>
        <v>1990/5末</v>
      </c>
      <c r="B123" s="9" t="str">
        <f t="shared" si="8"/>
        <v>平成2/5末</v>
      </c>
      <c r="C123" s="16">
        <v>121</v>
      </c>
      <c r="D123" s="16">
        <v>160</v>
      </c>
      <c r="E123" s="17" t="s">
        <v>420</v>
      </c>
      <c r="F123" s="16">
        <v>79</v>
      </c>
      <c r="G123" s="16"/>
      <c r="H123" s="16">
        <v>77</v>
      </c>
      <c r="I123" s="16"/>
      <c r="J123" s="16">
        <v>156</v>
      </c>
      <c r="K123" s="16"/>
      <c r="L123" s="16">
        <v>61</v>
      </c>
      <c r="M123" s="6" t="s">
        <v>307</v>
      </c>
    </row>
    <row r="124" spans="1:13" x14ac:dyDescent="0.2">
      <c r="A124" s="7" t="str">
        <f t="shared" si="8"/>
        <v>1990/5末</v>
      </c>
      <c r="B124" s="7" t="str">
        <f t="shared" si="8"/>
        <v>平成2/5末</v>
      </c>
      <c r="C124" s="14">
        <v>122</v>
      </c>
      <c r="D124" s="14">
        <v>161</v>
      </c>
      <c r="E124" s="15" t="s">
        <v>178</v>
      </c>
      <c r="F124" s="14">
        <v>142</v>
      </c>
      <c r="G124" s="14"/>
      <c r="H124" s="14">
        <v>131</v>
      </c>
      <c r="I124" s="14"/>
      <c r="J124" s="14">
        <v>273</v>
      </c>
      <c r="K124" s="14"/>
      <c r="L124" s="14">
        <v>88</v>
      </c>
      <c r="M124" s="8" t="s">
        <v>307</v>
      </c>
    </row>
    <row r="125" spans="1:13" x14ac:dyDescent="0.2">
      <c r="A125" s="9" t="str">
        <f t="shared" si="8"/>
        <v>1990/5末</v>
      </c>
      <c r="B125" s="9" t="str">
        <f t="shared" si="8"/>
        <v>平成2/5末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105</v>
      </c>
      <c r="I125" s="16"/>
      <c r="J125" s="16">
        <v>196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8"/>
        <v>1990/5末</v>
      </c>
      <c r="B126" s="7" t="str">
        <f t="shared" si="8"/>
        <v>平成2/5末</v>
      </c>
      <c r="C126" s="14">
        <v>124</v>
      </c>
      <c r="D126" s="14">
        <v>163</v>
      </c>
      <c r="E126" s="15" t="s">
        <v>180</v>
      </c>
      <c r="F126" s="14">
        <v>75</v>
      </c>
      <c r="G126" s="14"/>
      <c r="H126" s="14">
        <v>76</v>
      </c>
      <c r="I126" s="14"/>
      <c r="J126" s="14">
        <v>151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8"/>
        <v>1990/5末</v>
      </c>
      <c r="B127" s="9" t="str">
        <f t="shared" si="8"/>
        <v>平成2/5末</v>
      </c>
      <c r="C127" s="16">
        <v>125</v>
      </c>
      <c r="D127" s="16">
        <v>164</v>
      </c>
      <c r="E127" s="17" t="s">
        <v>181</v>
      </c>
      <c r="F127" s="16">
        <v>92</v>
      </c>
      <c r="G127" s="16"/>
      <c r="H127" s="16">
        <v>98</v>
      </c>
      <c r="I127" s="16"/>
      <c r="J127" s="16">
        <v>190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8"/>
        <v>1990/5末</v>
      </c>
      <c r="B128" s="7" t="str">
        <f t="shared" si="8"/>
        <v>平成2/5末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85</v>
      </c>
      <c r="I128" s="14"/>
      <c r="J128" s="14">
        <v>156</v>
      </c>
      <c r="K128" s="14"/>
      <c r="L128" s="14">
        <v>44</v>
      </c>
      <c r="M128" s="8" t="s">
        <v>307</v>
      </c>
    </row>
    <row r="129" spans="1:13" x14ac:dyDescent="0.2">
      <c r="A129" s="9" t="str">
        <f t="shared" si="8"/>
        <v>1990/5末</v>
      </c>
      <c r="B129" s="9" t="str">
        <f t="shared" si="8"/>
        <v>平成2/5末</v>
      </c>
      <c r="C129" s="16">
        <v>127</v>
      </c>
      <c r="D129" s="16">
        <v>166</v>
      </c>
      <c r="E129" s="17" t="s">
        <v>183</v>
      </c>
      <c r="F129" s="16">
        <v>184</v>
      </c>
      <c r="G129" s="16"/>
      <c r="H129" s="16">
        <v>216</v>
      </c>
      <c r="I129" s="16"/>
      <c r="J129" s="16">
        <v>400</v>
      </c>
      <c r="K129" s="16"/>
      <c r="L129" s="16">
        <v>109</v>
      </c>
      <c r="M129" s="6" t="s">
        <v>307</v>
      </c>
    </row>
    <row r="130" spans="1:13" x14ac:dyDescent="0.2">
      <c r="A130" s="7" t="str">
        <f t="shared" si="8"/>
        <v>1990/5末</v>
      </c>
      <c r="B130" s="7" t="str">
        <f t="shared" si="8"/>
        <v>平成2/5末</v>
      </c>
      <c r="C130" s="14">
        <v>128</v>
      </c>
      <c r="D130" s="14">
        <v>167</v>
      </c>
      <c r="E130" s="15" t="s">
        <v>184</v>
      </c>
      <c r="F130" s="14">
        <v>206</v>
      </c>
      <c r="G130" s="14"/>
      <c r="H130" s="14">
        <v>218</v>
      </c>
      <c r="I130" s="14"/>
      <c r="J130" s="14">
        <v>424</v>
      </c>
      <c r="K130" s="14"/>
      <c r="L130" s="14">
        <v>114</v>
      </c>
      <c r="M130" s="8" t="s">
        <v>307</v>
      </c>
    </row>
    <row r="131" spans="1:13" x14ac:dyDescent="0.2">
      <c r="A131" s="9" t="str">
        <f t="shared" si="8"/>
        <v>1990/5末</v>
      </c>
      <c r="B131" s="9" t="str">
        <f t="shared" si="8"/>
        <v>平成2/5末</v>
      </c>
      <c r="C131" s="16">
        <v>129</v>
      </c>
      <c r="D131" s="16">
        <v>168</v>
      </c>
      <c r="E131" s="17" t="s">
        <v>185</v>
      </c>
      <c r="F131" s="16">
        <v>259</v>
      </c>
      <c r="G131" s="16"/>
      <c r="H131" s="16">
        <v>242</v>
      </c>
      <c r="I131" s="16"/>
      <c r="J131" s="16">
        <v>501</v>
      </c>
      <c r="K131" s="16"/>
      <c r="L131" s="16">
        <v>144</v>
      </c>
      <c r="M131" s="6" t="s">
        <v>307</v>
      </c>
    </row>
    <row r="132" spans="1:13" x14ac:dyDescent="0.2">
      <c r="A132" s="7" t="str">
        <f t="shared" si="8"/>
        <v>1990/5末</v>
      </c>
      <c r="B132" s="7" t="str">
        <f t="shared" si="8"/>
        <v>平成2/5末</v>
      </c>
      <c r="C132" s="14">
        <v>130</v>
      </c>
      <c r="D132" s="14">
        <v>169</v>
      </c>
      <c r="E132" s="15" t="s">
        <v>186</v>
      </c>
      <c r="F132" s="14">
        <v>160</v>
      </c>
      <c r="G132" s="14"/>
      <c r="H132" s="14">
        <v>173</v>
      </c>
      <c r="I132" s="14"/>
      <c r="J132" s="14">
        <v>333</v>
      </c>
      <c r="K132" s="14"/>
      <c r="L132" s="14">
        <v>89</v>
      </c>
      <c r="M132" s="8" t="s">
        <v>307</v>
      </c>
    </row>
    <row r="133" spans="1:13" x14ac:dyDescent="0.2">
      <c r="A133" s="9" t="str">
        <f t="shared" ref="A133:B148" si="9">A132</f>
        <v>1990/5末</v>
      </c>
      <c r="B133" s="9" t="str">
        <f t="shared" si="9"/>
        <v>平成2/5末</v>
      </c>
      <c r="C133" s="16">
        <v>131</v>
      </c>
      <c r="D133" s="16">
        <v>170</v>
      </c>
      <c r="E133" s="17" t="s">
        <v>187</v>
      </c>
      <c r="F133" s="16">
        <v>509</v>
      </c>
      <c r="G133" s="16"/>
      <c r="H133" s="16">
        <v>531</v>
      </c>
      <c r="I133" s="16"/>
      <c r="J133" s="16">
        <v>1040</v>
      </c>
      <c r="K133" s="16"/>
      <c r="L133" s="16">
        <v>261</v>
      </c>
      <c r="M133" s="6" t="s">
        <v>307</v>
      </c>
    </row>
    <row r="134" spans="1:13" x14ac:dyDescent="0.2">
      <c r="A134" s="7" t="str">
        <f t="shared" si="9"/>
        <v>1990/5末</v>
      </c>
      <c r="B134" s="7" t="str">
        <f t="shared" si="9"/>
        <v>平成2/5末</v>
      </c>
      <c r="C134" s="14">
        <v>132</v>
      </c>
      <c r="D134" s="14">
        <v>171</v>
      </c>
      <c r="E134" s="15" t="s">
        <v>188</v>
      </c>
      <c r="F134" s="14">
        <v>358</v>
      </c>
      <c r="G134" s="14"/>
      <c r="H134" s="14">
        <v>349</v>
      </c>
      <c r="I134" s="14"/>
      <c r="J134" s="14">
        <v>707</v>
      </c>
      <c r="K134" s="14"/>
      <c r="L134" s="14">
        <v>170</v>
      </c>
      <c r="M134" s="8" t="s">
        <v>307</v>
      </c>
    </row>
    <row r="135" spans="1:13" x14ac:dyDescent="0.2">
      <c r="A135" s="9" t="str">
        <f t="shared" si="9"/>
        <v>1990/5末</v>
      </c>
      <c r="B135" s="9" t="str">
        <f t="shared" si="9"/>
        <v>平成2/5末</v>
      </c>
      <c r="C135" s="16">
        <v>133</v>
      </c>
      <c r="D135" s="16">
        <v>172</v>
      </c>
      <c r="E135" s="17" t="s">
        <v>189</v>
      </c>
      <c r="F135" s="16">
        <v>178</v>
      </c>
      <c r="G135" s="16"/>
      <c r="H135" s="16">
        <v>167</v>
      </c>
      <c r="I135" s="16"/>
      <c r="J135" s="16">
        <v>345</v>
      </c>
      <c r="K135" s="16"/>
      <c r="L135" s="16">
        <v>94</v>
      </c>
      <c r="M135" s="6" t="s">
        <v>307</v>
      </c>
    </row>
    <row r="136" spans="1:13" x14ac:dyDescent="0.2">
      <c r="A136" s="7" t="str">
        <f t="shared" si="9"/>
        <v>1990/5末</v>
      </c>
      <c r="B136" s="7" t="str">
        <f t="shared" si="9"/>
        <v>平成2/5末</v>
      </c>
      <c r="C136" s="14">
        <v>134</v>
      </c>
      <c r="D136" s="14">
        <v>173</v>
      </c>
      <c r="E136" s="15" t="s">
        <v>190</v>
      </c>
      <c r="F136" s="14">
        <v>106</v>
      </c>
      <c r="G136" s="14"/>
      <c r="H136" s="14">
        <v>108</v>
      </c>
      <c r="I136" s="14"/>
      <c r="J136" s="14">
        <v>214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1990/5末</v>
      </c>
      <c r="B137" s="9" t="str">
        <f t="shared" si="9"/>
        <v>平成2/5末</v>
      </c>
      <c r="C137" s="16">
        <v>135</v>
      </c>
      <c r="D137" s="16">
        <v>174</v>
      </c>
      <c r="E137" s="17" t="s">
        <v>421</v>
      </c>
      <c r="F137" s="16">
        <v>3</v>
      </c>
      <c r="G137" s="16"/>
      <c r="H137" s="16">
        <v>6</v>
      </c>
      <c r="I137" s="16"/>
      <c r="J137" s="16">
        <v>9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9"/>
        <v>1990/5末</v>
      </c>
      <c r="B138" s="7" t="str">
        <f t="shared" si="9"/>
        <v>平成2/5末</v>
      </c>
      <c r="C138" s="14">
        <v>136</v>
      </c>
      <c r="D138" s="14">
        <v>175</v>
      </c>
      <c r="E138" s="15" t="s">
        <v>422</v>
      </c>
      <c r="F138" s="14">
        <v>190</v>
      </c>
      <c r="G138" s="14"/>
      <c r="H138" s="14">
        <v>187</v>
      </c>
      <c r="I138" s="14"/>
      <c r="J138" s="14">
        <v>377</v>
      </c>
      <c r="K138" s="14"/>
      <c r="L138" s="14">
        <v>105</v>
      </c>
      <c r="M138" s="8" t="s">
        <v>307</v>
      </c>
    </row>
    <row r="139" spans="1:13" x14ac:dyDescent="0.2">
      <c r="A139" s="9" t="str">
        <f t="shared" si="9"/>
        <v>1990/5末</v>
      </c>
      <c r="B139" s="9" t="str">
        <f t="shared" si="9"/>
        <v>平成2/5末</v>
      </c>
      <c r="C139" s="16">
        <v>137</v>
      </c>
      <c r="D139" s="16">
        <v>176</v>
      </c>
      <c r="E139" s="17" t="s">
        <v>423</v>
      </c>
      <c r="F139" s="16">
        <v>152</v>
      </c>
      <c r="G139" s="16"/>
      <c r="H139" s="16">
        <v>166</v>
      </c>
      <c r="I139" s="16"/>
      <c r="J139" s="16">
        <v>318</v>
      </c>
      <c r="K139" s="16"/>
      <c r="L139" s="16">
        <v>94</v>
      </c>
      <c r="M139" s="6" t="s">
        <v>307</v>
      </c>
    </row>
    <row r="140" spans="1:13" x14ac:dyDescent="0.2">
      <c r="A140" s="7" t="str">
        <f t="shared" si="9"/>
        <v>1990/5末</v>
      </c>
      <c r="B140" s="7" t="str">
        <f t="shared" si="9"/>
        <v>平成2/5末</v>
      </c>
      <c r="C140" s="14">
        <v>138</v>
      </c>
      <c r="D140" s="14">
        <v>177</v>
      </c>
      <c r="E140" s="15" t="s">
        <v>191</v>
      </c>
      <c r="F140" s="14">
        <v>36</v>
      </c>
      <c r="G140" s="14"/>
      <c r="H140" s="14">
        <v>32</v>
      </c>
      <c r="I140" s="14"/>
      <c r="J140" s="14">
        <v>68</v>
      </c>
      <c r="K140" s="14"/>
      <c r="L140" s="14">
        <v>21</v>
      </c>
      <c r="M140" s="8" t="s">
        <v>307</v>
      </c>
    </row>
    <row r="141" spans="1:13" x14ac:dyDescent="0.2">
      <c r="A141" s="9" t="str">
        <f t="shared" si="9"/>
        <v>1990/5末</v>
      </c>
      <c r="B141" s="9" t="str">
        <f t="shared" si="9"/>
        <v>平成2/5末</v>
      </c>
      <c r="C141" s="16">
        <v>139</v>
      </c>
      <c r="D141" s="16">
        <v>178</v>
      </c>
      <c r="E141" s="17" t="s">
        <v>192</v>
      </c>
      <c r="F141" s="16">
        <v>63</v>
      </c>
      <c r="G141" s="16"/>
      <c r="H141" s="16">
        <v>67</v>
      </c>
      <c r="I141" s="16"/>
      <c r="J141" s="16">
        <v>130</v>
      </c>
      <c r="K141" s="16"/>
      <c r="L141" s="16">
        <v>33</v>
      </c>
      <c r="M141" s="6" t="s">
        <v>307</v>
      </c>
    </row>
    <row r="142" spans="1:13" x14ac:dyDescent="0.2">
      <c r="A142" s="7" t="str">
        <f t="shared" si="9"/>
        <v>1990/5末</v>
      </c>
      <c r="B142" s="7" t="str">
        <f t="shared" si="9"/>
        <v>平成2/5末</v>
      </c>
      <c r="C142" s="14">
        <v>140</v>
      </c>
      <c r="D142" s="14">
        <v>179</v>
      </c>
      <c r="E142" s="15" t="s">
        <v>193</v>
      </c>
      <c r="F142" s="14">
        <v>199</v>
      </c>
      <c r="G142" s="14"/>
      <c r="H142" s="14">
        <v>175</v>
      </c>
      <c r="I142" s="14"/>
      <c r="J142" s="14">
        <v>374</v>
      </c>
      <c r="K142" s="14"/>
      <c r="L142" s="14">
        <v>123</v>
      </c>
      <c r="M142" s="8" t="s">
        <v>307</v>
      </c>
    </row>
    <row r="143" spans="1:13" x14ac:dyDescent="0.2">
      <c r="A143" s="9" t="str">
        <f t="shared" si="9"/>
        <v>1990/5末</v>
      </c>
      <c r="B143" s="9" t="str">
        <f t="shared" si="9"/>
        <v>平成2/5末</v>
      </c>
      <c r="C143" s="16">
        <v>141</v>
      </c>
      <c r="D143" s="16">
        <v>180</v>
      </c>
      <c r="E143" s="17" t="s">
        <v>196</v>
      </c>
      <c r="F143" s="16">
        <v>145</v>
      </c>
      <c r="G143" s="16"/>
      <c r="H143" s="16">
        <v>170</v>
      </c>
      <c r="I143" s="16"/>
      <c r="J143" s="16">
        <v>315</v>
      </c>
      <c r="K143" s="16"/>
      <c r="L143" s="16">
        <v>67</v>
      </c>
      <c r="M143" s="6" t="s">
        <v>308</v>
      </c>
    </row>
    <row r="144" spans="1:13" x14ac:dyDescent="0.2">
      <c r="A144" s="7" t="str">
        <f t="shared" si="9"/>
        <v>1990/5末</v>
      </c>
      <c r="B144" s="7" t="str">
        <f t="shared" si="9"/>
        <v>平成2/5末</v>
      </c>
      <c r="C144" s="14">
        <v>142</v>
      </c>
      <c r="D144" s="14">
        <v>181</v>
      </c>
      <c r="E144" s="15" t="s">
        <v>197</v>
      </c>
      <c r="F144" s="14">
        <v>34</v>
      </c>
      <c r="G144" s="14"/>
      <c r="H144" s="14">
        <v>30</v>
      </c>
      <c r="I144" s="14"/>
      <c r="J144" s="14">
        <v>64</v>
      </c>
      <c r="K144" s="14"/>
      <c r="L144" s="14">
        <v>14</v>
      </c>
      <c r="M144" s="8" t="s">
        <v>308</v>
      </c>
    </row>
    <row r="145" spans="1:13" x14ac:dyDescent="0.2">
      <c r="A145" s="9" t="str">
        <f t="shared" si="9"/>
        <v>1990/5末</v>
      </c>
      <c r="B145" s="9" t="str">
        <f t="shared" si="9"/>
        <v>平成2/5末</v>
      </c>
      <c r="C145" s="16">
        <v>143</v>
      </c>
      <c r="D145" s="16">
        <v>183</v>
      </c>
      <c r="E145" s="17" t="s">
        <v>199</v>
      </c>
      <c r="F145" s="16">
        <v>502</v>
      </c>
      <c r="G145" s="16"/>
      <c r="H145" s="16">
        <v>560</v>
      </c>
      <c r="I145" s="16"/>
      <c r="J145" s="16">
        <v>1062</v>
      </c>
      <c r="K145" s="16"/>
      <c r="L145" s="16">
        <v>250</v>
      </c>
      <c r="M145" s="6" t="s">
        <v>308</v>
      </c>
    </row>
    <row r="146" spans="1:13" x14ac:dyDescent="0.2">
      <c r="A146" s="7" t="str">
        <f t="shared" si="9"/>
        <v>1990/5末</v>
      </c>
      <c r="B146" s="7" t="str">
        <f t="shared" si="9"/>
        <v>平成2/5末</v>
      </c>
      <c r="C146" s="14">
        <v>144</v>
      </c>
      <c r="D146" s="14">
        <v>184</v>
      </c>
      <c r="E146" s="15" t="s">
        <v>200</v>
      </c>
      <c r="F146" s="14">
        <v>165</v>
      </c>
      <c r="G146" s="14"/>
      <c r="H146" s="14">
        <v>167</v>
      </c>
      <c r="I146" s="14"/>
      <c r="J146" s="14">
        <v>332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9"/>
        <v>1990/5末</v>
      </c>
      <c r="B147" s="9" t="str">
        <f t="shared" si="9"/>
        <v>平成2/5末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139</v>
      </c>
      <c r="I147" s="16"/>
      <c r="J147" s="16">
        <v>264</v>
      </c>
      <c r="K147" s="16"/>
      <c r="L147" s="16">
        <v>67</v>
      </c>
      <c r="M147" s="6" t="s">
        <v>308</v>
      </c>
    </row>
    <row r="148" spans="1:13" x14ac:dyDescent="0.2">
      <c r="A148" s="7" t="str">
        <f t="shared" si="9"/>
        <v>1990/5末</v>
      </c>
      <c r="B148" s="7" t="str">
        <f t="shared" si="9"/>
        <v>平成2/5末</v>
      </c>
      <c r="C148" s="14">
        <v>146</v>
      </c>
      <c r="D148" s="14">
        <v>186</v>
      </c>
      <c r="E148" s="15" t="s">
        <v>202</v>
      </c>
      <c r="F148" s="14">
        <v>231</v>
      </c>
      <c r="G148" s="14"/>
      <c r="H148" s="14">
        <v>257</v>
      </c>
      <c r="I148" s="14"/>
      <c r="J148" s="14">
        <v>488</v>
      </c>
      <c r="K148" s="14"/>
      <c r="L148" s="14">
        <v>137</v>
      </c>
      <c r="M148" s="8" t="s">
        <v>308</v>
      </c>
    </row>
    <row r="149" spans="1:13" x14ac:dyDescent="0.2">
      <c r="A149" s="9" t="str">
        <f t="shared" ref="A149:B164" si="10">A148</f>
        <v>1990/5末</v>
      </c>
      <c r="B149" s="9" t="str">
        <f t="shared" si="10"/>
        <v>平成2/5末</v>
      </c>
      <c r="C149" s="16">
        <v>147</v>
      </c>
      <c r="D149" s="16">
        <v>187</v>
      </c>
      <c r="E149" s="17" t="s">
        <v>203</v>
      </c>
      <c r="F149" s="16">
        <v>132</v>
      </c>
      <c r="G149" s="16"/>
      <c r="H149" s="16">
        <v>133</v>
      </c>
      <c r="I149" s="16"/>
      <c r="J149" s="16">
        <v>265</v>
      </c>
      <c r="K149" s="16"/>
      <c r="L149" s="16">
        <v>60</v>
      </c>
      <c r="M149" s="6" t="s">
        <v>308</v>
      </c>
    </row>
    <row r="150" spans="1:13" x14ac:dyDescent="0.2">
      <c r="A150" s="7" t="str">
        <f t="shared" si="10"/>
        <v>1990/5末</v>
      </c>
      <c r="B150" s="7" t="str">
        <f t="shared" si="10"/>
        <v>平成2/5末</v>
      </c>
      <c r="C150" s="14">
        <v>148</v>
      </c>
      <c r="D150" s="14">
        <v>188</v>
      </c>
      <c r="E150" s="15" t="s">
        <v>204</v>
      </c>
      <c r="F150" s="14">
        <v>178</v>
      </c>
      <c r="G150" s="14"/>
      <c r="H150" s="14">
        <v>174</v>
      </c>
      <c r="I150" s="14"/>
      <c r="J150" s="14">
        <v>352</v>
      </c>
      <c r="K150" s="14"/>
      <c r="L150" s="14">
        <v>88</v>
      </c>
      <c r="M150" s="8" t="s">
        <v>308</v>
      </c>
    </row>
    <row r="151" spans="1:13" x14ac:dyDescent="0.2">
      <c r="A151" s="9" t="str">
        <f t="shared" si="10"/>
        <v>1990/5末</v>
      </c>
      <c r="B151" s="9" t="str">
        <f t="shared" si="10"/>
        <v>平成2/5末</v>
      </c>
      <c r="C151" s="16">
        <v>149</v>
      </c>
      <c r="D151" s="16">
        <v>189</v>
      </c>
      <c r="E151" s="17" t="s">
        <v>205</v>
      </c>
      <c r="F151" s="16">
        <v>93</v>
      </c>
      <c r="G151" s="16"/>
      <c r="H151" s="16">
        <v>102</v>
      </c>
      <c r="I151" s="16"/>
      <c r="J151" s="16">
        <v>195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10"/>
        <v>1990/5末</v>
      </c>
      <c r="B152" s="7" t="str">
        <f t="shared" si="10"/>
        <v>平成2/5末</v>
      </c>
      <c r="C152" s="14">
        <v>150</v>
      </c>
      <c r="D152" s="14">
        <v>190</v>
      </c>
      <c r="E152" s="15" t="s">
        <v>206</v>
      </c>
      <c r="F152" s="14">
        <v>154</v>
      </c>
      <c r="G152" s="14"/>
      <c r="H152" s="14">
        <v>154</v>
      </c>
      <c r="I152" s="14"/>
      <c r="J152" s="14">
        <v>308</v>
      </c>
      <c r="K152" s="14"/>
      <c r="L152" s="14">
        <v>86</v>
      </c>
      <c r="M152" s="8" t="s">
        <v>308</v>
      </c>
    </row>
    <row r="153" spans="1:13" x14ac:dyDescent="0.2">
      <c r="A153" s="9" t="str">
        <f t="shared" si="10"/>
        <v>1990/5末</v>
      </c>
      <c r="B153" s="9" t="str">
        <f t="shared" si="10"/>
        <v>平成2/5末</v>
      </c>
      <c r="C153" s="16">
        <v>151</v>
      </c>
      <c r="D153" s="16">
        <v>191</v>
      </c>
      <c r="E153" s="17" t="s">
        <v>208</v>
      </c>
      <c r="F153" s="16">
        <v>243</v>
      </c>
      <c r="G153" s="16"/>
      <c r="H153" s="16">
        <v>266</v>
      </c>
      <c r="I153" s="16"/>
      <c r="J153" s="16">
        <v>509</v>
      </c>
      <c r="K153" s="16"/>
      <c r="L153" s="16">
        <v>155</v>
      </c>
      <c r="M153" s="6" t="s">
        <v>308</v>
      </c>
    </row>
    <row r="154" spans="1:13" x14ac:dyDescent="0.2">
      <c r="A154" s="7" t="str">
        <f t="shared" si="10"/>
        <v>1990/5末</v>
      </c>
      <c r="B154" s="7" t="str">
        <f t="shared" si="10"/>
        <v>平成2/5末</v>
      </c>
      <c r="C154" s="14">
        <v>152</v>
      </c>
      <c r="D154" s="14">
        <v>240</v>
      </c>
      <c r="E154" s="15" t="s">
        <v>209</v>
      </c>
      <c r="F154" s="14">
        <v>103</v>
      </c>
      <c r="G154" s="14"/>
      <c r="H154" s="14">
        <v>125</v>
      </c>
      <c r="I154" s="14"/>
      <c r="J154" s="14">
        <v>228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10"/>
        <v>1990/5末</v>
      </c>
      <c r="B155" s="9" t="str">
        <f t="shared" si="10"/>
        <v>平成2/5末</v>
      </c>
      <c r="C155" s="16">
        <v>153</v>
      </c>
      <c r="D155" s="16">
        <v>241</v>
      </c>
      <c r="E155" s="17" t="s">
        <v>210</v>
      </c>
      <c r="F155" s="16">
        <v>226</v>
      </c>
      <c r="G155" s="16"/>
      <c r="H155" s="16">
        <v>218</v>
      </c>
      <c r="I155" s="16"/>
      <c r="J155" s="16">
        <v>444</v>
      </c>
      <c r="K155" s="16"/>
      <c r="L155" s="16">
        <v>112</v>
      </c>
      <c r="M155" s="6" t="s">
        <v>309</v>
      </c>
    </row>
    <row r="156" spans="1:13" x14ac:dyDescent="0.2">
      <c r="A156" s="7" t="str">
        <f t="shared" si="10"/>
        <v>1990/5末</v>
      </c>
      <c r="B156" s="7" t="str">
        <f t="shared" si="10"/>
        <v>平成2/5末</v>
      </c>
      <c r="C156" s="14">
        <v>154</v>
      </c>
      <c r="D156" s="14">
        <v>242</v>
      </c>
      <c r="E156" s="15" t="s">
        <v>211</v>
      </c>
      <c r="F156" s="14">
        <v>88</v>
      </c>
      <c r="G156" s="14"/>
      <c r="H156" s="14">
        <v>97</v>
      </c>
      <c r="I156" s="14"/>
      <c r="J156" s="14">
        <v>185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1990/5末</v>
      </c>
      <c r="B157" s="9" t="str">
        <f t="shared" si="10"/>
        <v>平成2/5末</v>
      </c>
      <c r="C157" s="16">
        <v>155</v>
      </c>
      <c r="D157" s="16">
        <v>243</v>
      </c>
      <c r="E157" s="17" t="s">
        <v>212</v>
      </c>
      <c r="F157" s="16">
        <v>94</v>
      </c>
      <c r="G157" s="16"/>
      <c r="H157" s="16">
        <v>102</v>
      </c>
      <c r="I157" s="16"/>
      <c r="J157" s="16">
        <v>196</v>
      </c>
      <c r="K157" s="16"/>
      <c r="L157" s="16">
        <v>48</v>
      </c>
      <c r="M157" s="6" t="s">
        <v>309</v>
      </c>
    </row>
    <row r="158" spans="1:13" x14ac:dyDescent="0.2">
      <c r="A158" s="7" t="str">
        <f t="shared" si="10"/>
        <v>1990/5末</v>
      </c>
      <c r="B158" s="7" t="str">
        <f t="shared" si="10"/>
        <v>平成2/5末</v>
      </c>
      <c r="C158" s="14">
        <v>156</v>
      </c>
      <c r="D158" s="14">
        <v>244</v>
      </c>
      <c r="E158" s="15" t="s">
        <v>213</v>
      </c>
      <c r="F158" s="14">
        <v>55</v>
      </c>
      <c r="G158" s="14"/>
      <c r="H158" s="14">
        <v>53</v>
      </c>
      <c r="I158" s="14"/>
      <c r="J158" s="14">
        <v>108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10"/>
        <v>1990/5末</v>
      </c>
      <c r="B159" s="9" t="str">
        <f t="shared" si="10"/>
        <v>平成2/5末</v>
      </c>
      <c r="C159" s="16">
        <v>157</v>
      </c>
      <c r="D159" s="16">
        <v>245</v>
      </c>
      <c r="E159" s="17" t="s">
        <v>214</v>
      </c>
      <c r="F159" s="16">
        <v>46</v>
      </c>
      <c r="G159" s="16"/>
      <c r="H159" s="16">
        <v>52</v>
      </c>
      <c r="I159" s="16"/>
      <c r="J159" s="16">
        <v>98</v>
      </c>
      <c r="K159" s="16"/>
      <c r="L159" s="16">
        <v>24</v>
      </c>
      <c r="M159" s="6" t="s">
        <v>309</v>
      </c>
    </row>
    <row r="160" spans="1:13" x14ac:dyDescent="0.2">
      <c r="A160" s="7" t="str">
        <f t="shared" si="10"/>
        <v>1990/5末</v>
      </c>
      <c r="B160" s="7" t="str">
        <f t="shared" si="10"/>
        <v>平成2/5末</v>
      </c>
      <c r="C160" s="14">
        <v>158</v>
      </c>
      <c r="D160" s="14">
        <v>100</v>
      </c>
      <c r="E160" s="15" t="s">
        <v>217</v>
      </c>
      <c r="F160" s="14">
        <v>209</v>
      </c>
      <c r="G160" s="14"/>
      <c r="H160" s="14">
        <v>223</v>
      </c>
      <c r="I160" s="14"/>
      <c r="J160" s="14">
        <v>432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10"/>
        <v>1990/5末</v>
      </c>
      <c r="B161" s="9" t="str">
        <f t="shared" si="10"/>
        <v>平成2/5末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10"/>
        <v>1990/5末</v>
      </c>
      <c r="B162" s="7" t="str">
        <f t="shared" si="10"/>
        <v>平成2/5末</v>
      </c>
      <c r="C162" s="14">
        <v>160</v>
      </c>
      <c r="D162" s="14">
        <v>220</v>
      </c>
      <c r="E162" s="15" t="s">
        <v>221</v>
      </c>
      <c r="F162" s="14">
        <v>119</v>
      </c>
      <c r="G162" s="14"/>
      <c r="H162" s="14">
        <v>126</v>
      </c>
      <c r="I162" s="14"/>
      <c r="J162" s="14">
        <v>245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10"/>
        <v>1990/5末</v>
      </c>
      <c r="B163" s="9" t="str">
        <f t="shared" si="10"/>
        <v>平成2/5末</v>
      </c>
      <c r="C163" s="16">
        <v>161</v>
      </c>
      <c r="D163" s="16">
        <v>221</v>
      </c>
      <c r="E163" s="17" t="s">
        <v>222</v>
      </c>
      <c r="F163" s="16">
        <v>203</v>
      </c>
      <c r="G163" s="16"/>
      <c r="H163" s="16">
        <v>261</v>
      </c>
      <c r="I163" s="16"/>
      <c r="J163" s="16">
        <v>464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10"/>
        <v>1990/5末</v>
      </c>
      <c r="B164" s="7" t="str">
        <f t="shared" si="10"/>
        <v>平成2/5末</v>
      </c>
      <c r="C164" s="14">
        <v>162</v>
      </c>
      <c r="D164" s="14">
        <v>222</v>
      </c>
      <c r="E164" s="15" t="s">
        <v>223</v>
      </c>
      <c r="F164" s="14">
        <v>57</v>
      </c>
      <c r="G164" s="14"/>
      <c r="H164" s="14">
        <v>67</v>
      </c>
      <c r="I164" s="14"/>
      <c r="J164" s="14">
        <v>124</v>
      </c>
      <c r="K164" s="14"/>
      <c r="L164" s="14">
        <v>34</v>
      </c>
      <c r="M164" s="8" t="s">
        <v>311</v>
      </c>
    </row>
    <row r="165" spans="1:13" x14ac:dyDescent="0.2">
      <c r="A165" s="9" t="str">
        <f t="shared" ref="A165:B180" si="11">A164</f>
        <v>1990/5末</v>
      </c>
      <c r="B165" s="9" t="str">
        <f t="shared" si="11"/>
        <v>平成2/5末</v>
      </c>
      <c r="C165" s="16">
        <v>163</v>
      </c>
      <c r="D165" s="16">
        <v>223</v>
      </c>
      <c r="E165" s="17" t="s">
        <v>224</v>
      </c>
      <c r="F165" s="16">
        <v>316</v>
      </c>
      <c r="G165" s="16"/>
      <c r="H165" s="16">
        <v>364</v>
      </c>
      <c r="I165" s="16"/>
      <c r="J165" s="16">
        <v>680</v>
      </c>
      <c r="K165" s="16"/>
      <c r="L165" s="16">
        <v>180</v>
      </c>
      <c r="M165" s="6" t="s">
        <v>311</v>
      </c>
    </row>
    <row r="166" spans="1:13" x14ac:dyDescent="0.2">
      <c r="A166" s="7" t="str">
        <f t="shared" si="11"/>
        <v>1990/5末</v>
      </c>
      <c r="B166" s="7" t="str">
        <f t="shared" si="11"/>
        <v>平成2/5末</v>
      </c>
      <c r="C166" s="14">
        <v>164</v>
      </c>
      <c r="D166" s="14">
        <v>224</v>
      </c>
      <c r="E166" s="15" t="s">
        <v>225</v>
      </c>
      <c r="F166" s="14">
        <v>20</v>
      </c>
      <c r="G166" s="14"/>
      <c r="H166" s="14">
        <v>26</v>
      </c>
      <c r="I166" s="14"/>
      <c r="J166" s="14">
        <v>46</v>
      </c>
      <c r="K166" s="14"/>
      <c r="L166" s="14">
        <v>13</v>
      </c>
      <c r="M166" s="8" t="s">
        <v>311</v>
      </c>
    </row>
    <row r="167" spans="1:13" x14ac:dyDescent="0.2">
      <c r="A167" s="9" t="str">
        <f t="shared" si="11"/>
        <v>1990/5末</v>
      </c>
      <c r="B167" s="9" t="str">
        <f t="shared" si="11"/>
        <v>平成2/5末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11"/>
        <v>1990/5末</v>
      </c>
      <c r="B168" s="7" t="str">
        <f t="shared" si="11"/>
        <v>平成2/5末</v>
      </c>
      <c r="C168" s="14">
        <v>166</v>
      </c>
      <c r="D168" s="14">
        <v>226</v>
      </c>
      <c r="E168" s="15" t="s">
        <v>227</v>
      </c>
      <c r="F168" s="14">
        <v>60</v>
      </c>
      <c r="G168" s="14"/>
      <c r="H168" s="14">
        <v>66</v>
      </c>
      <c r="I168" s="14"/>
      <c r="J168" s="14">
        <v>126</v>
      </c>
      <c r="K168" s="14"/>
      <c r="L168" s="14">
        <v>37</v>
      </c>
      <c r="M168" s="8" t="s">
        <v>311</v>
      </c>
    </row>
    <row r="169" spans="1:13" x14ac:dyDescent="0.2">
      <c r="A169" s="9" t="str">
        <f t="shared" si="11"/>
        <v>1990/5末</v>
      </c>
      <c r="B169" s="9" t="str">
        <f t="shared" si="11"/>
        <v>平成2/5末</v>
      </c>
      <c r="C169" s="16">
        <v>167</v>
      </c>
      <c r="D169" s="16">
        <v>227</v>
      </c>
      <c r="E169" s="17" t="s">
        <v>228</v>
      </c>
      <c r="F169" s="16">
        <v>11</v>
      </c>
      <c r="G169" s="16"/>
      <c r="H169" s="16">
        <v>11</v>
      </c>
      <c r="I169" s="16"/>
      <c r="J169" s="16">
        <v>22</v>
      </c>
      <c r="K169" s="16"/>
      <c r="L169" s="16">
        <v>6</v>
      </c>
      <c r="M169" s="6" t="s">
        <v>311</v>
      </c>
    </row>
    <row r="170" spans="1:13" x14ac:dyDescent="0.2">
      <c r="A170" s="7" t="str">
        <f t="shared" si="11"/>
        <v>1990/5末</v>
      </c>
      <c r="B170" s="7" t="str">
        <f t="shared" si="11"/>
        <v>平成2/5末</v>
      </c>
      <c r="C170" s="14">
        <v>168</v>
      </c>
      <c r="D170" s="14">
        <v>228</v>
      </c>
      <c r="E170" s="15" t="s">
        <v>229</v>
      </c>
      <c r="F170" s="14">
        <v>1</v>
      </c>
      <c r="G170" s="14"/>
      <c r="H170" s="14">
        <v>2</v>
      </c>
      <c r="I170" s="14"/>
      <c r="J170" s="14">
        <v>3</v>
      </c>
      <c r="K170" s="14"/>
      <c r="L170" s="14">
        <v>3</v>
      </c>
      <c r="M170" s="8" t="s">
        <v>311</v>
      </c>
    </row>
    <row r="171" spans="1:13" x14ac:dyDescent="0.2">
      <c r="A171" s="9" t="str">
        <f t="shared" si="11"/>
        <v>1990/5末</v>
      </c>
      <c r="B171" s="9" t="str">
        <f t="shared" si="11"/>
        <v>平成2/5末</v>
      </c>
      <c r="C171" s="16">
        <v>169</v>
      </c>
      <c r="D171" s="16">
        <v>230</v>
      </c>
      <c r="E171" s="17" t="s">
        <v>230</v>
      </c>
      <c r="F171" s="16">
        <v>37</v>
      </c>
      <c r="G171" s="16"/>
      <c r="H171" s="16">
        <v>38</v>
      </c>
      <c r="I171" s="16"/>
      <c r="J171" s="16">
        <v>75</v>
      </c>
      <c r="K171" s="16"/>
      <c r="L171" s="16">
        <v>21</v>
      </c>
      <c r="M171" s="6" t="s">
        <v>312</v>
      </c>
    </row>
    <row r="172" spans="1:13" x14ac:dyDescent="0.2">
      <c r="A172" s="7" t="str">
        <f t="shared" si="11"/>
        <v>1990/5末</v>
      </c>
      <c r="B172" s="7" t="str">
        <f t="shared" si="11"/>
        <v>平成2/5末</v>
      </c>
      <c r="C172" s="14">
        <v>170</v>
      </c>
      <c r="D172" s="14">
        <v>231</v>
      </c>
      <c r="E172" s="15" t="s">
        <v>231</v>
      </c>
      <c r="F172" s="14">
        <v>284</v>
      </c>
      <c r="G172" s="14"/>
      <c r="H172" s="14">
        <v>325</v>
      </c>
      <c r="I172" s="14"/>
      <c r="J172" s="14">
        <v>609</v>
      </c>
      <c r="K172" s="14"/>
      <c r="L172" s="14">
        <v>173</v>
      </c>
      <c r="M172" s="8" t="s">
        <v>312</v>
      </c>
    </row>
    <row r="173" spans="1:13" x14ac:dyDescent="0.2">
      <c r="A173" s="9" t="str">
        <f t="shared" si="11"/>
        <v>1990/5末</v>
      </c>
      <c r="B173" s="9" t="str">
        <f t="shared" si="11"/>
        <v>平成2/5末</v>
      </c>
      <c r="C173" s="16">
        <v>171</v>
      </c>
      <c r="D173" s="16">
        <v>232</v>
      </c>
      <c r="E173" s="17" t="s">
        <v>232</v>
      </c>
      <c r="F173" s="16">
        <v>140</v>
      </c>
      <c r="G173" s="16"/>
      <c r="H173" s="16">
        <v>177</v>
      </c>
      <c r="I173" s="16"/>
      <c r="J173" s="16">
        <v>317</v>
      </c>
      <c r="K173" s="16"/>
      <c r="L173" s="16">
        <v>108</v>
      </c>
      <c r="M173" s="6" t="s">
        <v>312</v>
      </c>
    </row>
    <row r="174" spans="1:13" x14ac:dyDescent="0.2">
      <c r="A174" s="7" t="str">
        <f t="shared" si="11"/>
        <v>1990/5末</v>
      </c>
      <c r="B174" s="7" t="str">
        <f t="shared" si="11"/>
        <v>平成2/5末</v>
      </c>
      <c r="C174" s="14">
        <v>172</v>
      </c>
      <c r="D174" s="14">
        <v>200</v>
      </c>
      <c r="E174" s="15" t="s">
        <v>454</v>
      </c>
      <c r="F174" s="14">
        <v>37</v>
      </c>
      <c r="G174" s="14"/>
      <c r="H174" s="14">
        <v>42</v>
      </c>
      <c r="I174" s="14"/>
      <c r="J174" s="14">
        <v>79</v>
      </c>
      <c r="K174" s="14"/>
      <c r="L174" s="14">
        <v>16</v>
      </c>
      <c r="M174" s="8" t="s">
        <v>313</v>
      </c>
    </row>
    <row r="175" spans="1:13" x14ac:dyDescent="0.2">
      <c r="A175" s="9" t="str">
        <f t="shared" si="11"/>
        <v>1990/5末</v>
      </c>
      <c r="B175" s="9" t="str">
        <f t="shared" si="11"/>
        <v>平成2/5末</v>
      </c>
      <c r="C175" s="16">
        <v>173</v>
      </c>
      <c r="D175" s="16">
        <v>201</v>
      </c>
      <c r="E175" s="17" t="s">
        <v>234</v>
      </c>
      <c r="F175" s="16">
        <v>87</v>
      </c>
      <c r="G175" s="16"/>
      <c r="H175" s="16">
        <v>104</v>
      </c>
      <c r="I175" s="16"/>
      <c r="J175" s="16">
        <v>191</v>
      </c>
      <c r="K175" s="16"/>
      <c r="L175" s="16">
        <v>42</v>
      </c>
      <c r="M175" s="6" t="s">
        <v>313</v>
      </c>
    </row>
    <row r="176" spans="1:13" x14ac:dyDescent="0.2">
      <c r="A176" s="7" t="str">
        <f t="shared" si="11"/>
        <v>1990/5末</v>
      </c>
      <c r="B176" s="7" t="str">
        <f t="shared" si="11"/>
        <v>平成2/5末</v>
      </c>
      <c r="C176" s="14">
        <v>174</v>
      </c>
      <c r="D176" s="14">
        <v>202</v>
      </c>
      <c r="E176" s="15" t="s">
        <v>235</v>
      </c>
      <c r="F176" s="14">
        <v>66</v>
      </c>
      <c r="G176" s="14"/>
      <c r="H176" s="14">
        <v>66</v>
      </c>
      <c r="I176" s="14"/>
      <c r="J176" s="14">
        <v>132</v>
      </c>
      <c r="K176" s="14"/>
      <c r="L176" s="14">
        <v>32</v>
      </c>
      <c r="M176" s="8" t="s">
        <v>313</v>
      </c>
    </row>
    <row r="177" spans="1:13" x14ac:dyDescent="0.2">
      <c r="A177" s="9" t="str">
        <f t="shared" si="11"/>
        <v>1990/5末</v>
      </c>
      <c r="B177" s="9" t="str">
        <f t="shared" si="11"/>
        <v>平成2/5末</v>
      </c>
      <c r="C177" s="16">
        <v>175</v>
      </c>
      <c r="D177" s="16">
        <v>203</v>
      </c>
      <c r="E177" s="17" t="s">
        <v>455</v>
      </c>
      <c r="F177" s="16">
        <v>295</v>
      </c>
      <c r="G177" s="16"/>
      <c r="H177" s="16">
        <v>301</v>
      </c>
      <c r="I177" s="16"/>
      <c r="J177" s="16">
        <v>596</v>
      </c>
      <c r="K177" s="16"/>
      <c r="L177" s="16">
        <v>161</v>
      </c>
      <c r="M177" s="6" t="s">
        <v>313</v>
      </c>
    </row>
    <row r="178" spans="1:13" x14ac:dyDescent="0.2">
      <c r="A178" s="7" t="str">
        <f t="shared" si="11"/>
        <v>1990/5末</v>
      </c>
      <c r="B178" s="7" t="str">
        <f t="shared" si="11"/>
        <v>平成2/5末</v>
      </c>
      <c r="C178" s="14">
        <v>176</v>
      </c>
      <c r="D178" s="14">
        <v>204</v>
      </c>
      <c r="E178" s="15" t="s">
        <v>237</v>
      </c>
      <c r="F178" s="14">
        <v>313</v>
      </c>
      <c r="G178" s="14"/>
      <c r="H178" s="14">
        <v>338</v>
      </c>
      <c r="I178" s="14"/>
      <c r="J178" s="14">
        <v>651</v>
      </c>
      <c r="K178" s="14"/>
      <c r="L178" s="14">
        <v>157</v>
      </c>
      <c r="M178" s="8" t="s">
        <v>313</v>
      </c>
    </row>
    <row r="179" spans="1:13" x14ac:dyDescent="0.2">
      <c r="A179" s="9" t="str">
        <f t="shared" si="11"/>
        <v>1990/5末</v>
      </c>
      <c r="B179" s="9" t="str">
        <f t="shared" si="11"/>
        <v>平成2/5末</v>
      </c>
      <c r="C179" s="16">
        <v>177</v>
      </c>
      <c r="D179" s="16">
        <v>205</v>
      </c>
      <c r="E179" s="17" t="s">
        <v>238</v>
      </c>
      <c r="F179" s="16">
        <v>167</v>
      </c>
      <c r="G179" s="16"/>
      <c r="H179" s="16">
        <v>160</v>
      </c>
      <c r="I179" s="16"/>
      <c r="J179" s="16">
        <v>327</v>
      </c>
      <c r="K179" s="16"/>
      <c r="L179" s="16">
        <v>76</v>
      </c>
      <c r="M179" s="6" t="s">
        <v>313</v>
      </c>
    </row>
    <row r="180" spans="1:13" x14ac:dyDescent="0.2">
      <c r="A180" s="7" t="str">
        <f t="shared" si="11"/>
        <v>1990/5末</v>
      </c>
      <c r="B180" s="7" t="str">
        <f t="shared" si="11"/>
        <v>平成2/5末</v>
      </c>
      <c r="C180" s="14">
        <v>178</v>
      </c>
      <c r="D180" s="14">
        <v>206</v>
      </c>
      <c r="E180" s="15" t="s">
        <v>239</v>
      </c>
      <c r="F180" s="14">
        <v>18</v>
      </c>
      <c r="G180" s="14"/>
      <c r="H180" s="14">
        <v>22</v>
      </c>
      <c r="I180" s="14"/>
      <c r="J180" s="14">
        <v>40</v>
      </c>
      <c r="K180" s="14"/>
      <c r="L180" s="14">
        <v>10</v>
      </c>
      <c r="M180" s="8" t="s">
        <v>313</v>
      </c>
    </row>
    <row r="181" spans="1:13" x14ac:dyDescent="0.2">
      <c r="A181" s="9" t="str">
        <f t="shared" ref="A181:B196" si="12">A180</f>
        <v>1990/5末</v>
      </c>
      <c r="B181" s="9" t="str">
        <f t="shared" si="12"/>
        <v>平成2/5末</v>
      </c>
      <c r="C181" s="16">
        <v>179</v>
      </c>
      <c r="D181" s="16">
        <v>207</v>
      </c>
      <c r="E181" s="17" t="s">
        <v>240</v>
      </c>
      <c r="F181" s="16">
        <v>0</v>
      </c>
      <c r="G181" s="16"/>
      <c r="H181" s="16">
        <v>1</v>
      </c>
      <c r="I181" s="16"/>
      <c r="J181" s="16">
        <v>1</v>
      </c>
      <c r="K181" s="16"/>
      <c r="L181" s="16">
        <v>1</v>
      </c>
      <c r="M181" s="6" t="s">
        <v>313</v>
      </c>
    </row>
    <row r="182" spans="1:13" x14ac:dyDescent="0.2">
      <c r="A182" s="7" t="str">
        <f t="shared" si="12"/>
        <v>1990/5末</v>
      </c>
      <c r="B182" s="7" t="str">
        <f t="shared" si="12"/>
        <v>平成2/5末</v>
      </c>
      <c r="C182" s="14">
        <v>180</v>
      </c>
      <c r="D182" s="14">
        <v>209</v>
      </c>
      <c r="E182" s="15" t="s">
        <v>242</v>
      </c>
      <c r="F182" s="14">
        <v>32</v>
      </c>
      <c r="G182" s="14"/>
      <c r="H182" s="14">
        <v>31</v>
      </c>
      <c r="I182" s="14"/>
      <c r="J182" s="14">
        <v>63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1990/5末</v>
      </c>
      <c r="B183" s="9" t="str">
        <f t="shared" si="12"/>
        <v>平成2/5末</v>
      </c>
      <c r="C183" s="16">
        <v>181</v>
      </c>
      <c r="D183" s="16">
        <v>210</v>
      </c>
      <c r="E183" s="17" t="s">
        <v>451</v>
      </c>
      <c r="F183" s="16">
        <v>22</v>
      </c>
      <c r="G183" s="16"/>
      <c r="H183" s="16">
        <v>21</v>
      </c>
      <c r="I183" s="16"/>
      <c r="J183" s="16">
        <v>43</v>
      </c>
      <c r="K183" s="16"/>
      <c r="L183" s="16">
        <v>14</v>
      </c>
      <c r="M183" s="6" t="s">
        <v>313</v>
      </c>
    </row>
    <row r="184" spans="1:13" x14ac:dyDescent="0.2">
      <c r="A184" s="7" t="str">
        <f t="shared" si="12"/>
        <v>1990/5末</v>
      </c>
      <c r="B184" s="7" t="str">
        <f t="shared" si="12"/>
        <v>平成2/5末</v>
      </c>
      <c r="C184" s="14">
        <v>182</v>
      </c>
      <c r="D184" s="14">
        <v>211</v>
      </c>
      <c r="E184" s="15" t="s">
        <v>244</v>
      </c>
      <c r="F184" s="14">
        <v>14</v>
      </c>
      <c r="G184" s="14"/>
      <c r="H184" s="14">
        <v>19</v>
      </c>
      <c r="I184" s="14"/>
      <c r="J184" s="14">
        <v>33</v>
      </c>
      <c r="K184" s="14"/>
      <c r="L184" s="14">
        <v>12</v>
      </c>
      <c r="M184" s="8" t="s">
        <v>313</v>
      </c>
    </row>
    <row r="185" spans="1:13" x14ac:dyDescent="0.2">
      <c r="A185" s="9" t="str">
        <f t="shared" si="12"/>
        <v>1990/5末</v>
      </c>
      <c r="B185" s="9" t="str">
        <f t="shared" si="12"/>
        <v>平成2/5末</v>
      </c>
      <c r="C185" s="16">
        <v>183</v>
      </c>
      <c r="D185" s="16">
        <v>320</v>
      </c>
      <c r="E185" s="17" t="s">
        <v>245</v>
      </c>
      <c r="F185" s="16">
        <v>305</v>
      </c>
      <c r="G185" s="16"/>
      <c r="H185" s="16">
        <v>306</v>
      </c>
      <c r="I185" s="16"/>
      <c r="J185" s="16">
        <v>611</v>
      </c>
      <c r="K185" s="16"/>
      <c r="L185" s="16">
        <v>142</v>
      </c>
      <c r="M185" s="6" t="s">
        <v>314</v>
      </c>
    </row>
    <row r="186" spans="1:13" x14ac:dyDescent="0.2">
      <c r="A186" s="7" t="str">
        <f t="shared" si="12"/>
        <v>1990/5末</v>
      </c>
      <c r="B186" s="7" t="str">
        <f t="shared" si="12"/>
        <v>平成2/5末</v>
      </c>
      <c r="C186" s="14">
        <v>184</v>
      </c>
      <c r="D186" s="14">
        <v>322</v>
      </c>
      <c r="E186" s="15" t="s">
        <v>195</v>
      </c>
      <c r="F186" s="14">
        <v>45</v>
      </c>
      <c r="G186" s="14"/>
      <c r="H186" s="14">
        <v>49</v>
      </c>
      <c r="I186" s="14"/>
      <c r="J186" s="14">
        <v>94</v>
      </c>
      <c r="K186" s="14"/>
      <c r="L186" s="14">
        <v>22</v>
      </c>
      <c r="M186" s="8" t="s">
        <v>314</v>
      </c>
    </row>
    <row r="187" spans="1:13" x14ac:dyDescent="0.2">
      <c r="A187" s="9" t="str">
        <f t="shared" si="12"/>
        <v>1990/5末</v>
      </c>
      <c r="B187" s="9" t="str">
        <f t="shared" si="12"/>
        <v>平成2/5末</v>
      </c>
      <c r="C187" s="16">
        <v>185</v>
      </c>
      <c r="D187" s="16">
        <v>323</v>
      </c>
      <c r="E187" s="17" t="s">
        <v>246</v>
      </c>
      <c r="F187" s="16">
        <v>77</v>
      </c>
      <c r="G187" s="16"/>
      <c r="H187" s="16">
        <v>75</v>
      </c>
      <c r="I187" s="16"/>
      <c r="J187" s="16">
        <v>152</v>
      </c>
      <c r="K187" s="16"/>
      <c r="L187" s="16">
        <v>39</v>
      </c>
      <c r="M187" s="6" t="s">
        <v>314</v>
      </c>
    </row>
    <row r="188" spans="1:13" x14ac:dyDescent="0.2">
      <c r="A188" s="7" t="str">
        <f t="shared" si="12"/>
        <v>1990/5末</v>
      </c>
      <c r="B188" s="7" t="str">
        <f t="shared" si="12"/>
        <v>平成2/5末</v>
      </c>
      <c r="C188" s="14">
        <v>186</v>
      </c>
      <c r="D188" s="14">
        <v>324</v>
      </c>
      <c r="E188" s="15" t="s">
        <v>247</v>
      </c>
      <c r="F188" s="14">
        <v>73</v>
      </c>
      <c r="G188" s="14"/>
      <c r="H188" s="14">
        <v>83</v>
      </c>
      <c r="I188" s="14"/>
      <c r="J188" s="14">
        <v>156</v>
      </c>
      <c r="K188" s="14"/>
      <c r="L188" s="14">
        <v>41</v>
      </c>
      <c r="M188" s="8" t="s">
        <v>314</v>
      </c>
    </row>
    <row r="189" spans="1:13" x14ac:dyDescent="0.2">
      <c r="A189" s="9" t="str">
        <f t="shared" si="12"/>
        <v>1990/5末</v>
      </c>
      <c r="B189" s="9" t="str">
        <f t="shared" si="12"/>
        <v>平成2/5末</v>
      </c>
      <c r="C189" s="16">
        <v>187</v>
      </c>
      <c r="D189" s="16">
        <v>325</v>
      </c>
      <c r="E189" s="17" t="s">
        <v>248</v>
      </c>
      <c r="F189" s="16">
        <v>68</v>
      </c>
      <c r="G189" s="16"/>
      <c r="H189" s="16">
        <v>78</v>
      </c>
      <c r="I189" s="16"/>
      <c r="J189" s="16">
        <v>146</v>
      </c>
      <c r="K189" s="16"/>
      <c r="L189" s="16">
        <v>40</v>
      </c>
      <c r="M189" s="6" t="s">
        <v>314</v>
      </c>
    </row>
    <row r="190" spans="1:13" x14ac:dyDescent="0.2">
      <c r="A190" s="7" t="str">
        <f t="shared" si="12"/>
        <v>1990/5末</v>
      </c>
      <c r="B190" s="7" t="str">
        <f t="shared" si="12"/>
        <v>平成2/5末</v>
      </c>
      <c r="C190" s="14">
        <v>188</v>
      </c>
      <c r="D190" s="14">
        <v>327</v>
      </c>
      <c r="E190" s="15" t="s">
        <v>249</v>
      </c>
      <c r="F190" s="14">
        <v>233</v>
      </c>
      <c r="G190" s="14"/>
      <c r="H190" s="14">
        <v>225</v>
      </c>
      <c r="I190" s="14"/>
      <c r="J190" s="14">
        <v>458</v>
      </c>
      <c r="K190" s="14"/>
      <c r="L190" s="14">
        <v>118</v>
      </c>
      <c r="M190" s="8" t="s">
        <v>314</v>
      </c>
    </row>
    <row r="191" spans="1:13" x14ac:dyDescent="0.2">
      <c r="A191" s="9" t="str">
        <f t="shared" si="12"/>
        <v>1990/5末</v>
      </c>
      <c r="B191" s="9" t="str">
        <f t="shared" si="12"/>
        <v>平成2/5末</v>
      </c>
      <c r="C191" s="16">
        <v>189</v>
      </c>
      <c r="D191" s="16">
        <v>328</v>
      </c>
      <c r="E191" s="17" t="s">
        <v>250</v>
      </c>
      <c r="F191" s="16">
        <v>70</v>
      </c>
      <c r="G191" s="16"/>
      <c r="H191" s="16">
        <v>84</v>
      </c>
      <c r="I191" s="16"/>
      <c r="J191" s="16">
        <v>154</v>
      </c>
      <c r="K191" s="16"/>
      <c r="L191" s="16">
        <v>42</v>
      </c>
      <c r="M191" s="6" t="s">
        <v>314</v>
      </c>
    </row>
    <row r="192" spans="1:13" x14ac:dyDescent="0.2">
      <c r="A192" s="7" t="str">
        <f t="shared" si="12"/>
        <v>1990/5末</v>
      </c>
      <c r="B192" s="7" t="str">
        <f t="shared" si="12"/>
        <v>平成2/5末</v>
      </c>
      <c r="C192" s="14">
        <v>190</v>
      </c>
      <c r="D192" s="14">
        <v>329</v>
      </c>
      <c r="E192" s="15" t="s">
        <v>251</v>
      </c>
      <c r="F192" s="14">
        <v>63</v>
      </c>
      <c r="G192" s="14"/>
      <c r="H192" s="14">
        <v>75</v>
      </c>
      <c r="I192" s="14"/>
      <c r="J192" s="14">
        <v>138</v>
      </c>
      <c r="K192" s="14"/>
      <c r="L192" s="14">
        <v>35</v>
      </c>
      <c r="M192" s="8" t="s">
        <v>314</v>
      </c>
    </row>
    <row r="193" spans="1:13" x14ac:dyDescent="0.2">
      <c r="A193" s="9" t="str">
        <f t="shared" si="12"/>
        <v>1990/5末</v>
      </c>
      <c r="B193" s="9" t="str">
        <f t="shared" si="12"/>
        <v>平成2/5末</v>
      </c>
      <c r="C193" s="16">
        <v>191</v>
      </c>
      <c r="D193" s="16">
        <v>331</v>
      </c>
      <c r="E193" s="17" t="s">
        <v>252</v>
      </c>
      <c r="F193" s="16">
        <v>94</v>
      </c>
      <c r="G193" s="16"/>
      <c r="H193" s="16">
        <v>78</v>
      </c>
      <c r="I193" s="16"/>
      <c r="J193" s="16">
        <v>172</v>
      </c>
      <c r="K193" s="16"/>
      <c r="L193" s="16">
        <v>44</v>
      </c>
      <c r="M193" s="6" t="s">
        <v>314</v>
      </c>
    </row>
    <row r="194" spans="1:13" x14ac:dyDescent="0.2">
      <c r="A194" s="7" t="str">
        <f t="shared" si="12"/>
        <v>1990/5末</v>
      </c>
      <c r="B194" s="7" t="str">
        <f t="shared" si="12"/>
        <v>平成2/5末</v>
      </c>
      <c r="C194" s="14">
        <v>192</v>
      </c>
      <c r="D194" s="14">
        <v>332</v>
      </c>
      <c r="E194" s="15" t="s">
        <v>253</v>
      </c>
      <c r="F194" s="14">
        <v>144</v>
      </c>
      <c r="G194" s="14"/>
      <c r="H194" s="14">
        <v>153</v>
      </c>
      <c r="I194" s="14"/>
      <c r="J194" s="14">
        <v>297</v>
      </c>
      <c r="K194" s="14"/>
      <c r="L194" s="14">
        <v>79</v>
      </c>
      <c r="M194" s="8" t="s">
        <v>314</v>
      </c>
    </row>
    <row r="195" spans="1:13" x14ac:dyDescent="0.2">
      <c r="A195" s="9" t="str">
        <f t="shared" si="12"/>
        <v>1990/5末</v>
      </c>
      <c r="B195" s="9" t="str">
        <f t="shared" si="12"/>
        <v>平成2/5末</v>
      </c>
      <c r="C195" s="16">
        <v>193</v>
      </c>
      <c r="D195" s="16">
        <v>333</v>
      </c>
      <c r="E195" s="17" t="s">
        <v>254</v>
      </c>
      <c r="F195" s="16">
        <v>190</v>
      </c>
      <c r="G195" s="16"/>
      <c r="H195" s="16">
        <v>202</v>
      </c>
      <c r="I195" s="16"/>
      <c r="J195" s="16">
        <v>392</v>
      </c>
      <c r="K195" s="16"/>
      <c r="L195" s="16">
        <v>84</v>
      </c>
      <c r="M195" s="6" t="s">
        <v>314</v>
      </c>
    </row>
    <row r="196" spans="1:13" x14ac:dyDescent="0.2">
      <c r="A196" s="7" t="str">
        <f t="shared" si="12"/>
        <v>1990/5末</v>
      </c>
      <c r="B196" s="7" t="str">
        <f t="shared" si="12"/>
        <v>平成2/5末</v>
      </c>
      <c r="C196" s="14">
        <v>194</v>
      </c>
      <c r="D196" s="14">
        <v>334</v>
      </c>
      <c r="E196" s="15" t="s">
        <v>255</v>
      </c>
      <c r="F196" s="14">
        <v>147</v>
      </c>
      <c r="G196" s="14"/>
      <c r="H196" s="14">
        <v>160</v>
      </c>
      <c r="I196" s="14"/>
      <c r="J196" s="14">
        <v>307</v>
      </c>
      <c r="K196" s="14"/>
      <c r="L196" s="14">
        <v>83</v>
      </c>
      <c r="M196" s="8" t="s">
        <v>314</v>
      </c>
    </row>
    <row r="197" spans="1:13" x14ac:dyDescent="0.2">
      <c r="A197" s="9" t="str">
        <f t="shared" ref="A197:B212" si="13">A196</f>
        <v>1990/5末</v>
      </c>
      <c r="B197" s="9" t="str">
        <f t="shared" si="13"/>
        <v>平成2/5末</v>
      </c>
      <c r="C197" s="16">
        <v>195</v>
      </c>
      <c r="D197" s="16">
        <v>335</v>
      </c>
      <c r="E197" s="17" t="s">
        <v>256</v>
      </c>
      <c r="F197" s="16">
        <v>208</v>
      </c>
      <c r="G197" s="16"/>
      <c r="H197" s="16">
        <v>207</v>
      </c>
      <c r="I197" s="16"/>
      <c r="J197" s="16">
        <v>415</v>
      </c>
      <c r="K197" s="16"/>
      <c r="L197" s="16">
        <v>107</v>
      </c>
      <c r="M197" s="6" t="s">
        <v>314</v>
      </c>
    </row>
    <row r="198" spans="1:13" x14ac:dyDescent="0.2">
      <c r="A198" s="7" t="str">
        <f t="shared" si="13"/>
        <v>1990/5末</v>
      </c>
      <c r="B198" s="7" t="str">
        <f t="shared" si="13"/>
        <v>平成2/5末</v>
      </c>
      <c r="C198" s="14">
        <v>196</v>
      </c>
      <c r="D198" s="14">
        <v>336</v>
      </c>
      <c r="E198" s="15" t="s">
        <v>257</v>
      </c>
      <c r="F198" s="14">
        <v>231</v>
      </c>
      <c r="G198" s="14"/>
      <c r="H198" s="14">
        <v>245</v>
      </c>
      <c r="I198" s="14"/>
      <c r="J198" s="14">
        <v>476</v>
      </c>
      <c r="K198" s="14"/>
      <c r="L198" s="14">
        <v>125</v>
      </c>
      <c r="M198" s="8" t="s">
        <v>314</v>
      </c>
    </row>
    <row r="199" spans="1:13" x14ac:dyDescent="0.2">
      <c r="A199" s="9" t="str">
        <f t="shared" si="13"/>
        <v>1990/5末</v>
      </c>
      <c r="B199" s="9" t="str">
        <f t="shared" si="13"/>
        <v>平成2/5末</v>
      </c>
      <c r="C199" s="16">
        <v>197</v>
      </c>
      <c r="D199" s="16">
        <v>338</v>
      </c>
      <c r="E199" s="17" t="s">
        <v>160</v>
      </c>
      <c r="F199" s="16">
        <v>52</v>
      </c>
      <c r="G199" s="16"/>
      <c r="H199" s="16">
        <v>58</v>
      </c>
      <c r="I199" s="16"/>
      <c r="J199" s="16">
        <v>110</v>
      </c>
      <c r="K199" s="16"/>
      <c r="L199" s="16">
        <v>31</v>
      </c>
      <c r="M199" s="6" t="s">
        <v>314</v>
      </c>
    </row>
    <row r="200" spans="1:13" x14ac:dyDescent="0.2">
      <c r="A200" s="7" t="str">
        <f t="shared" si="13"/>
        <v>1990/5末</v>
      </c>
      <c r="B200" s="7" t="str">
        <f t="shared" si="13"/>
        <v>平成2/5末</v>
      </c>
      <c r="C200" s="14">
        <v>198</v>
      </c>
      <c r="D200" s="14">
        <v>339</v>
      </c>
      <c r="E200" s="15" t="s">
        <v>258</v>
      </c>
      <c r="F200" s="14">
        <v>41</v>
      </c>
      <c r="G200" s="14"/>
      <c r="H200" s="14">
        <v>40</v>
      </c>
      <c r="I200" s="14"/>
      <c r="J200" s="14">
        <v>81</v>
      </c>
      <c r="K200" s="14"/>
      <c r="L200" s="14">
        <v>21</v>
      </c>
      <c r="M200" s="8" t="s">
        <v>314</v>
      </c>
    </row>
    <row r="201" spans="1:13" x14ac:dyDescent="0.2">
      <c r="A201" s="9" t="str">
        <f t="shared" si="13"/>
        <v>1990/5末</v>
      </c>
      <c r="B201" s="9" t="str">
        <f t="shared" si="13"/>
        <v>平成2/5末</v>
      </c>
      <c r="C201" s="16">
        <v>199</v>
      </c>
      <c r="D201" s="16">
        <v>340</v>
      </c>
      <c r="E201" s="17" t="s">
        <v>259</v>
      </c>
      <c r="F201" s="16">
        <v>150</v>
      </c>
      <c r="G201" s="16"/>
      <c r="H201" s="16">
        <v>143</v>
      </c>
      <c r="I201" s="16"/>
      <c r="J201" s="16">
        <v>293</v>
      </c>
      <c r="K201" s="16"/>
      <c r="L201" s="16">
        <v>69</v>
      </c>
      <c r="M201" s="6" t="s">
        <v>314</v>
      </c>
    </row>
    <row r="202" spans="1:13" x14ac:dyDescent="0.2">
      <c r="A202" s="7" t="str">
        <f t="shared" si="13"/>
        <v>1990/5末</v>
      </c>
      <c r="B202" s="7" t="str">
        <f t="shared" si="13"/>
        <v>平成2/5末</v>
      </c>
      <c r="C202" s="14">
        <v>200</v>
      </c>
      <c r="D202" s="14">
        <v>341</v>
      </c>
      <c r="E202" s="15" t="s">
        <v>260</v>
      </c>
      <c r="F202" s="14">
        <v>139</v>
      </c>
      <c r="G202" s="14"/>
      <c r="H202" s="14">
        <v>151</v>
      </c>
      <c r="I202" s="14"/>
      <c r="J202" s="14">
        <v>290</v>
      </c>
      <c r="K202" s="14"/>
      <c r="L202" s="14">
        <v>74</v>
      </c>
      <c r="M202" s="8" t="s">
        <v>314</v>
      </c>
    </row>
    <row r="203" spans="1:13" x14ac:dyDescent="0.2">
      <c r="A203" s="9" t="str">
        <f t="shared" si="13"/>
        <v>1990/5末</v>
      </c>
      <c r="B203" s="9" t="str">
        <f t="shared" si="13"/>
        <v>平成2/5末</v>
      </c>
      <c r="C203" s="16">
        <v>201</v>
      </c>
      <c r="D203" s="16">
        <v>343</v>
      </c>
      <c r="E203" s="17" t="s">
        <v>261</v>
      </c>
      <c r="F203" s="16">
        <v>69</v>
      </c>
      <c r="G203" s="16"/>
      <c r="H203" s="16">
        <v>76</v>
      </c>
      <c r="I203" s="16"/>
      <c r="J203" s="16">
        <v>145</v>
      </c>
      <c r="K203" s="16"/>
      <c r="L203" s="16">
        <v>39</v>
      </c>
      <c r="M203" s="6" t="s">
        <v>314</v>
      </c>
    </row>
    <row r="204" spans="1:13" x14ac:dyDescent="0.2">
      <c r="A204" s="7" t="str">
        <f t="shared" si="13"/>
        <v>1990/5末</v>
      </c>
      <c r="B204" s="7" t="str">
        <f t="shared" si="13"/>
        <v>平成2/5末</v>
      </c>
      <c r="C204" s="14">
        <v>202</v>
      </c>
      <c r="D204" s="14">
        <v>344</v>
      </c>
      <c r="E204" s="15" t="s">
        <v>262</v>
      </c>
      <c r="F204" s="14">
        <v>1</v>
      </c>
      <c r="G204" s="14"/>
      <c r="H204" s="14">
        <v>1</v>
      </c>
      <c r="I204" s="14"/>
      <c r="J204" s="14">
        <v>2</v>
      </c>
      <c r="K204" s="14"/>
      <c r="L204" s="14">
        <v>1</v>
      </c>
      <c r="M204" s="8" t="s">
        <v>314</v>
      </c>
    </row>
    <row r="205" spans="1:13" x14ac:dyDescent="0.2">
      <c r="A205" s="9" t="str">
        <f t="shared" si="13"/>
        <v>1990/5末</v>
      </c>
      <c r="B205" s="9" t="str">
        <f t="shared" si="13"/>
        <v>平成2/5末</v>
      </c>
      <c r="C205" s="16">
        <v>203</v>
      </c>
      <c r="D205" s="16">
        <v>345</v>
      </c>
      <c r="E205" s="17" t="s">
        <v>263</v>
      </c>
      <c r="F205" s="16">
        <v>5</v>
      </c>
      <c r="G205" s="16"/>
      <c r="H205" s="16">
        <v>4</v>
      </c>
      <c r="I205" s="16"/>
      <c r="J205" s="16">
        <v>9</v>
      </c>
      <c r="K205" s="16"/>
      <c r="L205" s="16">
        <v>2</v>
      </c>
      <c r="M205" s="6" t="s">
        <v>314</v>
      </c>
    </row>
    <row r="206" spans="1:13" x14ac:dyDescent="0.2">
      <c r="A206" s="7" t="str">
        <f t="shared" si="13"/>
        <v>1990/5末</v>
      </c>
      <c r="B206" s="7" t="str">
        <f t="shared" si="13"/>
        <v>平成2/5末</v>
      </c>
      <c r="C206" s="14">
        <v>204</v>
      </c>
      <c r="D206" s="14">
        <v>346</v>
      </c>
      <c r="E206" s="15" t="s">
        <v>264</v>
      </c>
      <c r="F206" s="14">
        <v>17</v>
      </c>
      <c r="G206" s="14"/>
      <c r="H206" s="14">
        <v>12</v>
      </c>
      <c r="I206" s="14"/>
      <c r="J206" s="14">
        <v>29</v>
      </c>
      <c r="K206" s="14"/>
      <c r="L206" s="14">
        <v>8</v>
      </c>
      <c r="M206" s="8" t="s">
        <v>314</v>
      </c>
    </row>
    <row r="207" spans="1:13" x14ac:dyDescent="0.2">
      <c r="A207" s="9" t="str">
        <f t="shared" si="13"/>
        <v>1990/5末</v>
      </c>
      <c r="B207" s="9" t="str">
        <f t="shared" si="13"/>
        <v>平成2/5末</v>
      </c>
      <c r="C207" s="16">
        <v>205</v>
      </c>
      <c r="D207" s="16">
        <v>347</v>
      </c>
      <c r="E207" s="17" t="s">
        <v>265</v>
      </c>
      <c r="F207" s="16">
        <v>9</v>
      </c>
      <c r="G207" s="16"/>
      <c r="H207" s="16">
        <v>10</v>
      </c>
      <c r="I207" s="16"/>
      <c r="J207" s="16">
        <v>19</v>
      </c>
      <c r="K207" s="16"/>
      <c r="L207" s="16">
        <v>7</v>
      </c>
      <c r="M207" s="6" t="s">
        <v>314</v>
      </c>
    </row>
    <row r="208" spans="1:13" x14ac:dyDescent="0.2">
      <c r="A208" s="7" t="str">
        <f t="shared" si="13"/>
        <v>1990/5末</v>
      </c>
      <c r="B208" s="7" t="str">
        <f t="shared" si="13"/>
        <v>平成2/5末</v>
      </c>
      <c r="C208" s="14">
        <v>206</v>
      </c>
      <c r="D208" s="14">
        <v>348</v>
      </c>
      <c r="E208" s="15" t="s">
        <v>266</v>
      </c>
      <c r="F208" s="14">
        <v>85</v>
      </c>
      <c r="G208" s="14"/>
      <c r="H208" s="14">
        <v>97</v>
      </c>
      <c r="I208" s="14"/>
      <c r="J208" s="14">
        <v>182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1990/5末</v>
      </c>
      <c r="B209" s="9" t="str">
        <f t="shared" si="13"/>
        <v>平成2/5末</v>
      </c>
      <c r="C209" s="16">
        <v>207</v>
      </c>
      <c r="D209" s="16">
        <v>349</v>
      </c>
      <c r="E209" s="17" t="s">
        <v>267</v>
      </c>
      <c r="F209" s="16">
        <v>12</v>
      </c>
      <c r="G209" s="16"/>
      <c r="H209" s="16">
        <v>9</v>
      </c>
      <c r="I209" s="16"/>
      <c r="J209" s="16">
        <v>21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1990/5末</v>
      </c>
      <c r="B210" s="7" t="str">
        <f t="shared" si="13"/>
        <v>平成2/5末</v>
      </c>
      <c r="C210" s="14">
        <v>208</v>
      </c>
      <c r="D210" s="14">
        <v>250</v>
      </c>
      <c r="E210" s="15" t="s">
        <v>268</v>
      </c>
      <c r="F210" s="14">
        <v>157</v>
      </c>
      <c r="G210" s="14"/>
      <c r="H210" s="14">
        <v>189</v>
      </c>
      <c r="I210" s="14"/>
      <c r="J210" s="14">
        <v>346</v>
      </c>
      <c r="K210" s="14"/>
      <c r="L210" s="14">
        <v>82</v>
      </c>
      <c r="M210" s="8" t="s">
        <v>315</v>
      </c>
    </row>
    <row r="211" spans="1:13" x14ac:dyDescent="0.2">
      <c r="A211" s="9" t="str">
        <f t="shared" si="13"/>
        <v>1990/5末</v>
      </c>
      <c r="B211" s="9" t="str">
        <f t="shared" si="13"/>
        <v>平成2/5末</v>
      </c>
      <c r="C211" s="16">
        <v>209</v>
      </c>
      <c r="D211" s="16">
        <v>251</v>
      </c>
      <c r="E211" s="17" t="s">
        <v>269</v>
      </c>
      <c r="F211" s="16">
        <v>83</v>
      </c>
      <c r="G211" s="16"/>
      <c r="H211" s="16">
        <v>102</v>
      </c>
      <c r="I211" s="16"/>
      <c r="J211" s="16">
        <v>185</v>
      </c>
      <c r="K211" s="16"/>
      <c r="L211" s="16">
        <v>42</v>
      </c>
      <c r="M211" s="6" t="s">
        <v>315</v>
      </c>
    </row>
    <row r="212" spans="1:13" x14ac:dyDescent="0.2">
      <c r="A212" s="7" t="str">
        <f t="shared" si="13"/>
        <v>1990/5末</v>
      </c>
      <c r="B212" s="7" t="str">
        <f t="shared" si="13"/>
        <v>平成2/5末</v>
      </c>
      <c r="C212" s="14">
        <v>210</v>
      </c>
      <c r="D212" s="14">
        <v>252</v>
      </c>
      <c r="E212" s="15" t="s">
        <v>270</v>
      </c>
      <c r="F212" s="14">
        <v>143</v>
      </c>
      <c r="G212" s="14"/>
      <c r="H212" s="14">
        <v>169</v>
      </c>
      <c r="I212" s="14"/>
      <c r="J212" s="14">
        <v>312</v>
      </c>
      <c r="K212" s="14"/>
      <c r="L212" s="14">
        <v>74</v>
      </c>
      <c r="M212" s="8" t="s">
        <v>315</v>
      </c>
    </row>
    <row r="213" spans="1:13" x14ac:dyDescent="0.2">
      <c r="A213" s="9" t="str">
        <f t="shared" ref="A213:B228" si="14">A212</f>
        <v>1990/5末</v>
      </c>
      <c r="B213" s="9" t="str">
        <f t="shared" si="14"/>
        <v>平成2/5末</v>
      </c>
      <c r="C213" s="16">
        <v>211</v>
      </c>
      <c r="D213" s="16">
        <v>253</v>
      </c>
      <c r="E213" s="17" t="s">
        <v>271</v>
      </c>
      <c r="F213" s="16">
        <v>175</v>
      </c>
      <c r="G213" s="16"/>
      <c r="H213" s="16">
        <v>204</v>
      </c>
      <c r="I213" s="16"/>
      <c r="J213" s="16">
        <v>379</v>
      </c>
      <c r="K213" s="16"/>
      <c r="L213" s="16">
        <v>97</v>
      </c>
      <c r="M213" s="6" t="s">
        <v>315</v>
      </c>
    </row>
    <row r="214" spans="1:13" x14ac:dyDescent="0.2">
      <c r="A214" s="7" t="str">
        <f t="shared" si="14"/>
        <v>1990/5末</v>
      </c>
      <c r="B214" s="7" t="str">
        <f t="shared" si="14"/>
        <v>平成2/5末</v>
      </c>
      <c r="C214" s="14">
        <v>212</v>
      </c>
      <c r="D214" s="14">
        <v>254</v>
      </c>
      <c r="E214" s="15" t="s">
        <v>272</v>
      </c>
      <c r="F214" s="14">
        <v>98</v>
      </c>
      <c r="G214" s="14"/>
      <c r="H214" s="14">
        <v>116</v>
      </c>
      <c r="I214" s="14"/>
      <c r="J214" s="14">
        <v>214</v>
      </c>
      <c r="K214" s="14"/>
      <c r="L214" s="14">
        <v>56</v>
      </c>
      <c r="M214" s="8" t="s">
        <v>315</v>
      </c>
    </row>
    <row r="215" spans="1:13" x14ac:dyDescent="0.2">
      <c r="A215" s="9" t="str">
        <f t="shared" si="14"/>
        <v>1990/5末</v>
      </c>
      <c r="B215" s="9" t="str">
        <f t="shared" si="14"/>
        <v>平成2/5末</v>
      </c>
      <c r="C215" s="16">
        <v>213</v>
      </c>
      <c r="D215" s="16">
        <v>255</v>
      </c>
      <c r="E215" s="17" t="s">
        <v>376</v>
      </c>
      <c r="F215" s="16">
        <v>50</v>
      </c>
      <c r="G215" s="16"/>
      <c r="H215" s="16">
        <v>64</v>
      </c>
      <c r="I215" s="16"/>
      <c r="J215" s="16">
        <v>114</v>
      </c>
      <c r="K215" s="16"/>
      <c r="L215" s="16">
        <v>31</v>
      </c>
      <c r="M215" s="6" t="s">
        <v>315</v>
      </c>
    </row>
    <row r="216" spans="1:13" x14ac:dyDescent="0.2">
      <c r="A216" s="7" t="str">
        <f t="shared" si="14"/>
        <v>1990/5末</v>
      </c>
      <c r="B216" s="7" t="str">
        <f t="shared" si="14"/>
        <v>平成2/5末</v>
      </c>
      <c r="C216" s="14">
        <v>214</v>
      </c>
      <c r="D216" s="14">
        <v>256</v>
      </c>
      <c r="E216" s="15" t="s">
        <v>273</v>
      </c>
      <c r="F216" s="14">
        <v>58</v>
      </c>
      <c r="G216" s="14"/>
      <c r="H216" s="14">
        <v>53</v>
      </c>
      <c r="I216" s="14"/>
      <c r="J216" s="14">
        <v>111</v>
      </c>
      <c r="K216" s="14"/>
      <c r="L216" s="14">
        <v>23</v>
      </c>
      <c r="M216" s="8" t="s">
        <v>315</v>
      </c>
    </row>
    <row r="217" spans="1:13" x14ac:dyDescent="0.2">
      <c r="A217" s="9" t="str">
        <f t="shared" si="14"/>
        <v>1990/5末</v>
      </c>
      <c r="B217" s="9" t="str">
        <f t="shared" si="14"/>
        <v>平成2/5末</v>
      </c>
      <c r="C217" s="16">
        <v>215</v>
      </c>
      <c r="D217" s="16">
        <v>257</v>
      </c>
      <c r="E217" s="17" t="s">
        <v>377</v>
      </c>
      <c r="F217" s="16">
        <v>107</v>
      </c>
      <c r="G217" s="16"/>
      <c r="H217" s="16">
        <v>104</v>
      </c>
      <c r="I217" s="16"/>
      <c r="J217" s="16">
        <v>211</v>
      </c>
      <c r="K217" s="16"/>
      <c r="L217" s="16">
        <v>50</v>
      </c>
      <c r="M217" s="6" t="s">
        <v>315</v>
      </c>
    </row>
    <row r="218" spans="1:13" x14ac:dyDescent="0.2">
      <c r="A218" s="7" t="str">
        <f t="shared" si="14"/>
        <v>1990/5末</v>
      </c>
      <c r="B218" s="7" t="str">
        <f t="shared" si="14"/>
        <v>平成2/5末</v>
      </c>
      <c r="C218" s="14">
        <v>216</v>
      </c>
      <c r="D218" s="14">
        <v>258</v>
      </c>
      <c r="E218" s="15" t="s">
        <v>274</v>
      </c>
      <c r="F218" s="14">
        <v>92</v>
      </c>
      <c r="G218" s="14"/>
      <c r="H218" s="14">
        <v>95</v>
      </c>
      <c r="I218" s="14"/>
      <c r="J218" s="14">
        <v>187</v>
      </c>
      <c r="K218" s="14"/>
      <c r="L218" s="14">
        <v>46</v>
      </c>
      <c r="M218" s="8" t="s">
        <v>315</v>
      </c>
    </row>
    <row r="219" spans="1:13" x14ac:dyDescent="0.2">
      <c r="A219" s="9" t="str">
        <f t="shared" si="14"/>
        <v>1990/5末</v>
      </c>
      <c r="B219" s="9" t="str">
        <f t="shared" si="14"/>
        <v>平成2/5末</v>
      </c>
      <c r="C219" s="16">
        <v>217</v>
      </c>
      <c r="D219" s="16">
        <v>259</v>
      </c>
      <c r="E219" s="17" t="s">
        <v>378</v>
      </c>
      <c r="F219" s="16">
        <v>105</v>
      </c>
      <c r="G219" s="16"/>
      <c r="H219" s="16">
        <v>115</v>
      </c>
      <c r="I219" s="16"/>
      <c r="J219" s="16">
        <v>220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1990/5末</v>
      </c>
      <c r="B220" s="7" t="str">
        <f t="shared" si="14"/>
        <v>平成2/5末</v>
      </c>
      <c r="C220" s="14">
        <v>218</v>
      </c>
      <c r="D220" s="14">
        <v>270</v>
      </c>
      <c r="E220" s="15" t="s">
        <v>275</v>
      </c>
      <c r="F220" s="14">
        <v>107</v>
      </c>
      <c r="G220" s="14"/>
      <c r="H220" s="14">
        <v>103</v>
      </c>
      <c r="I220" s="14"/>
      <c r="J220" s="14">
        <v>210</v>
      </c>
      <c r="K220" s="14"/>
      <c r="L220" s="14">
        <v>52</v>
      </c>
      <c r="M220" s="8" t="s">
        <v>316</v>
      </c>
    </row>
    <row r="221" spans="1:13" x14ac:dyDescent="0.2">
      <c r="A221" s="9" t="str">
        <f t="shared" si="14"/>
        <v>1990/5末</v>
      </c>
      <c r="B221" s="9" t="str">
        <f t="shared" si="14"/>
        <v>平成2/5末</v>
      </c>
      <c r="C221" s="16">
        <v>219</v>
      </c>
      <c r="D221" s="16">
        <v>271</v>
      </c>
      <c r="E221" s="17" t="s">
        <v>276</v>
      </c>
      <c r="F221" s="16">
        <v>67</v>
      </c>
      <c r="G221" s="16"/>
      <c r="H221" s="16">
        <v>73</v>
      </c>
      <c r="I221" s="16"/>
      <c r="J221" s="16">
        <v>140</v>
      </c>
      <c r="K221" s="16"/>
      <c r="L221" s="16">
        <v>31</v>
      </c>
      <c r="M221" s="6" t="s">
        <v>316</v>
      </c>
    </row>
    <row r="222" spans="1:13" x14ac:dyDescent="0.2">
      <c r="A222" s="7" t="str">
        <f t="shared" si="14"/>
        <v>1990/5末</v>
      </c>
      <c r="B222" s="7" t="str">
        <f t="shared" si="14"/>
        <v>平成2/5末</v>
      </c>
      <c r="C222" s="14">
        <v>220</v>
      </c>
      <c r="D222" s="14">
        <v>272</v>
      </c>
      <c r="E222" s="15" t="s">
        <v>277</v>
      </c>
      <c r="F222" s="14">
        <v>78</v>
      </c>
      <c r="G222" s="14"/>
      <c r="H222" s="14">
        <v>81</v>
      </c>
      <c r="I222" s="14"/>
      <c r="J222" s="14">
        <v>159</v>
      </c>
      <c r="K222" s="14"/>
      <c r="L222" s="14">
        <v>38</v>
      </c>
      <c r="M222" s="8" t="s">
        <v>316</v>
      </c>
    </row>
    <row r="223" spans="1:13" x14ac:dyDescent="0.2">
      <c r="A223" s="9" t="str">
        <f t="shared" si="14"/>
        <v>1990/5末</v>
      </c>
      <c r="B223" s="9" t="str">
        <f t="shared" si="14"/>
        <v>平成2/5末</v>
      </c>
      <c r="C223" s="16">
        <v>221</v>
      </c>
      <c r="D223" s="16">
        <v>273</v>
      </c>
      <c r="E223" s="17" t="s">
        <v>278</v>
      </c>
      <c r="F223" s="16">
        <v>115</v>
      </c>
      <c r="G223" s="16"/>
      <c r="H223" s="16">
        <v>117</v>
      </c>
      <c r="I223" s="16"/>
      <c r="J223" s="16">
        <v>232</v>
      </c>
      <c r="K223" s="16"/>
      <c r="L223" s="16">
        <v>61</v>
      </c>
      <c r="M223" s="6" t="s">
        <v>316</v>
      </c>
    </row>
    <row r="224" spans="1:13" x14ac:dyDescent="0.2">
      <c r="A224" s="7" t="str">
        <f t="shared" si="14"/>
        <v>1990/5末</v>
      </c>
      <c r="B224" s="7" t="str">
        <f t="shared" si="14"/>
        <v>平成2/5末</v>
      </c>
      <c r="C224" s="14">
        <v>222</v>
      </c>
      <c r="D224" s="14">
        <v>274</v>
      </c>
      <c r="E224" s="15" t="s">
        <v>279</v>
      </c>
      <c r="F224" s="14">
        <v>150</v>
      </c>
      <c r="G224" s="14"/>
      <c r="H224" s="14">
        <v>136</v>
      </c>
      <c r="I224" s="14"/>
      <c r="J224" s="14">
        <v>286</v>
      </c>
      <c r="K224" s="14"/>
      <c r="L224" s="14">
        <v>72</v>
      </c>
      <c r="M224" s="8" t="s">
        <v>316</v>
      </c>
    </row>
    <row r="225" spans="1:13" x14ac:dyDescent="0.2">
      <c r="A225" s="9" t="str">
        <f t="shared" si="14"/>
        <v>1990/5末</v>
      </c>
      <c r="B225" s="9" t="str">
        <f t="shared" si="14"/>
        <v>平成2/5末</v>
      </c>
      <c r="C225" s="16">
        <v>223</v>
      </c>
      <c r="D225" s="16">
        <v>275</v>
      </c>
      <c r="E225" s="17" t="s">
        <v>280</v>
      </c>
      <c r="F225" s="16">
        <v>88</v>
      </c>
      <c r="G225" s="16"/>
      <c r="H225" s="16">
        <v>88</v>
      </c>
      <c r="I225" s="16"/>
      <c r="J225" s="16">
        <v>176</v>
      </c>
      <c r="K225" s="16"/>
      <c r="L225" s="16">
        <v>56</v>
      </c>
      <c r="M225" s="6" t="s">
        <v>316</v>
      </c>
    </row>
    <row r="226" spans="1:13" x14ac:dyDescent="0.2">
      <c r="A226" s="7" t="str">
        <f t="shared" si="14"/>
        <v>1990/5末</v>
      </c>
      <c r="B226" s="7" t="str">
        <f t="shared" si="14"/>
        <v>平成2/5末</v>
      </c>
      <c r="C226" s="14">
        <v>224</v>
      </c>
      <c r="D226" s="14">
        <v>276</v>
      </c>
      <c r="E226" s="15" t="s">
        <v>281</v>
      </c>
      <c r="F226" s="14">
        <v>218</v>
      </c>
      <c r="G226" s="14"/>
      <c r="H226" s="14">
        <v>220</v>
      </c>
      <c r="I226" s="14"/>
      <c r="J226" s="14">
        <v>438</v>
      </c>
      <c r="K226" s="14"/>
      <c r="L226" s="14">
        <v>117</v>
      </c>
      <c r="M226" s="8" t="s">
        <v>316</v>
      </c>
    </row>
    <row r="227" spans="1:13" x14ac:dyDescent="0.2">
      <c r="A227" s="9" t="str">
        <f t="shared" si="14"/>
        <v>1990/5末</v>
      </c>
      <c r="B227" s="9" t="str">
        <f t="shared" si="14"/>
        <v>平成2/5末</v>
      </c>
      <c r="C227" s="16">
        <v>225</v>
      </c>
      <c r="D227" s="16">
        <v>277</v>
      </c>
      <c r="E227" s="17" t="s">
        <v>282</v>
      </c>
      <c r="F227" s="16">
        <v>167</v>
      </c>
      <c r="G227" s="16"/>
      <c r="H227" s="16">
        <v>180</v>
      </c>
      <c r="I227" s="16"/>
      <c r="J227" s="16">
        <v>347</v>
      </c>
      <c r="K227" s="16"/>
      <c r="L227" s="16">
        <v>92</v>
      </c>
      <c r="M227" s="6" t="s">
        <v>316</v>
      </c>
    </row>
    <row r="228" spans="1:13" x14ac:dyDescent="0.2">
      <c r="A228" s="7" t="str">
        <f t="shared" si="14"/>
        <v>1990/5末</v>
      </c>
      <c r="B228" s="7" t="str">
        <f t="shared" si="14"/>
        <v>平成2/5末</v>
      </c>
      <c r="C228" s="14">
        <v>226</v>
      </c>
      <c r="D228" s="14">
        <v>278</v>
      </c>
      <c r="E228" s="15" t="s">
        <v>283</v>
      </c>
      <c r="F228" s="14">
        <v>298</v>
      </c>
      <c r="G228" s="14"/>
      <c r="H228" s="14">
        <v>318</v>
      </c>
      <c r="I228" s="14"/>
      <c r="J228" s="14">
        <v>616</v>
      </c>
      <c r="K228" s="14"/>
      <c r="L228" s="14">
        <v>148</v>
      </c>
      <c r="M228" s="8" t="s">
        <v>316</v>
      </c>
    </row>
    <row r="229" spans="1:13" x14ac:dyDescent="0.2">
      <c r="A229" s="9" t="str">
        <f t="shared" ref="A229:B244" si="15">A228</f>
        <v>1990/5末</v>
      </c>
      <c r="B229" s="9" t="str">
        <f t="shared" si="15"/>
        <v>平成2/5末</v>
      </c>
      <c r="C229" s="16">
        <v>227</v>
      </c>
      <c r="D229" s="16">
        <v>280</v>
      </c>
      <c r="E229" s="17" t="s">
        <v>379</v>
      </c>
      <c r="F229" s="16">
        <v>197</v>
      </c>
      <c r="G229" s="16"/>
      <c r="H229" s="16">
        <v>211</v>
      </c>
      <c r="I229" s="16"/>
      <c r="J229" s="16">
        <v>408</v>
      </c>
      <c r="K229" s="16"/>
      <c r="L229" s="16">
        <v>101</v>
      </c>
      <c r="M229" s="6" t="s">
        <v>317</v>
      </c>
    </row>
    <row r="230" spans="1:13" x14ac:dyDescent="0.2">
      <c r="A230" s="7" t="str">
        <f t="shared" si="15"/>
        <v>1990/5末</v>
      </c>
      <c r="B230" s="7" t="str">
        <f t="shared" si="15"/>
        <v>平成2/5末</v>
      </c>
      <c r="C230" s="14">
        <v>228</v>
      </c>
      <c r="D230" s="14">
        <v>281</v>
      </c>
      <c r="E230" s="15" t="s">
        <v>380</v>
      </c>
      <c r="F230" s="14">
        <v>131</v>
      </c>
      <c r="G230" s="14"/>
      <c r="H230" s="14">
        <v>128</v>
      </c>
      <c r="I230" s="14"/>
      <c r="J230" s="14">
        <v>259</v>
      </c>
      <c r="K230" s="14"/>
      <c r="L230" s="14">
        <v>67</v>
      </c>
      <c r="M230" s="8" t="s">
        <v>317</v>
      </c>
    </row>
    <row r="231" spans="1:13" x14ac:dyDescent="0.2">
      <c r="A231" s="9" t="str">
        <f t="shared" si="15"/>
        <v>1990/5末</v>
      </c>
      <c r="B231" s="9" t="str">
        <f t="shared" si="15"/>
        <v>平成2/5末</v>
      </c>
      <c r="C231" s="16">
        <v>229</v>
      </c>
      <c r="D231" s="16">
        <v>282</v>
      </c>
      <c r="E231" s="17" t="s">
        <v>381</v>
      </c>
      <c r="F231" s="16">
        <v>57</v>
      </c>
      <c r="G231" s="16"/>
      <c r="H231" s="16">
        <v>60</v>
      </c>
      <c r="I231" s="16"/>
      <c r="J231" s="16">
        <v>117</v>
      </c>
      <c r="K231" s="16"/>
      <c r="L231" s="16">
        <v>30</v>
      </c>
      <c r="M231" s="6" t="s">
        <v>317</v>
      </c>
    </row>
    <row r="232" spans="1:13" x14ac:dyDescent="0.2">
      <c r="A232" s="7" t="str">
        <f t="shared" si="15"/>
        <v>1990/5末</v>
      </c>
      <c r="B232" s="7" t="str">
        <f t="shared" si="15"/>
        <v>平成2/5末</v>
      </c>
      <c r="C232" s="14">
        <v>230</v>
      </c>
      <c r="D232" s="14">
        <v>283</v>
      </c>
      <c r="E232" s="15" t="s">
        <v>424</v>
      </c>
      <c r="F232" s="14">
        <v>115</v>
      </c>
      <c r="G232" s="14"/>
      <c r="H232" s="14">
        <v>119</v>
      </c>
      <c r="I232" s="14"/>
      <c r="J232" s="14">
        <v>234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1990/5末</v>
      </c>
      <c r="B233" s="9" t="str">
        <f t="shared" si="15"/>
        <v>平成2/5末</v>
      </c>
      <c r="C233" s="16">
        <v>231</v>
      </c>
      <c r="D233" s="16">
        <v>284</v>
      </c>
      <c r="E233" s="17" t="s">
        <v>425</v>
      </c>
      <c r="F233" s="16">
        <v>67</v>
      </c>
      <c r="G233" s="16"/>
      <c r="H233" s="16">
        <v>66</v>
      </c>
      <c r="I233" s="16"/>
      <c r="J233" s="16">
        <v>133</v>
      </c>
      <c r="K233" s="16"/>
      <c r="L233" s="16">
        <v>34</v>
      </c>
      <c r="M233" s="6" t="s">
        <v>317</v>
      </c>
    </row>
    <row r="234" spans="1:13" x14ac:dyDescent="0.2">
      <c r="A234" s="7" t="str">
        <f t="shared" si="15"/>
        <v>1990/5末</v>
      </c>
      <c r="B234" s="7" t="str">
        <f t="shared" si="15"/>
        <v>平成2/5末</v>
      </c>
      <c r="C234" s="14">
        <v>232</v>
      </c>
      <c r="D234" s="14">
        <v>285</v>
      </c>
      <c r="E234" s="15" t="s">
        <v>426</v>
      </c>
      <c r="F234" s="14">
        <v>52</v>
      </c>
      <c r="G234" s="14"/>
      <c r="H234" s="14">
        <v>59</v>
      </c>
      <c r="I234" s="14"/>
      <c r="J234" s="14">
        <v>111</v>
      </c>
      <c r="K234" s="14"/>
      <c r="L234" s="14">
        <v>32</v>
      </c>
      <c r="M234" s="8" t="s">
        <v>317</v>
      </c>
    </row>
    <row r="235" spans="1:13" x14ac:dyDescent="0.2">
      <c r="A235" s="9" t="str">
        <f t="shared" si="15"/>
        <v>1990/5末</v>
      </c>
      <c r="B235" s="9" t="str">
        <f t="shared" si="15"/>
        <v>平成2/5末</v>
      </c>
      <c r="C235" s="16">
        <v>233</v>
      </c>
      <c r="D235" s="16">
        <v>286</v>
      </c>
      <c r="E235" s="17" t="s">
        <v>427</v>
      </c>
      <c r="F235" s="16">
        <v>66</v>
      </c>
      <c r="G235" s="16"/>
      <c r="H235" s="16">
        <v>50</v>
      </c>
      <c r="I235" s="16"/>
      <c r="J235" s="16">
        <v>116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1990/5末</v>
      </c>
      <c r="B236" s="7" t="str">
        <f t="shared" si="15"/>
        <v>平成2/5末</v>
      </c>
      <c r="C236" s="14">
        <v>234</v>
      </c>
      <c r="D236" s="14">
        <v>287</v>
      </c>
      <c r="E236" s="15" t="s">
        <v>428</v>
      </c>
      <c r="F236" s="14">
        <v>77</v>
      </c>
      <c r="G236" s="14"/>
      <c r="H236" s="14">
        <v>84</v>
      </c>
      <c r="I236" s="14"/>
      <c r="J236" s="14">
        <v>161</v>
      </c>
      <c r="K236" s="14"/>
      <c r="L236" s="14">
        <v>43</v>
      </c>
      <c r="M236" s="8" t="s">
        <v>317</v>
      </c>
    </row>
    <row r="237" spans="1:13" x14ac:dyDescent="0.2">
      <c r="A237" s="9" t="str">
        <f t="shared" si="15"/>
        <v>1990/5末</v>
      </c>
      <c r="B237" s="9" t="str">
        <f t="shared" si="15"/>
        <v>平成2/5末</v>
      </c>
      <c r="C237" s="16">
        <v>235</v>
      </c>
      <c r="D237" s="16">
        <v>288</v>
      </c>
      <c r="E237" s="17" t="s">
        <v>429</v>
      </c>
      <c r="F237" s="16">
        <v>68</v>
      </c>
      <c r="G237" s="16"/>
      <c r="H237" s="16">
        <v>75</v>
      </c>
      <c r="I237" s="16"/>
      <c r="J237" s="16">
        <v>143</v>
      </c>
      <c r="K237" s="16"/>
      <c r="L237" s="16">
        <v>40</v>
      </c>
      <c r="M237" s="6" t="s">
        <v>317</v>
      </c>
    </row>
    <row r="238" spans="1:13" x14ac:dyDescent="0.2">
      <c r="A238" s="7" t="str">
        <f t="shared" si="15"/>
        <v>1990/5末</v>
      </c>
      <c r="B238" s="7" t="str">
        <f t="shared" si="15"/>
        <v>平成2/5末</v>
      </c>
      <c r="C238" s="14">
        <v>236</v>
      </c>
      <c r="D238" s="14">
        <v>289</v>
      </c>
      <c r="E238" s="15" t="s">
        <v>430</v>
      </c>
      <c r="F238" s="14">
        <v>50</v>
      </c>
      <c r="G238" s="14"/>
      <c r="H238" s="14">
        <v>49</v>
      </c>
      <c r="I238" s="14"/>
      <c r="J238" s="14">
        <v>99</v>
      </c>
      <c r="K238" s="14"/>
      <c r="L238" s="14">
        <v>25</v>
      </c>
      <c r="M238" s="8" t="s">
        <v>317</v>
      </c>
    </row>
    <row r="239" spans="1:13" x14ac:dyDescent="0.2">
      <c r="A239" s="9" t="str">
        <f t="shared" si="15"/>
        <v>1990/5末</v>
      </c>
      <c r="B239" s="9" t="str">
        <f t="shared" si="15"/>
        <v>平成2/5末</v>
      </c>
      <c r="C239" s="16">
        <v>237</v>
      </c>
      <c r="D239" s="16">
        <v>290</v>
      </c>
      <c r="E239" s="17" t="s">
        <v>431</v>
      </c>
      <c r="F239" s="16">
        <v>87</v>
      </c>
      <c r="G239" s="16"/>
      <c r="H239" s="16">
        <v>99</v>
      </c>
      <c r="I239" s="16"/>
      <c r="J239" s="16">
        <v>186</v>
      </c>
      <c r="K239" s="16"/>
      <c r="L239" s="16">
        <v>46</v>
      </c>
      <c r="M239" s="6" t="s">
        <v>317</v>
      </c>
    </row>
    <row r="240" spans="1:13" x14ac:dyDescent="0.2">
      <c r="A240" s="7" t="str">
        <f t="shared" si="15"/>
        <v>1990/5末</v>
      </c>
      <c r="B240" s="7" t="str">
        <f t="shared" si="15"/>
        <v>平成2/5末</v>
      </c>
      <c r="C240" s="14">
        <v>238</v>
      </c>
      <c r="D240" s="14">
        <v>291</v>
      </c>
      <c r="E240" s="15" t="s">
        <v>432</v>
      </c>
      <c r="F240" s="14">
        <v>35</v>
      </c>
      <c r="G240" s="14"/>
      <c r="H240" s="14">
        <v>32</v>
      </c>
      <c r="I240" s="14"/>
      <c r="J240" s="14">
        <v>67</v>
      </c>
      <c r="K240" s="14"/>
      <c r="L240" s="14">
        <v>25</v>
      </c>
      <c r="M240" s="8" t="s">
        <v>317</v>
      </c>
    </row>
    <row r="241" spans="1:13" x14ac:dyDescent="0.2">
      <c r="A241" s="9" t="str">
        <f t="shared" si="15"/>
        <v>1990/5末</v>
      </c>
      <c r="B241" s="9" t="str">
        <f t="shared" si="15"/>
        <v>平成2/5末</v>
      </c>
      <c r="C241" s="16">
        <v>239</v>
      </c>
      <c r="D241" s="16">
        <v>292</v>
      </c>
      <c r="E241" s="17" t="s">
        <v>433</v>
      </c>
      <c r="F241" s="16">
        <v>22</v>
      </c>
      <c r="G241" s="16"/>
      <c r="H241" s="16">
        <v>19</v>
      </c>
      <c r="I241" s="16"/>
      <c r="J241" s="16">
        <v>41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15"/>
        <v>1990/5末</v>
      </c>
      <c r="B242" s="7" t="str">
        <f t="shared" si="15"/>
        <v>平成2/5末</v>
      </c>
      <c r="C242" s="14">
        <v>240</v>
      </c>
      <c r="D242" s="14">
        <v>293</v>
      </c>
      <c r="E242" s="15" t="s">
        <v>434</v>
      </c>
      <c r="F242" s="14">
        <v>22</v>
      </c>
      <c r="G242" s="14"/>
      <c r="H242" s="14">
        <v>17</v>
      </c>
      <c r="I242" s="14"/>
      <c r="J242" s="14">
        <v>39</v>
      </c>
      <c r="K242" s="14"/>
      <c r="L242" s="14">
        <v>12</v>
      </c>
      <c r="M242" s="8" t="s">
        <v>317</v>
      </c>
    </row>
    <row r="243" spans="1:13" x14ac:dyDescent="0.2">
      <c r="A243" s="9" t="str">
        <f t="shared" si="15"/>
        <v>1990/5末</v>
      </c>
      <c r="B243" s="9" t="str">
        <f t="shared" si="15"/>
        <v>平成2/5末</v>
      </c>
      <c r="C243" s="16">
        <v>241</v>
      </c>
      <c r="D243" s="16">
        <v>294</v>
      </c>
      <c r="E243" s="17" t="s">
        <v>435</v>
      </c>
      <c r="F243" s="16">
        <v>38</v>
      </c>
      <c r="G243" s="16"/>
      <c r="H243" s="16">
        <v>42</v>
      </c>
      <c r="I243" s="16"/>
      <c r="J243" s="16">
        <v>80</v>
      </c>
      <c r="K243" s="16"/>
      <c r="L243" s="16">
        <v>27</v>
      </c>
      <c r="M243" s="6" t="s">
        <v>317</v>
      </c>
    </row>
    <row r="244" spans="1:13" x14ac:dyDescent="0.2">
      <c r="A244" s="7" t="str">
        <f t="shared" si="15"/>
        <v>1990/5末</v>
      </c>
      <c r="B244" s="7" t="str">
        <f t="shared" si="15"/>
        <v>平成2/5末</v>
      </c>
      <c r="C244" s="14">
        <v>242</v>
      </c>
      <c r="D244" s="14">
        <v>295</v>
      </c>
      <c r="E244" s="15" t="s">
        <v>436</v>
      </c>
      <c r="F244" s="14">
        <v>22</v>
      </c>
      <c r="G244" s="14"/>
      <c r="H244" s="14">
        <v>26</v>
      </c>
      <c r="I244" s="14"/>
      <c r="J244" s="14">
        <v>48</v>
      </c>
      <c r="K244" s="14"/>
      <c r="L244" s="14">
        <v>16</v>
      </c>
      <c r="M244" s="8" t="s">
        <v>317</v>
      </c>
    </row>
    <row r="245" spans="1:13" x14ac:dyDescent="0.2">
      <c r="A245" s="9" t="str">
        <f t="shared" ref="A245:B251" si="16">A244</f>
        <v>1990/5末</v>
      </c>
      <c r="B245" s="9" t="str">
        <f t="shared" si="16"/>
        <v>平成2/5末</v>
      </c>
      <c r="C245" s="16">
        <v>243</v>
      </c>
      <c r="D245" s="16">
        <v>296</v>
      </c>
      <c r="E245" s="17" t="s">
        <v>450</v>
      </c>
      <c r="F245" s="16">
        <v>19</v>
      </c>
      <c r="G245" s="16"/>
      <c r="H245" s="16">
        <v>19</v>
      </c>
      <c r="I245" s="16"/>
      <c r="J245" s="16">
        <v>38</v>
      </c>
      <c r="K245" s="16"/>
      <c r="L245" s="16">
        <v>12</v>
      </c>
      <c r="M245" s="6" t="s">
        <v>317</v>
      </c>
    </row>
    <row r="246" spans="1:13" x14ac:dyDescent="0.2">
      <c r="A246" s="7" t="str">
        <f t="shared" si="16"/>
        <v>1990/5末</v>
      </c>
      <c r="B246" s="7" t="str">
        <f t="shared" si="16"/>
        <v>平成2/5末</v>
      </c>
      <c r="C246" s="14">
        <v>244</v>
      </c>
      <c r="D246" s="14">
        <v>297</v>
      </c>
      <c r="E246" s="15" t="s">
        <v>437</v>
      </c>
      <c r="F246" s="14">
        <v>8</v>
      </c>
      <c r="G246" s="14"/>
      <c r="H246" s="14">
        <v>6</v>
      </c>
      <c r="I246" s="14"/>
      <c r="J246" s="14">
        <v>14</v>
      </c>
      <c r="K246" s="14"/>
      <c r="L246" s="14">
        <v>5</v>
      </c>
      <c r="M246" s="8" t="s">
        <v>317</v>
      </c>
    </row>
    <row r="247" spans="1:13" x14ac:dyDescent="0.2">
      <c r="A247" s="9" t="str">
        <f t="shared" si="16"/>
        <v>1990/5末</v>
      </c>
      <c r="B247" s="9" t="str">
        <f t="shared" si="16"/>
        <v>平成2/5末</v>
      </c>
      <c r="C247" s="16">
        <v>245</v>
      </c>
      <c r="D247" s="16">
        <v>298</v>
      </c>
      <c r="E247" s="17" t="s">
        <v>438</v>
      </c>
      <c r="F247" s="16">
        <v>8</v>
      </c>
      <c r="G247" s="16"/>
      <c r="H247" s="16">
        <v>11</v>
      </c>
      <c r="I247" s="16"/>
      <c r="J247" s="16">
        <v>19</v>
      </c>
      <c r="K247" s="16"/>
      <c r="L247" s="16">
        <v>9</v>
      </c>
      <c r="M247" s="6" t="s">
        <v>317</v>
      </c>
    </row>
    <row r="248" spans="1:13" x14ac:dyDescent="0.2">
      <c r="A248" s="7" t="str">
        <f t="shared" si="16"/>
        <v>1990/5末</v>
      </c>
      <c r="B248" s="7" t="str">
        <f t="shared" si="16"/>
        <v>平成2/5末</v>
      </c>
      <c r="C248" s="14">
        <v>246</v>
      </c>
      <c r="D248" s="14">
        <v>299</v>
      </c>
      <c r="E248" s="15" t="s">
        <v>439</v>
      </c>
      <c r="F248" s="14">
        <v>4</v>
      </c>
      <c r="G248" s="14"/>
      <c r="H248" s="14">
        <v>3</v>
      </c>
      <c r="I248" s="14"/>
      <c r="J248" s="14">
        <v>7</v>
      </c>
      <c r="K248" s="14"/>
      <c r="L248" s="14">
        <v>2</v>
      </c>
      <c r="M248" s="8" t="s">
        <v>317</v>
      </c>
    </row>
    <row r="249" spans="1:13" x14ac:dyDescent="0.2">
      <c r="A249" s="9" t="str">
        <f t="shared" si="16"/>
        <v>1990/5末</v>
      </c>
      <c r="B249" s="9" t="str">
        <f t="shared" si="16"/>
        <v>平成2/5末</v>
      </c>
      <c r="C249" s="16">
        <v>247</v>
      </c>
      <c r="D249" s="16">
        <v>300</v>
      </c>
      <c r="E249" s="17" t="s">
        <v>440</v>
      </c>
      <c r="F249" s="16">
        <v>1</v>
      </c>
      <c r="G249" s="16"/>
      <c r="H249" s="16">
        <v>1</v>
      </c>
      <c r="I249" s="16"/>
      <c r="J249" s="16">
        <v>2</v>
      </c>
      <c r="K249" s="16"/>
      <c r="L249" s="16">
        <v>1</v>
      </c>
      <c r="M249" s="6" t="s">
        <v>317</v>
      </c>
    </row>
    <row r="250" spans="1:13" x14ac:dyDescent="0.2">
      <c r="A250" s="7" t="str">
        <f>A249</f>
        <v>1990/5末</v>
      </c>
      <c r="B250" s="7" t="str">
        <f>B249</f>
        <v>平成2/5末</v>
      </c>
      <c r="C250" s="14">
        <v>248</v>
      </c>
      <c r="D250" s="14">
        <v>301</v>
      </c>
      <c r="E250" s="15" t="s">
        <v>441</v>
      </c>
      <c r="F250" s="14">
        <v>23</v>
      </c>
      <c r="G250" s="14"/>
      <c r="H250" s="14">
        <v>20</v>
      </c>
      <c r="I250" s="14"/>
      <c r="J250" s="14">
        <v>43</v>
      </c>
      <c r="K250" s="14"/>
      <c r="L250" s="14">
        <v>17</v>
      </c>
      <c r="M250" s="8" t="s">
        <v>317</v>
      </c>
    </row>
    <row r="251" spans="1:13" x14ac:dyDescent="0.2">
      <c r="A251" s="9" t="str">
        <f t="shared" si="16"/>
        <v>1990/5末</v>
      </c>
      <c r="B251" s="9" t="str">
        <f t="shared" si="16"/>
        <v>平成2/5末</v>
      </c>
      <c r="C251" s="16">
        <v>249</v>
      </c>
      <c r="D251" s="16">
        <v>302</v>
      </c>
      <c r="E251" s="17" t="s">
        <v>442</v>
      </c>
      <c r="F251" s="16">
        <v>24</v>
      </c>
      <c r="G251" s="16"/>
      <c r="H251" s="16">
        <v>29</v>
      </c>
      <c r="I251" s="16"/>
      <c r="J251" s="16">
        <v>53</v>
      </c>
      <c r="K251" s="16"/>
      <c r="L251" s="16">
        <v>24</v>
      </c>
      <c r="M251" s="6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  <row r="253" spans="1:13" x14ac:dyDescent="0.2">
      <c r="F253" s="126"/>
      <c r="G253" s="126"/>
      <c r="H253" s="126"/>
      <c r="I253" s="126"/>
      <c r="J253" s="126"/>
      <c r="K253" s="126"/>
      <c r="L253" s="126"/>
    </row>
  </sheetData>
  <sheetProtection algorithmName="SHA-512" hashValue="fd3nryvuoyhtrmGYxlTTXpV7xNMcwZVddp3eHUbKel7saxgpy9vwcymp2Be8JTUfLTK+kZ96wqsiVZwH4s8+3w==" saltValue="bM3QrauD9cRH8XsbwQHM0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1:Q253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470</v>
      </c>
      <c r="B2" s="20" t="s">
        <v>471</v>
      </c>
      <c r="C2" s="21" t="s">
        <v>287</v>
      </c>
      <c r="D2" s="21" t="s">
        <v>287</v>
      </c>
      <c r="E2" s="21" t="s">
        <v>287</v>
      </c>
      <c r="F2" s="22">
        <f>SUM(F3:F251)</f>
        <v>42328</v>
      </c>
      <c r="G2" s="22">
        <f t="shared" ref="G2:L2" si="0">SUM(G3:G251)</f>
        <v>0</v>
      </c>
      <c r="H2" s="22">
        <f t="shared" si="0"/>
        <v>44778</v>
      </c>
      <c r="I2" s="22">
        <f t="shared" si="0"/>
        <v>0</v>
      </c>
      <c r="J2" s="22">
        <f t="shared" si="0"/>
        <v>87106</v>
      </c>
      <c r="K2" s="22">
        <f t="shared" si="0"/>
        <v>0</v>
      </c>
      <c r="L2" s="22">
        <f t="shared" si="0"/>
        <v>25777</v>
      </c>
      <c r="M2" s="72" t="s">
        <v>284</v>
      </c>
    </row>
    <row r="3" spans="1:17" x14ac:dyDescent="0.2">
      <c r="A3" s="5" t="str">
        <f>A2</f>
        <v>1990/6末</v>
      </c>
      <c r="B3" s="5" t="str">
        <f>B2</f>
        <v>平成2/6末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49</v>
      </c>
      <c r="I3" s="12"/>
      <c r="J3" s="12">
        <v>97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1990/6末</v>
      </c>
      <c r="B4" s="7" t="str">
        <f>B3</f>
        <v>平成2/6末</v>
      </c>
      <c r="C4" s="14">
        <v>2</v>
      </c>
      <c r="D4" s="14">
        <v>2</v>
      </c>
      <c r="E4" s="15" t="s">
        <v>39</v>
      </c>
      <c r="F4" s="14">
        <v>115</v>
      </c>
      <c r="G4" s="14"/>
      <c r="H4" s="14">
        <v>124</v>
      </c>
      <c r="I4" s="14"/>
      <c r="J4" s="14">
        <v>239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1990/6末</v>
      </c>
      <c r="B5" s="9" t="str">
        <f t="shared" si="1"/>
        <v>平成2/6末</v>
      </c>
      <c r="C5" s="16">
        <v>3</v>
      </c>
      <c r="D5" s="16">
        <v>3</v>
      </c>
      <c r="E5" s="17" t="s">
        <v>40</v>
      </c>
      <c r="F5" s="16">
        <v>259</v>
      </c>
      <c r="G5" s="16"/>
      <c r="H5" s="16">
        <v>292</v>
      </c>
      <c r="I5" s="16"/>
      <c r="J5" s="16">
        <v>551</v>
      </c>
      <c r="K5" s="16"/>
      <c r="L5" s="16">
        <v>180</v>
      </c>
      <c r="M5" s="6" t="s">
        <v>303</v>
      </c>
    </row>
    <row r="6" spans="1:17" x14ac:dyDescent="0.2">
      <c r="A6" s="7" t="str">
        <f t="shared" si="1"/>
        <v>1990/6末</v>
      </c>
      <c r="B6" s="7" t="str">
        <f t="shared" si="1"/>
        <v>平成2/6末</v>
      </c>
      <c r="C6" s="14">
        <v>4</v>
      </c>
      <c r="D6" s="14">
        <v>4</v>
      </c>
      <c r="E6" s="15" t="s">
        <v>41</v>
      </c>
      <c r="F6" s="14">
        <v>437</v>
      </c>
      <c r="G6" s="14"/>
      <c r="H6" s="14">
        <v>497</v>
      </c>
      <c r="I6" s="14"/>
      <c r="J6" s="14">
        <v>934</v>
      </c>
      <c r="K6" s="14"/>
      <c r="L6" s="14">
        <v>280</v>
      </c>
      <c r="M6" s="8" t="s">
        <v>303</v>
      </c>
    </row>
    <row r="7" spans="1:17" x14ac:dyDescent="0.2">
      <c r="A7" s="9" t="str">
        <f t="shared" si="1"/>
        <v>1990/6末</v>
      </c>
      <c r="B7" s="9" t="str">
        <f t="shared" si="1"/>
        <v>平成2/6末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296</v>
      </c>
      <c r="I7" s="16"/>
      <c r="J7" s="16">
        <v>582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1990/6末</v>
      </c>
      <c r="B8" s="7" t="str">
        <f t="shared" si="1"/>
        <v>平成2/6末</v>
      </c>
      <c r="C8" s="14">
        <v>6</v>
      </c>
      <c r="D8" s="14">
        <v>6</v>
      </c>
      <c r="E8" s="15" t="s">
        <v>43</v>
      </c>
      <c r="F8" s="14">
        <v>394</v>
      </c>
      <c r="G8" s="14"/>
      <c r="H8" s="14">
        <v>499</v>
      </c>
      <c r="I8" s="14"/>
      <c r="J8" s="14">
        <v>893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1990/6末</v>
      </c>
      <c r="B9" s="9" t="str">
        <f t="shared" si="1"/>
        <v>平成2/6末</v>
      </c>
      <c r="C9" s="16">
        <v>7</v>
      </c>
      <c r="D9" s="16">
        <v>7</v>
      </c>
      <c r="E9" s="17" t="s">
        <v>44</v>
      </c>
      <c r="F9" s="16">
        <v>303</v>
      </c>
      <c r="G9" s="16"/>
      <c r="H9" s="16">
        <v>325</v>
      </c>
      <c r="I9" s="16"/>
      <c r="J9" s="16">
        <v>628</v>
      </c>
      <c r="K9" s="16"/>
      <c r="L9" s="16">
        <v>206</v>
      </c>
      <c r="M9" s="6" t="s">
        <v>303</v>
      </c>
    </row>
    <row r="10" spans="1:17" x14ac:dyDescent="0.2">
      <c r="A10" s="7" t="str">
        <f t="shared" si="1"/>
        <v>1990/6末</v>
      </c>
      <c r="B10" s="7" t="str">
        <f t="shared" si="1"/>
        <v>平成2/6末</v>
      </c>
      <c r="C10" s="14">
        <v>8</v>
      </c>
      <c r="D10" s="14">
        <v>8</v>
      </c>
      <c r="E10" s="15" t="s">
        <v>45</v>
      </c>
      <c r="F10" s="14">
        <v>253</v>
      </c>
      <c r="G10" s="14"/>
      <c r="H10" s="14">
        <v>318</v>
      </c>
      <c r="I10" s="14"/>
      <c r="J10" s="14">
        <v>571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1990/6末</v>
      </c>
      <c r="B11" s="9" t="str">
        <f t="shared" si="1"/>
        <v>平成2/6末</v>
      </c>
      <c r="C11" s="16">
        <v>9</v>
      </c>
      <c r="D11" s="16">
        <v>11</v>
      </c>
      <c r="E11" s="17" t="s">
        <v>47</v>
      </c>
      <c r="F11" s="16">
        <v>204</v>
      </c>
      <c r="G11" s="16"/>
      <c r="H11" s="16">
        <v>197</v>
      </c>
      <c r="I11" s="16"/>
      <c r="J11" s="16">
        <v>401</v>
      </c>
      <c r="K11" s="16"/>
      <c r="L11" s="16">
        <v>135</v>
      </c>
      <c r="M11" s="6" t="s">
        <v>303</v>
      </c>
    </row>
    <row r="12" spans="1:17" x14ac:dyDescent="0.2">
      <c r="A12" s="7" t="str">
        <f t="shared" si="1"/>
        <v>1990/6末</v>
      </c>
      <c r="B12" s="7" t="str">
        <f t="shared" si="1"/>
        <v>平成2/6末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103</v>
      </c>
      <c r="I12" s="14"/>
      <c r="J12" s="14">
        <v>193</v>
      </c>
      <c r="K12" s="14"/>
      <c r="L12" s="14">
        <v>82</v>
      </c>
      <c r="M12" s="8" t="s">
        <v>303</v>
      </c>
    </row>
    <row r="13" spans="1:17" x14ac:dyDescent="0.2">
      <c r="A13" s="9" t="str">
        <f t="shared" si="1"/>
        <v>1990/6末</v>
      </c>
      <c r="B13" s="9" t="str">
        <f t="shared" si="1"/>
        <v>平成2/6末</v>
      </c>
      <c r="C13" s="16">
        <v>11</v>
      </c>
      <c r="D13" s="16">
        <v>13</v>
      </c>
      <c r="E13" s="17" t="s">
        <v>49</v>
      </c>
      <c r="F13" s="16">
        <v>366</v>
      </c>
      <c r="G13" s="16"/>
      <c r="H13" s="16">
        <v>397</v>
      </c>
      <c r="I13" s="16"/>
      <c r="J13" s="16">
        <v>763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1990/6末</v>
      </c>
      <c r="B14" s="7" t="str">
        <f t="shared" si="1"/>
        <v>平成2/6末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189</v>
      </c>
      <c r="I14" s="14"/>
      <c r="J14" s="14">
        <v>352</v>
      </c>
      <c r="K14" s="14"/>
      <c r="L14" s="14">
        <v>117</v>
      </c>
      <c r="M14" s="8" t="s">
        <v>303</v>
      </c>
    </row>
    <row r="15" spans="1:17" x14ac:dyDescent="0.2">
      <c r="A15" s="9" t="str">
        <f t="shared" si="1"/>
        <v>1990/6末</v>
      </c>
      <c r="B15" s="9" t="str">
        <f t="shared" si="1"/>
        <v>平成2/6末</v>
      </c>
      <c r="C15" s="16">
        <v>13</v>
      </c>
      <c r="D15" s="16">
        <v>15</v>
      </c>
      <c r="E15" s="17" t="s">
        <v>51</v>
      </c>
      <c r="F15" s="16">
        <v>361</v>
      </c>
      <c r="G15" s="16"/>
      <c r="H15" s="16">
        <v>390</v>
      </c>
      <c r="I15" s="16"/>
      <c r="J15" s="16">
        <v>751</v>
      </c>
      <c r="K15" s="16"/>
      <c r="L15" s="16">
        <v>246</v>
      </c>
      <c r="M15" s="6" t="s">
        <v>303</v>
      </c>
    </row>
    <row r="16" spans="1:17" x14ac:dyDescent="0.2">
      <c r="A16" s="7" t="str">
        <f t="shared" si="1"/>
        <v>1990/6末</v>
      </c>
      <c r="B16" s="7" t="str">
        <f t="shared" si="1"/>
        <v>平成2/6末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120</v>
      </c>
      <c r="I16" s="14"/>
      <c r="J16" s="14">
        <v>224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1990/6末</v>
      </c>
      <c r="B17" s="9" t="str">
        <f t="shared" si="1"/>
        <v>平成2/6末</v>
      </c>
      <c r="C17" s="16">
        <v>15</v>
      </c>
      <c r="D17" s="16">
        <v>17</v>
      </c>
      <c r="E17" s="17" t="s">
        <v>53</v>
      </c>
      <c r="F17" s="16">
        <v>280</v>
      </c>
      <c r="G17" s="16"/>
      <c r="H17" s="16">
        <v>287</v>
      </c>
      <c r="I17" s="16"/>
      <c r="J17" s="16">
        <v>567</v>
      </c>
      <c r="K17" s="16"/>
      <c r="L17" s="16">
        <v>161</v>
      </c>
      <c r="M17" s="6" t="s">
        <v>303</v>
      </c>
    </row>
    <row r="18" spans="1:13" x14ac:dyDescent="0.2">
      <c r="A18" s="7" t="str">
        <f t="shared" si="1"/>
        <v>1990/6末</v>
      </c>
      <c r="B18" s="7" t="str">
        <f t="shared" si="1"/>
        <v>平成2/6末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343</v>
      </c>
      <c r="I18" s="14"/>
      <c r="J18" s="14">
        <v>678</v>
      </c>
      <c r="K18" s="14"/>
      <c r="L18" s="14">
        <v>193</v>
      </c>
      <c r="M18" s="8" t="s">
        <v>303</v>
      </c>
    </row>
    <row r="19" spans="1:13" x14ac:dyDescent="0.2">
      <c r="A19" s="9" t="str">
        <f t="shared" si="1"/>
        <v>1990/6末</v>
      </c>
      <c r="B19" s="9" t="str">
        <f t="shared" si="1"/>
        <v>平成2/6末</v>
      </c>
      <c r="C19" s="16">
        <v>17</v>
      </c>
      <c r="D19" s="16">
        <v>19</v>
      </c>
      <c r="E19" s="17" t="s">
        <v>55</v>
      </c>
      <c r="F19" s="16">
        <v>186</v>
      </c>
      <c r="G19" s="16"/>
      <c r="H19" s="16">
        <v>226</v>
      </c>
      <c r="I19" s="16"/>
      <c r="J19" s="16">
        <v>412</v>
      </c>
      <c r="K19" s="16"/>
      <c r="L19" s="16">
        <v>114</v>
      </c>
      <c r="M19" s="6" t="s">
        <v>303</v>
      </c>
    </row>
    <row r="20" spans="1:13" x14ac:dyDescent="0.2">
      <c r="A20" s="7" t="str">
        <f t="shared" si="1"/>
        <v>1990/6末</v>
      </c>
      <c r="B20" s="7" t="str">
        <f t="shared" si="1"/>
        <v>平成2/6末</v>
      </c>
      <c r="C20" s="14">
        <v>18</v>
      </c>
      <c r="D20" s="14">
        <v>20</v>
      </c>
      <c r="E20" s="15" t="s">
        <v>59</v>
      </c>
      <c r="F20" s="14">
        <v>74</v>
      </c>
      <c r="G20" s="14"/>
      <c r="H20" s="14">
        <v>56</v>
      </c>
      <c r="I20" s="14"/>
      <c r="J20" s="14">
        <v>130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1990/6末</v>
      </c>
      <c r="B21" s="9" t="str">
        <f t="shared" si="2"/>
        <v>平成2/6末</v>
      </c>
      <c r="C21" s="16">
        <v>19</v>
      </c>
      <c r="D21" s="16">
        <v>21</v>
      </c>
      <c r="E21" s="17" t="s">
        <v>60</v>
      </c>
      <c r="F21" s="16">
        <v>283</v>
      </c>
      <c r="G21" s="16"/>
      <c r="H21" s="16">
        <v>297</v>
      </c>
      <c r="I21" s="16"/>
      <c r="J21" s="16">
        <v>580</v>
      </c>
      <c r="K21" s="16"/>
      <c r="L21" s="16">
        <v>175</v>
      </c>
      <c r="M21" s="6" t="s">
        <v>303</v>
      </c>
    </row>
    <row r="22" spans="1:13" x14ac:dyDescent="0.2">
      <c r="A22" s="7" t="str">
        <f t="shared" si="2"/>
        <v>1990/6末</v>
      </c>
      <c r="B22" s="7" t="str">
        <f t="shared" si="2"/>
        <v>平成2/6末</v>
      </c>
      <c r="C22" s="14">
        <v>20</v>
      </c>
      <c r="D22" s="14">
        <v>22</v>
      </c>
      <c r="E22" s="15" t="s">
        <v>61</v>
      </c>
      <c r="F22" s="14">
        <v>453</v>
      </c>
      <c r="G22" s="14"/>
      <c r="H22" s="14">
        <v>530</v>
      </c>
      <c r="I22" s="14"/>
      <c r="J22" s="14">
        <v>983</v>
      </c>
      <c r="K22" s="14"/>
      <c r="L22" s="14">
        <v>304</v>
      </c>
      <c r="M22" s="8" t="s">
        <v>303</v>
      </c>
    </row>
    <row r="23" spans="1:13" x14ac:dyDescent="0.2">
      <c r="A23" s="9" t="str">
        <f t="shared" si="2"/>
        <v>1990/6末</v>
      </c>
      <c r="B23" s="9" t="str">
        <f t="shared" si="2"/>
        <v>平成2/6末</v>
      </c>
      <c r="C23" s="16">
        <v>21</v>
      </c>
      <c r="D23" s="16">
        <v>23</v>
      </c>
      <c r="E23" s="17" t="s">
        <v>62</v>
      </c>
      <c r="F23" s="16">
        <v>370</v>
      </c>
      <c r="G23" s="16"/>
      <c r="H23" s="16">
        <v>397</v>
      </c>
      <c r="I23" s="16"/>
      <c r="J23" s="16">
        <v>767</v>
      </c>
      <c r="K23" s="16"/>
      <c r="L23" s="16">
        <v>230</v>
      </c>
      <c r="M23" s="6" t="s">
        <v>303</v>
      </c>
    </row>
    <row r="24" spans="1:13" x14ac:dyDescent="0.2">
      <c r="A24" s="7" t="str">
        <f t="shared" si="2"/>
        <v>1990/6末</v>
      </c>
      <c r="B24" s="7" t="str">
        <f t="shared" si="2"/>
        <v>平成2/6末</v>
      </c>
      <c r="C24" s="14">
        <v>22</v>
      </c>
      <c r="D24" s="14">
        <v>24</v>
      </c>
      <c r="E24" s="15" t="s">
        <v>63</v>
      </c>
      <c r="F24" s="14">
        <v>416</v>
      </c>
      <c r="G24" s="14"/>
      <c r="H24" s="14">
        <v>491</v>
      </c>
      <c r="I24" s="14"/>
      <c r="J24" s="14">
        <v>907</v>
      </c>
      <c r="K24" s="14"/>
      <c r="L24" s="14">
        <v>290</v>
      </c>
      <c r="M24" s="8" t="s">
        <v>303</v>
      </c>
    </row>
    <row r="25" spans="1:13" x14ac:dyDescent="0.2">
      <c r="A25" s="9" t="str">
        <f t="shared" si="2"/>
        <v>1990/6末</v>
      </c>
      <c r="B25" s="9" t="str">
        <f t="shared" si="2"/>
        <v>平成2/6末</v>
      </c>
      <c r="C25" s="16">
        <v>23</v>
      </c>
      <c r="D25" s="16">
        <v>25</v>
      </c>
      <c r="E25" s="17" t="s">
        <v>64</v>
      </c>
      <c r="F25" s="16">
        <v>303</v>
      </c>
      <c r="G25" s="16"/>
      <c r="H25" s="16">
        <v>378</v>
      </c>
      <c r="I25" s="16"/>
      <c r="J25" s="16">
        <v>681</v>
      </c>
      <c r="K25" s="16"/>
      <c r="L25" s="16">
        <v>229</v>
      </c>
      <c r="M25" s="6" t="s">
        <v>303</v>
      </c>
    </row>
    <row r="26" spans="1:13" x14ac:dyDescent="0.2">
      <c r="A26" s="7" t="str">
        <f t="shared" si="2"/>
        <v>1990/6末</v>
      </c>
      <c r="B26" s="7" t="str">
        <f t="shared" si="2"/>
        <v>平成2/6末</v>
      </c>
      <c r="C26" s="14">
        <v>24</v>
      </c>
      <c r="D26" s="14">
        <v>26</v>
      </c>
      <c r="E26" s="15" t="s">
        <v>65</v>
      </c>
      <c r="F26" s="14">
        <v>303</v>
      </c>
      <c r="G26" s="14"/>
      <c r="H26" s="14">
        <v>318</v>
      </c>
      <c r="I26" s="14"/>
      <c r="J26" s="14">
        <v>621</v>
      </c>
      <c r="K26" s="14"/>
      <c r="L26" s="14">
        <v>207</v>
      </c>
      <c r="M26" s="8" t="s">
        <v>303</v>
      </c>
    </row>
    <row r="27" spans="1:13" x14ac:dyDescent="0.2">
      <c r="A27" s="9" t="str">
        <f t="shared" si="2"/>
        <v>1990/6末</v>
      </c>
      <c r="B27" s="9" t="str">
        <f t="shared" si="2"/>
        <v>平成2/6末</v>
      </c>
      <c r="C27" s="16">
        <v>25</v>
      </c>
      <c r="D27" s="16">
        <v>30</v>
      </c>
      <c r="E27" s="17" t="s">
        <v>68</v>
      </c>
      <c r="F27" s="16">
        <v>792</v>
      </c>
      <c r="G27" s="16"/>
      <c r="H27" s="16">
        <v>789</v>
      </c>
      <c r="I27" s="16"/>
      <c r="J27" s="16">
        <v>1581</v>
      </c>
      <c r="K27" s="16"/>
      <c r="L27" s="16">
        <v>526</v>
      </c>
      <c r="M27" s="6" t="s">
        <v>303</v>
      </c>
    </row>
    <row r="28" spans="1:13" x14ac:dyDescent="0.2">
      <c r="A28" s="7" t="str">
        <f t="shared" si="2"/>
        <v>1990/6末</v>
      </c>
      <c r="B28" s="7" t="str">
        <f t="shared" si="2"/>
        <v>平成2/6末</v>
      </c>
      <c r="C28" s="14">
        <v>26</v>
      </c>
      <c r="D28" s="14">
        <v>31</v>
      </c>
      <c r="E28" s="15" t="s">
        <v>69</v>
      </c>
      <c r="F28" s="14">
        <v>907</v>
      </c>
      <c r="G28" s="14"/>
      <c r="H28" s="14">
        <v>973</v>
      </c>
      <c r="I28" s="14"/>
      <c r="J28" s="14">
        <v>1880</v>
      </c>
      <c r="K28" s="14"/>
      <c r="L28" s="14">
        <v>655</v>
      </c>
      <c r="M28" s="8" t="s">
        <v>303</v>
      </c>
    </row>
    <row r="29" spans="1:13" x14ac:dyDescent="0.2">
      <c r="A29" s="9" t="str">
        <f t="shared" si="2"/>
        <v>1990/6末</v>
      </c>
      <c r="B29" s="9" t="str">
        <f t="shared" si="2"/>
        <v>平成2/6末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19</v>
      </c>
      <c r="I29" s="16"/>
      <c r="J29" s="16">
        <v>41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1990/6末</v>
      </c>
      <c r="B30" s="7" t="str">
        <f t="shared" si="2"/>
        <v>平成2/6末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300</v>
      </c>
      <c r="I30" s="14"/>
      <c r="J30" s="14">
        <v>619</v>
      </c>
      <c r="K30" s="14"/>
      <c r="L30" s="14">
        <v>184</v>
      </c>
      <c r="M30" s="8" t="s">
        <v>303</v>
      </c>
    </row>
    <row r="31" spans="1:13" x14ac:dyDescent="0.2">
      <c r="A31" s="9" t="str">
        <f t="shared" si="2"/>
        <v>1990/6末</v>
      </c>
      <c r="B31" s="9" t="str">
        <f t="shared" si="2"/>
        <v>平成2/6末</v>
      </c>
      <c r="C31" s="16">
        <v>29</v>
      </c>
      <c r="D31" s="16">
        <v>35</v>
      </c>
      <c r="E31" s="17" t="s">
        <v>73</v>
      </c>
      <c r="F31" s="16">
        <v>232</v>
      </c>
      <c r="G31" s="16"/>
      <c r="H31" s="16">
        <v>232</v>
      </c>
      <c r="I31" s="16"/>
      <c r="J31" s="16">
        <v>464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1990/6末</v>
      </c>
      <c r="B32" s="7" t="str">
        <f t="shared" si="2"/>
        <v>平成2/6末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67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1990/6末</v>
      </c>
      <c r="B33" s="9" t="str">
        <f t="shared" si="2"/>
        <v>平成2/6末</v>
      </c>
      <c r="C33" s="16">
        <v>31</v>
      </c>
      <c r="D33" s="16">
        <v>37</v>
      </c>
      <c r="E33" s="17" t="s">
        <v>75</v>
      </c>
      <c r="F33" s="16">
        <v>333</v>
      </c>
      <c r="G33" s="16"/>
      <c r="H33" s="16">
        <v>323</v>
      </c>
      <c r="I33" s="16"/>
      <c r="J33" s="16">
        <v>656</v>
      </c>
      <c r="K33" s="16"/>
      <c r="L33" s="16">
        <v>170</v>
      </c>
      <c r="M33" s="6" t="s">
        <v>303</v>
      </c>
    </row>
    <row r="34" spans="1:13" x14ac:dyDescent="0.2">
      <c r="A34" s="7" t="str">
        <f t="shared" si="2"/>
        <v>1990/6末</v>
      </c>
      <c r="B34" s="7" t="str">
        <f t="shared" si="2"/>
        <v>平成2/6末</v>
      </c>
      <c r="C34" s="14">
        <v>32</v>
      </c>
      <c r="D34" s="14">
        <v>38</v>
      </c>
      <c r="E34" s="15" t="s">
        <v>76</v>
      </c>
      <c r="F34" s="14">
        <v>333</v>
      </c>
      <c r="G34" s="14"/>
      <c r="H34" s="14">
        <v>333</v>
      </c>
      <c r="I34" s="14"/>
      <c r="J34" s="14">
        <v>666</v>
      </c>
      <c r="K34" s="14"/>
      <c r="L34" s="14">
        <v>184</v>
      </c>
      <c r="M34" s="8" t="s">
        <v>303</v>
      </c>
    </row>
    <row r="35" spans="1:13" x14ac:dyDescent="0.2">
      <c r="A35" s="9" t="str">
        <f t="shared" si="2"/>
        <v>1990/6末</v>
      </c>
      <c r="B35" s="9" t="str">
        <f t="shared" si="2"/>
        <v>平成2/6末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87</v>
      </c>
      <c r="I35" s="16"/>
      <c r="J35" s="16">
        <v>153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1990/6末</v>
      </c>
      <c r="B36" s="7" t="str">
        <f t="shared" si="2"/>
        <v>平成2/6末</v>
      </c>
      <c r="C36" s="14">
        <v>34</v>
      </c>
      <c r="D36" s="14">
        <v>40</v>
      </c>
      <c r="E36" s="15" t="s">
        <v>415</v>
      </c>
      <c r="F36" s="14">
        <v>194</v>
      </c>
      <c r="G36" s="14"/>
      <c r="H36" s="14">
        <v>205</v>
      </c>
      <c r="I36" s="14"/>
      <c r="J36" s="14">
        <v>399</v>
      </c>
      <c r="K36" s="14"/>
      <c r="L36" s="14">
        <v>138</v>
      </c>
      <c r="M36" s="8" t="s">
        <v>303</v>
      </c>
    </row>
    <row r="37" spans="1:13" x14ac:dyDescent="0.2">
      <c r="A37" s="9" t="str">
        <f t="shared" ref="A37:B52" si="3">A36</f>
        <v>1990/6末</v>
      </c>
      <c r="B37" s="9" t="str">
        <f t="shared" si="3"/>
        <v>平成2/6末</v>
      </c>
      <c r="C37" s="16">
        <v>35</v>
      </c>
      <c r="D37" s="16">
        <v>41</v>
      </c>
      <c r="E37" s="17" t="s">
        <v>416</v>
      </c>
      <c r="F37" s="16">
        <v>198</v>
      </c>
      <c r="G37" s="16"/>
      <c r="H37" s="16">
        <v>233</v>
      </c>
      <c r="I37" s="16"/>
      <c r="J37" s="16">
        <v>431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1990/6末</v>
      </c>
      <c r="B38" s="7" t="str">
        <f t="shared" si="3"/>
        <v>平成2/6末</v>
      </c>
      <c r="C38" s="14">
        <v>36</v>
      </c>
      <c r="D38" s="14">
        <v>42</v>
      </c>
      <c r="E38" s="15" t="s">
        <v>78</v>
      </c>
      <c r="F38" s="14">
        <v>272</v>
      </c>
      <c r="G38" s="14"/>
      <c r="H38" s="14">
        <v>345</v>
      </c>
      <c r="I38" s="14"/>
      <c r="J38" s="14">
        <v>617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1990/6末</v>
      </c>
      <c r="B39" s="9" t="str">
        <f t="shared" si="3"/>
        <v>平成2/6末</v>
      </c>
      <c r="C39" s="16">
        <v>37</v>
      </c>
      <c r="D39" s="16">
        <v>43</v>
      </c>
      <c r="E39" s="17" t="s">
        <v>79</v>
      </c>
      <c r="F39" s="16">
        <v>414</v>
      </c>
      <c r="G39" s="16"/>
      <c r="H39" s="16">
        <v>451</v>
      </c>
      <c r="I39" s="16"/>
      <c r="J39" s="16">
        <v>865</v>
      </c>
      <c r="K39" s="16"/>
      <c r="L39" s="16">
        <v>264</v>
      </c>
      <c r="M39" s="6" t="s">
        <v>303</v>
      </c>
    </row>
    <row r="40" spans="1:13" x14ac:dyDescent="0.2">
      <c r="A40" s="7" t="str">
        <f t="shared" si="3"/>
        <v>1990/6末</v>
      </c>
      <c r="B40" s="7" t="str">
        <f t="shared" si="3"/>
        <v>平成2/6末</v>
      </c>
      <c r="C40" s="14">
        <v>38</v>
      </c>
      <c r="D40" s="14">
        <v>44</v>
      </c>
      <c r="E40" s="15" t="s">
        <v>80</v>
      </c>
      <c r="F40" s="14">
        <v>88</v>
      </c>
      <c r="G40" s="14"/>
      <c r="H40" s="14">
        <v>87</v>
      </c>
      <c r="I40" s="14"/>
      <c r="J40" s="14">
        <v>175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1990/6末</v>
      </c>
      <c r="B41" s="9" t="str">
        <f t="shared" si="3"/>
        <v>平成2/6末</v>
      </c>
      <c r="C41" s="16">
        <v>39</v>
      </c>
      <c r="D41" s="16">
        <v>45</v>
      </c>
      <c r="E41" s="17" t="s">
        <v>81</v>
      </c>
      <c r="F41" s="16">
        <v>270</v>
      </c>
      <c r="G41" s="16"/>
      <c r="H41" s="16">
        <v>295</v>
      </c>
      <c r="I41" s="16"/>
      <c r="J41" s="16">
        <v>565</v>
      </c>
      <c r="K41" s="16"/>
      <c r="L41" s="16">
        <v>181</v>
      </c>
      <c r="M41" s="6" t="s">
        <v>303</v>
      </c>
    </row>
    <row r="42" spans="1:13" x14ac:dyDescent="0.2">
      <c r="A42" s="7" t="str">
        <f t="shared" si="3"/>
        <v>1990/6末</v>
      </c>
      <c r="B42" s="7" t="str">
        <f t="shared" si="3"/>
        <v>平成2/6末</v>
      </c>
      <c r="C42" s="14">
        <v>40</v>
      </c>
      <c r="D42" s="14">
        <v>46</v>
      </c>
      <c r="E42" s="15" t="s">
        <v>82</v>
      </c>
      <c r="F42" s="14">
        <v>136</v>
      </c>
      <c r="G42" s="14"/>
      <c r="H42" s="14">
        <v>211</v>
      </c>
      <c r="I42" s="14"/>
      <c r="J42" s="14">
        <v>347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1990/6末</v>
      </c>
      <c r="B43" s="9" t="str">
        <f t="shared" si="3"/>
        <v>平成2/6末</v>
      </c>
      <c r="C43" s="16">
        <v>41</v>
      </c>
      <c r="D43" s="16">
        <v>47</v>
      </c>
      <c r="E43" s="17" t="s">
        <v>83</v>
      </c>
      <c r="F43" s="16">
        <v>252</v>
      </c>
      <c r="G43" s="16"/>
      <c r="H43" s="16">
        <v>275</v>
      </c>
      <c r="I43" s="16"/>
      <c r="J43" s="16">
        <v>527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1990/6末</v>
      </c>
      <c r="B44" s="7" t="str">
        <f t="shared" si="3"/>
        <v>平成2/6末</v>
      </c>
      <c r="C44" s="14">
        <v>42</v>
      </c>
      <c r="D44" s="14">
        <v>48</v>
      </c>
      <c r="E44" s="15" t="s">
        <v>84</v>
      </c>
      <c r="F44" s="14">
        <v>277</v>
      </c>
      <c r="G44" s="14"/>
      <c r="H44" s="14">
        <v>318</v>
      </c>
      <c r="I44" s="14"/>
      <c r="J44" s="14">
        <v>595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1990/6末</v>
      </c>
      <c r="B45" s="9" t="str">
        <f t="shared" si="3"/>
        <v>平成2/6末</v>
      </c>
      <c r="C45" s="16">
        <v>43</v>
      </c>
      <c r="D45" s="16">
        <v>49</v>
      </c>
      <c r="E45" s="17" t="s">
        <v>85</v>
      </c>
      <c r="F45" s="16">
        <v>135</v>
      </c>
      <c r="G45" s="16"/>
      <c r="H45" s="16">
        <v>144</v>
      </c>
      <c r="I45" s="16"/>
      <c r="J45" s="16">
        <v>279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1990/6末</v>
      </c>
      <c r="B46" s="7" t="str">
        <f t="shared" si="3"/>
        <v>平成2/6末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167</v>
      </c>
      <c r="I46" s="14"/>
      <c r="J46" s="14">
        <v>308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1990/6末</v>
      </c>
      <c r="B47" s="9" t="str">
        <f t="shared" si="3"/>
        <v>平成2/6末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1990/6末</v>
      </c>
      <c r="B48" s="7" t="str">
        <f t="shared" si="3"/>
        <v>平成2/6末</v>
      </c>
      <c r="C48" s="14">
        <v>46</v>
      </c>
      <c r="D48" s="14">
        <v>53</v>
      </c>
      <c r="E48" s="15" t="s">
        <v>89</v>
      </c>
      <c r="F48" s="14">
        <v>96</v>
      </c>
      <c r="G48" s="14"/>
      <c r="H48" s="14">
        <v>93</v>
      </c>
      <c r="I48" s="14"/>
      <c r="J48" s="14">
        <v>189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1990/6末</v>
      </c>
      <c r="B49" s="9" t="str">
        <f t="shared" si="3"/>
        <v>平成2/6末</v>
      </c>
      <c r="C49" s="16">
        <v>47</v>
      </c>
      <c r="D49" s="16">
        <v>54</v>
      </c>
      <c r="E49" s="17" t="s">
        <v>90</v>
      </c>
      <c r="F49" s="16">
        <v>236</v>
      </c>
      <c r="G49" s="16"/>
      <c r="H49" s="16">
        <v>271</v>
      </c>
      <c r="I49" s="16"/>
      <c r="J49" s="16">
        <v>507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1990/6末</v>
      </c>
      <c r="B50" s="7" t="str">
        <f t="shared" si="3"/>
        <v>平成2/6末</v>
      </c>
      <c r="C50" s="14">
        <v>48</v>
      </c>
      <c r="D50" s="14">
        <v>55</v>
      </c>
      <c r="E50" s="15" t="s">
        <v>91</v>
      </c>
      <c r="F50" s="14">
        <v>350</v>
      </c>
      <c r="G50" s="14"/>
      <c r="H50" s="14">
        <v>352</v>
      </c>
      <c r="I50" s="14"/>
      <c r="J50" s="14">
        <v>702</v>
      </c>
      <c r="K50" s="14"/>
      <c r="L50" s="14">
        <v>214</v>
      </c>
      <c r="M50" s="8" t="s">
        <v>303</v>
      </c>
    </row>
    <row r="51" spans="1:13" x14ac:dyDescent="0.2">
      <c r="A51" s="9" t="str">
        <f t="shared" si="3"/>
        <v>1990/6末</v>
      </c>
      <c r="B51" s="9" t="str">
        <f t="shared" si="3"/>
        <v>平成2/6末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1990/6末</v>
      </c>
      <c r="B52" s="7" t="str">
        <f t="shared" si="3"/>
        <v>平成2/6末</v>
      </c>
      <c r="C52" s="14">
        <v>50</v>
      </c>
      <c r="D52" s="14">
        <v>57</v>
      </c>
      <c r="E52" s="15" t="s">
        <v>92</v>
      </c>
      <c r="F52" s="14">
        <v>118</v>
      </c>
      <c r="G52" s="14"/>
      <c r="H52" s="14">
        <v>122</v>
      </c>
      <c r="I52" s="14"/>
      <c r="J52" s="14">
        <v>240</v>
      </c>
      <c r="K52" s="14"/>
      <c r="L52" s="14">
        <v>66</v>
      </c>
      <c r="M52" s="8" t="s">
        <v>303</v>
      </c>
    </row>
    <row r="53" spans="1:13" x14ac:dyDescent="0.2">
      <c r="A53" s="9" t="str">
        <f t="shared" ref="A53:B68" si="4">A52</f>
        <v>1990/6末</v>
      </c>
      <c r="B53" s="9" t="str">
        <f t="shared" si="4"/>
        <v>平成2/6末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148</v>
      </c>
      <c r="I53" s="16"/>
      <c r="J53" s="16">
        <v>309</v>
      </c>
      <c r="K53" s="16"/>
      <c r="L53" s="16">
        <v>80</v>
      </c>
      <c r="M53" s="6" t="s">
        <v>303</v>
      </c>
    </row>
    <row r="54" spans="1:13" x14ac:dyDescent="0.2">
      <c r="A54" s="7" t="str">
        <f t="shared" si="4"/>
        <v>1990/6末</v>
      </c>
      <c r="B54" s="7" t="str">
        <f t="shared" si="4"/>
        <v>平成2/6末</v>
      </c>
      <c r="C54" s="14">
        <v>52</v>
      </c>
      <c r="D54" s="14">
        <v>59</v>
      </c>
      <c r="E54" s="15" t="s">
        <v>484</v>
      </c>
      <c r="F54" s="14">
        <v>48</v>
      </c>
      <c r="G54" s="14"/>
      <c r="H54" s="14">
        <v>47</v>
      </c>
      <c r="I54" s="14"/>
      <c r="J54" s="14">
        <v>95</v>
      </c>
      <c r="K54" s="14"/>
      <c r="L54" s="14">
        <v>27</v>
      </c>
      <c r="M54" s="8" t="s">
        <v>303</v>
      </c>
    </row>
    <row r="55" spans="1:13" x14ac:dyDescent="0.2">
      <c r="A55" s="9" t="str">
        <f t="shared" si="4"/>
        <v>1990/6末</v>
      </c>
      <c r="B55" s="9" t="str">
        <f t="shared" si="4"/>
        <v>平成2/6末</v>
      </c>
      <c r="C55" s="16">
        <v>53</v>
      </c>
      <c r="D55" s="16">
        <v>60</v>
      </c>
      <c r="E55" s="17" t="s">
        <v>95</v>
      </c>
      <c r="F55" s="16">
        <v>405</v>
      </c>
      <c r="G55" s="16"/>
      <c r="H55" s="16">
        <v>450</v>
      </c>
      <c r="I55" s="16"/>
      <c r="J55" s="16">
        <v>855</v>
      </c>
      <c r="K55" s="16"/>
      <c r="L55" s="16">
        <v>282</v>
      </c>
      <c r="M55" s="6" t="s">
        <v>303</v>
      </c>
    </row>
    <row r="56" spans="1:13" x14ac:dyDescent="0.2">
      <c r="A56" s="7" t="str">
        <f t="shared" si="4"/>
        <v>1990/6末</v>
      </c>
      <c r="B56" s="7" t="str">
        <f t="shared" si="4"/>
        <v>平成2/6末</v>
      </c>
      <c r="C56" s="14">
        <v>54</v>
      </c>
      <c r="D56" s="14">
        <v>61</v>
      </c>
      <c r="E56" s="15" t="s">
        <v>96</v>
      </c>
      <c r="F56" s="14">
        <v>268</v>
      </c>
      <c r="G56" s="14"/>
      <c r="H56" s="14">
        <v>301</v>
      </c>
      <c r="I56" s="14"/>
      <c r="J56" s="14">
        <v>569</v>
      </c>
      <c r="K56" s="14"/>
      <c r="L56" s="14">
        <v>189</v>
      </c>
      <c r="M56" s="8" t="s">
        <v>303</v>
      </c>
    </row>
    <row r="57" spans="1:13" x14ac:dyDescent="0.2">
      <c r="A57" s="9" t="str">
        <f t="shared" si="4"/>
        <v>1990/6末</v>
      </c>
      <c r="B57" s="9" t="str">
        <f t="shared" si="4"/>
        <v>平成2/6末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44</v>
      </c>
      <c r="I57" s="16"/>
      <c r="J57" s="16">
        <v>101</v>
      </c>
      <c r="K57" s="16"/>
      <c r="L57" s="16">
        <v>40</v>
      </c>
      <c r="M57" s="6" t="s">
        <v>303</v>
      </c>
    </row>
    <row r="58" spans="1:13" x14ac:dyDescent="0.2">
      <c r="A58" s="7" t="str">
        <f t="shared" si="4"/>
        <v>1990/6末</v>
      </c>
      <c r="B58" s="7" t="str">
        <f t="shared" si="4"/>
        <v>平成2/6末</v>
      </c>
      <c r="C58" s="14">
        <v>56</v>
      </c>
      <c r="D58" s="14">
        <v>63</v>
      </c>
      <c r="E58" s="15" t="s">
        <v>98</v>
      </c>
      <c r="F58" s="14">
        <v>495</v>
      </c>
      <c r="G58" s="14"/>
      <c r="H58" s="14">
        <v>474</v>
      </c>
      <c r="I58" s="14"/>
      <c r="J58" s="14">
        <v>969</v>
      </c>
      <c r="K58" s="14"/>
      <c r="L58" s="14">
        <v>324</v>
      </c>
      <c r="M58" s="8" t="s">
        <v>303</v>
      </c>
    </row>
    <row r="59" spans="1:13" x14ac:dyDescent="0.2">
      <c r="A59" s="9" t="str">
        <f t="shared" si="4"/>
        <v>1990/6末</v>
      </c>
      <c r="B59" s="9" t="str">
        <f t="shared" si="4"/>
        <v>平成2/6末</v>
      </c>
      <c r="C59" s="16">
        <v>57</v>
      </c>
      <c r="D59" s="16">
        <v>64</v>
      </c>
      <c r="E59" s="17" t="s">
        <v>99</v>
      </c>
      <c r="F59" s="16">
        <v>409</v>
      </c>
      <c r="G59" s="16"/>
      <c r="H59" s="16">
        <v>425</v>
      </c>
      <c r="I59" s="16"/>
      <c r="J59" s="16">
        <v>834</v>
      </c>
      <c r="K59" s="16"/>
      <c r="L59" s="16">
        <v>232</v>
      </c>
      <c r="M59" s="6" t="s">
        <v>303</v>
      </c>
    </row>
    <row r="60" spans="1:13" x14ac:dyDescent="0.2">
      <c r="A60" s="7" t="str">
        <f t="shared" si="4"/>
        <v>1990/6末</v>
      </c>
      <c r="B60" s="7" t="str">
        <f t="shared" si="4"/>
        <v>平成2/6末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170</v>
      </c>
      <c r="I60" s="14"/>
      <c r="J60" s="14">
        <v>340</v>
      </c>
      <c r="K60" s="14"/>
      <c r="L60" s="14">
        <v>90</v>
      </c>
      <c r="M60" s="8" t="s">
        <v>303</v>
      </c>
    </row>
    <row r="61" spans="1:13" x14ac:dyDescent="0.2">
      <c r="A61" s="9" t="str">
        <f t="shared" si="4"/>
        <v>1990/6末</v>
      </c>
      <c r="B61" s="9" t="str">
        <f t="shared" si="4"/>
        <v>平成2/6末</v>
      </c>
      <c r="C61" s="16">
        <v>59</v>
      </c>
      <c r="D61" s="16">
        <v>67</v>
      </c>
      <c r="E61" s="17" t="s">
        <v>102</v>
      </c>
      <c r="F61" s="16">
        <v>220</v>
      </c>
      <c r="G61" s="16"/>
      <c r="H61" s="16">
        <v>225</v>
      </c>
      <c r="I61" s="16"/>
      <c r="J61" s="16">
        <v>445</v>
      </c>
      <c r="K61" s="16"/>
      <c r="L61" s="16">
        <v>132</v>
      </c>
      <c r="M61" s="6" t="s">
        <v>303</v>
      </c>
    </row>
    <row r="62" spans="1:13" x14ac:dyDescent="0.2">
      <c r="A62" s="7" t="str">
        <f t="shared" si="4"/>
        <v>1990/6末</v>
      </c>
      <c r="B62" s="7" t="str">
        <f t="shared" si="4"/>
        <v>平成2/6末</v>
      </c>
      <c r="C62" s="14">
        <v>60</v>
      </c>
      <c r="D62" s="14">
        <v>68</v>
      </c>
      <c r="E62" s="15" t="s">
        <v>103</v>
      </c>
      <c r="F62" s="14">
        <v>428</v>
      </c>
      <c r="G62" s="14"/>
      <c r="H62" s="14">
        <v>421</v>
      </c>
      <c r="I62" s="14"/>
      <c r="J62" s="14">
        <v>849</v>
      </c>
      <c r="K62" s="14"/>
      <c r="L62" s="14">
        <v>282</v>
      </c>
      <c r="M62" s="8" t="s">
        <v>303</v>
      </c>
    </row>
    <row r="63" spans="1:13" x14ac:dyDescent="0.2">
      <c r="A63" s="9" t="str">
        <f t="shared" si="4"/>
        <v>1990/6末</v>
      </c>
      <c r="B63" s="9" t="str">
        <f t="shared" si="4"/>
        <v>平成2/6末</v>
      </c>
      <c r="C63" s="16">
        <v>61</v>
      </c>
      <c r="D63" s="16">
        <v>69</v>
      </c>
      <c r="E63" s="17" t="s">
        <v>104</v>
      </c>
      <c r="F63" s="16">
        <v>226</v>
      </c>
      <c r="G63" s="16"/>
      <c r="H63" s="16">
        <v>218</v>
      </c>
      <c r="I63" s="16"/>
      <c r="J63" s="16">
        <v>444</v>
      </c>
      <c r="K63" s="16"/>
      <c r="L63" s="16">
        <v>121</v>
      </c>
      <c r="M63" s="6" t="s">
        <v>303</v>
      </c>
    </row>
    <row r="64" spans="1:13" x14ac:dyDescent="0.2">
      <c r="A64" s="7" t="str">
        <f t="shared" si="4"/>
        <v>1990/6末</v>
      </c>
      <c r="B64" s="7" t="str">
        <f t="shared" si="4"/>
        <v>平成2/6末</v>
      </c>
      <c r="C64" s="14">
        <v>62</v>
      </c>
      <c r="D64" s="14">
        <v>70</v>
      </c>
      <c r="E64" s="15" t="s">
        <v>105</v>
      </c>
      <c r="F64" s="14">
        <v>88</v>
      </c>
      <c r="G64" s="14"/>
      <c r="H64" s="14">
        <v>106</v>
      </c>
      <c r="I64" s="14"/>
      <c r="J64" s="14">
        <v>194</v>
      </c>
      <c r="K64" s="14"/>
      <c r="L64" s="14">
        <v>62</v>
      </c>
      <c r="M64" s="8" t="s">
        <v>303</v>
      </c>
    </row>
    <row r="65" spans="1:13" x14ac:dyDescent="0.2">
      <c r="A65" s="9" t="str">
        <f t="shared" si="4"/>
        <v>1990/6末</v>
      </c>
      <c r="B65" s="9" t="str">
        <f t="shared" si="4"/>
        <v>平成2/6末</v>
      </c>
      <c r="C65" s="16">
        <v>63</v>
      </c>
      <c r="D65" s="16">
        <v>71</v>
      </c>
      <c r="E65" s="17" t="s">
        <v>106</v>
      </c>
      <c r="F65" s="16">
        <v>116</v>
      </c>
      <c r="G65" s="16"/>
      <c r="H65" s="16">
        <v>131</v>
      </c>
      <c r="I65" s="16"/>
      <c r="J65" s="16">
        <v>247</v>
      </c>
      <c r="K65" s="16"/>
      <c r="L65" s="16">
        <v>81</v>
      </c>
      <c r="M65" s="6" t="s">
        <v>303</v>
      </c>
    </row>
    <row r="66" spans="1:13" x14ac:dyDescent="0.2">
      <c r="A66" s="7" t="str">
        <f t="shared" si="4"/>
        <v>1990/6末</v>
      </c>
      <c r="B66" s="7" t="str">
        <f t="shared" si="4"/>
        <v>平成2/6末</v>
      </c>
      <c r="C66" s="14">
        <v>64</v>
      </c>
      <c r="D66" s="14">
        <v>72</v>
      </c>
      <c r="E66" s="15" t="s">
        <v>107</v>
      </c>
      <c r="F66" s="14">
        <v>334</v>
      </c>
      <c r="G66" s="14"/>
      <c r="H66" s="14">
        <v>369</v>
      </c>
      <c r="I66" s="14"/>
      <c r="J66" s="14">
        <v>703</v>
      </c>
      <c r="K66" s="14"/>
      <c r="L66" s="14">
        <v>234</v>
      </c>
      <c r="M66" s="8" t="s">
        <v>303</v>
      </c>
    </row>
    <row r="67" spans="1:13" x14ac:dyDescent="0.2">
      <c r="A67" s="9" t="str">
        <f t="shared" si="4"/>
        <v>1990/6末</v>
      </c>
      <c r="B67" s="9" t="str">
        <f t="shared" si="4"/>
        <v>平成2/6末</v>
      </c>
      <c r="C67" s="16">
        <v>65</v>
      </c>
      <c r="D67" s="16">
        <v>73</v>
      </c>
      <c r="E67" s="17" t="s">
        <v>108</v>
      </c>
      <c r="F67" s="16">
        <v>335</v>
      </c>
      <c r="G67" s="16"/>
      <c r="H67" s="16">
        <v>216</v>
      </c>
      <c r="I67" s="16"/>
      <c r="J67" s="16">
        <v>551</v>
      </c>
      <c r="K67" s="16"/>
      <c r="L67" s="16">
        <v>264</v>
      </c>
      <c r="M67" s="6" t="s">
        <v>303</v>
      </c>
    </row>
    <row r="68" spans="1:13" x14ac:dyDescent="0.2">
      <c r="A68" s="7" t="str">
        <f t="shared" si="4"/>
        <v>1990/6末</v>
      </c>
      <c r="B68" s="7" t="str">
        <f t="shared" si="4"/>
        <v>平成2/6末</v>
      </c>
      <c r="C68" s="14">
        <v>66</v>
      </c>
      <c r="D68" s="14">
        <v>74</v>
      </c>
      <c r="E68" s="15" t="s">
        <v>109</v>
      </c>
      <c r="F68" s="14">
        <v>325</v>
      </c>
      <c r="G68" s="14"/>
      <c r="H68" s="14">
        <v>334</v>
      </c>
      <c r="I68" s="14"/>
      <c r="J68" s="14">
        <v>659</v>
      </c>
      <c r="K68" s="14"/>
      <c r="L68" s="14">
        <v>196</v>
      </c>
      <c r="M68" s="8" t="s">
        <v>303</v>
      </c>
    </row>
    <row r="69" spans="1:13" x14ac:dyDescent="0.2">
      <c r="A69" s="9" t="str">
        <f t="shared" ref="A69:B84" si="5">A68</f>
        <v>1990/6末</v>
      </c>
      <c r="B69" s="9" t="str">
        <f t="shared" si="5"/>
        <v>平成2/6末</v>
      </c>
      <c r="C69" s="16">
        <v>67</v>
      </c>
      <c r="D69" s="16">
        <v>75</v>
      </c>
      <c r="E69" s="17" t="s">
        <v>110</v>
      </c>
      <c r="F69" s="16">
        <v>285</v>
      </c>
      <c r="G69" s="16"/>
      <c r="H69" s="16">
        <v>292</v>
      </c>
      <c r="I69" s="16"/>
      <c r="J69" s="16">
        <v>577</v>
      </c>
      <c r="K69" s="16"/>
      <c r="L69" s="16">
        <v>160</v>
      </c>
      <c r="M69" s="6" t="s">
        <v>303</v>
      </c>
    </row>
    <row r="70" spans="1:13" x14ac:dyDescent="0.2">
      <c r="A70" s="7" t="str">
        <f t="shared" si="5"/>
        <v>1990/6末</v>
      </c>
      <c r="B70" s="7" t="str">
        <f t="shared" si="5"/>
        <v>平成2/6末</v>
      </c>
      <c r="C70" s="14">
        <v>68</v>
      </c>
      <c r="D70" s="14">
        <v>76</v>
      </c>
      <c r="E70" s="15" t="s">
        <v>111</v>
      </c>
      <c r="F70" s="14">
        <v>107</v>
      </c>
      <c r="G70" s="14"/>
      <c r="H70" s="14">
        <v>120</v>
      </c>
      <c r="I70" s="14"/>
      <c r="J70" s="14">
        <v>227</v>
      </c>
      <c r="K70" s="14"/>
      <c r="L70" s="14">
        <v>71</v>
      </c>
      <c r="M70" s="8" t="s">
        <v>303</v>
      </c>
    </row>
    <row r="71" spans="1:13" x14ac:dyDescent="0.2">
      <c r="A71" s="9" t="str">
        <f t="shared" si="5"/>
        <v>1990/6末</v>
      </c>
      <c r="B71" s="9" t="str">
        <f t="shared" si="5"/>
        <v>平成2/6末</v>
      </c>
      <c r="C71" s="16">
        <v>69</v>
      </c>
      <c r="D71" s="16">
        <v>77</v>
      </c>
      <c r="E71" s="17" t="s">
        <v>112</v>
      </c>
      <c r="F71" s="16">
        <v>207</v>
      </c>
      <c r="G71" s="16"/>
      <c r="H71" s="16">
        <v>204</v>
      </c>
      <c r="I71" s="16"/>
      <c r="J71" s="16">
        <v>411</v>
      </c>
      <c r="K71" s="16"/>
      <c r="L71" s="16">
        <v>119</v>
      </c>
      <c r="M71" s="6" t="s">
        <v>303</v>
      </c>
    </row>
    <row r="72" spans="1:13" x14ac:dyDescent="0.2">
      <c r="A72" s="7" t="str">
        <f t="shared" si="5"/>
        <v>1990/6末</v>
      </c>
      <c r="B72" s="7" t="str">
        <f t="shared" si="5"/>
        <v>平成2/6末</v>
      </c>
      <c r="C72" s="14">
        <v>70</v>
      </c>
      <c r="D72" s="14">
        <v>80</v>
      </c>
      <c r="E72" s="15" t="s">
        <v>115</v>
      </c>
      <c r="F72" s="14">
        <v>168</v>
      </c>
      <c r="G72" s="14"/>
      <c r="H72" s="14">
        <v>162</v>
      </c>
      <c r="I72" s="14"/>
      <c r="J72" s="14">
        <v>330</v>
      </c>
      <c r="K72" s="14"/>
      <c r="L72" s="14">
        <v>113</v>
      </c>
      <c r="M72" s="8" t="s">
        <v>303</v>
      </c>
    </row>
    <row r="73" spans="1:13" x14ac:dyDescent="0.2">
      <c r="A73" s="9" t="str">
        <f t="shared" si="5"/>
        <v>1990/6末</v>
      </c>
      <c r="B73" s="9" t="str">
        <f t="shared" si="5"/>
        <v>平成2/6末</v>
      </c>
      <c r="C73" s="16">
        <v>71</v>
      </c>
      <c r="D73" s="16">
        <v>81</v>
      </c>
      <c r="E73" s="17" t="s">
        <v>116</v>
      </c>
      <c r="F73" s="16">
        <v>257</v>
      </c>
      <c r="G73" s="16"/>
      <c r="H73" s="16">
        <v>261</v>
      </c>
      <c r="I73" s="16"/>
      <c r="J73" s="16">
        <v>518</v>
      </c>
      <c r="K73" s="16"/>
      <c r="L73" s="16">
        <v>173</v>
      </c>
      <c r="M73" s="6" t="s">
        <v>303</v>
      </c>
    </row>
    <row r="74" spans="1:13" x14ac:dyDescent="0.2">
      <c r="A74" s="7" t="str">
        <f t="shared" si="5"/>
        <v>1990/6末</v>
      </c>
      <c r="B74" s="7" t="str">
        <f t="shared" si="5"/>
        <v>平成2/6末</v>
      </c>
      <c r="C74" s="14">
        <v>72</v>
      </c>
      <c r="D74" s="14">
        <v>82</v>
      </c>
      <c r="E74" s="15" t="s">
        <v>117</v>
      </c>
      <c r="F74" s="14">
        <v>217</v>
      </c>
      <c r="G74" s="14"/>
      <c r="H74" s="14">
        <v>229</v>
      </c>
      <c r="I74" s="14"/>
      <c r="J74" s="14">
        <v>446</v>
      </c>
      <c r="K74" s="14"/>
      <c r="L74" s="14">
        <v>144</v>
      </c>
      <c r="M74" s="8" t="s">
        <v>303</v>
      </c>
    </row>
    <row r="75" spans="1:13" x14ac:dyDescent="0.2">
      <c r="A75" s="9" t="str">
        <f t="shared" si="5"/>
        <v>1990/6末</v>
      </c>
      <c r="B75" s="9" t="str">
        <f t="shared" si="5"/>
        <v>平成2/6末</v>
      </c>
      <c r="C75" s="16">
        <v>73</v>
      </c>
      <c r="D75" s="16">
        <v>83</v>
      </c>
      <c r="E75" s="17" t="s">
        <v>118</v>
      </c>
      <c r="F75" s="16">
        <v>359</v>
      </c>
      <c r="G75" s="16"/>
      <c r="H75" s="16">
        <v>386</v>
      </c>
      <c r="I75" s="16"/>
      <c r="J75" s="16">
        <v>745</v>
      </c>
      <c r="K75" s="16"/>
      <c r="L75" s="16">
        <v>251</v>
      </c>
      <c r="M75" s="6" t="s">
        <v>303</v>
      </c>
    </row>
    <row r="76" spans="1:13" x14ac:dyDescent="0.2">
      <c r="A76" s="7" t="str">
        <f t="shared" si="5"/>
        <v>1990/6末</v>
      </c>
      <c r="B76" s="7" t="str">
        <f t="shared" si="5"/>
        <v>平成2/6末</v>
      </c>
      <c r="C76" s="14">
        <v>74</v>
      </c>
      <c r="D76" s="14">
        <v>84</v>
      </c>
      <c r="E76" s="15" t="s">
        <v>119</v>
      </c>
      <c r="F76" s="14">
        <v>266</v>
      </c>
      <c r="G76" s="14"/>
      <c r="H76" s="14">
        <v>277</v>
      </c>
      <c r="I76" s="14"/>
      <c r="J76" s="14">
        <v>543</v>
      </c>
      <c r="K76" s="14"/>
      <c r="L76" s="14">
        <v>181</v>
      </c>
      <c r="M76" s="8" t="s">
        <v>303</v>
      </c>
    </row>
    <row r="77" spans="1:13" x14ac:dyDescent="0.2">
      <c r="A77" s="9" t="str">
        <f t="shared" si="5"/>
        <v>1990/6末</v>
      </c>
      <c r="B77" s="9" t="str">
        <f t="shared" si="5"/>
        <v>平成2/6末</v>
      </c>
      <c r="C77" s="16">
        <v>75</v>
      </c>
      <c r="D77" s="16">
        <v>85</v>
      </c>
      <c r="E77" s="17" t="s">
        <v>120</v>
      </c>
      <c r="F77" s="16">
        <v>152</v>
      </c>
      <c r="G77" s="16"/>
      <c r="H77" s="16">
        <v>187</v>
      </c>
      <c r="I77" s="16"/>
      <c r="J77" s="16">
        <v>339</v>
      </c>
      <c r="K77" s="16"/>
      <c r="L77" s="16">
        <v>97</v>
      </c>
      <c r="M77" s="6" t="s">
        <v>303</v>
      </c>
    </row>
    <row r="78" spans="1:13" x14ac:dyDescent="0.2">
      <c r="A78" s="7" t="str">
        <f t="shared" si="5"/>
        <v>1990/6末</v>
      </c>
      <c r="B78" s="7" t="str">
        <f t="shared" si="5"/>
        <v>平成2/6末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307</v>
      </c>
      <c r="I78" s="14"/>
      <c r="J78" s="14">
        <v>590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1990/6末</v>
      </c>
      <c r="B79" s="9" t="str">
        <f t="shared" si="5"/>
        <v>平成2/6末</v>
      </c>
      <c r="C79" s="16">
        <v>77</v>
      </c>
      <c r="D79" s="16">
        <v>87</v>
      </c>
      <c r="E79" s="17" t="s">
        <v>122</v>
      </c>
      <c r="F79" s="16">
        <v>380</v>
      </c>
      <c r="G79" s="16"/>
      <c r="H79" s="16">
        <v>391</v>
      </c>
      <c r="I79" s="16"/>
      <c r="J79" s="16">
        <v>771</v>
      </c>
      <c r="K79" s="16"/>
      <c r="L79" s="16">
        <v>255</v>
      </c>
      <c r="M79" s="6" t="s">
        <v>303</v>
      </c>
    </row>
    <row r="80" spans="1:13" x14ac:dyDescent="0.2">
      <c r="A80" s="7" t="str">
        <f t="shared" si="5"/>
        <v>1990/6末</v>
      </c>
      <c r="B80" s="7" t="str">
        <f t="shared" si="5"/>
        <v>平成2/6末</v>
      </c>
      <c r="C80" s="14">
        <v>78</v>
      </c>
      <c r="D80" s="14">
        <v>88</v>
      </c>
      <c r="E80" s="15" t="s">
        <v>123</v>
      </c>
      <c r="F80" s="14">
        <v>346</v>
      </c>
      <c r="G80" s="14"/>
      <c r="H80" s="14">
        <v>343</v>
      </c>
      <c r="I80" s="14"/>
      <c r="J80" s="14">
        <v>689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1990/6末</v>
      </c>
      <c r="B81" s="9" t="str">
        <f t="shared" si="5"/>
        <v>平成2/6末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166</v>
      </c>
      <c r="I81" s="16"/>
      <c r="J81" s="16">
        <v>337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1990/6末</v>
      </c>
      <c r="B82" s="7" t="str">
        <f t="shared" si="5"/>
        <v>平成2/6末</v>
      </c>
      <c r="C82" s="14">
        <v>80</v>
      </c>
      <c r="D82" s="14">
        <v>90</v>
      </c>
      <c r="E82" s="15" t="s">
        <v>418</v>
      </c>
      <c r="F82" s="14">
        <v>445</v>
      </c>
      <c r="G82" s="14"/>
      <c r="H82" s="14">
        <v>449</v>
      </c>
      <c r="I82" s="14"/>
      <c r="J82" s="14">
        <v>894</v>
      </c>
      <c r="K82" s="14"/>
      <c r="L82" s="14">
        <v>289</v>
      </c>
      <c r="M82" s="8" t="s">
        <v>303</v>
      </c>
    </row>
    <row r="83" spans="1:13" x14ac:dyDescent="0.2">
      <c r="A83" s="9" t="str">
        <f t="shared" si="5"/>
        <v>1990/6末</v>
      </c>
      <c r="B83" s="9" t="str">
        <f t="shared" si="5"/>
        <v>平成2/6末</v>
      </c>
      <c r="C83" s="16">
        <v>81</v>
      </c>
      <c r="D83" s="16">
        <v>91</v>
      </c>
      <c r="E83" s="17" t="s">
        <v>126</v>
      </c>
      <c r="F83" s="16">
        <v>134</v>
      </c>
      <c r="G83" s="16"/>
      <c r="H83" s="16">
        <v>130</v>
      </c>
      <c r="I83" s="16"/>
      <c r="J83" s="16">
        <v>264</v>
      </c>
      <c r="K83" s="16"/>
      <c r="L83" s="16">
        <v>86</v>
      </c>
      <c r="M83" s="6" t="s">
        <v>303</v>
      </c>
    </row>
    <row r="84" spans="1:13" x14ac:dyDescent="0.2">
      <c r="A84" s="7" t="str">
        <f t="shared" si="5"/>
        <v>1990/6末</v>
      </c>
      <c r="B84" s="7" t="str">
        <f t="shared" si="5"/>
        <v>平成2/6末</v>
      </c>
      <c r="C84" s="14">
        <v>82</v>
      </c>
      <c r="D84" s="14">
        <v>92</v>
      </c>
      <c r="E84" s="15" t="s">
        <v>127</v>
      </c>
      <c r="F84" s="14">
        <v>66</v>
      </c>
      <c r="G84" s="14"/>
      <c r="H84" s="14">
        <v>51</v>
      </c>
      <c r="I84" s="14"/>
      <c r="J84" s="14">
        <v>117</v>
      </c>
      <c r="K84" s="14"/>
      <c r="L84" s="14">
        <v>47</v>
      </c>
      <c r="M84" s="8" t="s">
        <v>303</v>
      </c>
    </row>
    <row r="85" spans="1:13" x14ac:dyDescent="0.2">
      <c r="A85" s="9" t="str">
        <f t="shared" ref="A85:B100" si="6">A84</f>
        <v>1990/6末</v>
      </c>
      <c r="B85" s="9" t="str">
        <f t="shared" si="6"/>
        <v>平成2/6末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105</v>
      </c>
      <c r="I85" s="16"/>
      <c r="J85" s="16">
        <v>230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1990/6末</v>
      </c>
      <c r="B86" s="7" t="str">
        <f t="shared" si="6"/>
        <v>平成2/6末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149</v>
      </c>
      <c r="I86" s="14"/>
      <c r="J86" s="14">
        <v>278</v>
      </c>
      <c r="K86" s="14"/>
      <c r="L86" s="14">
        <v>82</v>
      </c>
      <c r="M86" s="8" t="s">
        <v>303</v>
      </c>
    </row>
    <row r="87" spans="1:13" x14ac:dyDescent="0.2">
      <c r="A87" s="9" t="str">
        <f t="shared" si="6"/>
        <v>1990/6末</v>
      </c>
      <c r="B87" s="9" t="str">
        <f t="shared" si="6"/>
        <v>平成2/6末</v>
      </c>
      <c r="C87" s="16">
        <v>85</v>
      </c>
      <c r="D87" s="16">
        <v>96</v>
      </c>
      <c r="E87" s="17" t="s">
        <v>130</v>
      </c>
      <c r="F87" s="16">
        <v>142</v>
      </c>
      <c r="G87" s="16"/>
      <c r="H87" s="16">
        <v>145</v>
      </c>
      <c r="I87" s="16"/>
      <c r="J87" s="16">
        <v>287</v>
      </c>
      <c r="K87" s="16"/>
      <c r="L87" s="16">
        <v>88</v>
      </c>
      <c r="M87" s="6" t="s">
        <v>303</v>
      </c>
    </row>
    <row r="88" spans="1:13" x14ac:dyDescent="0.2">
      <c r="A88" s="7" t="str">
        <f t="shared" si="6"/>
        <v>1990/6末</v>
      </c>
      <c r="B88" s="7" t="str">
        <f t="shared" si="6"/>
        <v>平成2/6末</v>
      </c>
      <c r="C88" s="14">
        <v>86</v>
      </c>
      <c r="D88" s="14">
        <v>97</v>
      </c>
      <c r="E88" s="15" t="s">
        <v>131</v>
      </c>
      <c r="F88" s="14">
        <v>183</v>
      </c>
      <c r="G88" s="14"/>
      <c r="H88" s="14">
        <v>185</v>
      </c>
      <c r="I88" s="14"/>
      <c r="J88" s="14">
        <v>368</v>
      </c>
      <c r="K88" s="14"/>
      <c r="L88" s="14">
        <v>112</v>
      </c>
      <c r="M88" s="8" t="s">
        <v>303</v>
      </c>
    </row>
    <row r="89" spans="1:13" x14ac:dyDescent="0.2">
      <c r="A89" s="9" t="str">
        <f t="shared" si="6"/>
        <v>1990/6末</v>
      </c>
      <c r="B89" s="9" t="str">
        <f t="shared" si="6"/>
        <v>平成2/6末</v>
      </c>
      <c r="C89" s="16">
        <v>87</v>
      </c>
      <c r="D89" s="16">
        <v>98</v>
      </c>
      <c r="E89" s="17" t="s">
        <v>132</v>
      </c>
      <c r="F89" s="16">
        <v>189</v>
      </c>
      <c r="G89" s="16"/>
      <c r="H89" s="16">
        <v>191</v>
      </c>
      <c r="I89" s="16"/>
      <c r="J89" s="16">
        <v>380</v>
      </c>
      <c r="K89" s="16"/>
      <c r="L89" s="16">
        <v>126</v>
      </c>
      <c r="M89" s="6" t="s">
        <v>303</v>
      </c>
    </row>
    <row r="90" spans="1:13" x14ac:dyDescent="0.2">
      <c r="A90" s="7" t="str">
        <f t="shared" si="6"/>
        <v>1990/6末</v>
      </c>
      <c r="B90" s="7" t="str">
        <f t="shared" si="6"/>
        <v>平成2/6末</v>
      </c>
      <c r="C90" s="14">
        <v>88</v>
      </c>
      <c r="D90" s="14">
        <v>99</v>
      </c>
      <c r="E90" s="15" t="s">
        <v>133</v>
      </c>
      <c r="F90" s="14">
        <v>104</v>
      </c>
      <c r="G90" s="14"/>
      <c r="H90" s="14">
        <v>124</v>
      </c>
      <c r="I90" s="14"/>
      <c r="J90" s="14">
        <v>228</v>
      </c>
      <c r="K90" s="14"/>
      <c r="L90" s="14">
        <v>66</v>
      </c>
      <c r="M90" s="8" t="s">
        <v>303</v>
      </c>
    </row>
    <row r="91" spans="1:13" x14ac:dyDescent="0.2">
      <c r="A91" s="9" t="str">
        <f t="shared" si="6"/>
        <v>1990/6末</v>
      </c>
      <c r="B91" s="9" t="str">
        <f t="shared" si="6"/>
        <v>平成2/6末</v>
      </c>
      <c r="C91" s="16">
        <v>89</v>
      </c>
      <c r="D91" s="16">
        <v>120</v>
      </c>
      <c r="E91" s="17" t="s">
        <v>140</v>
      </c>
      <c r="F91" s="16">
        <v>61</v>
      </c>
      <c r="G91" s="16"/>
      <c r="H91" s="16">
        <v>53</v>
      </c>
      <c r="I91" s="16"/>
      <c r="J91" s="16">
        <v>114</v>
      </c>
      <c r="K91" s="16"/>
      <c r="L91" s="16">
        <v>30</v>
      </c>
      <c r="M91" s="6" t="s">
        <v>304</v>
      </c>
    </row>
    <row r="92" spans="1:13" x14ac:dyDescent="0.2">
      <c r="A92" s="7" t="str">
        <f t="shared" si="6"/>
        <v>1990/6末</v>
      </c>
      <c r="B92" s="7" t="str">
        <f t="shared" si="6"/>
        <v>平成2/6末</v>
      </c>
      <c r="C92" s="14">
        <v>90</v>
      </c>
      <c r="D92" s="14">
        <v>140</v>
      </c>
      <c r="E92" s="15" t="s">
        <v>141</v>
      </c>
      <c r="F92" s="14">
        <v>595</v>
      </c>
      <c r="G92" s="14"/>
      <c r="H92" s="14">
        <v>660</v>
      </c>
      <c r="I92" s="14"/>
      <c r="J92" s="14">
        <v>1255</v>
      </c>
      <c r="K92" s="14"/>
      <c r="L92" s="14">
        <v>370</v>
      </c>
      <c r="M92" s="8" t="s">
        <v>304</v>
      </c>
    </row>
    <row r="93" spans="1:13" x14ac:dyDescent="0.2">
      <c r="A93" s="9" t="str">
        <f t="shared" si="6"/>
        <v>1990/6末</v>
      </c>
      <c r="B93" s="9" t="str">
        <f t="shared" si="6"/>
        <v>平成2/6末</v>
      </c>
      <c r="C93" s="16">
        <v>91</v>
      </c>
      <c r="D93" s="16">
        <v>141</v>
      </c>
      <c r="E93" s="17" t="s">
        <v>142</v>
      </c>
      <c r="F93" s="16">
        <v>432</v>
      </c>
      <c r="G93" s="16"/>
      <c r="H93" s="16">
        <v>419</v>
      </c>
      <c r="I93" s="16"/>
      <c r="J93" s="16">
        <v>851</v>
      </c>
      <c r="K93" s="16"/>
      <c r="L93" s="16">
        <v>245</v>
      </c>
      <c r="M93" s="6" t="s">
        <v>304</v>
      </c>
    </row>
    <row r="94" spans="1:13" x14ac:dyDescent="0.2">
      <c r="A94" s="7" t="str">
        <f t="shared" si="6"/>
        <v>1990/6末</v>
      </c>
      <c r="B94" s="7" t="str">
        <f t="shared" si="6"/>
        <v>平成2/6末</v>
      </c>
      <c r="C94" s="14">
        <v>92</v>
      </c>
      <c r="D94" s="14">
        <v>142</v>
      </c>
      <c r="E94" s="15" t="s">
        <v>143</v>
      </c>
      <c r="F94" s="14">
        <v>530</v>
      </c>
      <c r="G94" s="14"/>
      <c r="H94" s="14">
        <v>578</v>
      </c>
      <c r="I94" s="14"/>
      <c r="J94" s="14">
        <v>1108</v>
      </c>
      <c r="K94" s="14"/>
      <c r="L94" s="14">
        <v>375</v>
      </c>
      <c r="M94" s="8" t="s">
        <v>304</v>
      </c>
    </row>
    <row r="95" spans="1:13" x14ac:dyDescent="0.2">
      <c r="A95" s="9" t="str">
        <f t="shared" si="6"/>
        <v>1990/6末</v>
      </c>
      <c r="B95" s="9" t="str">
        <f t="shared" si="6"/>
        <v>平成2/6末</v>
      </c>
      <c r="C95" s="16">
        <v>93</v>
      </c>
      <c r="D95" s="16">
        <v>143</v>
      </c>
      <c r="E95" s="17" t="s">
        <v>144</v>
      </c>
      <c r="F95" s="16">
        <v>299</v>
      </c>
      <c r="G95" s="16"/>
      <c r="H95" s="16">
        <v>300</v>
      </c>
      <c r="I95" s="16"/>
      <c r="J95" s="16">
        <v>599</v>
      </c>
      <c r="K95" s="16"/>
      <c r="L95" s="16">
        <v>289</v>
      </c>
      <c r="M95" s="6" t="s">
        <v>304</v>
      </c>
    </row>
    <row r="96" spans="1:13" x14ac:dyDescent="0.2">
      <c r="A96" s="7" t="str">
        <f t="shared" si="6"/>
        <v>1990/6末</v>
      </c>
      <c r="B96" s="7" t="str">
        <f t="shared" si="6"/>
        <v>平成2/6末</v>
      </c>
      <c r="C96" s="14">
        <v>94</v>
      </c>
      <c r="D96" s="14">
        <v>144</v>
      </c>
      <c r="E96" s="15" t="s">
        <v>145</v>
      </c>
      <c r="F96" s="14">
        <v>60</v>
      </c>
      <c r="G96" s="14"/>
      <c r="H96" s="14">
        <v>30</v>
      </c>
      <c r="I96" s="14"/>
      <c r="J96" s="14">
        <v>90</v>
      </c>
      <c r="K96" s="14"/>
      <c r="L96" s="14">
        <v>49</v>
      </c>
      <c r="M96" s="8" t="s">
        <v>304</v>
      </c>
    </row>
    <row r="97" spans="1:13" x14ac:dyDescent="0.2">
      <c r="A97" s="9" t="str">
        <f t="shared" si="6"/>
        <v>1990/6末</v>
      </c>
      <c r="B97" s="9" t="str">
        <f t="shared" si="6"/>
        <v>平成2/6末</v>
      </c>
      <c r="C97" s="16">
        <v>95</v>
      </c>
      <c r="D97" s="16">
        <v>145</v>
      </c>
      <c r="E97" s="17" t="s">
        <v>146</v>
      </c>
      <c r="F97" s="16">
        <v>258</v>
      </c>
      <c r="G97" s="16"/>
      <c r="H97" s="16">
        <v>272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1990/6末</v>
      </c>
      <c r="B98" s="7" t="str">
        <f t="shared" si="6"/>
        <v>平成2/6末</v>
      </c>
      <c r="C98" s="14">
        <v>96</v>
      </c>
      <c r="D98" s="14">
        <v>146</v>
      </c>
      <c r="E98" s="15" t="s">
        <v>147</v>
      </c>
      <c r="F98" s="14">
        <v>234</v>
      </c>
      <c r="G98" s="14"/>
      <c r="H98" s="14">
        <v>282</v>
      </c>
      <c r="I98" s="14"/>
      <c r="J98" s="14">
        <v>516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1990/6末</v>
      </c>
      <c r="B99" s="9" t="str">
        <f t="shared" si="6"/>
        <v>平成2/6末</v>
      </c>
      <c r="C99" s="16">
        <v>97</v>
      </c>
      <c r="D99" s="16">
        <v>147</v>
      </c>
      <c r="E99" s="17" t="s">
        <v>148</v>
      </c>
      <c r="F99" s="16">
        <v>166</v>
      </c>
      <c r="G99" s="16"/>
      <c r="H99" s="16">
        <v>176</v>
      </c>
      <c r="I99" s="16"/>
      <c r="J99" s="16">
        <v>342</v>
      </c>
      <c r="K99" s="16"/>
      <c r="L99" s="16">
        <v>92</v>
      </c>
      <c r="M99" s="6" t="s">
        <v>304</v>
      </c>
    </row>
    <row r="100" spans="1:13" x14ac:dyDescent="0.2">
      <c r="A100" s="7" t="str">
        <f t="shared" si="6"/>
        <v>1990/6末</v>
      </c>
      <c r="B100" s="7" t="str">
        <f t="shared" si="6"/>
        <v>平成2/6末</v>
      </c>
      <c r="C100" s="14">
        <v>98</v>
      </c>
      <c r="D100" s="14">
        <v>110</v>
      </c>
      <c r="E100" s="15" t="s">
        <v>150</v>
      </c>
      <c r="F100" s="14">
        <v>289</v>
      </c>
      <c r="G100" s="14"/>
      <c r="H100" s="14">
        <v>313</v>
      </c>
      <c r="I100" s="14"/>
      <c r="J100" s="14">
        <v>602</v>
      </c>
      <c r="K100" s="14"/>
      <c r="L100" s="14">
        <v>186</v>
      </c>
      <c r="M100" s="8" t="s">
        <v>305</v>
      </c>
    </row>
    <row r="101" spans="1:13" x14ac:dyDescent="0.2">
      <c r="A101" s="9" t="str">
        <f t="shared" ref="A101:B116" si="7">A100</f>
        <v>1990/6末</v>
      </c>
      <c r="B101" s="9" t="str">
        <f t="shared" si="7"/>
        <v>平成2/6末</v>
      </c>
      <c r="C101" s="16">
        <v>99</v>
      </c>
      <c r="D101" s="16">
        <v>111</v>
      </c>
      <c r="E101" s="17" t="s">
        <v>151</v>
      </c>
      <c r="F101" s="16">
        <v>226</v>
      </c>
      <c r="G101" s="16"/>
      <c r="H101" s="16">
        <v>218</v>
      </c>
      <c r="I101" s="16"/>
      <c r="J101" s="16">
        <v>444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7"/>
        <v>1990/6末</v>
      </c>
      <c r="B102" s="7" t="str">
        <f t="shared" si="7"/>
        <v>平成2/6末</v>
      </c>
      <c r="C102" s="14">
        <v>100</v>
      </c>
      <c r="D102" s="14">
        <v>112</v>
      </c>
      <c r="E102" s="15" t="s">
        <v>152</v>
      </c>
      <c r="F102" s="14">
        <v>114</v>
      </c>
      <c r="G102" s="14"/>
      <c r="H102" s="14">
        <v>120</v>
      </c>
      <c r="I102" s="14"/>
      <c r="J102" s="14">
        <v>234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1990/6末</v>
      </c>
      <c r="B103" s="9" t="str">
        <f t="shared" si="7"/>
        <v>平成2/6末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91</v>
      </c>
      <c r="I103" s="16"/>
      <c r="J103" s="16">
        <v>163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1990/6末</v>
      </c>
      <c r="B104" s="7" t="str">
        <f t="shared" si="7"/>
        <v>平成2/6末</v>
      </c>
      <c r="C104" s="14">
        <v>102</v>
      </c>
      <c r="D104" s="14">
        <v>114</v>
      </c>
      <c r="E104" s="15" t="s">
        <v>153</v>
      </c>
      <c r="F104" s="14">
        <v>244</v>
      </c>
      <c r="G104" s="14"/>
      <c r="H104" s="14">
        <v>252</v>
      </c>
      <c r="I104" s="14"/>
      <c r="J104" s="14">
        <v>496</v>
      </c>
      <c r="K104" s="14"/>
      <c r="L104" s="14">
        <v>139</v>
      </c>
      <c r="M104" s="8" t="s">
        <v>305</v>
      </c>
    </row>
    <row r="105" spans="1:13" x14ac:dyDescent="0.2">
      <c r="A105" s="9" t="str">
        <f t="shared" si="7"/>
        <v>1990/6末</v>
      </c>
      <c r="B105" s="9" t="str">
        <f t="shared" si="7"/>
        <v>平成2/6末</v>
      </c>
      <c r="C105" s="16">
        <v>103</v>
      </c>
      <c r="D105" s="16">
        <v>115</v>
      </c>
      <c r="E105" s="17" t="s">
        <v>154</v>
      </c>
      <c r="F105" s="16">
        <v>71</v>
      </c>
      <c r="G105" s="16"/>
      <c r="H105" s="16">
        <v>53</v>
      </c>
      <c r="I105" s="16"/>
      <c r="J105" s="16">
        <v>124</v>
      </c>
      <c r="K105" s="16"/>
      <c r="L105" s="16">
        <v>45</v>
      </c>
      <c r="M105" s="6" t="s">
        <v>305</v>
      </c>
    </row>
    <row r="106" spans="1:13" x14ac:dyDescent="0.2">
      <c r="A106" s="7" t="str">
        <f t="shared" si="7"/>
        <v>1990/6末</v>
      </c>
      <c r="B106" s="7" t="str">
        <f t="shared" si="7"/>
        <v>平成2/6末</v>
      </c>
      <c r="C106" s="14">
        <v>104</v>
      </c>
      <c r="D106" s="14">
        <v>118</v>
      </c>
      <c r="E106" s="15" t="s">
        <v>157</v>
      </c>
      <c r="F106" s="14">
        <v>203</v>
      </c>
      <c r="G106" s="14"/>
      <c r="H106" s="14">
        <v>189</v>
      </c>
      <c r="I106" s="14"/>
      <c r="J106" s="14">
        <v>392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7"/>
        <v>1990/6末</v>
      </c>
      <c r="B107" s="9" t="str">
        <f t="shared" si="7"/>
        <v>平成2/6末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74</v>
      </c>
      <c r="I107" s="16"/>
      <c r="J107" s="16">
        <v>133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1990/6末</v>
      </c>
      <c r="B108" s="7" t="str">
        <f t="shared" si="7"/>
        <v>平成2/6末</v>
      </c>
      <c r="C108" s="14">
        <v>106</v>
      </c>
      <c r="D108" s="14">
        <v>123</v>
      </c>
      <c r="E108" s="15" t="s">
        <v>160</v>
      </c>
      <c r="F108" s="14">
        <v>323</v>
      </c>
      <c r="G108" s="14"/>
      <c r="H108" s="14">
        <v>362</v>
      </c>
      <c r="I108" s="14"/>
      <c r="J108" s="14">
        <v>685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1990/6末</v>
      </c>
      <c r="B109" s="9" t="str">
        <f t="shared" si="7"/>
        <v>平成2/6末</v>
      </c>
      <c r="C109" s="16">
        <v>107</v>
      </c>
      <c r="D109" s="16">
        <v>124</v>
      </c>
      <c r="E109" s="17" t="s">
        <v>161</v>
      </c>
      <c r="F109" s="16">
        <v>118</v>
      </c>
      <c r="G109" s="16"/>
      <c r="H109" s="16">
        <v>127</v>
      </c>
      <c r="I109" s="16"/>
      <c r="J109" s="16">
        <v>245</v>
      </c>
      <c r="K109" s="16"/>
      <c r="L109" s="16">
        <v>62</v>
      </c>
      <c r="M109" s="6" t="s">
        <v>305</v>
      </c>
    </row>
    <row r="110" spans="1:13" x14ac:dyDescent="0.2">
      <c r="A110" s="7" t="str">
        <f t="shared" si="7"/>
        <v>1990/6末</v>
      </c>
      <c r="B110" s="7" t="str">
        <f t="shared" si="7"/>
        <v>平成2/6末</v>
      </c>
      <c r="C110" s="14">
        <v>108</v>
      </c>
      <c r="D110" s="14">
        <v>125</v>
      </c>
      <c r="E110" s="15" t="s">
        <v>162</v>
      </c>
      <c r="F110" s="14">
        <v>241</v>
      </c>
      <c r="G110" s="14"/>
      <c r="H110" s="14">
        <v>220</v>
      </c>
      <c r="I110" s="14"/>
      <c r="J110" s="14">
        <v>461</v>
      </c>
      <c r="K110" s="14"/>
      <c r="L110" s="14">
        <v>136</v>
      </c>
      <c r="M110" s="8" t="s">
        <v>305</v>
      </c>
    </row>
    <row r="111" spans="1:13" x14ac:dyDescent="0.2">
      <c r="A111" s="9" t="str">
        <f t="shared" si="7"/>
        <v>1990/6末</v>
      </c>
      <c r="B111" s="9" t="str">
        <f t="shared" si="7"/>
        <v>平成2/6末</v>
      </c>
      <c r="C111" s="16">
        <v>109</v>
      </c>
      <c r="D111" s="16">
        <v>126</v>
      </c>
      <c r="E111" s="17" t="s">
        <v>163</v>
      </c>
      <c r="F111" s="16">
        <v>140</v>
      </c>
      <c r="G111" s="16"/>
      <c r="H111" s="16">
        <v>161</v>
      </c>
      <c r="I111" s="16"/>
      <c r="J111" s="16">
        <v>301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1990/6末</v>
      </c>
      <c r="B112" s="7" t="str">
        <f t="shared" si="7"/>
        <v>平成2/6末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40</v>
      </c>
      <c r="I112" s="14"/>
      <c r="J112" s="14">
        <v>82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1990/6末</v>
      </c>
      <c r="B113" s="9" t="str">
        <f t="shared" si="7"/>
        <v>平成2/6末</v>
      </c>
      <c r="C113" s="16">
        <v>111</v>
      </c>
      <c r="D113" s="16">
        <v>128</v>
      </c>
      <c r="E113" s="17" t="s">
        <v>165</v>
      </c>
      <c r="F113" s="16">
        <v>130</v>
      </c>
      <c r="G113" s="16"/>
      <c r="H113" s="16">
        <v>132</v>
      </c>
      <c r="I113" s="16"/>
      <c r="J113" s="16">
        <v>262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1990/6末</v>
      </c>
      <c r="B114" s="7" t="str">
        <f t="shared" si="7"/>
        <v>平成2/6末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110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1990/6末</v>
      </c>
      <c r="B115" s="9" t="str">
        <f t="shared" si="7"/>
        <v>平成2/6末</v>
      </c>
      <c r="C115" s="16">
        <v>113</v>
      </c>
      <c r="D115" s="16">
        <v>150</v>
      </c>
      <c r="E115" s="17" t="s">
        <v>169</v>
      </c>
      <c r="F115" s="16">
        <v>184</v>
      </c>
      <c r="G115" s="16"/>
      <c r="H115" s="16">
        <v>199</v>
      </c>
      <c r="I115" s="16"/>
      <c r="J115" s="16">
        <v>383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1990/6末</v>
      </c>
      <c r="B116" s="7" t="str">
        <f t="shared" si="7"/>
        <v>平成2/6末</v>
      </c>
      <c r="C116" s="14">
        <v>114</v>
      </c>
      <c r="D116" s="14">
        <v>151</v>
      </c>
      <c r="E116" s="15" t="s">
        <v>170</v>
      </c>
      <c r="F116" s="14">
        <v>308</v>
      </c>
      <c r="G116" s="14"/>
      <c r="H116" s="14">
        <v>304</v>
      </c>
      <c r="I116" s="14"/>
      <c r="J116" s="14">
        <v>612</v>
      </c>
      <c r="K116" s="14"/>
      <c r="L116" s="14">
        <v>165</v>
      </c>
      <c r="M116" s="8" t="s">
        <v>306</v>
      </c>
    </row>
    <row r="117" spans="1:13" x14ac:dyDescent="0.2">
      <c r="A117" s="9" t="str">
        <f t="shared" ref="A117:B132" si="8">A116</f>
        <v>1990/6末</v>
      </c>
      <c r="B117" s="9" t="str">
        <f t="shared" si="8"/>
        <v>平成2/6末</v>
      </c>
      <c r="C117" s="16">
        <v>115</v>
      </c>
      <c r="D117" s="16">
        <v>152</v>
      </c>
      <c r="E117" s="17" t="s">
        <v>171</v>
      </c>
      <c r="F117" s="16">
        <v>397</v>
      </c>
      <c r="G117" s="16"/>
      <c r="H117" s="16">
        <v>425</v>
      </c>
      <c r="I117" s="16"/>
      <c r="J117" s="16">
        <v>822</v>
      </c>
      <c r="K117" s="16"/>
      <c r="L117" s="16">
        <v>207</v>
      </c>
      <c r="M117" s="6" t="s">
        <v>306</v>
      </c>
    </row>
    <row r="118" spans="1:13" x14ac:dyDescent="0.2">
      <c r="A118" s="7" t="str">
        <f t="shared" si="8"/>
        <v>1990/6末</v>
      </c>
      <c r="B118" s="7" t="str">
        <f t="shared" si="8"/>
        <v>平成2/6末</v>
      </c>
      <c r="C118" s="14">
        <v>116</v>
      </c>
      <c r="D118" s="14">
        <v>153</v>
      </c>
      <c r="E118" s="15" t="s">
        <v>172</v>
      </c>
      <c r="F118" s="14">
        <v>205</v>
      </c>
      <c r="G118" s="14"/>
      <c r="H118" s="14">
        <v>223</v>
      </c>
      <c r="I118" s="14"/>
      <c r="J118" s="14">
        <v>428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8"/>
        <v>1990/6末</v>
      </c>
      <c r="B119" s="9" t="str">
        <f t="shared" si="8"/>
        <v>平成2/6末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185</v>
      </c>
      <c r="I119" s="16"/>
      <c r="J119" s="16">
        <v>358</v>
      </c>
      <c r="K119" s="16"/>
      <c r="L119" s="16">
        <v>82</v>
      </c>
      <c r="M119" s="6" t="s">
        <v>306</v>
      </c>
    </row>
    <row r="120" spans="1:13" x14ac:dyDescent="0.2">
      <c r="A120" s="7" t="str">
        <f t="shared" si="8"/>
        <v>1990/6末</v>
      </c>
      <c r="B120" s="7" t="str">
        <f t="shared" si="8"/>
        <v>平成2/6末</v>
      </c>
      <c r="C120" s="14">
        <v>118</v>
      </c>
      <c r="D120" s="14">
        <v>155</v>
      </c>
      <c r="E120" s="15" t="s">
        <v>174</v>
      </c>
      <c r="F120" s="14">
        <v>109</v>
      </c>
      <c r="G120" s="14"/>
      <c r="H120" s="14">
        <v>95</v>
      </c>
      <c r="I120" s="14"/>
      <c r="J120" s="14">
        <v>204</v>
      </c>
      <c r="K120" s="14"/>
      <c r="L120" s="14">
        <v>60</v>
      </c>
      <c r="M120" s="8" t="s">
        <v>306</v>
      </c>
    </row>
    <row r="121" spans="1:13" x14ac:dyDescent="0.2">
      <c r="A121" s="9" t="str">
        <f t="shared" si="8"/>
        <v>1990/6末</v>
      </c>
      <c r="B121" s="9" t="str">
        <f t="shared" si="8"/>
        <v>平成2/6末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8"/>
        <v>1990/6末</v>
      </c>
      <c r="B122" s="7" t="str">
        <f t="shared" si="8"/>
        <v>平成2/6末</v>
      </c>
      <c r="C122" s="14">
        <v>120</v>
      </c>
      <c r="D122" s="14">
        <v>159</v>
      </c>
      <c r="E122" s="15" t="s">
        <v>177</v>
      </c>
      <c r="F122" s="14">
        <v>23</v>
      </c>
      <c r="G122" s="14"/>
      <c r="H122" s="14">
        <v>58</v>
      </c>
      <c r="I122" s="14"/>
      <c r="J122" s="14">
        <v>81</v>
      </c>
      <c r="K122" s="14"/>
      <c r="L122" s="14">
        <v>77</v>
      </c>
      <c r="M122" s="8" t="s">
        <v>307</v>
      </c>
    </row>
    <row r="123" spans="1:13" x14ac:dyDescent="0.2">
      <c r="A123" s="9" t="str">
        <f t="shared" si="8"/>
        <v>1990/6末</v>
      </c>
      <c r="B123" s="9" t="str">
        <f t="shared" si="8"/>
        <v>平成2/6末</v>
      </c>
      <c r="C123" s="16">
        <v>121</v>
      </c>
      <c r="D123" s="16">
        <v>160</v>
      </c>
      <c r="E123" s="17" t="s">
        <v>420</v>
      </c>
      <c r="F123" s="16">
        <v>79</v>
      </c>
      <c r="G123" s="16"/>
      <c r="H123" s="16">
        <v>76</v>
      </c>
      <c r="I123" s="16"/>
      <c r="J123" s="16">
        <v>155</v>
      </c>
      <c r="K123" s="16"/>
      <c r="L123" s="16">
        <v>61</v>
      </c>
      <c r="M123" s="6" t="s">
        <v>307</v>
      </c>
    </row>
    <row r="124" spans="1:13" x14ac:dyDescent="0.2">
      <c r="A124" s="7" t="str">
        <f t="shared" si="8"/>
        <v>1990/6末</v>
      </c>
      <c r="B124" s="7" t="str">
        <f t="shared" si="8"/>
        <v>平成2/6末</v>
      </c>
      <c r="C124" s="14">
        <v>122</v>
      </c>
      <c r="D124" s="14">
        <v>161</v>
      </c>
      <c r="E124" s="15" t="s">
        <v>178</v>
      </c>
      <c r="F124" s="14">
        <v>144</v>
      </c>
      <c r="G124" s="14"/>
      <c r="H124" s="14">
        <v>132</v>
      </c>
      <c r="I124" s="14"/>
      <c r="J124" s="14">
        <v>276</v>
      </c>
      <c r="K124" s="14"/>
      <c r="L124" s="14">
        <v>89</v>
      </c>
      <c r="M124" s="8" t="s">
        <v>307</v>
      </c>
    </row>
    <row r="125" spans="1:13" x14ac:dyDescent="0.2">
      <c r="A125" s="9" t="str">
        <f t="shared" si="8"/>
        <v>1990/6末</v>
      </c>
      <c r="B125" s="9" t="str">
        <f t="shared" si="8"/>
        <v>平成2/6末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106</v>
      </c>
      <c r="I125" s="16"/>
      <c r="J125" s="16">
        <v>197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8"/>
        <v>1990/6末</v>
      </c>
      <c r="B126" s="7" t="str">
        <f t="shared" si="8"/>
        <v>平成2/6末</v>
      </c>
      <c r="C126" s="14">
        <v>124</v>
      </c>
      <c r="D126" s="14">
        <v>163</v>
      </c>
      <c r="E126" s="15" t="s">
        <v>180</v>
      </c>
      <c r="F126" s="14">
        <v>75</v>
      </c>
      <c r="G126" s="14"/>
      <c r="H126" s="14">
        <v>76</v>
      </c>
      <c r="I126" s="14"/>
      <c r="J126" s="14">
        <v>151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8"/>
        <v>1990/6末</v>
      </c>
      <c r="B127" s="9" t="str">
        <f t="shared" si="8"/>
        <v>平成2/6末</v>
      </c>
      <c r="C127" s="16">
        <v>125</v>
      </c>
      <c r="D127" s="16">
        <v>164</v>
      </c>
      <c r="E127" s="17" t="s">
        <v>181</v>
      </c>
      <c r="F127" s="16">
        <v>93</v>
      </c>
      <c r="G127" s="16"/>
      <c r="H127" s="16">
        <v>97</v>
      </c>
      <c r="I127" s="16"/>
      <c r="J127" s="16">
        <v>190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8"/>
        <v>1990/6末</v>
      </c>
      <c r="B128" s="7" t="str">
        <f t="shared" si="8"/>
        <v>平成2/6末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85</v>
      </c>
      <c r="I128" s="14"/>
      <c r="J128" s="14">
        <v>156</v>
      </c>
      <c r="K128" s="14"/>
      <c r="L128" s="14">
        <v>44</v>
      </c>
      <c r="M128" s="8" t="s">
        <v>307</v>
      </c>
    </row>
    <row r="129" spans="1:13" x14ac:dyDescent="0.2">
      <c r="A129" s="9" t="str">
        <f t="shared" si="8"/>
        <v>1990/6末</v>
      </c>
      <c r="B129" s="9" t="str">
        <f t="shared" si="8"/>
        <v>平成2/6末</v>
      </c>
      <c r="C129" s="16">
        <v>127</v>
      </c>
      <c r="D129" s="16">
        <v>166</v>
      </c>
      <c r="E129" s="17" t="s">
        <v>183</v>
      </c>
      <c r="F129" s="16">
        <v>187</v>
      </c>
      <c r="G129" s="16"/>
      <c r="H129" s="16">
        <v>216</v>
      </c>
      <c r="I129" s="16"/>
      <c r="J129" s="16">
        <v>403</v>
      </c>
      <c r="K129" s="16"/>
      <c r="L129" s="16">
        <v>110</v>
      </c>
      <c r="M129" s="6" t="s">
        <v>307</v>
      </c>
    </row>
    <row r="130" spans="1:13" x14ac:dyDescent="0.2">
      <c r="A130" s="7" t="str">
        <f t="shared" si="8"/>
        <v>1990/6末</v>
      </c>
      <c r="B130" s="7" t="str">
        <f t="shared" si="8"/>
        <v>平成2/6末</v>
      </c>
      <c r="C130" s="14">
        <v>128</v>
      </c>
      <c r="D130" s="14">
        <v>167</v>
      </c>
      <c r="E130" s="15" t="s">
        <v>184</v>
      </c>
      <c r="F130" s="14">
        <v>208</v>
      </c>
      <c r="G130" s="14"/>
      <c r="H130" s="14">
        <v>220</v>
      </c>
      <c r="I130" s="14"/>
      <c r="J130" s="14">
        <v>428</v>
      </c>
      <c r="K130" s="14"/>
      <c r="L130" s="14">
        <v>115</v>
      </c>
      <c r="M130" s="8" t="s">
        <v>307</v>
      </c>
    </row>
    <row r="131" spans="1:13" x14ac:dyDescent="0.2">
      <c r="A131" s="9" t="str">
        <f t="shared" si="8"/>
        <v>1990/6末</v>
      </c>
      <c r="B131" s="9" t="str">
        <f t="shared" si="8"/>
        <v>平成2/6末</v>
      </c>
      <c r="C131" s="16">
        <v>129</v>
      </c>
      <c r="D131" s="16">
        <v>168</v>
      </c>
      <c r="E131" s="17" t="s">
        <v>185</v>
      </c>
      <c r="F131" s="16">
        <v>260</v>
      </c>
      <c r="G131" s="16"/>
      <c r="H131" s="16">
        <v>246</v>
      </c>
      <c r="I131" s="16"/>
      <c r="J131" s="16">
        <v>506</v>
      </c>
      <c r="K131" s="16"/>
      <c r="L131" s="16">
        <v>146</v>
      </c>
      <c r="M131" s="6" t="s">
        <v>307</v>
      </c>
    </row>
    <row r="132" spans="1:13" x14ac:dyDescent="0.2">
      <c r="A132" s="7" t="str">
        <f t="shared" si="8"/>
        <v>1990/6末</v>
      </c>
      <c r="B132" s="7" t="str">
        <f t="shared" si="8"/>
        <v>平成2/6末</v>
      </c>
      <c r="C132" s="14">
        <v>130</v>
      </c>
      <c r="D132" s="14">
        <v>169</v>
      </c>
      <c r="E132" s="15" t="s">
        <v>186</v>
      </c>
      <c r="F132" s="14">
        <v>159</v>
      </c>
      <c r="G132" s="14"/>
      <c r="H132" s="14">
        <v>173</v>
      </c>
      <c r="I132" s="14"/>
      <c r="J132" s="14">
        <v>332</v>
      </c>
      <c r="K132" s="14"/>
      <c r="L132" s="14">
        <v>90</v>
      </c>
      <c r="M132" s="8" t="s">
        <v>307</v>
      </c>
    </row>
    <row r="133" spans="1:13" x14ac:dyDescent="0.2">
      <c r="A133" s="9" t="str">
        <f t="shared" ref="A133:B148" si="9">A132</f>
        <v>1990/6末</v>
      </c>
      <c r="B133" s="9" t="str">
        <f t="shared" si="9"/>
        <v>平成2/6末</v>
      </c>
      <c r="C133" s="16">
        <v>131</v>
      </c>
      <c r="D133" s="16">
        <v>170</v>
      </c>
      <c r="E133" s="17" t="s">
        <v>187</v>
      </c>
      <c r="F133" s="16">
        <v>511</v>
      </c>
      <c r="G133" s="16"/>
      <c r="H133" s="16">
        <v>531</v>
      </c>
      <c r="I133" s="16"/>
      <c r="J133" s="16">
        <v>1042</v>
      </c>
      <c r="K133" s="16"/>
      <c r="L133" s="16">
        <v>264</v>
      </c>
      <c r="M133" s="6" t="s">
        <v>307</v>
      </c>
    </row>
    <row r="134" spans="1:13" x14ac:dyDescent="0.2">
      <c r="A134" s="7" t="str">
        <f t="shared" si="9"/>
        <v>1990/6末</v>
      </c>
      <c r="B134" s="7" t="str">
        <f t="shared" si="9"/>
        <v>平成2/6末</v>
      </c>
      <c r="C134" s="14">
        <v>132</v>
      </c>
      <c r="D134" s="14">
        <v>171</v>
      </c>
      <c r="E134" s="15" t="s">
        <v>188</v>
      </c>
      <c r="F134" s="14">
        <v>357</v>
      </c>
      <c r="G134" s="14"/>
      <c r="H134" s="14">
        <v>350</v>
      </c>
      <c r="I134" s="14"/>
      <c r="J134" s="14">
        <v>707</v>
      </c>
      <c r="K134" s="14"/>
      <c r="L134" s="14">
        <v>169</v>
      </c>
      <c r="M134" s="8" t="s">
        <v>307</v>
      </c>
    </row>
    <row r="135" spans="1:13" x14ac:dyDescent="0.2">
      <c r="A135" s="9" t="str">
        <f t="shared" si="9"/>
        <v>1990/6末</v>
      </c>
      <c r="B135" s="9" t="str">
        <f t="shared" si="9"/>
        <v>平成2/6末</v>
      </c>
      <c r="C135" s="16">
        <v>133</v>
      </c>
      <c r="D135" s="16">
        <v>172</v>
      </c>
      <c r="E135" s="17" t="s">
        <v>189</v>
      </c>
      <c r="F135" s="16">
        <v>177</v>
      </c>
      <c r="G135" s="16"/>
      <c r="H135" s="16">
        <v>167</v>
      </c>
      <c r="I135" s="16"/>
      <c r="J135" s="16">
        <v>344</v>
      </c>
      <c r="K135" s="16"/>
      <c r="L135" s="16">
        <v>92</v>
      </c>
      <c r="M135" s="6" t="s">
        <v>307</v>
      </c>
    </row>
    <row r="136" spans="1:13" x14ac:dyDescent="0.2">
      <c r="A136" s="7" t="str">
        <f t="shared" si="9"/>
        <v>1990/6末</v>
      </c>
      <c r="B136" s="7" t="str">
        <f t="shared" si="9"/>
        <v>平成2/6末</v>
      </c>
      <c r="C136" s="14">
        <v>134</v>
      </c>
      <c r="D136" s="14">
        <v>173</v>
      </c>
      <c r="E136" s="15" t="s">
        <v>190</v>
      </c>
      <c r="F136" s="14">
        <v>106</v>
      </c>
      <c r="G136" s="14"/>
      <c r="H136" s="14">
        <v>107</v>
      </c>
      <c r="I136" s="14"/>
      <c r="J136" s="14">
        <v>213</v>
      </c>
      <c r="K136" s="14"/>
      <c r="L136" s="14">
        <v>54</v>
      </c>
      <c r="M136" s="8" t="s">
        <v>307</v>
      </c>
    </row>
    <row r="137" spans="1:13" x14ac:dyDescent="0.2">
      <c r="A137" s="9" t="str">
        <f t="shared" si="9"/>
        <v>1990/6末</v>
      </c>
      <c r="B137" s="9" t="str">
        <f t="shared" si="9"/>
        <v>平成2/6末</v>
      </c>
      <c r="C137" s="16">
        <v>135</v>
      </c>
      <c r="D137" s="16">
        <v>174</v>
      </c>
      <c r="E137" s="17" t="s">
        <v>421</v>
      </c>
      <c r="F137" s="16">
        <v>3</v>
      </c>
      <c r="G137" s="16"/>
      <c r="H137" s="16">
        <v>6</v>
      </c>
      <c r="I137" s="16"/>
      <c r="J137" s="16">
        <v>9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9"/>
        <v>1990/6末</v>
      </c>
      <c r="B138" s="7" t="str">
        <f t="shared" si="9"/>
        <v>平成2/6末</v>
      </c>
      <c r="C138" s="14">
        <v>136</v>
      </c>
      <c r="D138" s="14">
        <v>175</v>
      </c>
      <c r="E138" s="15" t="s">
        <v>422</v>
      </c>
      <c r="F138" s="14">
        <v>190</v>
      </c>
      <c r="G138" s="14"/>
      <c r="H138" s="14">
        <v>187</v>
      </c>
      <c r="I138" s="14"/>
      <c r="J138" s="14">
        <v>377</v>
      </c>
      <c r="K138" s="14"/>
      <c r="L138" s="14">
        <v>105</v>
      </c>
      <c r="M138" s="8" t="s">
        <v>307</v>
      </c>
    </row>
    <row r="139" spans="1:13" x14ac:dyDescent="0.2">
      <c r="A139" s="9" t="str">
        <f t="shared" si="9"/>
        <v>1990/6末</v>
      </c>
      <c r="B139" s="9" t="str">
        <f t="shared" si="9"/>
        <v>平成2/6末</v>
      </c>
      <c r="C139" s="16">
        <v>137</v>
      </c>
      <c r="D139" s="16">
        <v>176</v>
      </c>
      <c r="E139" s="17" t="s">
        <v>423</v>
      </c>
      <c r="F139" s="16">
        <v>149</v>
      </c>
      <c r="G139" s="16"/>
      <c r="H139" s="16">
        <v>163</v>
      </c>
      <c r="I139" s="16"/>
      <c r="J139" s="16">
        <v>312</v>
      </c>
      <c r="K139" s="16"/>
      <c r="L139" s="16">
        <v>93</v>
      </c>
      <c r="M139" s="6" t="s">
        <v>307</v>
      </c>
    </row>
    <row r="140" spans="1:13" x14ac:dyDescent="0.2">
      <c r="A140" s="7" t="str">
        <f t="shared" si="9"/>
        <v>1990/6末</v>
      </c>
      <c r="B140" s="7" t="str">
        <f t="shared" si="9"/>
        <v>平成2/6末</v>
      </c>
      <c r="C140" s="14">
        <v>138</v>
      </c>
      <c r="D140" s="14">
        <v>177</v>
      </c>
      <c r="E140" s="15" t="s">
        <v>191</v>
      </c>
      <c r="F140" s="14">
        <v>37</v>
      </c>
      <c r="G140" s="14"/>
      <c r="H140" s="14">
        <v>32</v>
      </c>
      <c r="I140" s="14"/>
      <c r="J140" s="14">
        <v>69</v>
      </c>
      <c r="K140" s="14"/>
      <c r="L140" s="14">
        <v>22</v>
      </c>
      <c r="M140" s="8" t="s">
        <v>307</v>
      </c>
    </row>
    <row r="141" spans="1:13" x14ac:dyDescent="0.2">
      <c r="A141" s="9" t="str">
        <f t="shared" si="9"/>
        <v>1990/6末</v>
      </c>
      <c r="B141" s="9" t="str">
        <f t="shared" si="9"/>
        <v>平成2/6末</v>
      </c>
      <c r="C141" s="16">
        <v>139</v>
      </c>
      <c r="D141" s="16">
        <v>178</v>
      </c>
      <c r="E141" s="17" t="s">
        <v>192</v>
      </c>
      <c r="F141" s="16">
        <v>66</v>
      </c>
      <c r="G141" s="16"/>
      <c r="H141" s="16">
        <v>69</v>
      </c>
      <c r="I141" s="16"/>
      <c r="J141" s="16">
        <v>135</v>
      </c>
      <c r="K141" s="16"/>
      <c r="L141" s="16">
        <v>34</v>
      </c>
      <c r="M141" s="6" t="s">
        <v>307</v>
      </c>
    </row>
    <row r="142" spans="1:13" x14ac:dyDescent="0.2">
      <c r="A142" s="7" t="str">
        <f t="shared" si="9"/>
        <v>1990/6末</v>
      </c>
      <c r="B142" s="7" t="str">
        <f t="shared" si="9"/>
        <v>平成2/6末</v>
      </c>
      <c r="C142" s="14">
        <v>140</v>
      </c>
      <c r="D142" s="14">
        <v>179</v>
      </c>
      <c r="E142" s="15" t="s">
        <v>193</v>
      </c>
      <c r="F142" s="14">
        <v>201</v>
      </c>
      <c r="G142" s="14"/>
      <c r="H142" s="14">
        <v>179</v>
      </c>
      <c r="I142" s="14"/>
      <c r="J142" s="14">
        <v>380</v>
      </c>
      <c r="K142" s="14"/>
      <c r="L142" s="14">
        <v>125</v>
      </c>
      <c r="M142" s="8" t="s">
        <v>307</v>
      </c>
    </row>
    <row r="143" spans="1:13" x14ac:dyDescent="0.2">
      <c r="A143" s="9" t="str">
        <f t="shared" si="9"/>
        <v>1990/6末</v>
      </c>
      <c r="B143" s="9" t="str">
        <f t="shared" si="9"/>
        <v>平成2/6末</v>
      </c>
      <c r="C143" s="16">
        <v>141</v>
      </c>
      <c r="D143" s="16">
        <v>180</v>
      </c>
      <c r="E143" s="17" t="s">
        <v>196</v>
      </c>
      <c r="F143" s="16">
        <v>143</v>
      </c>
      <c r="G143" s="16"/>
      <c r="H143" s="16">
        <v>171</v>
      </c>
      <c r="I143" s="16"/>
      <c r="J143" s="16">
        <v>314</v>
      </c>
      <c r="K143" s="16"/>
      <c r="L143" s="16">
        <v>67</v>
      </c>
      <c r="M143" s="6" t="s">
        <v>308</v>
      </c>
    </row>
    <row r="144" spans="1:13" x14ac:dyDescent="0.2">
      <c r="A144" s="7" t="str">
        <f t="shared" si="9"/>
        <v>1990/6末</v>
      </c>
      <c r="B144" s="7" t="str">
        <f t="shared" si="9"/>
        <v>平成2/6末</v>
      </c>
      <c r="C144" s="14">
        <v>142</v>
      </c>
      <c r="D144" s="14">
        <v>181</v>
      </c>
      <c r="E144" s="15" t="s">
        <v>197</v>
      </c>
      <c r="F144" s="14">
        <v>34</v>
      </c>
      <c r="G144" s="14"/>
      <c r="H144" s="14">
        <v>30</v>
      </c>
      <c r="I144" s="14"/>
      <c r="J144" s="14">
        <v>64</v>
      </c>
      <c r="K144" s="14"/>
      <c r="L144" s="14">
        <v>14</v>
      </c>
      <c r="M144" s="8" t="s">
        <v>308</v>
      </c>
    </row>
    <row r="145" spans="1:13" x14ac:dyDescent="0.2">
      <c r="A145" s="9" t="str">
        <f t="shared" si="9"/>
        <v>1990/6末</v>
      </c>
      <c r="B145" s="9" t="str">
        <f t="shared" si="9"/>
        <v>平成2/6末</v>
      </c>
      <c r="C145" s="16">
        <v>143</v>
      </c>
      <c r="D145" s="16">
        <v>183</v>
      </c>
      <c r="E145" s="17" t="s">
        <v>199</v>
      </c>
      <c r="F145" s="16">
        <v>504</v>
      </c>
      <c r="G145" s="16"/>
      <c r="H145" s="16">
        <v>558</v>
      </c>
      <c r="I145" s="16"/>
      <c r="J145" s="16">
        <v>1062</v>
      </c>
      <c r="K145" s="16"/>
      <c r="L145" s="16">
        <v>250</v>
      </c>
      <c r="M145" s="6" t="s">
        <v>308</v>
      </c>
    </row>
    <row r="146" spans="1:13" x14ac:dyDescent="0.2">
      <c r="A146" s="7" t="str">
        <f t="shared" si="9"/>
        <v>1990/6末</v>
      </c>
      <c r="B146" s="7" t="str">
        <f t="shared" si="9"/>
        <v>平成2/6末</v>
      </c>
      <c r="C146" s="14">
        <v>144</v>
      </c>
      <c r="D146" s="14">
        <v>184</v>
      </c>
      <c r="E146" s="15" t="s">
        <v>200</v>
      </c>
      <c r="F146" s="14">
        <v>165</v>
      </c>
      <c r="G146" s="14"/>
      <c r="H146" s="14">
        <v>167</v>
      </c>
      <c r="I146" s="14"/>
      <c r="J146" s="14">
        <v>332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9"/>
        <v>1990/6末</v>
      </c>
      <c r="B147" s="9" t="str">
        <f t="shared" si="9"/>
        <v>平成2/6末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139</v>
      </c>
      <c r="I147" s="16"/>
      <c r="J147" s="16">
        <v>264</v>
      </c>
      <c r="K147" s="16"/>
      <c r="L147" s="16">
        <v>67</v>
      </c>
      <c r="M147" s="6" t="s">
        <v>308</v>
      </c>
    </row>
    <row r="148" spans="1:13" x14ac:dyDescent="0.2">
      <c r="A148" s="7" t="str">
        <f t="shared" si="9"/>
        <v>1990/6末</v>
      </c>
      <c r="B148" s="7" t="str">
        <f t="shared" si="9"/>
        <v>平成2/6末</v>
      </c>
      <c r="C148" s="14">
        <v>146</v>
      </c>
      <c r="D148" s="14">
        <v>186</v>
      </c>
      <c r="E148" s="15" t="s">
        <v>202</v>
      </c>
      <c r="F148" s="14">
        <v>230</v>
      </c>
      <c r="G148" s="14"/>
      <c r="H148" s="14">
        <v>257</v>
      </c>
      <c r="I148" s="14"/>
      <c r="J148" s="14">
        <v>487</v>
      </c>
      <c r="K148" s="14"/>
      <c r="L148" s="14">
        <v>136</v>
      </c>
      <c r="M148" s="8" t="s">
        <v>308</v>
      </c>
    </row>
    <row r="149" spans="1:13" x14ac:dyDescent="0.2">
      <c r="A149" s="9" t="str">
        <f t="shared" ref="A149:B164" si="10">A148</f>
        <v>1990/6末</v>
      </c>
      <c r="B149" s="9" t="str">
        <f t="shared" si="10"/>
        <v>平成2/6末</v>
      </c>
      <c r="C149" s="16">
        <v>147</v>
      </c>
      <c r="D149" s="16">
        <v>187</v>
      </c>
      <c r="E149" s="17" t="s">
        <v>203</v>
      </c>
      <c r="F149" s="16">
        <v>132</v>
      </c>
      <c r="G149" s="16"/>
      <c r="H149" s="16">
        <v>133</v>
      </c>
      <c r="I149" s="16"/>
      <c r="J149" s="16">
        <v>265</v>
      </c>
      <c r="K149" s="16"/>
      <c r="L149" s="16">
        <v>60</v>
      </c>
      <c r="M149" s="6" t="s">
        <v>308</v>
      </c>
    </row>
    <row r="150" spans="1:13" x14ac:dyDescent="0.2">
      <c r="A150" s="7" t="str">
        <f t="shared" si="10"/>
        <v>1990/6末</v>
      </c>
      <c r="B150" s="7" t="str">
        <f t="shared" si="10"/>
        <v>平成2/6末</v>
      </c>
      <c r="C150" s="14">
        <v>148</v>
      </c>
      <c r="D150" s="14">
        <v>188</v>
      </c>
      <c r="E150" s="15" t="s">
        <v>204</v>
      </c>
      <c r="F150" s="14">
        <v>178</v>
      </c>
      <c r="G150" s="14"/>
      <c r="H150" s="14">
        <v>174</v>
      </c>
      <c r="I150" s="14"/>
      <c r="J150" s="14">
        <v>352</v>
      </c>
      <c r="K150" s="14"/>
      <c r="L150" s="14">
        <v>89</v>
      </c>
      <c r="M150" s="8" t="s">
        <v>308</v>
      </c>
    </row>
    <row r="151" spans="1:13" x14ac:dyDescent="0.2">
      <c r="A151" s="9" t="str">
        <f t="shared" si="10"/>
        <v>1990/6末</v>
      </c>
      <c r="B151" s="9" t="str">
        <f t="shared" si="10"/>
        <v>平成2/6末</v>
      </c>
      <c r="C151" s="16">
        <v>149</v>
      </c>
      <c r="D151" s="16">
        <v>189</v>
      </c>
      <c r="E151" s="17" t="s">
        <v>205</v>
      </c>
      <c r="F151" s="16">
        <v>93</v>
      </c>
      <c r="G151" s="16"/>
      <c r="H151" s="16">
        <v>102</v>
      </c>
      <c r="I151" s="16"/>
      <c r="J151" s="16">
        <v>195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10"/>
        <v>1990/6末</v>
      </c>
      <c r="B152" s="7" t="str">
        <f t="shared" si="10"/>
        <v>平成2/6末</v>
      </c>
      <c r="C152" s="14">
        <v>150</v>
      </c>
      <c r="D152" s="14">
        <v>190</v>
      </c>
      <c r="E152" s="15" t="s">
        <v>206</v>
      </c>
      <c r="F152" s="14">
        <v>153</v>
      </c>
      <c r="G152" s="14"/>
      <c r="H152" s="14">
        <v>154</v>
      </c>
      <c r="I152" s="14"/>
      <c r="J152" s="14">
        <v>307</v>
      </c>
      <c r="K152" s="14"/>
      <c r="L152" s="14">
        <v>85</v>
      </c>
      <c r="M152" s="8" t="s">
        <v>308</v>
      </c>
    </row>
    <row r="153" spans="1:13" x14ac:dyDescent="0.2">
      <c r="A153" s="9" t="str">
        <f t="shared" si="10"/>
        <v>1990/6末</v>
      </c>
      <c r="B153" s="9" t="str">
        <f t="shared" si="10"/>
        <v>平成2/6末</v>
      </c>
      <c r="C153" s="16">
        <v>151</v>
      </c>
      <c r="D153" s="16">
        <v>191</v>
      </c>
      <c r="E153" s="17" t="s">
        <v>208</v>
      </c>
      <c r="F153" s="16">
        <v>249</v>
      </c>
      <c r="G153" s="16"/>
      <c r="H153" s="16">
        <v>268</v>
      </c>
      <c r="I153" s="16"/>
      <c r="J153" s="16">
        <v>517</v>
      </c>
      <c r="K153" s="16"/>
      <c r="L153" s="16">
        <v>156</v>
      </c>
      <c r="M153" s="6" t="s">
        <v>308</v>
      </c>
    </row>
    <row r="154" spans="1:13" x14ac:dyDescent="0.2">
      <c r="A154" s="7" t="str">
        <f t="shared" si="10"/>
        <v>1990/6末</v>
      </c>
      <c r="B154" s="7" t="str">
        <f t="shared" si="10"/>
        <v>平成2/6末</v>
      </c>
      <c r="C154" s="14">
        <v>152</v>
      </c>
      <c r="D154" s="14">
        <v>240</v>
      </c>
      <c r="E154" s="15" t="s">
        <v>209</v>
      </c>
      <c r="F154" s="14">
        <v>103</v>
      </c>
      <c r="G154" s="14"/>
      <c r="H154" s="14">
        <v>126</v>
      </c>
      <c r="I154" s="14"/>
      <c r="J154" s="14">
        <v>229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10"/>
        <v>1990/6末</v>
      </c>
      <c r="B155" s="9" t="str">
        <f t="shared" si="10"/>
        <v>平成2/6末</v>
      </c>
      <c r="C155" s="16">
        <v>153</v>
      </c>
      <c r="D155" s="16">
        <v>241</v>
      </c>
      <c r="E155" s="17" t="s">
        <v>210</v>
      </c>
      <c r="F155" s="16">
        <v>226</v>
      </c>
      <c r="G155" s="16"/>
      <c r="H155" s="16">
        <v>219</v>
      </c>
      <c r="I155" s="16"/>
      <c r="J155" s="16">
        <v>445</v>
      </c>
      <c r="K155" s="16"/>
      <c r="L155" s="16">
        <v>112</v>
      </c>
      <c r="M155" s="6" t="s">
        <v>309</v>
      </c>
    </row>
    <row r="156" spans="1:13" x14ac:dyDescent="0.2">
      <c r="A156" s="7" t="str">
        <f t="shared" si="10"/>
        <v>1990/6末</v>
      </c>
      <c r="B156" s="7" t="str">
        <f t="shared" si="10"/>
        <v>平成2/6末</v>
      </c>
      <c r="C156" s="14">
        <v>154</v>
      </c>
      <c r="D156" s="14">
        <v>242</v>
      </c>
      <c r="E156" s="15" t="s">
        <v>211</v>
      </c>
      <c r="F156" s="14">
        <v>88</v>
      </c>
      <c r="G156" s="14"/>
      <c r="H156" s="14">
        <v>97</v>
      </c>
      <c r="I156" s="14"/>
      <c r="J156" s="14">
        <v>185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1990/6末</v>
      </c>
      <c r="B157" s="9" t="str">
        <f t="shared" si="10"/>
        <v>平成2/6末</v>
      </c>
      <c r="C157" s="16">
        <v>155</v>
      </c>
      <c r="D157" s="16">
        <v>243</v>
      </c>
      <c r="E157" s="17" t="s">
        <v>212</v>
      </c>
      <c r="F157" s="16">
        <v>94</v>
      </c>
      <c r="G157" s="16"/>
      <c r="H157" s="16">
        <v>103</v>
      </c>
      <c r="I157" s="16"/>
      <c r="J157" s="16">
        <v>197</v>
      </c>
      <c r="K157" s="16"/>
      <c r="L157" s="16">
        <v>48</v>
      </c>
      <c r="M157" s="6" t="s">
        <v>309</v>
      </c>
    </row>
    <row r="158" spans="1:13" x14ac:dyDescent="0.2">
      <c r="A158" s="7" t="str">
        <f t="shared" si="10"/>
        <v>1990/6末</v>
      </c>
      <c r="B158" s="7" t="str">
        <f t="shared" si="10"/>
        <v>平成2/6末</v>
      </c>
      <c r="C158" s="14">
        <v>156</v>
      </c>
      <c r="D158" s="14">
        <v>244</v>
      </c>
      <c r="E158" s="15" t="s">
        <v>213</v>
      </c>
      <c r="F158" s="14">
        <v>54</v>
      </c>
      <c r="G158" s="14"/>
      <c r="H158" s="14">
        <v>50</v>
      </c>
      <c r="I158" s="14"/>
      <c r="J158" s="14">
        <v>104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10"/>
        <v>1990/6末</v>
      </c>
      <c r="B159" s="9" t="str">
        <f t="shared" si="10"/>
        <v>平成2/6末</v>
      </c>
      <c r="C159" s="16">
        <v>157</v>
      </c>
      <c r="D159" s="16">
        <v>245</v>
      </c>
      <c r="E159" s="17" t="s">
        <v>214</v>
      </c>
      <c r="F159" s="16">
        <v>46</v>
      </c>
      <c r="G159" s="16"/>
      <c r="H159" s="16">
        <v>52</v>
      </c>
      <c r="I159" s="16"/>
      <c r="J159" s="16">
        <v>98</v>
      </c>
      <c r="K159" s="16"/>
      <c r="L159" s="16">
        <v>24</v>
      </c>
      <c r="M159" s="6" t="s">
        <v>309</v>
      </c>
    </row>
    <row r="160" spans="1:13" x14ac:dyDescent="0.2">
      <c r="A160" s="7" t="str">
        <f t="shared" si="10"/>
        <v>1990/6末</v>
      </c>
      <c r="B160" s="7" t="str">
        <f t="shared" si="10"/>
        <v>平成2/6末</v>
      </c>
      <c r="C160" s="14">
        <v>158</v>
      </c>
      <c r="D160" s="14">
        <v>100</v>
      </c>
      <c r="E160" s="15" t="s">
        <v>217</v>
      </c>
      <c r="F160" s="14">
        <v>208</v>
      </c>
      <c r="G160" s="14"/>
      <c r="H160" s="14">
        <v>224</v>
      </c>
      <c r="I160" s="14"/>
      <c r="J160" s="14">
        <v>432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10"/>
        <v>1990/6末</v>
      </c>
      <c r="B161" s="9" t="str">
        <f t="shared" si="10"/>
        <v>平成2/6末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10"/>
        <v>1990/6末</v>
      </c>
      <c r="B162" s="7" t="str">
        <f t="shared" si="10"/>
        <v>平成2/6末</v>
      </c>
      <c r="C162" s="14">
        <v>160</v>
      </c>
      <c r="D162" s="14">
        <v>220</v>
      </c>
      <c r="E162" s="15" t="s">
        <v>221</v>
      </c>
      <c r="F162" s="14">
        <v>119</v>
      </c>
      <c r="G162" s="14"/>
      <c r="H162" s="14">
        <v>127</v>
      </c>
      <c r="I162" s="14"/>
      <c r="J162" s="14">
        <v>246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10"/>
        <v>1990/6末</v>
      </c>
      <c r="B163" s="9" t="str">
        <f t="shared" si="10"/>
        <v>平成2/6末</v>
      </c>
      <c r="C163" s="16">
        <v>161</v>
      </c>
      <c r="D163" s="16">
        <v>221</v>
      </c>
      <c r="E163" s="17" t="s">
        <v>222</v>
      </c>
      <c r="F163" s="16">
        <v>204</v>
      </c>
      <c r="G163" s="16"/>
      <c r="H163" s="16">
        <v>260</v>
      </c>
      <c r="I163" s="16"/>
      <c r="J163" s="16">
        <v>464</v>
      </c>
      <c r="K163" s="16"/>
      <c r="L163" s="16">
        <v>114</v>
      </c>
      <c r="M163" s="6" t="s">
        <v>311</v>
      </c>
    </row>
    <row r="164" spans="1:13" x14ac:dyDescent="0.2">
      <c r="A164" s="7" t="str">
        <f t="shared" si="10"/>
        <v>1990/6末</v>
      </c>
      <c r="B164" s="7" t="str">
        <f t="shared" si="10"/>
        <v>平成2/6末</v>
      </c>
      <c r="C164" s="14">
        <v>162</v>
      </c>
      <c r="D164" s="14">
        <v>222</v>
      </c>
      <c r="E164" s="15" t="s">
        <v>223</v>
      </c>
      <c r="F164" s="14">
        <v>57</v>
      </c>
      <c r="G164" s="14"/>
      <c r="H164" s="14">
        <v>67</v>
      </c>
      <c r="I164" s="14"/>
      <c r="J164" s="14">
        <v>124</v>
      </c>
      <c r="K164" s="14"/>
      <c r="L164" s="14">
        <v>34</v>
      </c>
      <c r="M164" s="8" t="s">
        <v>311</v>
      </c>
    </row>
    <row r="165" spans="1:13" x14ac:dyDescent="0.2">
      <c r="A165" s="9" t="str">
        <f t="shared" ref="A165:B180" si="11">A164</f>
        <v>1990/6末</v>
      </c>
      <c r="B165" s="9" t="str">
        <f t="shared" si="11"/>
        <v>平成2/6末</v>
      </c>
      <c r="C165" s="16">
        <v>163</v>
      </c>
      <c r="D165" s="16">
        <v>223</v>
      </c>
      <c r="E165" s="17" t="s">
        <v>224</v>
      </c>
      <c r="F165" s="16">
        <v>316</v>
      </c>
      <c r="G165" s="16"/>
      <c r="H165" s="16">
        <v>364</v>
      </c>
      <c r="I165" s="16"/>
      <c r="J165" s="16">
        <v>680</v>
      </c>
      <c r="K165" s="16"/>
      <c r="L165" s="16">
        <v>180</v>
      </c>
      <c r="M165" s="6" t="s">
        <v>311</v>
      </c>
    </row>
    <row r="166" spans="1:13" x14ac:dyDescent="0.2">
      <c r="A166" s="7" t="str">
        <f t="shared" si="11"/>
        <v>1990/6末</v>
      </c>
      <c r="B166" s="7" t="str">
        <f t="shared" si="11"/>
        <v>平成2/6末</v>
      </c>
      <c r="C166" s="14">
        <v>164</v>
      </c>
      <c r="D166" s="14">
        <v>224</v>
      </c>
      <c r="E166" s="15" t="s">
        <v>225</v>
      </c>
      <c r="F166" s="14">
        <v>20</v>
      </c>
      <c r="G166" s="14"/>
      <c r="H166" s="14">
        <v>26</v>
      </c>
      <c r="I166" s="14"/>
      <c r="J166" s="14">
        <v>46</v>
      </c>
      <c r="K166" s="14"/>
      <c r="L166" s="14">
        <v>13</v>
      </c>
      <c r="M166" s="8" t="s">
        <v>311</v>
      </c>
    </row>
    <row r="167" spans="1:13" x14ac:dyDescent="0.2">
      <c r="A167" s="9" t="str">
        <f t="shared" si="11"/>
        <v>1990/6末</v>
      </c>
      <c r="B167" s="9" t="str">
        <f t="shared" si="11"/>
        <v>平成2/6末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11"/>
        <v>1990/6末</v>
      </c>
      <c r="B168" s="7" t="str">
        <f t="shared" si="11"/>
        <v>平成2/6末</v>
      </c>
      <c r="C168" s="14">
        <v>166</v>
      </c>
      <c r="D168" s="14">
        <v>226</v>
      </c>
      <c r="E168" s="15" t="s">
        <v>227</v>
      </c>
      <c r="F168" s="14">
        <v>61</v>
      </c>
      <c r="G168" s="14"/>
      <c r="H168" s="14">
        <v>66</v>
      </c>
      <c r="I168" s="14"/>
      <c r="J168" s="14">
        <v>127</v>
      </c>
      <c r="K168" s="14"/>
      <c r="L168" s="14">
        <v>37</v>
      </c>
      <c r="M168" s="8" t="s">
        <v>311</v>
      </c>
    </row>
    <row r="169" spans="1:13" x14ac:dyDescent="0.2">
      <c r="A169" s="9" t="str">
        <f t="shared" si="11"/>
        <v>1990/6末</v>
      </c>
      <c r="B169" s="9" t="str">
        <f t="shared" si="11"/>
        <v>平成2/6末</v>
      </c>
      <c r="C169" s="16">
        <v>167</v>
      </c>
      <c r="D169" s="16">
        <v>227</v>
      </c>
      <c r="E169" s="17" t="s">
        <v>228</v>
      </c>
      <c r="F169" s="16">
        <v>11</v>
      </c>
      <c r="G169" s="16"/>
      <c r="H169" s="16">
        <v>11</v>
      </c>
      <c r="I169" s="16"/>
      <c r="J169" s="16">
        <v>22</v>
      </c>
      <c r="K169" s="16"/>
      <c r="L169" s="16">
        <v>6</v>
      </c>
      <c r="M169" s="6" t="s">
        <v>311</v>
      </c>
    </row>
    <row r="170" spans="1:13" x14ac:dyDescent="0.2">
      <c r="A170" s="7" t="str">
        <f t="shared" si="11"/>
        <v>1990/6末</v>
      </c>
      <c r="B170" s="7" t="str">
        <f t="shared" si="11"/>
        <v>平成2/6末</v>
      </c>
      <c r="C170" s="14">
        <v>168</v>
      </c>
      <c r="D170" s="14">
        <v>228</v>
      </c>
      <c r="E170" s="15" t="s">
        <v>229</v>
      </c>
      <c r="F170" s="14">
        <v>0</v>
      </c>
      <c r="G170" s="14"/>
      <c r="H170" s="14">
        <v>2</v>
      </c>
      <c r="I170" s="14"/>
      <c r="J170" s="14">
        <v>2</v>
      </c>
      <c r="K170" s="14"/>
      <c r="L170" s="14">
        <v>2</v>
      </c>
      <c r="M170" s="8" t="s">
        <v>311</v>
      </c>
    </row>
    <row r="171" spans="1:13" x14ac:dyDescent="0.2">
      <c r="A171" s="9" t="str">
        <f t="shared" si="11"/>
        <v>1990/6末</v>
      </c>
      <c r="B171" s="9" t="str">
        <f t="shared" si="11"/>
        <v>平成2/6末</v>
      </c>
      <c r="C171" s="16">
        <v>169</v>
      </c>
      <c r="D171" s="16">
        <v>230</v>
      </c>
      <c r="E171" s="17" t="s">
        <v>230</v>
      </c>
      <c r="F171" s="16">
        <v>38</v>
      </c>
      <c r="G171" s="16"/>
      <c r="H171" s="16">
        <v>38</v>
      </c>
      <c r="I171" s="16"/>
      <c r="J171" s="16">
        <v>76</v>
      </c>
      <c r="K171" s="16"/>
      <c r="L171" s="16">
        <v>21</v>
      </c>
      <c r="M171" s="6" t="s">
        <v>312</v>
      </c>
    </row>
    <row r="172" spans="1:13" x14ac:dyDescent="0.2">
      <c r="A172" s="7" t="str">
        <f t="shared" si="11"/>
        <v>1990/6末</v>
      </c>
      <c r="B172" s="7" t="str">
        <f t="shared" si="11"/>
        <v>平成2/6末</v>
      </c>
      <c r="C172" s="14">
        <v>170</v>
      </c>
      <c r="D172" s="14">
        <v>231</v>
      </c>
      <c r="E172" s="15" t="s">
        <v>231</v>
      </c>
      <c r="F172" s="14">
        <v>283</v>
      </c>
      <c r="G172" s="14"/>
      <c r="H172" s="14">
        <v>325</v>
      </c>
      <c r="I172" s="14"/>
      <c r="J172" s="14">
        <v>608</v>
      </c>
      <c r="K172" s="14"/>
      <c r="L172" s="14">
        <v>173</v>
      </c>
      <c r="M172" s="8" t="s">
        <v>312</v>
      </c>
    </row>
    <row r="173" spans="1:13" x14ac:dyDescent="0.2">
      <c r="A173" s="9" t="str">
        <f t="shared" si="11"/>
        <v>1990/6末</v>
      </c>
      <c r="B173" s="9" t="str">
        <f t="shared" si="11"/>
        <v>平成2/6末</v>
      </c>
      <c r="C173" s="16">
        <v>171</v>
      </c>
      <c r="D173" s="16">
        <v>232</v>
      </c>
      <c r="E173" s="17" t="s">
        <v>232</v>
      </c>
      <c r="F173" s="16">
        <v>139</v>
      </c>
      <c r="G173" s="16"/>
      <c r="H173" s="16">
        <v>178</v>
      </c>
      <c r="I173" s="16"/>
      <c r="J173" s="16">
        <v>317</v>
      </c>
      <c r="K173" s="16"/>
      <c r="L173" s="16">
        <v>108</v>
      </c>
      <c r="M173" s="6" t="s">
        <v>312</v>
      </c>
    </row>
    <row r="174" spans="1:13" x14ac:dyDescent="0.2">
      <c r="A174" s="7" t="str">
        <f t="shared" si="11"/>
        <v>1990/6末</v>
      </c>
      <c r="B174" s="7" t="str">
        <f t="shared" si="11"/>
        <v>平成2/6末</v>
      </c>
      <c r="C174" s="14">
        <v>172</v>
      </c>
      <c r="D174" s="14">
        <v>200</v>
      </c>
      <c r="E174" s="15" t="s">
        <v>454</v>
      </c>
      <c r="F174" s="14">
        <v>38</v>
      </c>
      <c r="G174" s="14"/>
      <c r="H174" s="14">
        <v>45</v>
      </c>
      <c r="I174" s="14"/>
      <c r="J174" s="14">
        <v>83</v>
      </c>
      <c r="K174" s="14"/>
      <c r="L174" s="14">
        <v>16</v>
      </c>
      <c r="M174" s="8" t="s">
        <v>313</v>
      </c>
    </row>
    <row r="175" spans="1:13" x14ac:dyDescent="0.2">
      <c r="A175" s="9" t="str">
        <f t="shared" si="11"/>
        <v>1990/6末</v>
      </c>
      <c r="B175" s="9" t="str">
        <f t="shared" si="11"/>
        <v>平成2/6末</v>
      </c>
      <c r="C175" s="16">
        <v>173</v>
      </c>
      <c r="D175" s="16">
        <v>201</v>
      </c>
      <c r="E175" s="17" t="s">
        <v>234</v>
      </c>
      <c r="F175" s="16">
        <v>86</v>
      </c>
      <c r="G175" s="16"/>
      <c r="H175" s="16">
        <v>103</v>
      </c>
      <c r="I175" s="16"/>
      <c r="J175" s="16">
        <v>189</v>
      </c>
      <c r="K175" s="16"/>
      <c r="L175" s="16">
        <v>42</v>
      </c>
      <c r="M175" s="6" t="s">
        <v>313</v>
      </c>
    </row>
    <row r="176" spans="1:13" x14ac:dyDescent="0.2">
      <c r="A176" s="7" t="str">
        <f t="shared" si="11"/>
        <v>1990/6末</v>
      </c>
      <c r="B176" s="7" t="str">
        <f t="shared" si="11"/>
        <v>平成2/6末</v>
      </c>
      <c r="C176" s="14">
        <v>174</v>
      </c>
      <c r="D176" s="14">
        <v>202</v>
      </c>
      <c r="E176" s="15" t="s">
        <v>235</v>
      </c>
      <c r="F176" s="14">
        <v>66</v>
      </c>
      <c r="G176" s="14"/>
      <c r="H176" s="14">
        <v>67</v>
      </c>
      <c r="I176" s="14"/>
      <c r="J176" s="14">
        <v>133</v>
      </c>
      <c r="K176" s="14"/>
      <c r="L176" s="14">
        <v>32</v>
      </c>
      <c r="M176" s="8" t="s">
        <v>313</v>
      </c>
    </row>
    <row r="177" spans="1:13" x14ac:dyDescent="0.2">
      <c r="A177" s="9" t="str">
        <f t="shared" si="11"/>
        <v>1990/6末</v>
      </c>
      <c r="B177" s="9" t="str">
        <f t="shared" si="11"/>
        <v>平成2/6末</v>
      </c>
      <c r="C177" s="16">
        <v>175</v>
      </c>
      <c r="D177" s="16">
        <v>203</v>
      </c>
      <c r="E177" s="17" t="s">
        <v>455</v>
      </c>
      <c r="F177" s="16">
        <v>295</v>
      </c>
      <c r="G177" s="16"/>
      <c r="H177" s="16">
        <v>304</v>
      </c>
      <c r="I177" s="16"/>
      <c r="J177" s="16">
        <v>599</v>
      </c>
      <c r="K177" s="16"/>
      <c r="L177" s="16">
        <v>162</v>
      </c>
      <c r="M177" s="6" t="s">
        <v>313</v>
      </c>
    </row>
    <row r="178" spans="1:13" x14ac:dyDescent="0.2">
      <c r="A178" s="7" t="str">
        <f t="shared" si="11"/>
        <v>1990/6末</v>
      </c>
      <c r="B178" s="7" t="str">
        <f t="shared" si="11"/>
        <v>平成2/6末</v>
      </c>
      <c r="C178" s="14">
        <v>176</v>
      </c>
      <c r="D178" s="14">
        <v>204</v>
      </c>
      <c r="E178" s="15" t="s">
        <v>237</v>
      </c>
      <c r="F178" s="14">
        <v>311</v>
      </c>
      <c r="G178" s="14"/>
      <c r="H178" s="14">
        <v>336</v>
      </c>
      <c r="I178" s="14"/>
      <c r="J178" s="14">
        <v>647</v>
      </c>
      <c r="K178" s="14"/>
      <c r="L178" s="14">
        <v>156</v>
      </c>
      <c r="M178" s="8" t="s">
        <v>313</v>
      </c>
    </row>
    <row r="179" spans="1:13" x14ac:dyDescent="0.2">
      <c r="A179" s="9" t="str">
        <f t="shared" si="11"/>
        <v>1990/6末</v>
      </c>
      <c r="B179" s="9" t="str">
        <f t="shared" si="11"/>
        <v>平成2/6末</v>
      </c>
      <c r="C179" s="16">
        <v>177</v>
      </c>
      <c r="D179" s="16">
        <v>205</v>
      </c>
      <c r="E179" s="17" t="s">
        <v>238</v>
      </c>
      <c r="F179" s="16">
        <v>167</v>
      </c>
      <c r="G179" s="16"/>
      <c r="H179" s="16">
        <v>161</v>
      </c>
      <c r="I179" s="16"/>
      <c r="J179" s="16">
        <v>328</v>
      </c>
      <c r="K179" s="16"/>
      <c r="L179" s="16">
        <v>76</v>
      </c>
      <c r="M179" s="6" t="s">
        <v>313</v>
      </c>
    </row>
    <row r="180" spans="1:13" x14ac:dyDescent="0.2">
      <c r="A180" s="7" t="str">
        <f t="shared" si="11"/>
        <v>1990/6末</v>
      </c>
      <c r="B180" s="7" t="str">
        <f t="shared" si="11"/>
        <v>平成2/6末</v>
      </c>
      <c r="C180" s="14">
        <v>178</v>
      </c>
      <c r="D180" s="14">
        <v>206</v>
      </c>
      <c r="E180" s="15" t="s">
        <v>239</v>
      </c>
      <c r="F180" s="14">
        <v>18</v>
      </c>
      <c r="G180" s="14"/>
      <c r="H180" s="14">
        <v>22</v>
      </c>
      <c r="I180" s="14"/>
      <c r="J180" s="14">
        <v>40</v>
      </c>
      <c r="K180" s="14"/>
      <c r="L180" s="14">
        <v>10</v>
      </c>
      <c r="M180" s="8" t="s">
        <v>313</v>
      </c>
    </row>
    <row r="181" spans="1:13" x14ac:dyDescent="0.2">
      <c r="A181" s="9" t="str">
        <f t="shared" ref="A181:B196" si="12">A180</f>
        <v>1990/6末</v>
      </c>
      <c r="B181" s="9" t="str">
        <f t="shared" si="12"/>
        <v>平成2/6末</v>
      </c>
      <c r="C181" s="16">
        <v>179</v>
      </c>
      <c r="D181" s="16">
        <v>207</v>
      </c>
      <c r="E181" s="17" t="s">
        <v>240</v>
      </c>
      <c r="F181" s="16">
        <v>0</v>
      </c>
      <c r="G181" s="16"/>
      <c r="H181" s="16">
        <v>1</v>
      </c>
      <c r="I181" s="16"/>
      <c r="J181" s="16">
        <v>1</v>
      </c>
      <c r="K181" s="16"/>
      <c r="L181" s="16">
        <v>1</v>
      </c>
      <c r="M181" s="6" t="s">
        <v>313</v>
      </c>
    </row>
    <row r="182" spans="1:13" x14ac:dyDescent="0.2">
      <c r="A182" s="7" t="str">
        <f t="shared" si="12"/>
        <v>1990/6末</v>
      </c>
      <c r="B182" s="7" t="str">
        <f t="shared" si="12"/>
        <v>平成2/6末</v>
      </c>
      <c r="C182" s="14">
        <v>180</v>
      </c>
      <c r="D182" s="14">
        <v>209</v>
      </c>
      <c r="E182" s="15" t="s">
        <v>242</v>
      </c>
      <c r="F182" s="14">
        <v>32</v>
      </c>
      <c r="G182" s="14"/>
      <c r="H182" s="14">
        <v>31</v>
      </c>
      <c r="I182" s="14"/>
      <c r="J182" s="14">
        <v>63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1990/6末</v>
      </c>
      <c r="B183" s="9" t="str">
        <f t="shared" si="12"/>
        <v>平成2/6末</v>
      </c>
      <c r="C183" s="16">
        <v>181</v>
      </c>
      <c r="D183" s="16">
        <v>210</v>
      </c>
      <c r="E183" s="17" t="s">
        <v>451</v>
      </c>
      <c r="F183" s="16">
        <v>22</v>
      </c>
      <c r="G183" s="16"/>
      <c r="H183" s="16">
        <v>22</v>
      </c>
      <c r="I183" s="16"/>
      <c r="J183" s="16">
        <v>44</v>
      </c>
      <c r="K183" s="16"/>
      <c r="L183" s="16">
        <v>14</v>
      </c>
      <c r="M183" s="6" t="s">
        <v>313</v>
      </c>
    </row>
    <row r="184" spans="1:13" x14ac:dyDescent="0.2">
      <c r="A184" s="7" t="str">
        <f t="shared" si="12"/>
        <v>1990/6末</v>
      </c>
      <c r="B184" s="7" t="str">
        <f t="shared" si="12"/>
        <v>平成2/6末</v>
      </c>
      <c r="C184" s="14">
        <v>182</v>
      </c>
      <c r="D184" s="14">
        <v>211</v>
      </c>
      <c r="E184" s="15" t="s">
        <v>244</v>
      </c>
      <c r="F184" s="14">
        <v>14</v>
      </c>
      <c r="G184" s="14"/>
      <c r="H184" s="14">
        <v>19</v>
      </c>
      <c r="I184" s="14"/>
      <c r="J184" s="14">
        <v>33</v>
      </c>
      <c r="K184" s="14"/>
      <c r="L184" s="14">
        <v>12</v>
      </c>
      <c r="M184" s="8" t="s">
        <v>313</v>
      </c>
    </row>
    <row r="185" spans="1:13" x14ac:dyDescent="0.2">
      <c r="A185" s="9" t="str">
        <f t="shared" si="12"/>
        <v>1990/6末</v>
      </c>
      <c r="B185" s="9" t="str">
        <f t="shared" si="12"/>
        <v>平成2/6末</v>
      </c>
      <c r="C185" s="16">
        <v>183</v>
      </c>
      <c r="D185" s="16">
        <v>320</v>
      </c>
      <c r="E185" s="17" t="s">
        <v>245</v>
      </c>
      <c r="F185" s="16">
        <v>305</v>
      </c>
      <c r="G185" s="16"/>
      <c r="H185" s="16">
        <v>305</v>
      </c>
      <c r="I185" s="16"/>
      <c r="J185" s="16">
        <v>610</v>
      </c>
      <c r="K185" s="16"/>
      <c r="L185" s="16">
        <v>142</v>
      </c>
      <c r="M185" s="6" t="s">
        <v>314</v>
      </c>
    </row>
    <row r="186" spans="1:13" x14ac:dyDescent="0.2">
      <c r="A186" s="7" t="str">
        <f t="shared" si="12"/>
        <v>1990/6末</v>
      </c>
      <c r="B186" s="7" t="str">
        <f t="shared" si="12"/>
        <v>平成2/6末</v>
      </c>
      <c r="C186" s="14">
        <v>184</v>
      </c>
      <c r="D186" s="14">
        <v>322</v>
      </c>
      <c r="E186" s="15" t="s">
        <v>195</v>
      </c>
      <c r="F186" s="14">
        <v>45</v>
      </c>
      <c r="G186" s="14"/>
      <c r="H186" s="14">
        <v>50</v>
      </c>
      <c r="I186" s="14"/>
      <c r="J186" s="14">
        <v>95</v>
      </c>
      <c r="K186" s="14"/>
      <c r="L186" s="14">
        <v>22</v>
      </c>
      <c r="M186" s="8" t="s">
        <v>314</v>
      </c>
    </row>
    <row r="187" spans="1:13" x14ac:dyDescent="0.2">
      <c r="A187" s="9" t="str">
        <f t="shared" si="12"/>
        <v>1990/6末</v>
      </c>
      <c r="B187" s="9" t="str">
        <f t="shared" si="12"/>
        <v>平成2/6末</v>
      </c>
      <c r="C187" s="16">
        <v>185</v>
      </c>
      <c r="D187" s="16">
        <v>323</v>
      </c>
      <c r="E187" s="17" t="s">
        <v>246</v>
      </c>
      <c r="F187" s="16">
        <v>77</v>
      </c>
      <c r="G187" s="16"/>
      <c r="H187" s="16">
        <v>75</v>
      </c>
      <c r="I187" s="16"/>
      <c r="J187" s="16">
        <v>152</v>
      </c>
      <c r="K187" s="16"/>
      <c r="L187" s="16">
        <v>39</v>
      </c>
      <c r="M187" s="6" t="s">
        <v>314</v>
      </c>
    </row>
    <row r="188" spans="1:13" x14ac:dyDescent="0.2">
      <c r="A188" s="7" t="str">
        <f t="shared" si="12"/>
        <v>1990/6末</v>
      </c>
      <c r="B188" s="7" t="str">
        <f t="shared" si="12"/>
        <v>平成2/6末</v>
      </c>
      <c r="C188" s="14">
        <v>186</v>
      </c>
      <c r="D188" s="14">
        <v>324</v>
      </c>
      <c r="E188" s="15" t="s">
        <v>247</v>
      </c>
      <c r="F188" s="14">
        <v>72</v>
      </c>
      <c r="G188" s="14"/>
      <c r="H188" s="14">
        <v>82</v>
      </c>
      <c r="I188" s="14"/>
      <c r="J188" s="14">
        <v>154</v>
      </c>
      <c r="K188" s="14"/>
      <c r="L188" s="14">
        <v>41</v>
      </c>
      <c r="M188" s="8" t="s">
        <v>314</v>
      </c>
    </row>
    <row r="189" spans="1:13" x14ac:dyDescent="0.2">
      <c r="A189" s="9" t="str">
        <f t="shared" si="12"/>
        <v>1990/6末</v>
      </c>
      <c r="B189" s="9" t="str">
        <f t="shared" si="12"/>
        <v>平成2/6末</v>
      </c>
      <c r="C189" s="16">
        <v>187</v>
      </c>
      <c r="D189" s="16">
        <v>325</v>
      </c>
      <c r="E189" s="17" t="s">
        <v>248</v>
      </c>
      <c r="F189" s="16">
        <v>68</v>
      </c>
      <c r="G189" s="16"/>
      <c r="H189" s="16">
        <v>78</v>
      </c>
      <c r="I189" s="16"/>
      <c r="J189" s="16">
        <v>146</v>
      </c>
      <c r="K189" s="16"/>
      <c r="L189" s="16">
        <v>40</v>
      </c>
      <c r="M189" s="6" t="s">
        <v>314</v>
      </c>
    </row>
    <row r="190" spans="1:13" x14ac:dyDescent="0.2">
      <c r="A190" s="7" t="str">
        <f t="shared" si="12"/>
        <v>1990/6末</v>
      </c>
      <c r="B190" s="7" t="str">
        <f t="shared" si="12"/>
        <v>平成2/6末</v>
      </c>
      <c r="C190" s="14">
        <v>188</v>
      </c>
      <c r="D190" s="14">
        <v>327</v>
      </c>
      <c r="E190" s="15" t="s">
        <v>249</v>
      </c>
      <c r="F190" s="14">
        <v>234</v>
      </c>
      <c r="G190" s="14"/>
      <c r="H190" s="14">
        <v>228</v>
      </c>
      <c r="I190" s="14"/>
      <c r="J190" s="14">
        <v>462</v>
      </c>
      <c r="K190" s="14"/>
      <c r="L190" s="14">
        <v>118</v>
      </c>
      <c r="M190" s="8" t="s">
        <v>314</v>
      </c>
    </row>
    <row r="191" spans="1:13" x14ac:dyDescent="0.2">
      <c r="A191" s="9" t="str">
        <f t="shared" si="12"/>
        <v>1990/6末</v>
      </c>
      <c r="B191" s="9" t="str">
        <f t="shared" si="12"/>
        <v>平成2/6末</v>
      </c>
      <c r="C191" s="16">
        <v>189</v>
      </c>
      <c r="D191" s="16">
        <v>328</v>
      </c>
      <c r="E191" s="17" t="s">
        <v>250</v>
      </c>
      <c r="F191" s="16">
        <v>70</v>
      </c>
      <c r="G191" s="16"/>
      <c r="H191" s="16">
        <v>85</v>
      </c>
      <c r="I191" s="16"/>
      <c r="J191" s="16">
        <v>155</v>
      </c>
      <c r="K191" s="16"/>
      <c r="L191" s="16">
        <v>42</v>
      </c>
      <c r="M191" s="6" t="s">
        <v>314</v>
      </c>
    </row>
    <row r="192" spans="1:13" x14ac:dyDescent="0.2">
      <c r="A192" s="7" t="str">
        <f t="shared" si="12"/>
        <v>1990/6末</v>
      </c>
      <c r="B192" s="7" t="str">
        <f t="shared" si="12"/>
        <v>平成2/6末</v>
      </c>
      <c r="C192" s="14">
        <v>190</v>
      </c>
      <c r="D192" s="14">
        <v>329</v>
      </c>
      <c r="E192" s="15" t="s">
        <v>251</v>
      </c>
      <c r="F192" s="14">
        <v>63</v>
      </c>
      <c r="G192" s="14"/>
      <c r="H192" s="14">
        <v>75</v>
      </c>
      <c r="I192" s="14"/>
      <c r="J192" s="14">
        <v>138</v>
      </c>
      <c r="K192" s="14"/>
      <c r="L192" s="14">
        <v>35</v>
      </c>
      <c r="M192" s="8" t="s">
        <v>314</v>
      </c>
    </row>
    <row r="193" spans="1:13" x14ac:dyDescent="0.2">
      <c r="A193" s="9" t="str">
        <f t="shared" si="12"/>
        <v>1990/6末</v>
      </c>
      <c r="B193" s="9" t="str">
        <f t="shared" si="12"/>
        <v>平成2/6末</v>
      </c>
      <c r="C193" s="16">
        <v>191</v>
      </c>
      <c r="D193" s="16">
        <v>331</v>
      </c>
      <c r="E193" s="17" t="s">
        <v>252</v>
      </c>
      <c r="F193" s="16">
        <v>94</v>
      </c>
      <c r="G193" s="16"/>
      <c r="H193" s="16">
        <v>78</v>
      </c>
      <c r="I193" s="16"/>
      <c r="J193" s="16">
        <v>172</v>
      </c>
      <c r="K193" s="16"/>
      <c r="L193" s="16">
        <v>44</v>
      </c>
      <c r="M193" s="6" t="s">
        <v>314</v>
      </c>
    </row>
    <row r="194" spans="1:13" x14ac:dyDescent="0.2">
      <c r="A194" s="7" t="str">
        <f t="shared" si="12"/>
        <v>1990/6末</v>
      </c>
      <c r="B194" s="7" t="str">
        <f t="shared" si="12"/>
        <v>平成2/6末</v>
      </c>
      <c r="C194" s="14">
        <v>192</v>
      </c>
      <c r="D194" s="14">
        <v>332</v>
      </c>
      <c r="E194" s="15" t="s">
        <v>253</v>
      </c>
      <c r="F194" s="14">
        <v>144</v>
      </c>
      <c r="G194" s="14"/>
      <c r="H194" s="14">
        <v>153</v>
      </c>
      <c r="I194" s="14"/>
      <c r="J194" s="14">
        <v>297</v>
      </c>
      <c r="K194" s="14"/>
      <c r="L194" s="14">
        <v>79</v>
      </c>
      <c r="M194" s="8" t="s">
        <v>314</v>
      </c>
    </row>
    <row r="195" spans="1:13" x14ac:dyDescent="0.2">
      <c r="A195" s="9" t="str">
        <f t="shared" si="12"/>
        <v>1990/6末</v>
      </c>
      <c r="B195" s="9" t="str">
        <f t="shared" si="12"/>
        <v>平成2/6末</v>
      </c>
      <c r="C195" s="16">
        <v>193</v>
      </c>
      <c r="D195" s="16">
        <v>333</v>
      </c>
      <c r="E195" s="17" t="s">
        <v>254</v>
      </c>
      <c r="F195" s="16">
        <v>190</v>
      </c>
      <c r="G195" s="16"/>
      <c r="H195" s="16">
        <v>201</v>
      </c>
      <c r="I195" s="16"/>
      <c r="J195" s="16">
        <v>391</v>
      </c>
      <c r="K195" s="16"/>
      <c r="L195" s="16">
        <v>84</v>
      </c>
      <c r="M195" s="6" t="s">
        <v>314</v>
      </c>
    </row>
    <row r="196" spans="1:13" x14ac:dyDescent="0.2">
      <c r="A196" s="7" t="str">
        <f t="shared" si="12"/>
        <v>1990/6末</v>
      </c>
      <c r="B196" s="7" t="str">
        <f t="shared" si="12"/>
        <v>平成2/6末</v>
      </c>
      <c r="C196" s="14">
        <v>194</v>
      </c>
      <c r="D196" s="14">
        <v>334</v>
      </c>
      <c r="E196" s="15" t="s">
        <v>255</v>
      </c>
      <c r="F196" s="14">
        <v>147</v>
      </c>
      <c r="G196" s="14"/>
      <c r="H196" s="14">
        <v>160</v>
      </c>
      <c r="I196" s="14"/>
      <c r="J196" s="14">
        <v>307</v>
      </c>
      <c r="K196" s="14"/>
      <c r="L196" s="14">
        <v>83</v>
      </c>
      <c r="M196" s="8" t="s">
        <v>314</v>
      </c>
    </row>
    <row r="197" spans="1:13" x14ac:dyDescent="0.2">
      <c r="A197" s="9" t="str">
        <f t="shared" ref="A197:B212" si="13">A196</f>
        <v>1990/6末</v>
      </c>
      <c r="B197" s="9" t="str">
        <f t="shared" si="13"/>
        <v>平成2/6末</v>
      </c>
      <c r="C197" s="16">
        <v>195</v>
      </c>
      <c r="D197" s="16">
        <v>335</v>
      </c>
      <c r="E197" s="17" t="s">
        <v>256</v>
      </c>
      <c r="F197" s="16">
        <v>207</v>
      </c>
      <c r="G197" s="16"/>
      <c r="H197" s="16">
        <v>207</v>
      </c>
      <c r="I197" s="16"/>
      <c r="J197" s="16">
        <v>414</v>
      </c>
      <c r="K197" s="16"/>
      <c r="L197" s="16">
        <v>107</v>
      </c>
      <c r="M197" s="6" t="s">
        <v>314</v>
      </c>
    </row>
    <row r="198" spans="1:13" x14ac:dyDescent="0.2">
      <c r="A198" s="7" t="str">
        <f t="shared" si="13"/>
        <v>1990/6末</v>
      </c>
      <c r="B198" s="7" t="str">
        <f t="shared" si="13"/>
        <v>平成2/6末</v>
      </c>
      <c r="C198" s="14">
        <v>196</v>
      </c>
      <c r="D198" s="14">
        <v>336</v>
      </c>
      <c r="E198" s="15" t="s">
        <v>257</v>
      </c>
      <c r="F198" s="14">
        <v>232</v>
      </c>
      <c r="G198" s="14"/>
      <c r="H198" s="14">
        <v>244</v>
      </c>
      <c r="I198" s="14"/>
      <c r="J198" s="14">
        <v>476</v>
      </c>
      <c r="K198" s="14"/>
      <c r="L198" s="14">
        <v>125</v>
      </c>
      <c r="M198" s="8" t="s">
        <v>314</v>
      </c>
    </row>
    <row r="199" spans="1:13" x14ac:dyDescent="0.2">
      <c r="A199" s="9" t="str">
        <f t="shared" si="13"/>
        <v>1990/6末</v>
      </c>
      <c r="B199" s="9" t="str">
        <f t="shared" si="13"/>
        <v>平成2/6末</v>
      </c>
      <c r="C199" s="16">
        <v>197</v>
      </c>
      <c r="D199" s="16">
        <v>338</v>
      </c>
      <c r="E199" s="17" t="s">
        <v>160</v>
      </c>
      <c r="F199" s="16">
        <v>52</v>
      </c>
      <c r="G199" s="16"/>
      <c r="H199" s="16">
        <v>58</v>
      </c>
      <c r="I199" s="16"/>
      <c r="J199" s="16">
        <v>110</v>
      </c>
      <c r="K199" s="16"/>
      <c r="L199" s="16">
        <v>31</v>
      </c>
      <c r="M199" s="6" t="s">
        <v>314</v>
      </c>
    </row>
    <row r="200" spans="1:13" x14ac:dyDescent="0.2">
      <c r="A200" s="7" t="str">
        <f t="shared" si="13"/>
        <v>1990/6末</v>
      </c>
      <c r="B200" s="7" t="str">
        <f t="shared" si="13"/>
        <v>平成2/6末</v>
      </c>
      <c r="C200" s="14">
        <v>198</v>
      </c>
      <c r="D200" s="14">
        <v>339</v>
      </c>
      <c r="E200" s="15" t="s">
        <v>258</v>
      </c>
      <c r="F200" s="14">
        <v>41</v>
      </c>
      <c r="G200" s="14"/>
      <c r="H200" s="14">
        <v>40</v>
      </c>
      <c r="I200" s="14"/>
      <c r="J200" s="14">
        <v>81</v>
      </c>
      <c r="K200" s="14"/>
      <c r="L200" s="14">
        <v>21</v>
      </c>
      <c r="M200" s="8" t="s">
        <v>314</v>
      </c>
    </row>
    <row r="201" spans="1:13" x14ac:dyDescent="0.2">
      <c r="A201" s="9" t="str">
        <f t="shared" si="13"/>
        <v>1990/6末</v>
      </c>
      <c r="B201" s="9" t="str">
        <f t="shared" si="13"/>
        <v>平成2/6末</v>
      </c>
      <c r="C201" s="16">
        <v>199</v>
      </c>
      <c r="D201" s="16">
        <v>340</v>
      </c>
      <c r="E201" s="17" t="s">
        <v>259</v>
      </c>
      <c r="F201" s="16">
        <v>151</v>
      </c>
      <c r="G201" s="16"/>
      <c r="H201" s="16">
        <v>142</v>
      </c>
      <c r="I201" s="16"/>
      <c r="J201" s="16">
        <v>293</v>
      </c>
      <c r="K201" s="16"/>
      <c r="L201" s="16">
        <v>69</v>
      </c>
      <c r="M201" s="6" t="s">
        <v>314</v>
      </c>
    </row>
    <row r="202" spans="1:13" x14ac:dyDescent="0.2">
      <c r="A202" s="7" t="str">
        <f t="shared" si="13"/>
        <v>1990/6末</v>
      </c>
      <c r="B202" s="7" t="str">
        <f t="shared" si="13"/>
        <v>平成2/6末</v>
      </c>
      <c r="C202" s="14">
        <v>200</v>
      </c>
      <c r="D202" s="14">
        <v>341</v>
      </c>
      <c r="E202" s="15" t="s">
        <v>260</v>
      </c>
      <c r="F202" s="14">
        <v>139</v>
      </c>
      <c r="G202" s="14"/>
      <c r="H202" s="14">
        <v>151</v>
      </c>
      <c r="I202" s="14"/>
      <c r="J202" s="14">
        <v>290</v>
      </c>
      <c r="K202" s="14"/>
      <c r="L202" s="14">
        <v>74</v>
      </c>
      <c r="M202" s="8" t="s">
        <v>314</v>
      </c>
    </row>
    <row r="203" spans="1:13" x14ac:dyDescent="0.2">
      <c r="A203" s="9" t="str">
        <f t="shared" si="13"/>
        <v>1990/6末</v>
      </c>
      <c r="B203" s="9" t="str">
        <f t="shared" si="13"/>
        <v>平成2/6末</v>
      </c>
      <c r="C203" s="16">
        <v>201</v>
      </c>
      <c r="D203" s="16">
        <v>343</v>
      </c>
      <c r="E203" s="17" t="s">
        <v>261</v>
      </c>
      <c r="F203" s="16">
        <v>69</v>
      </c>
      <c r="G203" s="16"/>
      <c r="H203" s="16">
        <v>76</v>
      </c>
      <c r="I203" s="16"/>
      <c r="J203" s="16">
        <v>145</v>
      </c>
      <c r="K203" s="16"/>
      <c r="L203" s="16">
        <v>39</v>
      </c>
      <c r="M203" s="6" t="s">
        <v>314</v>
      </c>
    </row>
    <row r="204" spans="1:13" x14ac:dyDescent="0.2">
      <c r="A204" s="7" t="str">
        <f t="shared" si="13"/>
        <v>1990/6末</v>
      </c>
      <c r="B204" s="7" t="str">
        <f t="shared" si="13"/>
        <v>平成2/6末</v>
      </c>
      <c r="C204" s="14">
        <v>202</v>
      </c>
      <c r="D204" s="14">
        <v>344</v>
      </c>
      <c r="E204" s="15" t="s">
        <v>262</v>
      </c>
      <c r="F204" s="14">
        <v>1</v>
      </c>
      <c r="G204" s="14"/>
      <c r="H204" s="14">
        <v>1</v>
      </c>
      <c r="I204" s="14"/>
      <c r="J204" s="14">
        <v>2</v>
      </c>
      <c r="K204" s="14"/>
      <c r="L204" s="14">
        <v>1</v>
      </c>
      <c r="M204" s="8" t="s">
        <v>314</v>
      </c>
    </row>
    <row r="205" spans="1:13" x14ac:dyDescent="0.2">
      <c r="A205" s="9" t="str">
        <f t="shared" si="13"/>
        <v>1990/6末</v>
      </c>
      <c r="B205" s="9" t="str">
        <f t="shared" si="13"/>
        <v>平成2/6末</v>
      </c>
      <c r="C205" s="16">
        <v>203</v>
      </c>
      <c r="D205" s="16">
        <v>345</v>
      </c>
      <c r="E205" s="17" t="s">
        <v>263</v>
      </c>
      <c r="F205" s="16">
        <v>5</v>
      </c>
      <c r="G205" s="16"/>
      <c r="H205" s="16">
        <v>4</v>
      </c>
      <c r="I205" s="16"/>
      <c r="J205" s="16">
        <v>9</v>
      </c>
      <c r="K205" s="16"/>
      <c r="L205" s="16">
        <v>2</v>
      </c>
      <c r="M205" s="6" t="s">
        <v>314</v>
      </c>
    </row>
    <row r="206" spans="1:13" x14ac:dyDescent="0.2">
      <c r="A206" s="7" t="str">
        <f t="shared" si="13"/>
        <v>1990/6末</v>
      </c>
      <c r="B206" s="7" t="str">
        <f t="shared" si="13"/>
        <v>平成2/6末</v>
      </c>
      <c r="C206" s="14">
        <v>204</v>
      </c>
      <c r="D206" s="14">
        <v>346</v>
      </c>
      <c r="E206" s="15" t="s">
        <v>264</v>
      </c>
      <c r="F206" s="14">
        <v>17</v>
      </c>
      <c r="G206" s="14"/>
      <c r="H206" s="14">
        <v>12</v>
      </c>
      <c r="I206" s="14"/>
      <c r="J206" s="14">
        <v>29</v>
      </c>
      <c r="K206" s="14"/>
      <c r="L206" s="14">
        <v>8</v>
      </c>
      <c r="M206" s="8" t="s">
        <v>314</v>
      </c>
    </row>
    <row r="207" spans="1:13" x14ac:dyDescent="0.2">
      <c r="A207" s="9" t="str">
        <f t="shared" si="13"/>
        <v>1990/6末</v>
      </c>
      <c r="B207" s="9" t="str">
        <f t="shared" si="13"/>
        <v>平成2/6末</v>
      </c>
      <c r="C207" s="16">
        <v>205</v>
      </c>
      <c r="D207" s="16">
        <v>347</v>
      </c>
      <c r="E207" s="17" t="s">
        <v>265</v>
      </c>
      <c r="F207" s="16">
        <v>9</v>
      </c>
      <c r="G207" s="16"/>
      <c r="H207" s="16">
        <v>10</v>
      </c>
      <c r="I207" s="16"/>
      <c r="J207" s="16">
        <v>19</v>
      </c>
      <c r="K207" s="16"/>
      <c r="L207" s="16">
        <v>7</v>
      </c>
      <c r="M207" s="6" t="s">
        <v>314</v>
      </c>
    </row>
    <row r="208" spans="1:13" x14ac:dyDescent="0.2">
      <c r="A208" s="7" t="str">
        <f t="shared" si="13"/>
        <v>1990/6末</v>
      </c>
      <c r="B208" s="7" t="str">
        <f t="shared" si="13"/>
        <v>平成2/6末</v>
      </c>
      <c r="C208" s="14">
        <v>206</v>
      </c>
      <c r="D208" s="14">
        <v>348</v>
      </c>
      <c r="E208" s="15" t="s">
        <v>266</v>
      </c>
      <c r="F208" s="14">
        <v>84</v>
      </c>
      <c r="G208" s="14"/>
      <c r="H208" s="14">
        <v>97</v>
      </c>
      <c r="I208" s="14"/>
      <c r="J208" s="14">
        <v>181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1990/6末</v>
      </c>
      <c r="B209" s="9" t="str">
        <f t="shared" si="13"/>
        <v>平成2/6末</v>
      </c>
      <c r="C209" s="16">
        <v>207</v>
      </c>
      <c r="D209" s="16">
        <v>349</v>
      </c>
      <c r="E209" s="17" t="s">
        <v>267</v>
      </c>
      <c r="F209" s="16">
        <v>12</v>
      </c>
      <c r="G209" s="16"/>
      <c r="H209" s="16">
        <v>9</v>
      </c>
      <c r="I209" s="16"/>
      <c r="J209" s="16">
        <v>21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1990/6末</v>
      </c>
      <c r="B210" s="7" t="str">
        <f t="shared" si="13"/>
        <v>平成2/6末</v>
      </c>
      <c r="C210" s="14">
        <v>208</v>
      </c>
      <c r="D210" s="14">
        <v>250</v>
      </c>
      <c r="E210" s="15" t="s">
        <v>268</v>
      </c>
      <c r="F210" s="14">
        <v>158</v>
      </c>
      <c r="G210" s="14"/>
      <c r="H210" s="14">
        <v>189</v>
      </c>
      <c r="I210" s="14"/>
      <c r="J210" s="14">
        <v>347</v>
      </c>
      <c r="K210" s="14"/>
      <c r="L210" s="14">
        <v>82</v>
      </c>
      <c r="M210" s="8" t="s">
        <v>315</v>
      </c>
    </row>
    <row r="211" spans="1:13" x14ac:dyDescent="0.2">
      <c r="A211" s="9" t="str">
        <f t="shared" si="13"/>
        <v>1990/6末</v>
      </c>
      <c r="B211" s="9" t="str">
        <f t="shared" si="13"/>
        <v>平成2/6末</v>
      </c>
      <c r="C211" s="16">
        <v>209</v>
      </c>
      <c r="D211" s="16">
        <v>251</v>
      </c>
      <c r="E211" s="17" t="s">
        <v>269</v>
      </c>
      <c r="F211" s="16">
        <v>83</v>
      </c>
      <c r="G211" s="16"/>
      <c r="H211" s="16">
        <v>101</v>
      </c>
      <c r="I211" s="16"/>
      <c r="J211" s="16">
        <v>184</v>
      </c>
      <c r="K211" s="16"/>
      <c r="L211" s="16">
        <v>42</v>
      </c>
      <c r="M211" s="6" t="s">
        <v>315</v>
      </c>
    </row>
    <row r="212" spans="1:13" x14ac:dyDescent="0.2">
      <c r="A212" s="7" t="str">
        <f t="shared" si="13"/>
        <v>1990/6末</v>
      </c>
      <c r="B212" s="7" t="str">
        <f t="shared" si="13"/>
        <v>平成2/6末</v>
      </c>
      <c r="C212" s="14">
        <v>210</v>
      </c>
      <c r="D212" s="14">
        <v>252</v>
      </c>
      <c r="E212" s="15" t="s">
        <v>270</v>
      </c>
      <c r="F212" s="14">
        <v>143</v>
      </c>
      <c r="G212" s="14"/>
      <c r="H212" s="14">
        <v>169</v>
      </c>
      <c r="I212" s="14"/>
      <c r="J212" s="14">
        <v>312</v>
      </c>
      <c r="K212" s="14"/>
      <c r="L212" s="14">
        <v>74</v>
      </c>
      <c r="M212" s="8" t="s">
        <v>315</v>
      </c>
    </row>
    <row r="213" spans="1:13" x14ac:dyDescent="0.2">
      <c r="A213" s="9" t="str">
        <f t="shared" ref="A213:B228" si="14">A212</f>
        <v>1990/6末</v>
      </c>
      <c r="B213" s="9" t="str">
        <f t="shared" si="14"/>
        <v>平成2/6末</v>
      </c>
      <c r="C213" s="16">
        <v>211</v>
      </c>
      <c r="D213" s="16">
        <v>253</v>
      </c>
      <c r="E213" s="17" t="s">
        <v>271</v>
      </c>
      <c r="F213" s="16">
        <v>175</v>
      </c>
      <c r="G213" s="16"/>
      <c r="H213" s="16">
        <v>202</v>
      </c>
      <c r="I213" s="16"/>
      <c r="J213" s="16">
        <v>377</v>
      </c>
      <c r="K213" s="16"/>
      <c r="L213" s="16">
        <v>97</v>
      </c>
      <c r="M213" s="6" t="s">
        <v>315</v>
      </c>
    </row>
    <row r="214" spans="1:13" x14ac:dyDescent="0.2">
      <c r="A214" s="7" t="str">
        <f t="shared" si="14"/>
        <v>1990/6末</v>
      </c>
      <c r="B214" s="7" t="str">
        <f t="shared" si="14"/>
        <v>平成2/6末</v>
      </c>
      <c r="C214" s="14">
        <v>212</v>
      </c>
      <c r="D214" s="14">
        <v>254</v>
      </c>
      <c r="E214" s="15" t="s">
        <v>272</v>
      </c>
      <c r="F214" s="14">
        <v>98</v>
      </c>
      <c r="G214" s="14"/>
      <c r="H214" s="14">
        <v>115</v>
      </c>
      <c r="I214" s="14"/>
      <c r="J214" s="14">
        <v>213</v>
      </c>
      <c r="K214" s="14"/>
      <c r="L214" s="14">
        <v>56</v>
      </c>
      <c r="M214" s="8" t="s">
        <v>315</v>
      </c>
    </row>
    <row r="215" spans="1:13" x14ac:dyDescent="0.2">
      <c r="A215" s="9" t="str">
        <f t="shared" si="14"/>
        <v>1990/6末</v>
      </c>
      <c r="B215" s="9" t="str">
        <f t="shared" si="14"/>
        <v>平成2/6末</v>
      </c>
      <c r="C215" s="16">
        <v>213</v>
      </c>
      <c r="D215" s="16">
        <v>255</v>
      </c>
      <c r="E215" s="17" t="s">
        <v>376</v>
      </c>
      <c r="F215" s="16">
        <v>50</v>
      </c>
      <c r="G215" s="16"/>
      <c r="H215" s="16">
        <v>65</v>
      </c>
      <c r="I215" s="16"/>
      <c r="J215" s="16">
        <v>115</v>
      </c>
      <c r="K215" s="16"/>
      <c r="L215" s="16">
        <v>31</v>
      </c>
      <c r="M215" s="6" t="s">
        <v>315</v>
      </c>
    </row>
    <row r="216" spans="1:13" x14ac:dyDescent="0.2">
      <c r="A216" s="7" t="str">
        <f t="shared" si="14"/>
        <v>1990/6末</v>
      </c>
      <c r="B216" s="7" t="str">
        <f t="shared" si="14"/>
        <v>平成2/6末</v>
      </c>
      <c r="C216" s="14">
        <v>214</v>
      </c>
      <c r="D216" s="14">
        <v>256</v>
      </c>
      <c r="E216" s="15" t="s">
        <v>273</v>
      </c>
      <c r="F216" s="14">
        <v>58</v>
      </c>
      <c r="G216" s="14"/>
      <c r="H216" s="14">
        <v>53</v>
      </c>
      <c r="I216" s="14"/>
      <c r="J216" s="14">
        <v>111</v>
      </c>
      <c r="K216" s="14"/>
      <c r="L216" s="14">
        <v>23</v>
      </c>
      <c r="M216" s="8" t="s">
        <v>315</v>
      </c>
    </row>
    <row r="217" spans="1:13" x14ac:dyDescent="0.2">
      <c r="A217" s="9" t="str">
        <f t="shared" si="14"/>
        <v>1990/6末</v>
      </c>
      <c r="B217" s="9" t="str">
        <f t="shared" si="14"/>
        <v>平成2/6末</v>
      </c>
      <c r="C217" s="16">
        <v>215</v>
      </c>
      <c r="D217" s="16">
        <v>257</v>
      </c>
      <c r="E217" s="17" t="s">
        <v>377</v>
      </c>
      <c r="F217" s="16">
        <v>107</v>
      </c>
      <c r="G217" s="16"/>
      <c r="H217" s="16">
        <v>104</v>
      </c>
      <c r="I217" s="16"/>
      <c r="J217" s="16">
        <v>211</v>
      </c>
      <c r="K217" s="16"/>
      <c r="L217" s="16">
        <v>50</v>
      </c>
      <c r="M217" s="6" t="s">
        <v>315</v>
      </c>
    </row>
    <row r="218" spans="1:13" x14ac:dyDescent="0.2">
      <c r="A218" s="7" t="str">
        <f t="shared" si="14"/>
        <v>1990/6末</v>
      </c>
      <c r="B218" s="7" t="str">
        <f t="shared" si="14"/>
        <v>平成2/6末</v>
      </c>
      <c r="C218" s="14">
        <v>216</v>
      </c>
      <c r="D218" s="14">
        <v>258</v>
      </c>
      <c r="E218" s="15" t="s">
        <v>274</v>
      </c>
      <c r="F218" s="14">
        <v>91</v>
      </c>
      <c r="G218" s="14"/>
      <c r="H218" s="14">
        <v>95</v>
      </c>
      <c r="I218" s="14"/>
      <c r="J218" s="14">
        <v>186</v>
      </c>
      <c r="K218" s="14"/>
      <c r="L218" s="14">
        <v>46</v>
      </c>
      <c r="M218" s="8" t="s">
        <v>315</v>
      </c>
    </row>
    <row r="219" spans="1:13" x14ac:dyDescent="0.2">
      <c r="A219" s="9" t="str">
        <f t="shared" si="14"/>
        <v>1990/6末</v>
      </c>
      <c r="B219" s="9" t="str">
        <f t="shared" si="14"/>
        <v>平成2/6末</v>
      </c>
      <c r="C219" s="16">
        <v>217</v>
      </c>
      <c r="D219" s="16">
        <v>259</v>
      </c>
      <c r="E219" s="17" t="s">
        <v>378</v>
      </c>
      <c r="F219" s="16">
        <v>105</v>
      </c>
      <c r="G219" s="16"/>
      <c r="H219" s="16">
        <v>115</v>
      </c>
      <c r="I219" s="16"/>
      <c r="J219" s="16">
        <v>220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1990/6末</v>
      </c>
      <c r="B220" s="7" t="str">
        <f t="shared" si="14"/>
        <v>平成2/6末</v>
      </c>
      <c r="C220" s="14">
        <v>218</v>
      </c>
      <c r="D220" s="14">
        <v>270</v>
      </c>
      <c r="E220" s="15" t="s">
        <v>275</v>
      </c>
      <c r="F220" s="14">
        <v>107</v>
      </c>
      <c r="G220" s="14"/>
      <c r="H220" s="14">
        <v>103</v>
      </c>
      <c r="I220" s="14"/>
      <c r="J220" s="14">
        <v>210</v>
      </c>
      <c r="K220" s="14"/>
      <c r="L220" s="14">
        <v>52</v>
      </c>
      <c r="M220" s="8" t="s">
        <v>316</v>
      </c>
    </row>
    <row r="221" spans="1:13" x14ac:dyDescent="0.2">
      <c r="A221" s="9" t="str">
        <f t="shared" si="14"/>
        <v>1990/6末</v>
      </c>
      <c r="B221" s="9" t="str">
        <f t="shared" si="14"/>
        <v>平成2/6末</v>
      </c>
      <c r="C221" s="16">
        <v>219</v>
      </c>
      <c r="D221" s="16">
        <v>271</v>
      </c>
      <c r="E221" s="17" t="s">
        <v>276</v>
      </c>
      <c r="F221" s="16">
        <v>67</v>
      </c>
      <c r="G221" s="16"/>
      <c r="H221" s="16">
        <v>73</v>
      </c>
      <c r="I221" s="16"/>
      <c r="J221" s="16">
        <v>140</v>
      </c>
      <c r="K221" s="16"/>
      <c r="L221" s="16">
        <v>31</v>
      </c>
      <c r="M221" s="6" t="s">
        <v>316</v>
      </c>
    </row>
    <row r="222" spans="1:13" x14ac:dyDescent="0.2">
      <c r="A222" s="7" t="str">
        <f t="shared" si="14"/>
        <v>1990/6末</v>
      </c>
      <c r="B222" s="7" t="str">
        <f t="shared" si="14"/>
        <v>平成2/6末</v>
      </c>
      <c r="C222" s="14">
        <v>220</v>
      </c>
      <c r="D222" s="14">
        <v>272</v>
      </c>
      <c r="E222" s="15" t="s">
        <v>277</v>
      </c>
      <c r="F222" s="14">
        <v>78</v>
      </c>
      <c r="G222" s="14"/>
      <c r="H222" s="14">
        <v>80</v>
      </c>
      <c r="I222" s="14"/>
      <c r="J222" s="14">
        <v>158</v>
      </c>
      <c r="K222" s="14"/>
      <c r="L222" s="14">
        <v>38</v>
      </c>
      <c r="M222" s="8" t="s">
        <v>316</v>
      </c>
    </row>
    <row r="223" spans="1:13" x14ac:dyDescent="0.2">
      <c r="A223" s="9" t="str">
        <f t="shared" si="14"/>
        <v>1990/6末</v>
      </c>
      <c r="B223" s="9" t="str">
        <f t="shared" si="14"/>
        <v>平成2/6末</v>
      </c>
      <c r="C223" s="16">
        <v>221</v>
      </c>
      <c r="D223" s="16">
        <v>273</v>
      </c>
      <c r="E223" s="17" t="s">
        <v>278</v>
      </c>
      <c r="F223" s="16">
        <v>115</v>
      </c>
      <c r="G223" s="16"/>
      <c r="H223" s="16">
        <v>117</v>
      </c>
      <c r="I223" s="16"/>
      <c r="J223" s="16">
        <v>232</v>
      </c>
      <c r="K223" s="16"/>
      <c r="L223" s="16">
        <v>61</v>
      </c>
      <c r="M223" s="6" t="s">
        <v>316</v>
      </c>
    </row>
    <row r="224" spans="1:13" x14ac:dyDescent="0.2">
      <c r="A224" s="7" t="str">
        <f t="shared" si="14"/>
        <v>1990/6末</v>
      </c>
      <c r="B224" s="7" t="str">
        <f t="shared" si="14"/>
        <v>平成2/6末</v>
      </c>
      <c r="C224" s="14">
        <v>222</v>
      </c>
      <c r="D224" s="14">
        <v>274</v>
      </c>
      <c r="E224" s="15" t="s">
        <v>279</v>
      </c>
      <c r="F224" s="14">
        <v>151</v>
      </c>
      <c r="G224" s="14"/>
      <c r="H224" s="14">
        <v>136</v>
      </c>
      <c r="I224" s="14"/>
      <c r="J224" s="14">
        <v>287</v>
      </c>
      <c r="K224" s="14"/>
      <c r="L224" s="14">
        <v>72</v>
      </c>
      <c r="M224" s="8" t="s">
        <v>316</v>
      </c>
    </row>
    <row r="225" spans="1:13" x14ac:dyDescent="0.2">
      <c r="A225" s="9" t="str">
        <f t="shared" si="14"/>
        <v>1990/6末</v>
      </c>
      <c r="B225" s="9" t="str">
        <f t="shared" si="14"/>
        <v>平成2/6末</v>
      </c>
      <c r="C225" s="16">
        <v>223</v>
      </c>
      <c r="D225" s="16">
        <v>275</v>
      </c>
      <c r="E225" s="17" t="s">
        <v>280</v>
      </c>
      <c r="F225" s="16">
        <v>89</v>
      </c>
      <c r="G225" s="16"/>
      <c r="H225" s="16">
        <v>88</v>
      </c>
      <c r="I225" s="16"/>
      <c r="J225" s="16">
        <v>177</v>
      </c>
      <c r="K225" s="16"/>
      <c r="L225" s="16">
        <v>56</v>
      </c>
      <c r="M225" s="6" t="s">
        <v>316</v>
      </c>
    </row>
    <row r="226" spans="1:13" x14ac:dyDescent="0.2">
      <c r="A226" s="7" t="str">
        <f t="shared" si="14"/>
        <v>1990/6末</v>
      </c>
      <c r="B226" s="7" t="str">
        <f t="shared" si="14"/>
        <v>平成2/6末</v>
      </c>
      <c r="C226" s="14">
        <v>224</v>
      </c>
      <c r="D226" s="14">
        <v>276</v>
      </c>
      <c r="E226" s="15" t="s">
        <v>281</v>
      </c>
      <c r="F226" s="14">
        <v>218</v>
      </c>
      <c r="G226" s="14"/>
      <c r="H226" s="14">
        <v>222</v>
      </c>
      <c r="I226" s="14"/>
      <c r="J226" s="14">
        <v>440</v>
      </c>
      <c r="K226" s="14"/>
      <c r="L226" s="14">
        <v>117</v>
      </c>
      <c r="M226" s="8" t="s">
        <v>316</v>
      </c>
    </row>
    <row r="227" spans="1:13" x14ac:dyDescent="0.2">
      <c r="A227" s="9" t="str">
        <f t="shared" si="14"/>
        <v>1990/6末</v>
      </c>
      <c r="B227" s="9" t="str">
        <f t="shared" si="14"/>
        <v>平成2/6末</v>
      </c>
      <c r="C227" s="16">
        <v>225</v>
      </c>
      <c r="D227" s="16">
        <v>277</v>
      </c>
      <c r="E227" s="17" t="s">
        <v>282</v>
      </c>
      <c r="F227" s="16">
        <v>166</v>
      </c>
      <c r="G227" s="16"/>
      <c r="H227" s="16">
        <v>179</v>
      </c>
      <c r="I227" s="16"/>
      <c r="J227" s="16">
        <v>345</v>
      </c>
      <c r="K227" s="16"/>
      <c r="L227" s="16">
        <v>92</v>
      </c>
      <c r="M227" s="6" t="s">
        <v>316</v>
      </c>
    </row>
    <row r="228" spans="1:13" x14ac:dyDescent="0.2">
      <c r="A228" s="7" t="str">
        <f t="shared" si="14"/>
        <v>1990/6末</v>
      </c>
      <c r="B228" s="7" t="str">
        <f t="shared" si="14"/>
        <v>平成2/6末</v>
      </c>
      <c r="C228" s="14">
        <v>226</v>
      </c>
      <c r="D228" s="14">
        <v>278</v>
      </c>
      <c r="E228" s="15" t="s">
        <v>283</v>
      </c>
      <c r="F228" s="14">
        <v>297</v>
      </c>
      <c r="G228" s="14"/>
      <c r="H228" s="14">
        <v>316</v>
      </c>
      <c r="I228" s="14"/>
      <c r="J228" s="14">
        <v>613</v>
      </c>
      <c r="K228" s="14"/>
      <c r="L228" s="14">
        <v>148</v>
      </c>
      <c r="M228" s="8" t="s">
        <v>316</v>
      </c>
    </row>
    <row r="229" spans="1:13" x14ac:dyDescent="0.2">
      <c r="A229" s="9" t="str">
        <f t="shared" ref="A229:B244" si="15">A228</f>
        <v>1990/6末</v>
      </c>
      <c r="B229" s="9" t="str">
        <f t="shared" si="15"/>
        <v>平成2/6末</v>
      </c>
      <c r="C229" s="16">
        <v>227</v>
      </c>
      <c r="D229" s="16">
        <v>280</v>
      </c>
      <c r="E229" s="17" t="s">
        <v>379</v>
      </c>
      <c r="F229" s="16">
        <v>198</v>
      </c>
      <c r="G229" s="16"/>
      <c r="H229" s="16">
        <v>212</v>
      </c>
      <c r="I229" s="16"/>
      <c r="J229" s="16">
        <v>410</v>
      </c>
      <c r="K229" s="16"/>
      <c r="L229" s="16">
        <v>101</v>
      </c>
      <c r="M229" s="6" t="s">
        <v>317</v>
      </c>
    </row>
    <row r="230" spans="1:13" x14ac:dyDescent="0.2">
      <c r="A230" s="7" t="str">
        <f t="shared" si="15"/>
        <v>1990/6末</v>
      </c>
      <c r="B230" s="7" t="str">
        <f t="shared" si="15"/>
        <v>平成2/6末</v>
      </c>
      <c r="C230" s="14">
        <v>228</v>
      </c>
      <c r="D230" s="14">
        <v>281</v>
      </c>
      <c r="E230" s="15" t="s">
        <v>380</v>
      </c>
      <c r="F230" s="14">
        <v>133</v>
      </c>
      <c r="G230" s="14"/>
      <c r="H230" s="14">
        <v>130</v>
      </c>
      <c r="I230" s="14"/>
      <c r="J230" s="14">
        <v>263</v>
      </c>
      <c r="K230" s="14"/>
      <c r="L230" s="14">
        <v>67</v>
      </c>
      <c r="M230" s="8" t="s">
        <v>317</v>
      </c>
    </row>
    <row r="231" spans="1:13" x14ac:dyDescent="0.2">
      <c r="A231" s="9" t="str">
        <f t="shared" si="15"/>
        <v>1990/6末</v>
      </c>
      <c r="B231" s="9" t="str">
        <f t="shared" si="15"/>
        <v>平成2/6末</v>
      </c>
      <c r="C231" s="16">
        <v>229</v>
      </c>
      <c r="D231" s="16">
        <v>282</v>
      </c>
      <c r="E231" s="17" t="s">
        <v>381</v>
      </c>
      <c r="F231" s="16">
        <v>57</v>
      </c>
      <c r="G231" s="16"/>
      <c r="H231" s="16">
        <v>60</v>
      </c>
      <c r="I231" s="16"/>
      <c r="J231" s="16">
        <v>117</v>
      </c>
      <c r="K231" s="16"/>
      <c r="L231" s="16">
        <v>30</v>
      </c>
      <c r="M231" s="6" t="s">
        <v>317</v>
      </c>
    </row>
    <row r="232" spans="1:13" x14ac:dyDescent="0.2">
      <c r="A232" s="7" t="str">
        <f t="shared" si="15"/>
        <v>1990/6末</v>
      </c>
      <c r="B232" s="7" t="str">
        <f t="shared" si="15"/>
        <v>平成2/6末</v>
      </c>
      <c r="C232" s="14">
        <v>230</v>
      </c>
      <c r="D232" s="14">
        <v>283</v>
      </c>
      <c r="E232" s="15" t="s">
        <v>424</v>
      </c>
      <c r="F232" s="14">
        <v>115</v>
      </c>
      <c r="G232" s="14"/>
      <c r="H232" s="14">
        <v>119</v>
      </c>
      <c r="I232" s="14"/>
      <c r="J232" s="14">
        <v>234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1990/6末</v>
      </c>
      <c r="B233" s="9" t="str">
        <f t="shared" si="15"/>
        <v>平成2/6末</v>
      </c>
      <c r="C233" s="16">
        <v>231</v>
      </c>
      <c r="D233" s="16">
        <v>284</v>
      </c>
      <c r="E233" s="17" t="s">
        <v>425</v>
      </c>
      <c r="F233" s="16">
        <v>66</v>
      </c>
      <c r="G233" s="16"/>
      <c r="H233" s="16">
        <v>67</v>
      </c>
      <c r="I233" s="16"/>
      <c r="J233" s="16">
        <v>133</v>
      </c>
      <c r="K233" s="16"/>
      <c r="L233" s="16">
        <v>34</v>
      </c>
      <c r="M233" s="6" t="s">
        <v>317</v>
      </c>
    </row>
    <row r="234" spans="1:13" x14ac:dyDescent="0.2">
      <c r="A234" s="7" t="str">
        <f t="shared" si="15"/>
        <v>1990/6末</v>
      </c>
      <c r="B234" s="7" t="str">
        <f t="shared" si="15"/>
        <v>平成2/6末</v>
      </c>
      <c r="C234" s="14">
        <v>232</v>
      </c>
      <c r="D234" s="14">
        <v>285</v>
      </c>
      <c r="E234" s="15" t="s">
        <v>426</v>
      </c>
      <c r="F234" s="14">
        <v>52</v>
      </c>
      <c r="G234" s="14"/>
      <c r="H234" s="14">
        <v>59</v>
      </c>
      <c r="I234" s="14"/>
      <c r="J234" s="14">
        <v>111</v>
      </c>
      <c r="K234" s="14"/>
      <c r="L234" s="14">
        <v>32</v>
      </c>
      <c r="M234" s="8" t="s">
        <v>317</v>
      </c>
    </row>
    <row r="235" spans="1:13" x14ac:dyDescent="0.2">
      <c r="A235" s="9" t="str">
        <f t="shared" si="15"/>
        <v>1990/6末</v>
      </c>
      <c r="B235" s="9" t="str">
        <f t="shared" si="15"/>
        <v>平成2/6末</v>
      </c>
      <c r="C235" s="16">
        <v>233</v>
      </c>
      <c r="D235" s="16">
        <v>286</v>
      </c>
      <c r="E235" s="17" t="s">
        <v>427</v>
      </c>
      <c r="F235" s="16">
        <v>66</v>
      </c>
      <c r="G235" s="16"/>
      <c r="H235" s="16">
        <v>50</v>
      </c>
      <c r="I235" s="16"/>
      <c r="J235" s="16">
        <v>116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1990/6末</v>
      </c>
      <c r="B236" s="7" t="str">
        <f t="shared" si="15"/>
        <v>平成2/6末</v>
      </c>
      <c r="C236" s="14">
        <v>234</v>
      </c>
      <c r="D236" s="14">
        <v>287</v>
      </c>
      <c r="E236" s="15" t="s">
        <v>428</v>
      </c>
      <c r="F236" s="14">
        <v>77</v>
      </c>
      <c r="G236" s="14"/>
      <c r="H236" s="14">
        <v>84</v>
      </c>
      <c r="I236" s="14"/>
      <c r="J236" s="14">
        <v>161</v>
      </c>
      <c r="K236" s="14"/>
      <c r="L236" s="14">
        <v>43</v>
      </c>
      <c r="M236" s="8" t="s">
        <v>317</v>
      </c>
    </row>
    <row r="237" spans="1:13" x14ac:dyDescent="0.2">
      <c r="A237" s="9" t="str">
        <f t="shared" si="15"/>
        <v>1990/6末</v>
      </c>
      <c r="B237" s="9" t="str">
        <f t="shared" si="15"/>
        <v>平成2/6末</v>
      </c>
      <c r="C237" s="16">
        <v>235</v>
      </c>
      <c r="D237" s="16">
        <v>288</v>
      </c>
      <c r="E237" s="17" t="s">
        <v>429</v>
      </c>
      <c r="F237" s="16">
        <v>67</v>
      </c>
      <c r="G237" s="16"/>
      <c r="H237" s="16">
        <v>75</v>
      </c>
      <c r="I237" s="16"/>
      <c r="J237" s="16">
        <v>142</v>
      </c>
      <c r="K237" s="16"/>
      <c r="L237" s="16">
        <v>40</v>
      </c>
      <c r="M237" s="6" t="s">
        <v>317</v>
      </c>
    </row>
    <row r="238" spans="1:13" x14ac:dyDescent="0.2">
      <c r="A238" s="7" t="str">
        <f t="shared" si="15"/>
        <v>1990/6末</v>
      </c>
      <c r="B238" s="7" t="str">
        <f t="shared" si="15"/>
        <v>平成2/6末</v>
      </c>
      <c r="C238" s="14">
        <v>236</v>
      </c>
      <c r="D238" s="14">
        <v>289</v>
      </c>
      <c r="E238" s="15" t="s">
        <v>430</v>
      </c>
      <c r="F238" s="14">
        <v>50</v>
      </c>
      <c r="G238" s="14"/>
      <c r="H238" s="14">
        <v>49</v>
      </c>
      <c r="I238" s="14"/>
      <c r="J238" s="14">
        <v>99</v>
      </c>
      <c r="K238" s="14"/>
      <c r="L238" s="14">
        <v>25</v>
      </c>
      <c r="M238" s="8" t="s">
        <v>317</v>
      </c>
    </row>
    <row r="239" spans="1:13" x14ac:dyDescent="0.2">
      <c r="A239" s="9" t="str">
        <f t="shared" si="15"/>
        <v>1990/6末</v>
      </c>
      <c r="B239" s="9" t="str">
        <f t="shared" si="15"/>
        <v>平成2/6末</v>
      </c>
      <c r="C239" s="16">
        <v>237</v>
      </c>
      <c r="D239" s="16">
        <v>290</v>
      </c>
      <c r="E239" s="17" t="s">
        <v>431</v>
      </c>
      <c r="F239" s="16">
        <v>86</v>
      </c>
      <c r="G239" s="16"/>
      <c r="H239" s="16">
        <v>98</v>
      </c>
      <c r="I239" s="16"/>
      <c r="J239" s="16">
        <v>184</v>
      </c>
      <c r="K239" s="16"/>
      <c r="L239" s="16">
        <v>46</v>
      </c>
      <c r="M239" s="6" t="s">
        <v>317</v>
      </c>
    </row>
    <row r="240" spans="1:13" x14ac:dyDescent="0.2">
      <c r="A240" s="7" t="str">
        <f t="shared" si="15"/>
        <v>1990/6末</v>
      </c>
      <c r="B240" s="7" t="str">
        <f t="shared" si="15"/>
        <v>平成2/6末</v>
      </c>
      <c r="C240" s="14">
        <v>238</v>
      </c>
      <c r="D240" s="14">
        <v>291</v>
      </c>
      <c r="E240" s="15" t="s">
        <v>432</v>
      </c>
      <c r="F240" s="14">
        <v>34</v>
      </c>
      <c r="G240" s="14"/>
      <c r="H240" s="14">
        <v>30</v>
      </c>
      <c r="I240" s="14"/>
      <c r="J240" s="14">
        <v>64</v>
      </c>
      <c r="K240" s="14"/>
      <c r="L240" s="14">
        <v>24</v>
      </c>
      <c r="M240" s="8" t="s">
        <v>317</v>
      </c>
    </row>
    <row r="241" spans="1:13" x14ac:dyDescent="0.2">
      <c r="A241" s="9" t="str">
        <f t="shared" si="15"/>
        <v>1990/6末</v>
      </c>
      <c r="B241" s="9" t="str">
        <f t="shared" si="15"/>
        <v>平成2/6末</v>
      </c>
      <c r="C241" s="16">
        <v>239</v>
      </c>
      <c r="D241" s="16">
        <v>292</v>
      </c>
      <c r="E241" s="17" t="s">
        <v>433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15"/>
        <v>1990/6末</v>
      </c>
      <c r="B242" s="7" t="str">
        <f t="shared" si="15"/>
        <v>平成2/6末</v>
      </c>
      <c r="C242" s="14">
        <v>240</v>
      </c>
      <c r="D242" s="14">
        <v>293</v>
      </c>
      <c r="E242" s="15" t="s">
        <v>434</v>
      </c>
      <c r="F242" s="14">
        <v>22</v>
      </c>
      <c r="G242" s="14"/>
      <c r="H242" s="14">
        <v>17</v>
      </c>
      <c r="I242" s="14"/>
      <c r="J242" s="14">
        <v>39</v>
      </c>
      <c r="K242" s="14"/>
      <c r="L242" s="14">
        <v>12</v>
      </c>
      <c r="M242" s="8" t="s">
        <v>317</v>
      </c>
    </row>
    <row r="243" spans="1:13" x14ac:dyDescent="0.2">
      <c r="A243" s="9" t="str">
        <f t="shared" si="15"/>
        <v>1990/6末</v>
      </c>
      <c r="B243" s="9" t="str">
        <f t="shared" si="15"/>
        <v>平成2/6末</v>
      </c>
      <c r="C243" s="16">
        <v>241</v>
      </c>
      <c r="D243" s="16">
        <v>294</v>
      </c>
      <c r="E243" s="17" t="s">
        <v>435</v>
      </c>
      <c r="F243" s="16">
        <v>37</v>
      </c>
      <c r="G243" s="16"/>
      <c r="H243" s="16">
        <v>42</v>
      </c>
      <c r="I243" s="16"/>
      <c r="J243" s="16">
        <v>79</v>
      </c>
      <c r="K243" s="16"/>
      <c r="L243" s="16">
        <v>27</v>
      </c>
      <c r="M243" s="6" t="s">
        <v>317</v>
      </c>
    </row>
    <row r="244" spans="1:13" x14ac:dyDescent="0.2">
      <c r="A244" s="7" t="str">
        <f t="shared" si="15"/>
        <v>1990/6末</v>
      </c>
      <c r="B244" s="7" t="str">
        <f t="shared" si="15"/>
        <v>平成2/6末</v>
      </c>
      <c r="C244" s="14">
        <v>242</v>
      </c>
      <c r="D244" s="14">
        <v>295</v>
      </c>
      <c r="E244" s="15" t="s">
        <v>436</v>
      </c>
      <c r="F244" s="14">
        <v>22</v>
      </c>
      <c r="G244" s="14"/>
      <c r="H244" s="14">
        <v>26</v>
      </c>
      <c r="I244" s="14"/>
      <c r="J244" s="14">
        <v>48</v>
      </c>
      <c r="K244" s="14"/>
      <c r="L244" s="14">
        <v>16</v>
      </c>
      <c r="M244" s="8" t="s">
        <v>317</v>
      </c>
    </row>
    <row r="245" spans="1:13" x14ac:dyDescent="0.2">
      <c r="A245" s="9" t="str">
        <f t="shared" ref="A245:B251" si="16">A244</f>
        <v>1990/6末</v>
      </c>
      <c r="B245" s="9" t="str">
        <f t="shared" si="16"/>
        <v>平成2/6末</v>
      </c>
      <c r="C245" s="16">
        <v>243</v>
      </c>
      <c r="D245" s="16">
        <v>296</v>
      </c>
      <c r="E245" s="17" t="s">
        <v>450</v>
      </c>
      <c r="F245" s="16">
        <v>19</v>
      </c>
      <c r="G245" s="16"/>
      <c r="H245" s="16">
        <v>19</v>
      </c>
      <c r="I245" s="16"/>
      <c r="J245" s="16">
        <v>38</v>
      </c>
      <c r="K245" s="16"/>
      <c r="L245" s="16">
        <v>12</v>
      </c>
      <c r="M245" s="6" t="s">
        <v>317</v>
      </c>
    </row>
    <row r="246" spans="1:13" x14ac:dyDescent="0.2">
      <c r="A246" s="7" t="str">
        <f t="shared" si="16"/>
        <v>1990/6末</v>
      </c>
      <c r="B246" s="7" t="str">
        <f t="shared" si="16"/>
        <v>平成2/6末</v>
      </c>
      <c r="C246" s="14">
        <v>244</v>
      </c>
      <c r="D246" s="14">
        <v>297</v>
      </c>
      <c r="E246" s="15" t="s">
        <v>437</v>
      </c>
      <c r="F246" s="14">
        <v>9</v>
      </c>
      <c r="G246" s="14"/>
      <c r="H246" s="14">
        <v>6</v>
      </c>
      <c r="I246" s="14"/>
      <c r="J246" s="14">
        <v>15</v>
      </c>
      <c r="K246" s="14"/>
      <c r="L246" s="14">
        <v>6</v>
      </c>
      <c r="M246" s="8" t="s">
        <v>317</v>
      </c>
    </row>
    <row r="247" spans="1:13" x14ac:dyDescent="0.2">
      <c r="A247" s="9" t="str">
        <f t="shared" si="16"/>
        <v>1990/6末</v>
      </c>
      <c r="B247" s="9" t="str">
        <f t="shared" si="16"/>
        <v>平成2/6末</v>
      </c>
      <c r="C247" s="16">
        <v>245</v>
      </c>
      <c r="D247" s="16">
        <v>298</v>
      </c>
      <c r="E247" s="17" t="s">
        <v>438</v>
      </c>
      <c r="F247" s="16">
        <v>8</v>
      </c>
      <c r="G247" s="16"/>
      <c r="H247" s="16">
        <v>11</v>
      </c>
      <c r="I247" s="16"/>
      <c r="J247" s="16">
        <v>19</v>
      </c>
      <c r="K247" s="16"/>
      <c r="L247" s="16">
        <v>9</v>
      </c>
      <c r="M247" s="6" t="s">
        <v>317</v>
      </c>
    </row>
    <row r="248" spans="1:13" x14ac:dyDescent="0.2">
      <c r="A248" s="7" t="str">
        <f t="shared" si="16"/>
        <v>1990/6末</v>
      </c>
      <c r="B248" s="7" t="str">
        <f t="shared" si="16"/>
        <v>平成2/6末</v>
      </c>
      <c r="C248" s="14">
        <v>246</v>
      </c>
      <c r="D248" s="14">
        <v>299</v>
      </c>
      <c r="E248" s="15" t="s">
        <v>439</v>
      </c>
      <c r="F248" s="14">
        <v>4</v>
      </c>
      <c r="G248" s="14"/>
      <c r="H248" s="14">
        <v>3</v>
      </c>
      <c r="I248" s="14"/>
      <c r="J248" s="14">
        <v>7</v>
      </c>
      <c r="K248" s="14"/>
      <c r="L248" s="14">
        <v>2</v>
      </c>
      <c r="M248" s="8" t="s">
        <v>317</v>
      </c>
    </row>
    <row r="249" spans="1:13" x14ac:dyDescent="0.2">
      <c r="A249" s="9" t="str">
        <f t="shared" si="16"/>
        <v>1990/6末</v>
      </c>
      <c r="B249" s="9" t="str">
        <f t="shared" si="16"/>
        <v>平成2/6末</v>
      </c>
      <c r="C249" s="16">
        <v>247</v>
      </c>
      <c r="D249" s="16">
        <v>300</v>
      </c>
      <c r="E249" s="17" t="s">
        <v>440</v>
      </c>
      <c r="F249" s="16">
        <v>1</v>
      </c>
      <c r="G249" s="16"/>
      <c r="H249" s="16">
        <v>1</v>
      </c>
      <c r="I249" s="16"/>
      <c r="J249" s="16">
        <v>2</v>
      </c>
      <c r="K249" s="16"/>
      <c r="L249" s="16">
        <v>1</v>
      </c>
      <c r="M249" s="6" t="s">
        <v>317</v>
      </c>
    </row>
    <row r="250" spans="1:13" x14ac:dyDescent="0.2">
      <c r="A250" s="7" t="str">
        <f>A249</f>
        <v>1990/6末</v>
      </c>
      <c r="B250" s="7" t="str">
        <f>B249</f>
        <v>平成2/6末</v>
      </c>
      <c r="C250" s="14">
        <v>248</v>
      </c>
      <c r="D250" s="14">
        <v>301</v>
      </c>
      <c r="E250" s="15" t="s">
        <v>441</v>
      </c>
      <c r="F250" s="14">
        <v>23</v>
      </c>
      <c r="G250" s="14"/>
      <c r="H250" s="14">
        <v>20</v>
      </c>
      <c r="I250" s="14"/>
      <c r="J250" s="14">
        <v>43</v>
      </c>
      <c r="K250" s="14"/>
      <c r="L250" s="14">
        <v>17</v>
      </c>
      <c r="M250" s="8" t="s">
        <v>317</v>
      </c>
    </row>
    <row r="251" spans="1:13" x14ac:dyDescent="0.2">
      <c r="A251" s="9" t="str">
        <f t="shared" si="16"/>
        <v>1990/6末</v>
      </c>
      <c r="B251" s="9" t="str">
        <f t="shared" si="16"/>
        <v>平成2/6末</v>
      </c>
      <c r="C251" s="16">
        <v>249</v>
      </c>
      <c r="D251" s="16">
        <v>302</v>
      </c>
      <c r="E251" s="17" t="s">
        <v>442</v>
      </c>
      <c r="F251" s="16">
        <v>24</v>
      </c>
      <c r="G251" s="16"/>
      <c r="H251" s="16">
        <v>29</v>
      </c>
      <c r="I251" s="16"/>
      <c r="J251" s="16">
        <v>53</v>
      </c>
      <c r="K251" s="16"/>
      <c r="L251" s="16">
        <v>24</v>
      </c>
      <c r="M251" s="6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  <row r="253" spans="1:13" x14ac:dyDescent="0.2">
      <c r="F253" s="126"/>
      <c r="G253" s="126"/>
      <c r="H253" s="126"/>
      <c r="I253" s="126"/>
      <c r="J253" s="126"/>
      <c r="K253" s="126"/>
      <c r="L253" s="126"/>
    </row>
  </sheetData>
  <sheetProtection algorithmName="SHA-512" hashValue="qI8Tsqn2Q3TGEpeH8i8Xw/hJ13r6z49T6WbEz2/KrX6bkRv1LkwkkEyO4UYNSaYLxbAgmrf9cSaw39t22kaBLg==" saltValue="w24Oax/Q45OUmURuhnSrF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Q253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472</v>
      </c>
      <c r="B2" s="20" t="s">
        <v>473</v>
      </c>
      <c r="C2" s="21" t="s">
        <v>287</v>
      </c>
      <c r="D2" s="21" t="s">
        <v>287</v>
      </c>
      <c r="E2" s="21" t="s">
        <v>287</v>
      </c>
      <c r="F2" s="22">
        <f>SUM(F3:F251)</f>
        <v>42386</v>
      </c>
      <c r="G2" s="22">
        <f t="shared" ref="G2:L2" si="0">SUM(G3:G251)</f>
        <v>0</v>
      </c>
      <c r="H2" s="22">
        <f t="shared" si="0"/>
        <v>44818</v>
      </c>
      <c r="I2" s="22">
        <f t="shared" si="0"/>
        <v>0</v>
      </c>
      <c r="J2" s="22">
        <f t="shared" si="0"/>
        <v>87204</v>
      </c>
      <c r="K2" s="22">
        <f t="shared" si="0"/>
        <v>0</v>
      </c>
      <c r="L2" s="22">
        <f t="shared" si="0"/>
        <v>25855</v>
      </c>
      <c r="M2" s="72" t="s">
        <v>284</v>
      </c>
    </row>
    <row r="3" spans="1:17" x14ac:dyDescent="0.2">
      <c r="A3" s="5" t="str">
        <f>A2</f>
        <v>1990/7末</v>
      </c>
      <c r="B3" s="5" t="str">
        <f>B2</f>
        <v>平成2/7末</v>
      </c>
      <c r="C3" s="12">
        <v>1</v>
      </c>
      <c r="D3" s="12">
        <v>1</v>
      </c>
      <c r="E3" s="13" t="s">
        <v>38</v>
      </c>
      <c r="F3" s="12">
        <v>48</v>
      </c>
      <c r="G3" s="12"/>
      <c r="H3" s="12">
        <v>49</v>
      </c>
      <c r="I3" s="12"/>
      <c r="J3" s="12">
        <v>97</v>
      </c>
      <c r="K3" s="12"/>
      <c r="L3" s="12">
        <v>31</v>
      </c>
      <c r="M3" s="10" t="s">
        <v>303</v>
      </c>
    </row>
    <row r="4" spans="1:17" x14ac:dyDescent="0.2">
      <c r="A4" s="7" t="str">
        <f>A3</f>
        <v>1990/7末</v>
      </c>
      <c r="B4" s="7" t="str">
        <f>B3</f>
        <v>平成2/7末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123</v>
      </c>
      <c r="I4" s="14"/>
      <c r="J4" s="14">
        <v>240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1990/7末</v>
      </c>
      <c r="B5" s="9" t="str">
        <f t="shared" si="1"/>
        <v>平成2/7末</v>
      </c>
      <c r="C5" s="16">
        <v>3</v>
      </c>
      <c r="D5" s="16">
        <v>3</v>
      </c>
      <c r="E5" s="17" t="s">
        <v>40</v>
      </c>
      <c r="F5" s="16">
        <v>262</v>
      </c>
      <c r="G5" s="16"/>
      <c r="H5" s="16">
        <v>294</v>
      </c>
      <c r="I5" s="16"/>
      <c r="J5" s="16">
        <v>556</v>
      </c>
      <c r="K5" s="16"/>
      <c r="L5" s="16">
        <v>181</v>
      </c>
      <c r="M5" s="6" t="s">
        <v>303</v>
      </c>
    </row>
    <row r="6" spans="1:17" x14ac:dyDescent="0.2">
      <c r="A6" s="7" t="str">
        <f t="shared" si="1"/>
        <v>1990/7末</v>
      </c>
      <c r="B6" s="7" t="str">
        <f t="shared" si="1"/>
        <v>平成2/7末</v>
      </c>
      <c r="C6" s="14">
        <v>4</v>
      </c>
      <c r="D6" s="14">
        <v>4</v>
      </c>
      <c r="E6" s="15" t="s">
        <v>41</v>
      </c>
      <c r="F6" s="14">
        <v>437</v>
      </c>
      <c r="G6" s="14"/>
      <c r="H6" s="14">
        <v>496</v>
      </c>
      <c r="I6" s="14"/>
      <c r="J6" s="14">
        <v>933</v>
      </c>
      <c r="K6" s="14"/>
      <c r="L6" s="14">
        <v>279</v>
      </c>
      <c r="M6" s="8" t="s">
        <v>303</v>
      </c>
    </row>
    <row r="7" spans="1:17" x14ac:dyDescent="0.2">
      <c r="A7" s="9" t="str">
        <f t="shared" si="1"/>
        <v>1990/7末</v>
      </c>
      <c r="B7" s="9" t="str">
        <f t="shared" si="1"/>
        <v>平成2/7末</v>
      </c>
      <c r="C7" s="16">
        <v>5</v>
      </c>
      <c r="D7" s="16">
        <v>5</v>
      </c>
      <c r="E7" s="17" t="s">
        <v>42</v>
      </c>
      <c r="F7" s="16">
        <v>282</v>
      </c>
      <c r="G7" s="16"/>
      <c r="H7" s="16">
        <v>294</v>
      </c>
      <c r="I7" s="16"/>
      <c r="J7" s="16">
        <v>576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1990/7末</v>
      </c>
      <c r="B8" s="7" t="str">
        <f t="shared" si="1"/>
        <v>平成2/7末</v>
      </c>
      <c r="C8" s="14">
        <v>6</v>
      </c>
      <c r="D8" s="14">
        <v>6</v>
      </c>
      <c r="E8" s="15" t="s">
        <v>43</v>
      </c>
      <c r="F8" s="14">
        <v>397</v>
      </c>
      <c r="G8" s="14"/>
      <c r="H8" s="14">
        <v>501</v>
      </c>
      <c r="I8" s="14"/>
      <c r="J8" s="14">
        <v>898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1990/7末</v>
      </c>
      <c r="B9" s="9" t="str">
        <f t="shared" si="1"/>
        <v>平成2/7末</v>
      </c>
      <c r="C9" s="16">
        <v>7</v>
      </c>
      <c r="D9" s="16">
        <v>7</v>
      </c>
      <c r="E9" s="17" t="s">
        <v>44</v>
      </c>
      <c r="F9" s="16">
        <v>303</v>
      </c>
      <c r="G9" s="16"/>
      <c r="H9" s="16">
        <v>325</v>
      </c>
      <c r="I9" s="16"/>
      <c r="J9" s="16">
        <v>628</v>
      </c>
      <c r="K9" s="16"/>
      <c r="L9" s="16">
        <v>206</v>
      </c>
      <c r="M9" s="6" t="s">
        <v>303</v>
      </c>
    </row>
    <row r="10" spans="1:17" x14ac:dyDescent="0.2">
      <c r="A10" s="7" t="str">
        <f t="shared" si="1"/>
        <v>1990/7末</v>
      </c>
      <c r="B10" s="7" t="str">
        <f t="shared" si="1"/>
        <v>平成2/7末</v>
      </c>
      <c r="C10" s="14">
        <v>8</v>
      </c>
      <c r="D10" s="14">
        <v>8</v>
      </c>
      <c r="E10" s="15" t="s">
        <v>45</v>
      </c>
      <c r="F10" s="14">
        <v>252</v>
      </c>
      <c r="G10" s="14"/>
      <c r="H10" s="14">
        <v>315</v>
      </c>
      <c r="I10" s="14"/>
      <c r="J10" s="14">
        <v>567</v>
      </c>
      <c r="K10" s="14"/>
      <c r="L10" s="14">
        <v>190</v>
      </c>
      <c r="M10" s="8" t="s">
        <v>303</v>
      </c>
    </row>
    <row r="11" spans="1:17" x14ac:dyDescent="0.2">
      <c r="A11" s="9" t="str">
        <f t="shared" si="1"/>
        <v>1990/7末</v>
      </c>
      <c r="B11" s="9" t="str">
        <f t="shared" si="1"/>
        <v>平成2/7末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194</v>
      </c>
      <c r="I11" s="16"/>
      <c r="J11" s="16">
        <v>395</v>
      </c>
      <c r="K11" s="16"/>
      <c r="L11" s="16">
        <v>133</v>
      </c>
      <c r="M11" s="6" t="s">
        <v>303</v>
      </c>
    </row>
    <row r="12" spans="1:17" x14ac:dyDescent="0.2">
      <c r="A12" s="7" t="str">
        <f t="shared" si="1"/>
        <v>1990/7末</v>
      </c>
      <c r="B12" s="7" t="str">
        <f t="shared" si="1"/>
        <v>平成2/7末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103</v>
      </c>
      <c r="I12" s="14"/>
      <c r="J12" s="14">
        <v>194</v>
      </c>
      <c r="K12" s="14"/>
      <c r="L12" s="14">
        <v>83</v>
      </c>
      <c r="M12" s="8" t="s">
        <v>303</v>
      </c>
    </row>
    <row r="13" spans="1:17" x14ac:dyDescent="0.2">
      <c r="A13" s="9" t="str">
        <f t="shared" si="1"/>
        <v>1990/7末</v>
      </c>
      <c r="B13" s="9" t="str">
        <f t="shared" si="1"/>
        <v>平成2/7末</v>
      </c>
      <c r="C13" s="16">
        <v>11</v>
      </c>
      <c r="D13" s="16">
        <v>13</v>
      </c>
      <c r="E13" s="17" t="s">
        <v>49</v>
      </c>
      <c r="F13" s="16">
        <v>368</v>
      </c>
      <c r="G13" s="16"/>
      <c r="H13" s="16">
        <v>399</v>
      </c>
      <c r="I13" s="16"/>
      <c r="J13" s="16">
        <v>767</v>
      </c>
      <c r="K13" s="16"/>
      <c r="L13" s="16">
        <v>238</v>
      </c>
      <c r="M13" s="6" t="s">
        <v>303</v>
      </c>
    </row>
    <row r="14" spans="1:17" x14ac:dyDescent="0.2">
      <c r="A14" s="7" t="str">
        <f t="shared" si="1"/>
        <v>1990/7末</v>
      </c>
      <c r="B14" s="7" t="str">
        <f t="shared" si="1"/>
        <v>平成2/7末</v>
      </c>
      <c r="C14" s="14">
        <v>12</v>
      </c>
      <c r="D14" s="14">
        <v>14</v>
      </c>
      <c r="E14" s="15" t="s">
        <v>50</v>
      </c>
      <c r="F14" s="14">
        <v>164</v>
      </c>
      <c r="G14" s="14"/>
      <c r="H14" s="14">
        <v>190</v>
      </c>
      <c r="I14" s="14"/>
      <c r="J14" s="14">
        <v>354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1990/7末</v>
      </c>
      <c r="B15" s="9" t="str">
        <f t="shared" si="1"/>
        <v>平成2/7末</v>
      </c>
      <c r="C15" s="16">
        <v>13</v>
      </c>
      <c r="D15" s="16">
        <v>15</v>
      </c>
      <c r="E15" s="17" t="s">
        <v>51</v>
      </c>
      <c r="F15" s="16">
        <v>362</v>
      </c>
      <c r="G15" s="16"/>
      <c r="H15" s="16">
        <v>392</v>
      </c>
      <c r="I15" s="16"/>
      <c r="J15" s="16">
        <v>754</v>
      </c>
      <c r="K15" s="16"/>
      <c r="L15" s="16">
        <v>248</v>
      </c>
      <c r="M15" s="6" t="s">
        <v>303</v>
      </c>
    </row>
    <row r="16" spans="1:17" x14ac:dyDescent="0.2">
      <c r="A16" s="7" t="str">
        <f t="shared" si="1"/>
        <v>1990/7末</v>
      </c>
      <c r="B16" s="7" t="str">
        <f t="shared" si="1"/>
        <v>平成2/7末</v>
      </c>
      <c r="C16" s="14">
        <v>14</v>
      </c>
      <c r="D16" s="14">
        <v>16</v>
      </c>
      <c r="E16" s="15" t="s">
        <v>52</v>
      </c>
      <c r="F16" s="14">
        <v>104</v>
      </c>
      <c r="G16" s="14"/>
      <c r="H16" s="14">
        <v>121</v>
      </c>
      <c r="I16" s="14"/>
      <c r="J16" s="14">
        <v>225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1990/7末</v>
      </c>
      <c r="B17" s="9" t="str">
        <f t="shared" si="1"/>
        <v>平成2/7末</v>
      </c>
      <c r="C17" s="16">
        <v>15</v>
      </c>
      <c r="D17" s="16">
        <v>17</v>
      </c>
      <c r="E17" s="17" t="s">
        <v>53</v>
      </c>
      <c r="F17" s="16">
        <v>282</v>
      </c>
      <c r="G17" s="16"/>
      <c r="H17" s="16">
        <v>289</v>
      </c>
      <c r="I17" s="16"/>
      <c r="J17" s="16">
        <v>571</v>
      </c>
      <c r="K17" s="16"/>
      <c r="L17" s="16">
        <v>162</v>
      </c>
      <c r="M17" s="6" t="s">
        <v>303</v>
      </c>
    </row>
    <row r="18" spans="1:13" x14ac:dyDescent="0.2">
      <c r="A18" s="7" t="str">
        <f t="shared" si="1"/>
        <v>1990/7末</v>
      </c>
      <c r="B18" s="7" t="str">
        <f t="shared" si="1"/>
        <v>平成2/7末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340</v>
      </c>
      <c r="I18" s="14"/>
      <c r="J18" s="14">
        <v>675</v>
      </c>
      <c r="K18" s="14"/>
      <c r="L18" s="14">
        <v>193</v>
      </c>
      <c r="M18" s="8" t="s">
        <v>303</v>
      </c>
    </row>
    <row r="19" spans="1:13" x14ac:dyDescent="0.2">
      <c r="A19" s="9" t="str">
        <f t="shared" si="1"/>
        <v>1990/7末</v>
      </c>
      <c r="B19" s="9" t="str">
        <f t="shared" si="1"/>
        <v>平成2/7末</v>
      </c>
      <c r="C19" s="16">
        <v>17</v>
      </c>
      <c r="D19" s="16">
        <v>19</v>
      </c>
      <c r="E19" s="17" t="s">
        <v>55</v>
      </c>
      <c r="F19" s="16">
        <v>186</v>
      </c>
      <c r="G19" s="16"/>
      <c r="H19" s="16">
        <v>226</v>
      </c>
      <c r="I19" s="16"/>
      <c r="J19" s="16">
        <v>412</v>
      </c>
      <c r="K19" s="16"/>
      <c r="L19" s="16">
        <v>114</v>
      </c>
      <c r="M19" s="6" t="s">
        <v>303</v>
      </c>
    </row>
    <row r="20" spans="1:13" x14ac:dyDescent="0.2">
      <c r="A20" s="7" t="str">
        <f t="shared" si="1"/>
        <v>1990/7末</v>
      </c>
      <c r="B20" s="7" t="str">
        <f t="shared" si="1"/>
        <v>平成2/7末</v>
      </c>
      <c r="C20" s="14">
        <v>18</v>
      </c>
      <c r="D20" s="14">
        <v>20</v>
      </c>
      <c r="E20" s="15" t="s">
        <v>59</v>
      </c>
      <c r="F20" s="14">
        <v>74</v>
      </c>
      <c r="G20" s="14"/>
      <c r="H20" s="14">
        <v>56</v>
      </c>
      <c r="I20" s="14"/>
      <c r="J20" s="14">
        <v>130</v>
      </c>
      <c r="K20" s="14"/>
      <c r="L20" s="14">
        <v>51</v>
      </c>
      <c r="M20" s="8" t="s">
        <v>303</v>
      </c>
    </row>
    <row r="21" spans="1:13" x14ac:dyDescent="0.2">
      <c r="A21" s="9" t="str">
        <f t="shared" ref="A21:B36" si="2">A20</f>
        <v>1990/7末</v>
      </c>
      <c r="B21" s="9" t="str">
        <f t="shared" si="2"/>
        <v>平成2/7末</v>
      </c>
      <c r="C21" s="16">
        <v>19</v>
      </c>
      <c r="D21" s="16">
        <v>21</v>
      </c>
      <c r="E21" s="17" t="s">
        <v>60</v>
      </c>
      <c r="F21" s="16">
        <v>281</v>
      </c>
      <c r="G21" s="16"/>
      <c r="H21" s="16">
        <v>296</v>
      </c>
      <c r="I21" s="16"/>
      <c r="J21" s="16">
        <v>577</v>
      </c>
      <c r="K21" s="16"/>
      <c r="L21" s="16">
        <v>174</v>
      </c>
      <c r="M21" s="6" t="s">
        <v>303</v>
      </c>
    </row>
    <row r="22" spans="1:13" x14ac:dyDescent="0.2">
      <c r="A22" s="7" t="str">
        <f t="shared" si="2"/>
        <v>1990/7末</v>
      </c>
      <c r="B22" s="7" t="str">
        <f t="shared" si="2"/>
        <v>平成2/7末</v>
      </c>
      <c r="C22" s="14">
        <v>20</v>
      </c>
      <c r="D22" s="14">
        <v>22</v>
      </c>
      <c r="E22" s="15" t="s">
        <v>61</v>
      </c>
      <c r="F22" s="14">
        <v>455</v>
      </c>
      <c r="G22" s="14"/>
      <c r="H22" s="14">
        <v>530</v>
      </c>
      <c r="I22" s="14"/>
      <c r="J22" s="14">
        <v>985</v>
      </c>
      <c r="K22" s="14"/>
      <c r="L22" s="14">
        <v>305</v>
      </c>
      <c r="M22" s="8" t="s">
        <v>303</v>
      </c>
    </row>
    <row r="23" spans="1:13" x14ac:dyDescent="0.2">
      <c r="A23" s="9" t="str">
        <f t="shared" si="2"/>
        <v>1990/7末</v>
      </c>
      <c r="B23" s="9" t="str">
        <f t="shared" si="2"/>
        <v>平成2/7末</v>
      </c>
      <c r="C23" s="16">
        <v>21</v>
      </c>
      <c r="D23" s="16">
        <v>23</v>
      </c>
      <c r="E23" s="17" t="s">
        <v>62</v>
      </c>
      <c r="F23" s="16">
        <v>369</v>
      </c>
      <c r="G23" s="16"/>
      <c r="H23" s="16">
        <v>395</v>
      </c>
      <c r="I23" s="16"/>
      <c r="J23" s="16">
        <v>764</v>
      </c>
      <c r="K23" s="16"/>
      <c r="L23" s="16">
        <v>229</v>
      </c>
      <c r="M23" s="6" t="s">
        <v>303</v>
      </c>
    </row>
    <row r="24" spans="1:13" x14ac:dyDescent="0.2">
      <c r="A24" s="7" t="str">
        <f t="shared" si="2"/>
        <v>1990/7末</v>
      </c>
      <c r="B24" s="7" t="str">
        <f t="shared" si="2"/>
        <v>平成2/7末</v>
      </c>
      <c r="C24" s="14">
        <v>22</v>
      </c>
      <c r="D24" s="14">
        <v>24</v>
      </c>
      <c r="E24" s="15" t="s">
        <v>63</v>
      </c>
      <c r="F24" s="14">
        <v>412</v>
      </c>
      <c r="G24" s="14"/>
      <c r="H24" s="14">
        <v>485</v>
      </c>
      <c r="I24" s="14"/>
      <c r="J24" s="14">
        <v>897</v>
      </c>
      <c r="K24" s="14"/>
      <c r="L24" s="14">
        <v>288</v>
      </c>
      <c r="M24" s="8" t="s">
        <v>303</v>
      </c>
    </row>
    <row r="25" spans="1:13" x14ac:dyDescent="0.2">
      <c r="A25" s="9" t="str">
        <f t="shared" si="2"/>
        <v>1990/7末</v>
      </c>
      <c r="B25" s="9" t="str">
        <f t="shared" si="2"/>
        <v>平成2/7末</v>
      </c>
      <c r="C25" s="16">
        <v>23</v>
      </c>
      <c r="D25" s="16">
        <v>25</v>
      </c>
      <c r="E25" s="17" t="s">
        <v>64</v>
      </c>
      <c r="F25" s="16">
        <v>304</v>
      </c>
      <c r="G25" s="16"/>
      <c r="H25" s="16">
        <v>380</v>
      </c>
      <c r="I25" s="16"/>
      <c r="J25" s="16">
        <v>684</v>
      </c>
      <c r="K25" s="16"/>
      <c r="L25" s="16">
        <v>230</v>
      </c>
      <c r="M25" s="6" t="s">
        <v>303</v>
      </c>
    </row>
    <row r="26" spans="1:13" x14ac:dyDescent="0.2">
      <c r="A26" s="7" t="str">
        <f t="shared" si="2"/>
        <v>1990/7末</v>
      </c>
      <c r="B26" s="7" t="str">
        <f t="shared" si="2"/>
        <v>平成2/7末</v>
      </c>
      <c r="C26" s="14">
        <v>24</v>
      </c>
      <c r="D26" s="14">
        <v>26</v>
      </c>
      <c r="E26" s="15" t="s">
        <v>65</v>
      </c>
      <c r="F26" s="14">
        <v>304</v>
      </c>
      <c r="G26" s="14"/>
      <c r="H26" s="14">
        <v>319</v>
      </c>
      <c r="I26" s="14"/>
      <c r="J26" s="14">
        <v>623</v>
      </c>
      <c r="K26" s="14"/>
      <c r="L26" s="14">
        <v>207</v>
      </c>
      <c r="M26" s="8" t="s">
        <v>303</v>
      </c>
    </row>
    <row r="27" spans="1:13" x14ac:dyDescent="0.2">
      <c r="A27" s="9" t="str">
        <f t="shared" si="2"/>
        <v>1990/7末</v>
      </c>
      <c r="B27" s="9" t="str">
        <f t="shared" si="2"/>
        <v>平成2/7末</v>
      </c>
      <c r="C27" s="16">
        <v>25</v>
      </c>
      <c r="D27" s="16">
        <v>30</v>
      </c>
      <c r="E27" s="17" t="s">
        <v>68</v>
      </c>
      <c r="F27" s="16">
        <v>793</v>
      </c>
      <c r="G27" s="16"/>
      <c r="H27" s="16">
        <v>789</v>
      </c>
      <c r="I27" s="16"/>
      <c r="J27" s="16">
        <v>1582</v>
      </c>
      <c r="K27" s="16"/>
      <c r="L27" s="16">
        <v>527</v>
      </c>
      <c r="M27" s="6" t="s">
        <v>303</v>
      </c>
    </row>
    <row r="28" spans="1:13" x14ac:dyDescent="0.2">
      <c r="A28" s="7" t="str">
        <f t="shared" si="2"/>
        <v>1990/7末</v>
      </c>
      <c r="B28" s="7" t="str">
        <f t="shared" si="2"/>
        <v>平成2/7末</v>
      </c>
      <c r="C28" s="14">
        <v>26</v>
      </c>
      <c r="D28" s="14">
        <v>31</v>
      </c>
      <c r="E28" s="15" t="s">
        <v>69</v>
      </c>
      <c r="F28" s="14">
        <v>911</v>
      </c>
      <c r="G28" s="14"/>
      <c r="H28" s="14">
        <v>978</v>
      </c>
      <c r="I28" s="14"/>
      <c r="J28" s="14">
        <v>1889</v>
      </c>
      <c r="K28" s="14"/>
      <c r="L28" s="14">
        <v>662</v>
      </c>
      <c r="M28" s="8" t="s">
        <v>303</v>
      </c>
    </row>
    <row r="29" spans="1:13" x14ac:dyDescent="0.2">
      <c r="A29" s="9" t="str">
        <f t="shared" si="2"/>
        <v>1990/7末</v>
      </c>
      <c r="B29" s="9" t="str">
        <f t="shared" si="2"/>
        <v>平成2/7末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19</v>
      </c>
      <c r="I29" s="16"/>
      <c r="J29" s="16">
        <v>41</v>
      </c>
      <c r="K29" s="16"/>
      <c r="L29" s="16">
        <v>17</v>
      </c>
      <c r="M29" s="6" t="s">
        <v>303</v>
      </c>
    </row>
    <row r="30" spans="1:13" x14ac:dyDescent="0.2">
      <c r="A30" s="7" t="str">
        <f t="shared" si="2"/>
        <v>1990/7末</v>
      </c>
      <c r="B30" s="7" t="str">
        <f t="shared" si="2"/>
        <v>平成2/7末</v>
      </c>
      <c r="C30" s="14">
        <v>28</v>
      </c>
      <c r="D30" s="14">
        <v>34</v>
      </c>
      <c r="E30" s="15" t="s">
        <v>72</v>
      </c>
      <c r="F30" s="14">
        <v>321</v>
      </c>
      <c r="G30" s="14"/>
      <c r="H30" s="14">
        <v>300</v>
      </c>
      <c r="I30" s="14"/>
      <c r="J30" s="14">
        <v>621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1990/7末</v>
      </c>
      <c r="B31" s="9" t="str">
        <f t="shared" si="2"/>
        <v>平成2/7末</v>
      </c>
      <c r="C31" s="16">
        <v>29</v>
      </c>
      <c r="D31" s="16">
        <v>35</v>
      </c>
      <c r="E31" s="17" t="s">
        <v>73</v>
      </c>
      <c r="F31" s="16">
        <v>234</v>
      </c>
      <c r="G31" s="16"/>
      <c r="H31" s="16">
        <v>232</v>
      </c>
      <c r="I31" s="16"/>
      <c r="J31" s="16">
        <v>466</v>
      </c>
      <c r="K31" s="16"/>
      <c r="L31" s="16">
        <v>140</v>
      </c>
      <c r="M31" s="6" t="s">
        <v>303</v>
      </c>
    </row>
    <row r="32" spans="1:13" x14ac:dyDescent="0.2">
      <c r="A32" s="7" t="str">
        <f t="shared" si="2"/>
        <v>1990/7末</v>
      </c>
      <c r="B32" s="7" t="str">
        <f t="shared" si="2"/>
        <v>平成2/7末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67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1990/7末</v>
      </c>
      <c r="B33" s="9" t="str">
        <f t="shared" si="2"/>
        <v>平成2/7末</v>
      </c>
      <c r="C33" s="16">
        <v>31</v>
      </c>
      <c r="D33" s="16">
        <v>37</v>
      </c>
      <c r="E33" s="17" t="s">
        <v>75</v>
      </c>
      <c r="F33" s="16">
        <v>336</v>
      </c>
      <c r="G33" s="16"/>
      <c r="H33" s="16">
        <v>326</v>
      </c>
      <c r="I33" s="16"/>
      <c r="J33" s="16">
        <v>662</v>
      </c>
      <c r="K33" s="16"/>
      <c r="L33" s="16">
        <v>171</v>
      </c>
      <c r="M33" s="6" t="s">
        <v>303</v>
      </c>
    </row>
    <row r="34" spans="1:13" x14ac:dyDescent="0.2">
      <c r="A34" s="7" t="str">
        <f t="shared" si="2"/>
        <v>1990/7末</v>
      </c>
      <c r="B34" s="7" t="str">
        <f t="shared" si="2"/>
        <v>平成2/7末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332</v>
      </c>
      <c r="I34" s="14"/>
      <c r="J34" s="14">
        <v>662</v>
      </c>
      <c r="K34" s="14"/>
      <c r="L34" s="14">
        <v>183</v>
      </c>
      <c r="M34" s="8" t="s">
        <v>303</v>
      </c>
    </row>
    <row r="35" spans="1:13" x14ac:dyDescent="0.2">
      <c r="A35" s="9" t="str">
        <f t="shared" si="2"/>
        <v>1990/7末</v>
      </c>
      <c r="B35" s="9" t="str">
        <f t="shared" si="2"/>
        <v>平成2/7末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87</v>
      </c>
      <c r="I35" s="16"/>
      <c r="J35" s="16">
        <v>153</v>
      </c>
      <c r="K35" s="16"/>
      <c r="L35" s="16">
        <v>47</v>
      </c>
      <c r="M35" s="6" t="s">
        <v>303</v>
      </c>
    </row>
    <row r="36" spans="1:13" x14ac:dyDescent="0.2">
      <c r="A36" s="7" t="str">
        <f t="shared" si="2"/>
        <v>1990/7末</v>
      </c>
      <c r="B36" s="7" t="str">
        <f t="shared" si="2"/>
        <v>平成2/7末</v>
      </c>
      <c r="C36" s="14">
        <v>34</v>
      </c>
      <c r="D36" s="14">
        <v>40</v>
      </c>
      <c r="E36" s="15" t="s">
        <v>415</v>
      </c>
      <c r="F36" s="14">
        <v>193</v>
      </c>
      <c r="G36" s="14"/>
      <c r="H36" s="14">
        <v>204</v>
      </c>
      <c r="I36" s="14"/>
      <c r="J36" s="14">
        <v>397</v>
      </c>
      <c r="K36" s="14"/>
      <c r="L36" s="14">
        <v>137</v>
      </c>
      <c r="M36" s="8" t="s">
        <v>303</v>
      </c>
    </row>
    <row r="37" spans="1:13" x14ac:dyDescent="0.2">
      <c r="A37" s="9" t="str">
        <f t="shared" ref="A37:B52" si="3">A36</f>
        <v>1990/7末</v>
      </c>
      <c r="B37" s="9" t="str">
        <f t="shared" si="3"/>
        <v>平成2/7末</v>
      </c>
      <c r="C37" s="16">
        <v>35</v>
      </c>
      <c r="D37" s="16">
        <v>41</v>
      </c>
      <c r="E37" s="17" t="s">
        <v>416</v>
      </c>
      <c r="F37" s="16">
        <v>193</v>
      </c>
      <c r="G37" s="16"/>
      <c r="H37" s="16">
        <v>232</v>
      </c>
      <c r="I37" s="16"/>
      <c r="J37" s="16">
        <v>425</v>
      </c>
      <c r="K37" s="16"/>
      <c r="L37" s="16">
        <v>136</v>
      </c>
      <c r="M37" s="6" t="s">
        <v>303</v>
      </c>
    </row>
    <row r="38" spans="1:13" x14ac:dyDescent="0.2">
      <c r="A38" s="7" t="str">
        <f t="shared" si="3"/>
        <v>1990/7末</v>
      </c>
      <c r="B38" s="7" t="str">
        <f t="shared" si="3"/>
        <v>平成2/7末</v>
      </c>
      <c r="C38" s="14">
        <v>36</v>
      </c>
      <c r="D38" s="14">
        <v>42</v>
      </c>
      <c r="E38" s="15" t="s">
        <v>78</v>
      </c>
      <c r="F38" s="14">
        <v>273</v>
      </c>
      <c r="G38" s="14"/>
      <c r="H38" s="14">
        <v>344</v>
      </c>
      <c r="I38" s="14"/>
      <c r="J38" s="14">
        <v>617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1990/7末</v>
      </c>
      <c r="B39" s="9" t="str">
        <f t="shared" si="3"/>
        <v>平成2/7末</v>
      </c>
      <c r="C39" s="16">
        <v>37</v>
      </c>
      <c r="D39" s="16">
        <v>43</v>
      </c>
      <c r="E39" s="17" t="s">
        <v>79</v>
      </c>
      <c r="F39" s="16">
        <v>413</v>
      </c>
      <c r="G39" s="16"/>
      <c r="H39" s="16">
        <v>452</v>
      </c>
      <c r="I39" s="16"/>
      <c r="J39" s="16">
        <v>865</v>
      </c>
      <c r="K39" s="16"/>
      <c r="L39" s="16">
        <v>264</v>
      </c>
      <c r="M39" s="6" t="s">
        <v>303</v>
      </c>
    </row>
    <row r="40" spans="1:13" x14ac:dyDescent="0.2">
      <c r="A40" s="7" t="str">
        <f t="shared" si="3"/>
        <v>1990/7末</v>
      </c>
      <c r="B40" s="7" t="str">
        <f t="shared" si="3"/>
        <v>平成2/7末</v>
      </c>
      <c r="C40" s="14">
        <v>38</v>
      </c>
      <c r="D40" s="14">
        <v>44</v>
      </c>
      <c r="E40" s="15" t="s">
        <v>80</v>
      </c>
      <c r="F40" s="14">
        <v>88</v>
      </c>
      <c r="G40" s="14"/>
      <c r="H40" s="14">
        <v>88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1990/7末</v>
      </c>
      <c r="B41" s="9" t="str">
        <f t="shared" si="3"/>
        <v>平成2/7末</v>
      </c>
      <c r="C41" s="16">
        <v>39</v>
      </c>
      <c r="D41" s="16">
        <v>45</v>
      </c>
      <c r="E41" s="17" t="s">
        <v>81</v>
      </c>
      <c r="F41" s="16">
        <v>268</v>
      </c>
      <c r="G41" s="16"/>
      <c r="H41" s="16">
        <v>291</v>
      </c>
      <c r="I41" s="16"/>
      <c r="J41" s="16">
        <v>559</v>
      </c>
      <c r="K41" s="16"/>
      <c r="L41" s="16">
        <v>181</v>
      </c>
      <c r="M41" s="6" t="s">
        <v>303</v>
      </c>
    </row>
    <row r="42" spans="1:13" x14ac:dyDescent="0.2">
      <c r="A42" s="7" t="str">
        <f t="shared" si="3"/>
        <v>1990/7末</v>
      </c>
      <c r="B42" s="7" t="str">
        <f t="shared" si="3"/>
        <v>平成2/7末</v>
      </c>
      <c r="C42" s="14">
        <v>40</v>
      </c>
      <c r="D42" s="14">
        <v>46</v>
      </c>
      <c r="E42" s="15" t="s">
        <v>82</v>
      </c>
      <c r="F42" s="14">
        <v>139</v>
      </c>
      <c r="G42" s="14"/>
      <c r="H42" s="14">
        <v>214</v>
      </c>
      <c r="I42" s="14"/>
      <c r="J42" s="14">
        <v>353</v>
      </c>
      <c r="K42" s="14"/>
      <c r="L42" s="14">
        <v>181</v>
      </c>
      <c r="M42" s="8" t="s">
        <v>303</v>
      </c>
    </row>
    <row r="43" spans="1:13" x14ac:dyDescent="0.2">
      <c r="A43" s="9" t="str">
        <f t="shared" si="3"/>
        <v>1990/7末</v>
      </c>
      <c r="B43" s="9" t="str">
        <f t="shared" si="3"/>
        <v>平成2/7末</v>
      </c>
      <c r="C43" s="16">
        <v>41</v>
      </c>
      <c r="D43" s="16">
        <v>47</v>
      </c>
      <c r="E43" s="17" t="s">
        <v>83</v>
      </c>
      <c r="F43" s="16">
        <v>252</v>
      </c>
      <c r="G43" s="16"/>
      <c r="H43" s="16">
        <v>276</v>
      </c>
      <c r="I43" s="16"/>
      <c r="J43" s="16">
        <v>528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1990/7末</v>
      </c>
      <c r="B44" s="7" t="str">
        <f t="shared" si="3"/>
        <v>平成2/7末</v>
      </c>
      <c r="C44" s="14">
        <v>42</v>
      </c>
      <c r="D44" s="14">
        <v>48</v>
      </c>
      <c r="E44" s="15" t="s">
        <v>84</v>
      </c>
      <c r="F44" s="14">
        <v>279</v>
      </c>
      <c r="G44" s="14"/>
      <c r="H44" s="14">
        <v>318</v>
      </c>
      <c r="I44" s="14"/>
      <c r="J44" s="14">
        <v>597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1990/7末</v>
      </c>
      <c r="B45" s="9" t="str">
        <f t="shared" si="3"/>
        <v>平成2/7末</v>
      </c>
      <c r="C45" s="16">
        <v>43</v>
      </c>
      <c r="D45" s="16">
        <v>49</v>
      </c>
      <c r="E45" s="17" t="s">
        <v>85</v>
      </c>
      <c r="F45" s="16">
        <v>135</v>
      </c>
      <c r="G45" s="16"/>
      <c r="H45" s="16">
        <v>144</v>
      </c>
      <c r="I45" s="16"/>
      <c r="J45" s="16">
        <v>279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1990/7末</v>
      </c>
      <c r="B46" s="7" t="str">
        <f t="shared" si="3"/>
        <v>平成2/7末</v>
      </c>
      <c r="C46" s="14">
        <v>44</v>
      </c>
      <c r="D46" s="14">
        <v>51</v>
      </c>
      <c r="E46" s="15" t="s">
        <v>87</v>
      </c>
      <c r="F46" s="14">
        <v>141</v>
      </c>
      <c r="G46" s="14"/>
      <c r="H46" s="14">
        <v>170</v>
      </c>
      <c r="I46" s="14"/>
      <c r="J46" s="14">
        <v>311</v>
      </c>
      <c r="K46" s="14"/>
      <c r="L46" s="14">
        <v>87</v>
      </c>
      <c r="M46" s="8" t="s">
        <v>303</v>
      </c>
    </row>
    <row r="47" spans="1:13" x14ac:dyDescent="0.2">
      <c r="A47" s="9" t="str">
        <f t="shared" si="3"/>
        <v>1990/7末</v>
      </c>
      <c r="B47" s="9" t="str">
        <f t="shared" si="3"/>
        <v>平成2/7末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15</v>
      </c>
      <c r="I47" s="16"/>
      <c r="J47" s="16">
        <v>30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1990/7末</v>
      </c>
      <c r="B48" s="7" t="str">
        <f t="shared" si="3"/>
        <v>平成2/7末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92</v>
      </c>
      <c r="I48" s="14"/>
      <c r="J48" s="14">
        <v>189</v>
      </c>
      <c r="K48" s="14"/>
      <c r="L48" s="14">
        <v>52</v>
      </c>
      <c r="M48" s="8" t="s">
        <v>303</v>
      </c>
    </row>
    <row r="49" spans="1:13" x14ac:dyDescent="0.2">
      <c r="A49" s="9" t="str">
        <f t="shared" si="3"/>
        <v>1990/7末</v>
      </c>
      <c r="B49" s="9" t="str">
        <f t="shared" si="3"/>
        <v>平成2/7末</v>
      </c>
      <c r="C49" s="16">
        <v>47</v>
      </c>
      <c r="D49" s="16">
        <v>54</v>
      </c>
      <c r="E49" s="17" t="s">
        <v>90</v>
      </c>
      <c r="F49" s="16">
        <v>237</v>
      </c>
      <c r="G49" s="16"/>
      <c r="H49" s="16">
        <v>269</v>
      </c>
      <c r="I49" s="16"/>
      <c r="J49" s="16">
        <v>506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1990/7末</v>
      </c>
      <c r="B50" s="7" t="str">
        <f t="shared" si="3"/>
        <v>平成2/7末</v>
      </c>
      <c r="C50" s="14">
        <v>48</v>
      </c>
      <c r="D50" s="14">
        <v>55</v>
      </c>
      <c r="E50" s="15" t="s">
        <v>91</v>
      </c>
      <c r="F50" s="14">
        <v>352</v>
      </c>
      <c r="G50" s="14"/>
      <c r="H50" s="14">
        <v>351</v>
      </c>
      <c r="I50" s="14"/>
      <c r="J50" s="14">
        <v>703</v>
      </c>
      <c r="K50" s="14"/>
      <c r="L50" s="14">
        <v>215</v>
      </c>
      <c r="M50" s="8" t="s">
        <v>303</v>
      </c>
    </row>
    <row r="51" spans="1:13" x14ac:dyDescent="0.2">
      <c r="A51" s="9" t="str">
        <f t="shared" si="3"/>
        <v>1990/7末</v>
      </c>
      <c r="B51" s="9" t="str">
        <f t="shared" si="3"/>
        <v>平成2/7末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1990/7末</v>
      </c>
      <c r="B52" s="7" t="str">
        <f t="shared" si="3"/>
        <v>平成2/7末</v>
      </c>
      <c r="C52" s="14">
        <v>50</v>
      </c>
      <c r="D52" s="14">
        <v>57</v>
      </c>
      <c r="E52" s="15" t="s">
        <v>92</v>
      </c>
      <c r="F52" s="14">
        <v>121</v>
      </c>
      <c r="G52" s="14"/>
      <c r="H52" s="14">
        <v>124</v>
      </c>
      <c r="I52" s="14"/>
      <c r="J52" s="14">
        <v>245</v>
      </c>
      <c r="K52" s="14"/>
      <c r="L52" s="14">
        <v>68</v>
      </c>
      <c r="M52" s="8" t="s">
        <v>303</v>
      </c>
    </row>
    <row r="53" spans="1:13" x14ac:dyDescent="0.2">
      <c r="A53" s="9" t="str">
        <f t="shared" ref="A53:B68" si="4">A52</f>
        <v>1990/7末</v>
      </c>
      <c r="B53" s="9" t="str">
        <f t="shared" si="4"/>
        <v>平成2/7末</v>
      </c>
      <c r="C53" s="16">
        <v>51</v>
      </c>
      <c r="D53" s="16">
        <v>58</v>
      </c>
      <c r="E53" s="17" t="s">
        <v>93</v>
      </c>
      <c r="F53" s="16">
        <v>159</v>
      </c>
      <c r="G53" s="16"/>
      <c r="H53" s="16">
        <v>146</v>
      </c>
      <c r="I53" s="16"/>
      <c r="J53" s="16">
        <v>305</v>
      </c>
      <c r="K53" s="16"/>
      <c r="L53" s="16">
        <v>79</v>
      </c>
      <c r="M53" s="6" t="s">
        <v>303</v>
      </c>
    </row>
    <row r="54" spans="1:13" x14ac:dyDescent="0.2">
      <c r="A54" s="7" t="str">
        <f t="shared" si="4"/>
        <v>1990/7末</v>
      </c>
      <c r="B54" s="7" t="str">
        <f t="shared" si="4"/>
        <v>平成2/7末</v>
      </c>
      <c r="C54" s="14">
        <v>52</v>
      </c>
      <c r="D54" s="14">
        <v>59</v>
      </c>
      <c r="E54" s="15" t="s">
        <v>484</v>
      </c>
      <c r="F54" s="14">
        <v>50</v>
      </c>
      <c r="G54" s="14"/>
      <c r="H54" s="14">
        <v>47</v>
      </c>
      <c r="I54" s="14"/>
      <c r="J54" s="14">
        <v>97</v>
      </c>
      <c r="K54" s="14"/>
      <c r="L54" s="14">
        <v>28</v>
      </c>
      <c r="M54" s="8" t="s">
        <v>303</v>
      </c>
    </row>
    <row r="55" spans="1:13" x14ac:dyDescent="0.2">
      <c r="A55" s="9" t="str">
        <f t="shared" si="4"/>
        <v>1990/7末</v>
      </c>
      <c r="B55" s="9" t="str">
        <f t="shared" si="4"/>
        <v>平成2/7末</v>
      </c>
      <c r="C55" s="16">
        <v>53</v>
      </c>
      <c r="D55" s="16">
        <v>60</v>
      </c>
      <c r="E55" s="17" t="s">
        <v>95</v>
      </c>
      <c r="F55" s="16">
        <v>404</v>
      </c>
      <c r="G55" s="16"/>
      <c r="H55" s="16">
        <v>448</v>
      </c>
      <c r="I55" s="16"/>
      <c r="J55" s="16">
        <v>852</v>
      </c>
      <c r="K55" s="16"/>
      <c r="L55" s="16">
        <v>281</v>
      </c>
      <c r="M55" s="6" t="s">
        <v>303</v>
      </c>
    </row>
    <row r="56" spans="1:13" x14ac:dyDescent="0.2">
      <c r="A56" s="7" t="str">
        <f t="shared" si="4"/>
        <v>1990/7末</v>
      </c>
      <c r="B56" s="7" t="str">
        <f t="shared" si="4"/>
        <v>平成2/7末</v>
      </c>
      <c r="C56" s="14">
        <v>54</v>
      </c>
      <c r="D56" s="14">
        <v>61</v>
      </c>
      <c r="E56" s="15" t="s">
        <v>96</v>
      </c>
      <c r="F56" s="14">
        <v>270</v>
      </c>
      <c r="G56" s="14"/>
      <c r="H56" s="14">
        <v>306</v>
      </c>
      <c r="I56" s="14"/>
      <c r="J56" s="14">
        <v>576</v>
      </c>
      <c r="K56" s="14"/>
      <c r="L56" s="14">
        <v>190</v>
      </c>
      <c r="M56" s="8" t="s">
        <v>303</v>
      </c>
    </row>
    <row r="57" spans="1:13" x14ac:dyDescent="0.2">
      <c r="A57" s="9" t="str">
        <f t="shared" si="4"/>
        <v>1990/7末</v>
      </c>
      <c r="B57" s="9" t="str">
        <f t="shared" si="4"/>
        <v>平成2/7末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45</v>
      </c>
      <c r="I57" s="16"/>
      <c r="J57" s="16">
        <v>102</v>
      </c>
      <c r="K57" s="16"/>
      <c r="L57" s="16">
        <v>41</v>
      </c>
      <c r="M57" s="6" t="s">
        <v>303</v>
      </c>
    </row>
    <row r="58" spans="1:13" x14ac:dyDescent="0.2">
      <c r="A58" s="7" t="str">
        <f t="shared" si="4"/>
        <v>1990/7末</v>
      </c>
      <c r="B58" s="7" t="str">
        <f t="shared" si="4"/>
        <v>平成2/7末</v>
      </c>
      <c r="C58" s="14">
        <v>56</v>
      </c>
      <c r="D58" s="14">
        <v>63</v>
      </c>
      <c r="E58" s="15" t="s">
        <v>98</v>
      </c>
      <c r="F58" s="14">
        <v>498</v>
      </c>
      <c r="G58" s="14"/>
      <c r="H58" s="14">
        <v>482</v>
      </c>
      <c r="I58" s="14"/>
      <c r="J58" s="14">
        <v>980</v>
      </c>
      <c r="K58" s="14"/>
      <c r="L58" s="14">
        <v>326</v>
      </c>
      <c r="M58" s="8" t="s">
        <v>303</v>
      </c>
    </row>
    <row r="59" spans="1:13" x14ac:dyDescent="0.2">
      <c r="A59" s="9" t="str">
        <f t="shared" si="4"/>
        <v>1990/7末</v>
      </c>
      <c r="B59" s="9" t="str">
        <f t="shared" si="4"/>
        <v>平成2/7末</v>
      </c>
      <c r="C59" s="16">
        <v>57</v>
      </c>
      <c r="D59" s="16">
        <v>64</v>
      </c>
      <c r="E59" s="17" t="s">
        <v>99</v>
      </c>
      <c r="F59" s="16">
        <v>414</v>
      </c>
      <c r="G59" s="16"/>
      <c r="H59" s="16">
        <v>426</v>
      </c>
      <c r="I59" s="16"/>
      <c r="J59" s="16">
        <v>840</v>
      </c>
      <c r="K59" s="16"/>
      <c r="L59" s="16">
        <v>233</v>
      </c>
      <c r="M59" s="6" t="s">
        <v>303</v>
      </c>
    </row>
    <row r="60" spans="1:13" x14ac:dyDescent="0.2">
      <c r="A60" s="7" t="str">
        <f t="shared" si="4"/>
        <v>1990/7末</v>
      </c>
      <c r="B60" s="7" t="str">
        <f t="shared" si="4"/>
        <v>平成2/7末</v>
      </c>
      <c r="C60" s="14">
        <v>58</v>
      </c>
      <c r="D60" s="14">
        <v>66</v>
      </c>
      <c r="E60" s="15" t="s">
        <v>101</v>
      </c>
      <c r="F60" s="14">
        <v>169</v>
      </c>
      <c r="G60" s="14"/>
      <c r="H60" s="14">
        <v>172</v>
      </c>
      <c r="I60" s="14"/>
      <c r="J60" s="14">
        <v>341</v>
      </c>
      <c r="K60" s="14"/>
      <c r="L60" s="14">
        <v>91</v>
      </c>
      <c r="M60" s="8" t="s">
        <v>303</v>
      </c>
    </row>
    <row r="61" spans="1:13" x14ac:dyDescent="0.2">
      <c r="A61" s="9" t="str">
        <f t="shared" si="4"/>
        <v>1990/7末</v>
      </c>
      <c r="B61" s="9" t="str">
        <f t="shared" si="4"/>
        <v>平成2/7末</v>
      </c>
      <c r="C61" s="16">
        <v>59</v>
      </c>
      <c r="D61" s="16">
        <v>67</v>
      </c>
      <c r="E61" s="17" t="s">
        <v>102</v>
      </c>
      <c r="F61" s="16">
        <v>216</v>
      </c>
      <c r="G61" s="16"/>
      <c r="H61" s="16">
        <v>222</v>
      </c>
      <c r="I61" s="16"/>
      <c r="J61" s="16">
        <v>438</v>
      </c>
      <c r="K61" s="16"/>
      <c r="L61" s="16">
        <v>130</v>
      </c>
      <c r="M61" s="6" t="s">
        <v>303</v>
      </c>
    </row>
    <row r="62" spans="1:13" x14ac:dyDescent="0.2">
      <c r="A62" s="7" t="str">
        <f t="shared" si="4"/>
        <v>1990/7末</v>
      </c>
      <c r="B62" s="7" t="str">
        <f t="shared" si="4"/>
        <v>平成2/7末</v>
      </c>
      <c r="C62" s="14">
        <v>60</v>
      </c>
      <c r="D62" s="14">
        <v>68</v>
      </c>
      <c r="E62" s="15" t="s">
        <v>103</v>
      </c>
      <c r="F62" s="14">
        <v>424</v>
      </c>
      <c r="G62" s="14"/>
      <c r="H62" s="14">
        <v>418</v>
      </c>
      <c r="I62" s="14"/>
      <c r="J62" s="14">
        <v>842</v>
      </c>
      <c r="K62" s="14"/>
      <c r="L62" s="14">
        <v>281</v>
      </c>
      <c r="M62" s="8" t="s">
        <v>303</v>
      </c>
    </row>
    <row r="63" spans="1:13" x14ac:dyDescent="0.2">
      <c r="A63" s="9" t="str">
        <f t="shared" si="4"/>
        <v>1990/7末</v>
      </c>
      <c r="B63" s="9" t="str">
        <f t="shared" si="4"/>
        <v>平成2/7末</v>
      </c>
      <c r="C63" s="16">
        <v>61</v>
      </c>
      <c r="D63" s="16">
        <v>69</v>
      </c>
      <c r="E63" s="17" t="s">
        <v>104</v>
      </c>
      <c r="F63" s="16">
        <v>227</v>
      </c>
      <c r="G63" s="16"/>
      <c r="H63" s="16">
        <v>219</v>
      </c>
      <c r="I63" s="16"/>
      <c r="J63" s="16">
        <v>446</v>
      </c>
      <c r="K63" s="16"/>
      <c r="L63" s="16">
        <v>122</v>
      </c>
      <c r="M63" s="6" t="s">
        <v>303</v>
      </c>
    </row>
    <row r="64" spans="1:13" x14ac:dyDescent="0.2">
      <c r="A64" s="7" t="str">
        <f t="shared" si="4"/>
        <v>1990/7末</v>
      </c>
      <c r="B64" s="7" t="str">
        <f t="shared" si="4"/>
        <v>平成2/7末</v>
      </c>
      <c r="C64" s="14">
        <v>62</v>
      </c>
      <c r="D64" s="14">
        <v>70</v>
      </c>
      <c r="E64" s="15" t="s">
        <v>105</v>
      </c>
      <c r="F64" s="14">
        <v>90</v>
      </c>
      <c r="G64" s="14"/>
      <c r="H64" s="14">
        <v>109</v>
      </c>
      <c r="I64" s="14"/>
      <c r="J64" s="14">
        <v>199</v>
      </c>
      <c r="K64" s="14"/>
      <c r="L64" s="14">
        <v>64</v>
      </c>
      <c r="M64" s="8" t="s">
        <v>303</v>
      </c>
    </row>
    <row r="65" spans="1:13" x14ac:dyDescent="0.2">
      <c r="A65" s="9" t="str">
        <f t="shared" si="4"/>
        <v>1990/7末</v>
      </c>
      <c r="B65" s="9" t="str">
        <f t="shared" si="4"/>
        <v>平成2/7末</v>
      </c>
      <c r="C65" s="16">
        <v>63</v>
      </c>
      <c r="D65" s="16">
        <v>71</v>
      </c>
      <c r="E65" s="17" t="s">
        <v>106</v>
      </c>
      <c r="F65" s="16">
        <v>113</v>
      </c>
      <c r="G65" s="16"/>
      <c r="H65" s="16">
        <v>132</v>
      </c>
      <c r="I65" s="16"/>
      <c r="J65" s="16">
        <v>245</v>
      </c>
      <c r="K65" s="16"/>
      <c r="L65" s="16">
        <v>81</v>
      </c>
      <c r="M65" s="6" t="s">
        <v>303</v>
      </c>
    </row>
    <row r="66" spans="1:13" x14ac:dyDescent="0.2">
      <c r="A66" s="7" t="str">
        <f t="shared" si="4"/>
        <v>1990/7末</v>
      </c>
      <c r="B66" s="7" t="str">
        <f t="shared" si="4"/>
        <v>平成2/7末</v>
      </c>
      <c r="C66" s="14">
        <v>64</v>
      </c>
      <c r="D66" s="14">
        <v>72</v>
      </c>
      <c r="E66" s="15" t="s">
        <v>107</v>
      </c>
      <c r="F66" s="14">
        <v>332</v>
      </c>
      <c r="G66" s="14"/>
      <c r="H66" s="14">
        <v>366</v>
      </c>
      <c r="I66" s="14"/>
      <c r="J66" s="14">
        <v>698</v>
      </c>
      <c r="K66" s="14"/>
      <c r="L66" s="14">
        <v>231</v>
      </c>
      <c r="M66" s="8" t="s">
        <v>303</v>
      </c>
    </row>
    <row r="67" spans="1:13" x14ac:dyDescent="0.2">
      <c r="A67" s="9" t="str">
        <f t="shared" si="4"/>
        <v>1990/7末</v>
      </c>
      <c r="B67" s="9" t="str">
        <f t="shared" si="4"/>
        <v>平成2/7末</v>
      </c>
      <c r="C67" s="16">
        <v>65</v>
      </c>
      <c r="D67" s="16">
        <v>73</v>
      </c>
      <c r="E67" s="17" t="s">
        <v>108</v>
      </c>
      <c r="F67" s="16">
        <v>334</v>
      </c>
      <c r="G67" s="16"/>
      <c r="H67" s="16">
        <v>218</v>
      </c>
      <c r="I67" s="16"/>
      <c r="J67" s="16">
        <v>552</v>
      </c>
      <c r="K67" s="16"/>
      <c r="L67" s="16">
        <v>264</v>
      </c>
      <c r="M67" s="6" t="s">
        <v>303</v>
      </c>
    </row>
    <row r="68" spans="1:13" x14ac:dyDescent="0.2">
      <c r="A68" s="7" t="str">
        <f t="shared" si="4"/>
        <v>1990/7末</v>
      </c>
      <c r="B68" s="7" t="str">
        <f t="shared" si="4"/>
        <v>平成2/7末</v>
      </c>
      <c r="C68" s="14">
        <v>66</v>
      </c>
      <c r="D68" s="14">
        <v>74</v>
      </c>
      <c r="E68" s="15" t="s">
        <v>109</v>
      </c>
      <c r="F68" s="14">
        <v>327</v>
      </c>
      <c r="G68" s="14"/>
      <c r="H68" s="14">
        <v>331</v>
      </c>
      <c r="I68" s="14"/>
      <c r="J68" s="14">
        <v>658</v>
      </c>
      <c r="K68" s="14"/>
      <c r="L68" s="14">
        <v>195</v>
      </c>
      <c r="M68" s="8" t="s">
        <v>303</v>
      </c>
    </row>
    <row r="69" spans="1:13" x14ac:dyDescent="0.2">
      <c r="A69" s="9" t="str">
        <f t="shared" ref="A69:B84" si="5">A68</f>
        <v>1990/7末</v>
      </c>
      <c r="B69" s="9" t="str">
        <f t="shared" si="5"/>
        <v>平成2/7末</v>
      </c>
      <c r="C69" s="16">
        <v>67</v>
      </c>
      <c r="D69" s="16">
        <v>75</v>
      </c>
      <c r="E69" s="17" t="s">
        <v>110</v>
      </c>
      <c r="F69" s="16">
        <v>284</v>
      </c>
      <c r="G69" s="16"/>
      <c r="H69" s="16">
        <v>292</v>
      </c>
      <c r="I69" s="16"/>
      <c r="J69" s="16">
        <v>576</v>
      </c>
      <c r="K69" s="16"/>
      <c r="L69" s="16">
        <v>160</v>
      </c>
      <c r="M69" s="6" t="s">
        <v>303</v>
      </c>
    </row>
    <row r="70" spans="1:13" x14ac:dyDescent="0.2">
      <c r="A70" s="7" t="str">
        <f t="shared" si="5"/>
        <v>1990/7末</v>
      </c>
      <c r="B70" s="7" t="str">
        <f t="shared" si="5"/>
        <v>平成2/7末</v>
      </c>
      <c r="C70" s="14">
        <v>68</v>
      </c>
      <c r="D70" s="14">
        <v>76</v>
      </c>
      <c r="E70" s="15" t="s">
        <v>111</v>
      </c>
      <c r="F70" s="14">
        <v>114</v>
      </c>
      <c r="G70" s="14"/>
      <c r="H70" s="14">
        <v>124</v>
      </c>
      <c r="I70" s="14"/>
      <c r="J70" s="14">
        <v>238</v>
      </c>
      <c r="K70" s="14"/>
      <c r="L70" s="14">
        <v>74</v>
      </c>
      <c r="M70" s="8" t="s">
        <v>303</v>
      </c>
    </row>
    <row r="71" spans="1:13" x14ac:dyDescent="0.2">
      <c r="A71" s="9" t="str">
        <f t="shared" si="5"/>
        <v>1990/7末</v>
      </c>
      <c r="B71" s="9" t="str">
        <f t="shared" si="5"/>
        <v>平成2/7末</v>
      </c>
      <c r="C71" s="16">
        <v>69</v>
      </c>
      <c r="D71" s="16">
        <v>77</v>
      </c>
      <c r="E71" s="17" t="s">
        <v>112</v>
      </c>
      <c r="F71" s="16">
        <v>208</v>
      </c>
      <c r="G71" s="16"/>
      <c r="H71" s="16">
        <v>204</v>
      </c>
      <c r="I71" s="16"/>
      <c r="J71" s="16">
        <v>412</v>
      </c>
      <c r="K71" s="16"/>
      <c r="L71" s="16">
        <v>119</v>
      </c>
      <c r="M71" s="6" t="s">
        <v>303</v>
      </c>
    </row>
    <row r="72" spans="1:13" x14ac:dyDescent="0.2">
      <c r="A72" s="7" t="str">
        <f t="shared" si="5"/>
        <v>1990/7末</v>
      </c>
      <c r="B72" s="7" t="str">
        <f t="shared" si="5"/>
        <v>平成2/7末</v>
      </c>
      <c r="C72" s="14">
        <v>70</v>
      </c>
      <c r="D72" s="14">
        <v>80</v>
      </c>
      <c r="E72" s="15" t="s">
        <v>115</v>
      </c>
      <c r="F72" s="14">
        <v>164</v>
      </c>
      <c r="G72" s="14"/>
      <c r="H72" s="14">
        <v>158</v>
      </c>
      <c r="I72" s="14"/>
      <c r="J72" s="14">
        <v>322</v>
      </c>
      <c r="K72" s="14"/>
      <c r="L72" s="14">
        <v>111</v>
      </c>
      <c r="M72" s="8" t="s">
        <v>303</v>
      </c>
    </row>
    <row r="73" spans="1:13" x14ac:dyDescent="0.2">
      <c r="A73" s="9" t="str">
        <f t="shared" si="5"/>
        <v>1990/7末</v>
      </c>
      <c r="B73" s="9" t="str">
        <f t="shared" si="5"/>
        <v>平成2/7末</v>
      </c>
      <c r="C73" s="16">
        <v>71</v>
      </c>
      <c r="D73" s="16">
        <v>81</v>
      </c>
      <c r="E73" s="17" t="s">
        <v>116</v>
      </c>
      <c r="F73" s="16">
        <v>252</v>
      </c>
      <c r="G73" s="16"/>
      <c r="H73" s="16">
        <v>254</v>
      </c>
      <c r="I73" s="16"/>
      <c r="J73" s="16">
        <v>506</v>
      </c>
      <c r="K73" s="16"/>
      <c r="L73" s="16">
        <v>170</v>
      </c>
      <c r="M73" s="6" t="s">
        <v>303</v>
      </c>
    </row>
    <row r="74" spans="1:13" x14ac:dyDescent="0.2">
      <c r="A74" s="7" t="str">
        <f t="shared" si="5"/>
        <v>1990/7末</v>
      </c>
      <c r="B74" s="7" t="str">
        <f t="shared" si="5"/>
        <v>平成2/7末</v>
      </c>
      <c r="C74" s="14">
        <v>72</v>
      </c>
      <c r="D74" s="14">
        <v>82</v>
      </c>
      <c r="E74" s="15" t="s">
        <v>117</v>
      </c>
      <c r="F74" s="14">
        <v>220</v>
      </c>
      <c r="G74" s="14"/>
      <c r="H74" s="14">
        <v>234</v>
      </c>
      <c r="I74" s="14"/>
      <c r="J74" s="14">
        <v>454</v>
      </c>
      <c r="K74" s="14"/>
      <c r="L74" s="14">
        <v>145</v>
      </c>
      <c r="M74" s="8" t="s">
        <v>303</v>
      </c>
    </row>
    <row r="75" spans="1:13" x14ac:dyDescent="0.2">
      <c r="A75" s="9" t="str">
        <f t="shared" si="5"/>
        <v>1990/7末</v>
      </c>
      <c r="B75" s="9" t="str">
        <f t="shared" si="5"/>
        <v>平成2/7末</v>
      </c>
      <c r="C75" s="16">
        <v>73</v>
      </c>
      <c r="D75" s="16">
        <v>83</v>
      </c>
      <c r="E75" s="17" t="s">
        <v>118</v>
      </c>
      <c r="F75" s="16">
        <v>361</v>
      </c>
      <c r="G75" s="16"/>
      <c r="H75" s="16">
        <v>386</v>
      </c>
      <c r="I75" s="16"/>
      <c r="J75" s="16">
        <v>747</v>
      </c>
      <c r="K75" s="16"/>
      <c r="L75" s="16">
        <v>251</v>
      </c>
      <c r="M75" s="6" t="s">
        <v>303</v>
      </c>
    </row>
    <row r="76" spans="1:13" x14ac:dyDescent="0.2">
      <c r="A76" s="7" t="str">
        <f t="shared" si="5"/>
        <v>1990/7末</v>
      </c>
      <c r="B76" s="7" t="str">
        <f t="shared" si="5"/>
        <v>平成2/7末</v>
      </c>
      <c r="C76" s="14">
        <v>74</v>
      </c>
      <c r="D76" s="14">
        <v>84</v>
      </c>
      <c r="E76" s="15" t="s">
        <v>119</v>
      </c>
      <c r="F76" s="14">
        <v>265</v>
      </c>
      <c r="G76" s="14"/>
      <c r="H76" s="14">
        <v>274</v>
      </c>
      <c r="I76" s="14"/>
      <c r="J76" s="14">
        <v>539</v>
      </c>
      <c r="K76" s="14"/>
      <c r="L76" s="14">
        <v>180</v>
      </c>
      <c r="M76" s="8" t="s">
        <v>303</v>
      </c>
    </row>
    <row r="77" spans="1:13" x14ac:dyDescent="0.2">
      <c r="A77" s="9" t="str">
        <f t="shared" si="5"/>
        <v>1990/7末</v>
      </c>
      <c r="B77" s="9" t="str">
        <f t="shared" si="5"/>
        <v>平成2/7末</v>
      </c>
      <c r="C77" s="16">
        <v>75</v>
      </c>
      <c r="D77" s="16">
        <v>85</v>
      </c>
      <c r="E77" s="17" t="s">
        <v>120</v>
      </c>
      <c r="F77" s="16">
        <v>151</v>
      </c>
      <c r="G77" s="16"/>
      <c r="H77" s="16">
        <v>184</v>
      </c>
      <c r="I77" s="16"/>
      <c r="J77" s="16">
        <v>335</v>
      </c>
      <c r="K77" s="16"/>
      <c r="L77" s="16">
        <v>96</v>
      </c>
      <c r="M77" s="6" t="s">
        <v>303</v>
      </c>
    </row>
    <row r="78" spans="1:13" x14ac:dyDescent="0.2">
      <c r="A78" s="7" t="str">
        <f t="shared" si="5"/>
        <v>1990/7末</v>
      </c>
      <c r="B78" s="7" t="str">
        <f t="shared" si="5"/>
        <v>平成2/7末</v>
      </c>
      <c r="C78" s="14">
        <v>76</v>
      </c>
      <c r="D78" s="14">
        <v>86</v>
      </c>
      <c r="E78" s="15" t="s">
        <v>121</v>
      </c>
      <c r="F78" s="14">
        <v>282</v>
      </c>
      <c r="G78" s="14"/>
      <c r="H78" s="14">
        <v>307</v>
      </c>
      <c r="I78" s="14"/>
      <c r="J78" s="14">
        <v>589</v>
      </c>
      <c r="K78" s="14"/>
      <c r="L78" s="14">
        <v>171</v>
      </c>
      <c r="M78" s="8" t="s">
        <v>303</v>
      </c>
    </row>
    <row r="79" spans="1:13" x14ac:dyDescent="0.2">
      <c r="A79" s="9" t="str">
        <f t="shared" si="5"/>
        <v>1990/7末</v>
      </c>
      <c r="B79" s="9" t="str">
        <f t="shared" si="5"/>
        <v>平成2/7末</v>
      </c>
      <c r="C79" s="16">
        <v>77</v>
      </c>
      <c r="D79" s="16">
        <v>87</v>
      </c>
      <c r="E79" s="17" t="s">
        <v>122</v>
      </c>
      <c r="F79" s="16">
        <v>383</v>
      </c>
      <c r="G79" s="16"/>
      <c r="H79" s="16">
        <v>391</v>
      </c>
      <c r="I79" s="16"/>
      <c r="J79" s="16">
        <v>774</v>
      </c>
      <c r="K79" s="16"/>
      <c r="L79" s="16">
        <v>255</v>
      </c>
      <c r="M79" s="6" t="s">
        <v>303</v>
      </c>
    </row>
    <row r="80" spans="1:13" x14ac:dyDescent="0.2">
      <c r="A80" s="7" t="str">
        <f t="shared" si="5"/>
        <v>1990/7末</v>
      </c>
      <c r="B80" s="7" t="str">
        <f t="shared" si="5"/>
        <v>平成2/7末</v>
      </c>
      <c r="C80" s="14">
        <v>78</v>
      </c>
      <c r="D80" s="14">
        <v>88</v>
      </c>
      <c r="E80" s="15" t="s">
        <v>123</v>
      </c>
      <c r="F80" s="14">
        <v>346</v>
      </c>
      <c r="G80" s="14"/>
      <c r="H80" s="14">
        <v>341</v>
      </c>
      <c r="I80" s="14"/>
      <c r="J80" s="14">
        <v>687</v>
      </c>
      <c r="K80" s="14"/>
      <c r="L80" s="14">
        <v>216</v>
      </c>
      <c r="M80" s="8" t="s">
        <v>303</v>
      </c>
    </row>
    <row r="81" spans="1:13" x14ac:dyDescent="0.2">
      <c r="A81" s="9" t="str">
        <f t="shared" si="5"/>
        <v>1990/7末</v>
      </c>
      <c r="B81" s="9" t="str">
        <f t="shared" si="5"/>
        <v>平成2/7末</v>
      </c>
      <c r="C81" s="16">
        <v>79</v>
      </c>
      <c r="D81" s="16">
        <v>89</v>
      </c>
      <c r="E81" s="17" t="s">
        <v>124</v>
      </c>
      <c r="F81" s="16">
        <v>171</v>
      </c>
      <c r="G81" s="16"/>
      <c r="H81" s="16">
        <v>166</v>
      </c>
      <c r="I81" s="16"/>
      <c r="J81" s="16">
        <v>337</v>
      </c>
      <c r="K81" s="16"/>
      <c r="L81" s="16">
        <v>114</v>
      </c>
      <c r="M81" s="6" t="s">
        <v>303</v>
      </c>
    </row>
    <row r="82" spans="1:13" x14ac:dyDescent="0.2">
      <c r="A82" s="7" t="str">
        <f t="shared" si="5"/>
        <v>1990/7末</v>
      </c>
      <c r="B82" s="7" t="str">
        <f t="shared" si="5"/>
        <v>平成2/7末</v>
      </c>
      <c r="C82" s="14">
        <v>80</v>
      </c>
      <c r="D82" s="14">
        <v>90</v>
      </c>
      <c r="E82" s="15" t="s">
        <v>418</v>
      </c>
      <c r="F82" s="14">
        <v>442</v>
      </c>
      <c r="G82" s="14"/>
      <c r="H82" s="14">
        <v>446</v>
      </c>
      <c r="I82" s="14"/>
      <c r="J82" s="14">
        <v>888</v>
      </c>
      <c r="K82" s="14"/>
      <c r="L82" s="14">
        <v>284</v>
      </c>
      <c r="M82" s="8" t="s">
        <v>303</v>
      </c>
    </row>
    <row r="83" spans="1:13" x14ac:dyDescent="0.2">
      <c r="A83" s="9" t="str">
        <f t="shared" si="5"/>
        <v>1990/7末</v>
      </c>
      <c r="B83" s="9" t="str">
        <f t="shared" si="5"/>
        <v>平成2/7末</v>
      </c>
      <c r="C83" s="16">
        <v>81</v>
      </c>
      <c r="D83" s="16">
        <v>91</v>
      </c>
      <c r="E83" s="17" t="s">
        <v>126</v>
      </c>
      <c r="F83" s="16">
        <v>137</v>
      </c>
      <c r="G83" s="16"/>
      <c r="H83" s="16">
        <v>133</v>
      </c>
      <c r="I83" s="16"/>
      <c r="J83" s="16">
        <v>270</v>
      </c>
      <c r="K83" s="16"/>
      <c r="L83" s="16">
        <v>88</v>
      </c>
      <c r="M83" s="6" t="s">
        <v>303</v>
      </c>
    </row>
    <row r="84" spans="1:13" x14ac:dyDescent="0.2">
      <c r="A84" s="7" t="str">
        <f t="shared" si="5"/>
        <v>1990/7末</v>
      </c>
      <c r="B84" s="7" t="str">
        <f t="shared" si="5"/>
        <v>平成2/7末</v>
      </c>
      <c r="C84" s="14">
        <v>82</v>
      </c>
      <c r="D84" s="14">
        <v>92</v>
      </c>
      <c r="E84" s="15" t="s">
        <v>127</v>
      </c>
      <c r="F84" s="14">
        <v>68</v>
      </c>
      <c r="G84" s="14"/>
      <c r="H84" s="14">
        <v>51</v>
      </c>
      <c r="I84" s="14"/>
      <c r="J84" s="14">
        <v>119</v>
      </c>
      <c r="K84" s="14"/>
      <c r="L84" s="14">
        <v>49</v>
      </c>
      <c r="M84" s="8" t="s">
        <v>303</v>
      </c>
    </row>
    <row r="85" spans="1:13" x14ac:dyDescent="0.2">
      <c r="A85" s="9" t="str">
        <f t="shared" ref="A85:B100" si="6">A84</f>
        <v>1990/7末</v>
      </c>
      <c r="B85" s="9" t="str">
        <f t="shared" si="6"/>
        <v>平成2/7末</v>
      </c>
      <c r="C85" s="16">
        <v>83</v>
      </c>
      <c r="D85" s="16">
        <v>93</v>
      </c>
      <c r="E85" s="17" t="s">
        <v>128</v>
      </c>
      <c r="F85" s="16">
        <v>125</v>
      </c>
      <c r="G85" s="16"/>
      <c r="H85" s="16">
        <v>106</v>
      </c>
      <c r="I85" s="16"/>
      <c r="J85" s="16">
        <v>231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1990/7末</v>
      </c>
      <c r="B86" s="7" t="str">
        <f t="shared" si="6"/>
        <v>平成2/7末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150</v>
      </c>
      <c r="I86" s="14"/>
      <c r="J86" s="14">
        <v>279</v>
      </c>
      <c r="K86" s="14"/>
      <c r="L86" s="14">
        <v>82</v>
      </c>
      <c r="M86" s="8" t="s">
        <v>303</v>
      </c>
    </row>
    <row r="87" spans="1:13" x14ac:dyDescent="0.2">
      <c r="A87" s="9" t="str">
        <f t="shared" si="6"/>
        <v>1990/7末</v>
      </c>
      <c r="B87" s="9" t="str">
        <f t="shared" si="6"/>
        <v>平成2/7末</v>
      </c>
      <c r="C87" s="16">
        <v>85</v>
      </c>
      <c r="D87" s="16">
        <v>96</v>
      </c>
      <c r="E87" s="17" t="s">
        <v>130</v>
      </c>
      <c r="F87" s="16">
        <v>145</v>
      </c>
      <c r="G87" s="16"/>
      <c r="H87" s="16">
        <v>148</v>
      </c>
      <c r="I87" s="16"/>
      <c r="J87" s="16">
        <v>293</v>
      </c>
      <c r="K87" s="16"/>
      <c r="L87" s="16">
        <v>89</v>
      </c>
      <c r="M87" s="6" t="s">
        <v>303</v>
      </c>
    </row>
    <row r="88" spans="1:13" x14ac:dyDescent="0.2">
      <c r="A88" s="7" t="str">
        <f t="shared" si="6"/>
        <v>1990/7末</v>
      </c>
      <c r="B88" s="7" t="str">
        <f t="shared" si="6"/>
        <v>平成2/7末</v>
      </c>
      <c r="C88" s="14">
        <v>86</v>
      </c>
      <c r="D88" s="14">
        <v>97</v>
      </c>
      <c r="E88" s="15" t="s">
        <v>131</v>
      </c>
      <c r="F88" s="14">
        <v>182</v>
      </c>
      <c r="G88" s="14"/>
      <c r="H88" s="14">
        <v>184</v>
      </c>
      <c r="I88" s="14"/>
      <c r="J88" s="14">
        <v>366</v>
      </c>
      <c r="K88" s="14"/>
      <c r="L88" s="14">
        <v>112</v>
      </c>
      <c r="M88" s="8" t="s">
        <v>303</v>
      </c>
    </row>
    <row r="89" spans="1:13" x14ac:dyDescent="0.2">
      <c r="A89" s="9" t="str">
        <f t="shared" si="6"/>
        <v>1990/7末</v>
      </c>
      <c r="B89" s="9" t="str">
        <f t="shared" si="6"/>
        <v>平成2/7末</v>
      </c>
      <c r="C89" s="16">
        <v>87</v>
      </c>
      <c r="D89" s="16">
        <v>98</v>
      </c>
      <c r="E89" s="17" t="s">
        <v>132</v>
      </c>
      <c r="F89" s="16">
        <v>188</v>
      </c>
      <c r="G89" s="16"/>
      <c r="H89" s="16">
        <v>190</v>
      </c>
      <c r="I89" s="16"/>
      <c r="J89" s="16">
        <v>378</v>
      </c>
      <c r="K89" s="16"/>
      <c r="L89" s="16">
        <v>126</v>
      </c>
      <c r="M89" s="6" t="s">
        <v>303</v>
      </c>
    </row>
    <row r="90" spans="1:13" x14ac:dyDescent="0.2">
      <c r="A90" s="7" t="str">
        <f t="shared" si="6"/>
        <v>1990/7末</v>
      </c>
      <c r="B90" s="7" t="str">
        <f t="shared" si="6"/>
        <v>平成2/7末</v>
      </c>
      <c r="C90" s="14">
        <v>88</v>
      </c>
      <c r="D90" s="14">
        <v>99</v>
      </c>
      <c r="E90" s="15" t="s">
        <v>133</v>
      </c>
      <c r="F90" s="14">
        <v>105</v>
      </c>
      <c r="G90" s="14"/>
      <c r="H90" s="14">
        <v>123</v>
      </c>
      <c r="I90" s="14"/>
      <c r="J90" s="14">
        <v>228</v>
      </c>
      <c r="K90" s="14"/>
      <c r="L90" s="14">
        <v>67</v>
      </c>
      <c r="M90" s="8" t="s">
        <v>303</v>
      </c>
    </row>
    <row r="91" spans="1:13" x14ac:dyDescent="0.2">
      <c r="A91" s="9" t="str">
        <f t="shared" si="6"/>
        <v>1990/7末</v>
      </c>
      <c r="B91" s="9" t="str">
        <f t="shared" si="6"/>
        <v>平成2/7末</v>
      </c>
      <c r="C91" s="16">
        <v>89</v>
      </c>
      <c r="D91" s="16">
        <v>120</v>
      </c>
      <c r="E91" s="17" t="s">
        <v>140</v>
      </c>
      <c r="F91" s="16">
        <v>60</v>
      </c>
      <c r="G91" s="16"/>
      <c r="H91" s="16">
        <v>53</v>
      </c>
      <c r="I91" s="16"/>
      <c r="J91" s="16">
        <v>113</v>
      </c>
      <c r="K91" s="16"/>
      <c r="L91" s="16">
        <v>29</v>
      </c>
      <c r="M91" s="6" t="s">
        <v>304</v>
      </c>
    </row>
    <row r="92" spans="1:13" x14ac:dyDescent="0.2">
      <c r="A92" s="7" t="str">
        <f t="shared" si="6"/>
        <v>1990/7末</v>
      </c>
      <c r="B92" s="7" t="str">
        <f t="shared" si="6"/>
        <v>平成2/7末</v>
      </c>
      <c r="C92" s="14">
        <v>90</v>
      </c>
      <c r="D92" s="14">
        <v>140</v>
      </c>
      <c r="E92" s="15" t="s">
        <v>141</v>
      </c>
      <c r="F92" s="14">
        <v>595</v>
      </c>
      <c r="G92" s="14"/>
      <c r="H92" s="14">
        <v>659</v>
      </c>
      <c r="I92" s="14"/>
      <c r="J92" s="14">
        <v>1254</v>
      </c>
      <c r="K92" s="14"/>
      <c r="L92" s="14">
        <v>370</v>
      </c>
      <c r="M92" s="8" t="s">
        <v>304</v>
      </c>
    </row>
    <row r="93" spans="1:13" x14ac:dyDescent="0.2">
      <c r="A93" s="9" t="str">
        <f t="shared" si="6"/>
        <v>1990/7末</v>
      </c>
      <c r="B93" s="9" t="str">
        <f t="shared" si="6"/>
        <v>平成2/7末</v>
      </c>
      <c r="C93" s="16">
        <v>91</v>
      </c>
      <c r="D93" s="16">
        <v>141</v>
      </c>
      <c r="E93" s="17" t="s">
        <v>142</v>
      </c>
      <c r="F93" s="16">
        <v>433</v>
      </c>
      <c r="G93" s="16"/>
      <c r="H93" s="16">
        <v>419</v>
      </c>
      <c r="I93" s="16"/>
      <c r="J93" s="16">
        <v>852</v>
      </c>
      <c r="K93" s="16"/>
      <c r="L93" s="16">
        <v>248</v>
      </c>
      <c r="M93" s="6" t="s">
        <v>304</v>
      </c>
    </row>
    <row r="94" spans="1:13" x14ac:dyDescent="0.2">
      <c r="A94" s="7" t="str">
        <f t="shared" si="6"/>
        <v>1990/7末</v>
      </c>
      <c r="B94" s="7" t="str">
        <f t="shared" si="6"/>
        <v>平成2/7末</v>
      </c>
      <c r="C94" s="14">
        <v>92</v>
      </c>
      <c r="D94" s="14">
        <v>142</v>
      </c>
      <c r="E94" s="15" t="s">
        <v>143</v>
      </c>
      <c r="F94" s="14">
        <v>529</v>
      </c>
      <c r="G94" s="14"/>
      <c r="H94" s="14">
        <v>575</v>
      </c>
      <c r="I94" s="14"/>
      <c r="J94" s="14">
        <v>1104</v>
      </c>
      <c r="K94" s="14"/>
      <c r="L94" s="14">
        <v>373</v>
      </c>
      <c r="M94" s="8" t="s">
        <v>304</v>
      </c>
    </row>
    <row r="95" spans="1:13" x14ac:dyDescent="0.2">
      <c r="A95" s="9" t="str">
        <f t="shared" si="6"/>
        <v>1990/7末</v>
      </c>
      <c r="B95" s="9" t="str">
        <f t="shared" si="6"/>
        <v>平成2/7末</v>
      </c>
      <c r="C95" s="16">
        <v>93</v>
      </c>
      <c r="D95" s="16">
        <v>143</v>
      </c>
      <c r="E95" s="17" t="s">
        <v>144</v>
      </c>
      <c r="F95" s="16">
        <v>296</v>
      </c>
      <c r="G95" s="16"/>
      <c r="H95" s="16">
        <v>295</v>
      </c>
      <c r="I95" s="16"/>
      <c r="J95" s="16">
        <v>591</v>
      </c>
      <c r="K95" s="16"/>
      <c r="L95" s="16">
        <v>286</v>
      </c>
      <c r="M95" s="6" t="s">
        <v>304</v>
      </c>
    </row>
    <row r="96" spans="1:13" x14ac:dyDescent="0.2">
      <c r="A96" s="7" t="str">
        <f t="shared" si="6"/>
        <v>1990/7末</v>
      </c>
      <c r="B96" s="7" t="str">
        <f t="shared" si="6"/>
        <v>平成2/7末</v>
      </c>
      <c r="C96" s="14">
        <v>94</v>
      </c>
      <c r="D96" s="14">
        <v>144</v>
      </c>
      <c r="E96" s="15" t="s">
        <v>145</v>
      </c>
      <c r="F96" s="14">
        <v>63</v>
      </c>
      <c r="G96" s="14"/>
      <c r="H96" s="14">
        <v>30</v>
      </c>
      <c r="I96" s="14"/>
      <c r="J96" s="14">
        <v>93</v>
      </c>
      <c r="K96" s="14"/>
      <c r="L96" s="14">
        <v>52</v>
      </c>
      <c r="M96" s="8" t="s">
        <v>304</v>
      </c>
    </row>
    <row r="97" spans="1:13" x14ac:dyDescent="0.2">
      <c r="A97" s="9" t="str">
        <f t="shared" si="6"/>
        <v>1990/7末</v>
      </c>
      <c r="B97" s="9" t="str">
        <f t="shared" si="6"/>
        <v>平成2/7末</v>
      </c>
      <c r="C97" s="16">
        <v>95</v>
      </c>
      <c r="D97" s="16">
        <v>145</v>
      </c>
      <c r="E97" s="17" t="s">
        <v>146</v>
      </c>
      <c r="F97" s="16">
        <v>258</v>
      </c>
      <c r="G97" s="16"/>
      <c r="H97" s="16">
        <v>272</v>
      </c>
      <c r="I97" s="16"/>
      <c r="J97" s="16">
        <v>530</v>
      </c>
      <c r="K97" s="16"/>
      <c r="L97" s="16">
        <v>153</v>
      </c>
      <c r="M97" s="6" t="s">
        <v>304</v>
      </c>
    </row>
    <row r="98" spans="1:13" x14ac:dyDescent="0.2">
      <c r="A98" s="7" t="str">
        <f t="shared" si="6"/>
        <v>1990/7末</v>
      </c>
      <c r="B98" s="7" t="str">
        <f t="shared" si="6"/>
        <v>平成2/7末</v>
      </c>
      <c r="C98" s="14">
        <v>96</v>
      </c>
      <c r="D98" s="14">
        <v>146</v>
      </c>
      <c r="E98" s="15" t="s">
        <v>147</v>
      </c>
      <c r="F98" s="14">
        <v>234</v>
      </c>
      <c r="G98" s="14"/>
      <c r="H98" s="14">
        <v>282</v>
      </c>
      <c r="I98" s="14"/>
      <c r="J98" s="14">
        <v>516</v>
      </c>
      <c r="K98" s="14"/>
      <c r="L98" s="14">
        <v>148</v>
      </c>
      <c r="M98" s="8" t="s">
        <v>304</v>
      </c>
    </row>
    <row r="99" spans="1:13" x14ac:dyDescent="0.2">
      <c r="A99" s="9" t="str">
        <f t="shared" si="6"/>
        <v>1990/7末</v>
      </c>
      <c r="B99" s="9" t="str">
        <f t="shared" si="6"/>
        <v>平成2/7末</v>
      </c>
      <c r="C99" s="16">
        <v>97</v>
      </c>
      <c r="D99" s="16">
        <v>147</v>
      </c>
      <c r="E99" s="17" t="s">
        <v>148</v>
      </c>
      <c r="F99" s="16">
        <v>166</v>
      </c>
      <c r="G99" s="16"/>
      <c r="H99" s="16">
        <v>176</v>
      </c>
      <c r="I99" s="16"/>
      <c r="J99" s="16">
        <v>342</v>
      </c>
      <c r="K99" s="16"/>
      <c r="L99" s="16">
        <v>92</v>
      </c>
      <c r="M99" s="6" t="s">
        <v>304</v>
      </c>
    </row>
    <row r="100" spans="1:13" x14ac:dyDescent="0.2">
      <c r="A100" s="7" t="str">
        <f t="shared" si="6"/>
        <v>1990/7末</v>
      </c>
      <c r="B100" s="7" t="str">
        <f t="shared" si="6"/>
        <v>平成2/7末</v>
      </c>
      <c r="C100" s="14">
        <v>98</v>
      </c>
      <c r="D100" s="14">
        <v>110</v>
      </c>
      <c r="E100" s="15" t="s">
        <v>150</v>
      </c>
      <c r="F100" s="14">
        <v>291</v>
      </c>
      <c r="G100" s="14"/>
      <c r="H100" s="14">
        <v>311</v>
      </c>
      <c r="I100" s="14"/>
      <c r="J100" s="14">
        <v>602</v>
      </c>
      <c r="K100" s="14"/>
      <c r="L100" s="14">
        <v>187</v>
      </c>
      <c r="M100" s="8" t="s">
        <v>305</v>
      </c>
    </row>
    <row r="101" spans="1:13" x14ac:dyDescent="0.2">
      <c r="A101" s="9" t="str">
        <f t="shared" ref="A101:B116" si="7">A100</f>
        <v>1990/7末</v>
      </c>
      <c r="B101" s="9" t="str">
        <f t="shared" si="7"/>
        <v>平成2/7末</v>
      </c>
      <c r="C101" s="16">
        <v>99</v>
      </c>
      <c r="D101" s="16">
        <v>111</v>
      </c>
      <c r="E101" s="17" t="s">
        <v>151</v>
      </c>
      <c r="F101" s="16">
        <v>226</v>
      </c>
      <c r="G101" s="16"/>
      <c r="H101" s="16">
        <v>218</v>
      </c>
      <c r="I101" s="16"/>
      <c r="J101" s="16">
        <v>444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7"/>
        <v>1990/7末</v>
      </c>
      <c r="B102" s="7" t="str">
        <f t="shared" si="7"/>
        <v>平成2/7末</v>
      </c>
      <c r="C102" s="14">
        <v>100</v>
      </c>
      <c r="D102" s="14">
        <v>112</v>
      </c>
      <c r="E102" s="15" t="s">
        <v>152</v>
      </c>
      <c r="F102" s="14">
        <v>114</v>
      </c>
      <c r="G102" s="14"/>
      <c r="H102" s="14">
        <v>119</v>
      </c>
      <c r="I102" s="14"/>
      <c r="J102" s="14">
        <v>233</v>
      </c>
      <c r="K102" s="14"/>
      <c r="L102" s="14">
        <v>60</v>
      </c>
      <c r="M102" s="8" t="s">
        <v>305</v>
      </c>
    </row>
    <row r="103" spans="1:13" x14ac:dyDescent="0.2">
      <c r="A103" s="9" t="str">
        <f t="shared" si="7"/>
        <v>1990/7末</v>
      </c>
      <c r="B103" s="9" t="str">
        <f t="shared" si="7"/>
        <v>平成2/7末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91</v>
      </c>
      <c r="I103" s="16"/>
      <c r="J103" s="16">
        <v>163</v>
      </c>
      <c r="K103" s="16"/>
      <c r="L103" s="16">
        <v>42</v>
      </c>
      <c r="M103" s="6" t="s">
        <v>305</v>
      </c>
    </row>
    <row r="104" spans="1:13" x14ac:dyDescent="0.2">
      <c r="A104" s="7" t="str">
        <f t="shared" si="7"/>
        <v>1990/7末</v>
      </c>
      <c r="B104" s="7" t="str">
        <f t="shared" si="7"/>
        <v>平成2/7末</v>
      </c>
      <c r="C104" s="14">
        <v>102</v>
      </c>
      <c r="D104" s="14">
        <v>114</v>
      </c>
      <c r="E104" s="15" t="s">
        <v>153</v>
      </c>
      <c r="F104" s="14">
        <v>243</v>
      </c>
      <c r="G104" s="14"/>
      <c r="H104" s="14">
        <v>252</v>
      </c>
      <c r="I104" s="14"/>
      <c r="J104" s="14">
        <v>495</v>
      </c>
      <c r="K104" s="14"/>
      <c r="L104" s="14">
        <v>137</v>
      </c>
      <c r="M104" s="8" t="s">
        <v>305</v>
      </c>
    </row>
    <row r="105" spans="1:13" x14ac:dyDescent="0.2">
      <c r="A105" s="9" t="str">
        <f t="shared" si="7"/>
        <v>1990/7末</v>
      </c>
      <c r="B105" s="9" t="str">
        <f t="shared" si="7"/>
        <v>平成2/7末</v>
      </c>
      <c r="C105" s="16">
        <v>103</v>
      </c>
      <c r="D105" s="16">
        <v>115</v>
      </c>
      <c r="E105" s="17" t="s">
        <v>154</v>
      </c>
      <c r="F105" s="16">
        <v>78</v>
      </c>
      <c r="G105" s="16"/>
      <c r="H105" s="16">
        <v>59</v>
      </c>
      <c r="I105" s="16"/>
      <c r="J105" s="16">
        <v>137</v>
      </c>
      <c r="K105" s="16"/>
      <c r="L105" s="16">
        <v>49</v>
      </c>
      <c r="M105" s="6" t="s">
        <v>305</v>
      </c>
    </row>
    <row r="106" spans="1:13" x14ac:dyDescent="0.2">
      <c r="A106" s="7" t="str">
        <f t="shared" si="7"/>
        <v>1990/7末</v>
      </c>
      <c r="B106" s="7" t="str">
        <f t="shared" si="7"/>
        <v>平成2/7末</v>
      </c>
      <c r="C106" s="14">
        <v>104</v>
      </c>
      <c r="D106" s="14">
        <v>118</v>
      </c>
      <c r="E106" s="15" t="s">
        <v>157</v>
      </c>
      <c r="F106" s="14">
        <v>204</v>
      </c>
      <c r="G106" s="14"/>
      <c r="H106" s="14">
        <v>189</v>
      </c>
      <c r="I106" s="14"/>
      <c r="J106" s="14">
        <v>393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7"/>
        <v>1990/7末</v>
      </c>
      <c r="B107" s="9" t="str">
        <f t="shared" si="7"/>
        <v>平成2/7末</v>
      </c>
      <c r="C107" s="16">
        <v>105</v>
      </c>
      <c r="D107" s="16">
        <v>122</v>
      </c>
      <c r="E107" s="17" t="s">
        <v>159</v>
      </c>
      <c r="F107" s="16">
        <v>59</v>
      </c>
      <c r="G107" s="16"/>
      <c r="H107" s="16">
        <v>74</v>
      </c>
      <c r="I107" s="16"/>
      <c r="J107" s="16">
        <v>133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7"/>
        <v>1990/7末</v>
      </c>
      <c r="B108" s="7" t="str">
        <f t="shared" si="7"/>
        <v>平成2/7末</v>
      </c>
      <c r="C108" s="14">
        <v>106</v>
      </c>
      <c r="D108" s="14">
        <v>123</v>
      </c>
      <c r="E108" s="15" t="s">
        <v>160</v>
      </c>
      <c r="F108" s="14">
        <v>323</v>
      </c>
      <c r="G108" s="14"/>
      <c r="H108" s="14">
        <v>362</v>
      </c>
      <c r="I108" s="14"/>
      <c r="J108" s="14">
        <v>685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7"/>
        <v>1990/7末</v>
      </c>
      <c r="B109" s="9" t="str">
        <f t="shared" si="7"/>
        <v>平成2/7末</v>
      </c>
      <c r="C109" s="16">
        <v>107</v>
      </c>
      <c r="D109" s="16">
        <v>124</v>
      </c>
      <c r="E109" s="17" t="s">
        <v>161</v>
      </c>
      <c r="F109" s="16">
        <v>119</v>
      </c>
      <c r="G109" s="16"/>
      <c r="H109" s="16">
        <v>128</v>
      </c>
      <c r="I109" s="16"/>
      <c r="J109" s="16">
        <v>247</v>
      </c>
      <c r="K109" s="16"/>
      <c r="L109" s="16">
        <v>63</v>
      </c>
      <c r="M109" s="6" t="s">
        <v>305</v>
      </c>
    </row>
    <row r="110" spans="1:13" x14ac:dyDescent="0.2">
      <c r="A110" s="7" t="str">
        <f t="shared" si="7"/>
        <v>1990/7末</v>
      </c>
      <c r="B110" s="7" t="str">
        <f t="shared" si="7"/>
        <v>平成2/7末</v>
      </c>
      <c r="C110" s="14">
        <v>108</v>
      </c>
      <c r="D110" s="14">
        <v>125</v>
      </c>
      <c r="E110" s="15" t="s">
        <v>162</v>
      </c>
      <c r="F110" s="14">
        <v>245</v>
      </c>
      <c r="G110" s="14"/>
      <c r="H110" s="14">
        <v>221</v>
      </c>
      <c r="I110" s="14"/>
      <c r="J110" s="14">
        <v>466</v>
      </c>
      <c r="K110" s="14"/>
      <c r="L110" s="14">
        <v>139</v>
      </c>
      <c r="M110" s="8" t="s">
        <v>305</v>
      </c>
    </row>
    <row r="111" spans="1:13" x14ac:dyDescent="0.2">
      <c r="A111" s="9" t="str">
        <f t="shared" si="7"/>
        <v>1990/7末</v>
      </c>
      <c r="B111" s="9" t="str">
        <f t="shared" si="7"/>
        <v>平成2/7末</v>
      </c>
      <c r="C111" s="16">
        <v>109</v>
      </c>
      <c r="D111" s="16">
        <v>126</v>
      </c>
      <c r="E111" s="17" t="s">
        <v>163</v>
      </c>
      <c r="F111" s="16">
        <v>140</v>
      </c>
      <c r="G111" s="16"/>
      <c r="H111" s="16">
        <v>161</v>
      </c>
      <c r="I111" s="16"/>
      <c r="J111" s="16">
        <v>301</v>
      </c>
      <c r="K111" s="16"/>
      <c r="L111" s="16">
        <v>61</v>
      </c>
      <c r="M111" s="6" t="s">
        <v>305</v>
      </c>
    </row>
    <row r="112" spans="1:13" x14ac:dyDescent="0.2">
      <c r="A112" s="7" t="str">
        <f t="shared" si="7"/>
        <v>1990/7末</v>
      </c>
      <c r="B112" s="7" t="str">
        <f t="shared" si="7"/>
        <v>平成2/7末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39</v>
      </c>
      <c r="I112" s="14"/>
      <c r="J112" s="14">
        <v>81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7"/>
        <v>1990/7末</v>
      </c>
      <c r="B113" s="9" t="str">
        <f t="shared" si="7"/>
        <v>平成2/7末</v>
      </c>
      <c r="C113" s="16">
        <v>111</v>
      </c>
      <c r="D113" s="16">
        <v>128</v>
      </c>
      <c r="E113" s="17" t="s">
        <v>165</v>
      </c>
      <c r="F113" s="16">
        <v>130</v>
      </c>
      <c r="G113" s="16"/>
      <c r="H113" s="16">
        <v>133</v>
      </c>
      <c r="I113" s="16"/>
      <c r="J113" s="16">
        <v>263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7"/>
        <v>1990/7末</v>
      </c>
      <c r="B114" s="7" t="str">
        <f t="shared" si="7"/>
        <v>平成2/7末</v>
      </c>
      <c r="C114" s="14">
        <v>112</v>
      </c>
      <c r="D114" s="14">
        <v>129</v>
      </c>
      <c r="E114" s="15" t="s">
        <v>166</v>
      </c>
      <c r="F114" s="14">
        <v>105</v>
      </c>
      <c r="G114" s="14"/>
      <c r="H114" s="14">
        <v>110</v>
      </c>
      <c r="I114" s="14"/>
      <c r="J114" s="14">
        <v>215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7"/>
        <v>1990/7末</v>
      </c>
      <c r="B115" s="9" t="str">
        <f t="shared" si="7"/>
        <v>平成2/7末</v>
      </c>
      <c r="C115" s="16">
        <v>113</v>
      </c>
      <c r="D115" s="16">
        <v>150</v>
      </c>
      <c r="E115" s="17" t="s">
        <v>169</v>
      </c>
      <c r="F115" s="16">
        <v>185</v>
      </c>
      <c r="G115" s="16"/>
      <c r="H115" s="16">
        <v>199</v>
      </c>
      <c r="I115" s="16"/>
      <c r="J115" s="16">
        <v>384</v>
      </c>
      <c r="K115" s="16"/>
      <c r="L115" s="16">
        <v>87</v>
      </c>
      <c r="M115" s="6" t="s">
        <v>306</v>
      </c>
    </row>
    <row r="116" spans="1:13" x14ac:dyDescent="0.2">
      <c r="A116" s="7" t="str">
        <f t="shared" si="7"/>
        <v>1990/7末</v>
      </c>
      <c r="B116" s="7" t="str">
        <f t="shared" si="7"/>
        <v>平成2/7末</v>
      </c>
      <c r="C116" s="14">
        <v>114</v>
      </c>
      <c r="D116" s="14">
        <v>151</v>
      </c>
      <c r="E116" s="15" t="s">
        <v>170</v>
      </c>
      <c r="F116" s="14">
        <v>309</v>
      </c>
      <c r="G116" s="14"/>
      <c r="H116" s="14">
        <v>304</v>
      </c>
      <c r="I116" s="14"/>
      <c r="J116" s="14">
        <v>613</v>
      </c>
      <c r="K116" s="14"/>
      <c r="L116" s="14">
        <v>165</v>
      </c>
      <c r="M116" s="8" t="s">
        <v>306</v>
      </c>
    </row>
    <row r="117" spans="1:13" x14ac:dyDescent="0.2">
      <c r="A117" s="9" t="str">
        <f t="shared" ref="A117:B132" si="8">A116</f>
        <v>1990/7末</v>
      </c>
      <c r="B117" s="9" t="str">
        <f t="shared" si="8"/>
        <v>平成2/7末</v>
      </c>
      <c r="C117" s="16">
        <v>115</v>
      </c>
      <c r="D117" s="16">
        <v>152</v>
      </c>
      <c r="E117" s="17" t="s">
        <v>171</v>
      </c>
      <c r="F117" s="16">
        <v>398</v>
      </c>
      <c r="G117" s="16"/>
      <c r="H117" s="16">
        <v>425</v>
      </c>
      <c r="I117" s="16"/>
      <c r="J117" s="16">
        <v>823</v>
      </c>
      <c r="K117" s="16"/>
      <c r="L117" s="16">
        <v>207</v>
      </c>
      <c r="M117" s="6" t="s">
        <v>306</v>
      </c>
    </row>
    <row r="118" spans="1:13" x14ac:dyDescent="0.2">
      <c r="A118" s="7" t="str">
        <f t="shared" si="8"/>
        <v>1990/7末</v>
      </c>
      <c r="B118" s="7" t="str">
        <f t="shared" si="8"/>
        <v>平成2/7末</v>
      </c>
      <c r="C118" s="14">
        <v>116</v>
      </c>
      <c r="D118" s="14">
        <v>153</v>
      </c>
      <c r="E118" s="15" t="s">
        <v>172</v>
      </c>
      <c r="F118" s="14">
        <v>221</v>
      </c>
      <c r="G118" s="14"/>
      <c r="H118" s="14">
        <v>264</v>
      </c>
      <c r="I118" s="14"/>
      <c r="J118" s="14">
        <v>485</v>
      </c>
      <c r="K118" s="14"/>
      <c r="L118" s="14">
        <v>159</v>
      </c>
      <c r="M118" s="8" t="s">
        <v>306</v>
      </c>
    </row>
    <row r="119" spans="1:13" x14ac:dyDescent="0.2">
      <c r="A119" s="9" t="str">
        <f t="shared" si="8"/>
        <v>1990/7末</v>
      </c>
      <c r="B119" s="9" t="str">
        <f t="shared" si="8"/>
        <v>平成2/7末</v>
      </c>
      <c r="C119" s="16">
        <v>117</v>
      </c>
      <c r="D119" s="16">
        <v>154</v>
      </c>
      <c r="E119" s="17" t="s">
        <v>173</v>
      </c>
      <c r="F119" s="16">
        <v>173</v>
      </c>
      <c r="G119" s="16"/>
      <c r="H119" s="16">
        <v>185</v>
      </c>
      <c r="I119" s="16"/>
      <c r="J119" s="16">
        <v>358</v>
      </c>
      <c r="K119" s="16"/>
      <c r="L119" s="16">
        <v>82</v>
      </c>
      <c r="M119" s="6" t="s">
        <v>306</v>
      </c>
    </row>
    <row r="120" spans="1:13" x14ac:dyDescent="0.2">
      <c r="A120" s="7" t="str">
        <f t="shared" si="8"/>
        <v>1990/7末</v>
      </c>
      <c r="B120" s="7" t="str">
        <f t="shared" si="8"/>
        <v>平成2/7末</v>
      </c>
      <c r="C120" s="14">
        <v>118</v>
      </c>
      <c r="D120" s="14">
        <v>155</v>
      </c>
      <c r="E120" s="15" t="s">
        <v>174</v>
      </c>
      <c r="F120" s="14">
        <v>110</v>
      </c>
      <c r="G120" s="14"/>
      <c r="H120" s="14">
        <v>95</v>
      </c>
      <c r="I120" s="14"/>
      <c r="J120" s="14">
        <v>205</v>
      </c>
      <c r="K120" s="14"/>
      <c r="L120" s="14">
        <v>61</v>
      </c>
      <c r="M120" s="8" t="s">
        <v>306</v>
      </c>
    </row>
    <row r="121" spans="1:13" x14ac:dyDescent="0.2">
      <c r="A121" s="9" t="str">
        <f t="shared" si="8"/>
        <v>1990/7末</v>
      </c>
      <c r="B121" s="9" t="str">
        <f t="shared" si="8"/>
        <v>平成2/7末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98</v>
      </c>
      <c r="I121" s="16"/>
      <c r="J121" s="16">
        <v>197</v>
      </c>
      <c r="K121" s="16"/>
      <c r="L121" s="16">
        <v>188</v>
      </c>
      <c r="M121" s="6" t="s">
        <v>306</v>
      </c>
    </row>
    <row r="122" spans="1:13" x14ac:dyDescent="0.2">
      <c r="A122" s="7" t="str">
        <f t="shared" si="8"/>
        <v>1990/7末</v>
      </c>
      <c r="B122" s="7" t="str">
        <f t="shared" si="8"/>
        <v>平成2/7末</v>
      </c>
      <c r="C122" s="14">
        <v>120</v>
      </c>
      <c r="D122" s="14">
        <v>159</v>
      </c>
      <c r="E122" s="15" t="s">
        <v>177</v>
      </c>
      <c r="F122" s="14">
        <v>22</v>
      </c>
      <c r="G122" s="14"/>
      <c r="H122" s="14">
        <v>58</v>
      </c>
      <c r="I122" s="14"/>
      <c r="J122" s="14">
        <v>80</v>
      </c>
      <c r="K122" s="14"/>
      <c r="L122" s="14">
        <v>76</v>
      </c>
      <c r="M122" s="8" t="s">
        <v>307</v>
      </c>
    </row>
    <row r="123" spans="1:13" x14ac:dyDescent="0.2">
      <c r="A123" s="9" t="str">
        <f t="shared" si="8"/>
        <v>1990/7末</v>
      </c>
      <c r="B123" s="9" t="str">
        <f t="shared" si="8"/>
        <v>平成2/7末</v>
      </c>
      <c r="C123" s="16">
        <v>121</v>
      </c>
      <c r="D123" s="16">
        <v>160</v>
      </c>
      <c r="E123" s="17" t="s">
        <v>420</v>
      </c>
      <c r="F123" s="16">
        <v>79</v>
      </c>
      <c r="G123" s="16"/>
      <c r="H123" s="16">
        <v>76</v>
      </c>
      <c r="I123" s="16"/>
      <c r="J123" s="16">
        <v>155</v>
      </c>
      <c r="K123" s="16"/>
      <c r="L123" s="16">
        <v>61</v>
      </c>
      <c r="M123" s="6" t="s">
        <v>307</v>
      </c>
    </row>
    <row r="124" spans="1:13" x14ac:dyDescent="0.2">
      <c r="A124" s="7" t="str">
        <f t="shared" si="8"/>
        <v>1990/7末</v>
      </c>
      <c r="B124" s="7" t="str">
        <f t="shared" si="8"/>
        <v>平成2/7末</v>
      </c>
      <c r="C124" s="14">
        <v>122</v>
      </c>
      <c r="D124" s="14">
        <v>161</v>
      </c>
      <c r="E124" s="15" t="s">
        <v>178</v>
      </c>
      <c r="F124" s="14">
        <v>145</v>
      </c>
      <c r="G124" s="14"/>
      <c r="H124" s="14">
        <v>132</v>
      </c>
      <c r="I124" s="14"/>
      <c r="J124" s="14">
        <v>277</v>
      </c>
      <c r="K124" s="14"/>
      <c r="L124" s="14">
        <v>90</v>
      </c>
      <c r="M124" s="8" t="s">
        <v>307</v>
      </c>
    </row>
    <row r="125" spans="1:13" x14ac:dyDescent="0.2">
      <c r="A125" s="9" t="str">
        <f t="shared" si="8"/>
        <v>1990/7末</v>
      </c>
      <c r="B125" s="9" t="str">
        <f t="shared" si="8"/>
        <v>平成2/7末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106</v>
      </c>
      <c r="I125" s="16"/>
      <c r="J125" s="16">
        <v>197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8"/>
        <v>1990/7末</v>
      </c>
      <c r="B126" s="7" t="str">
        <f t="shared" si="8"/>
        <v>平成2/7末</v>
      </c>
      <c r="C126" s="14">
        <v>124</v>
      </c>
      <c r="D126" s="14">
        <v>163</v>
      </c>
      <c r="E126" s="15" t="s">
        <v>180</v>
      </c>
      <c r="F126" s="14">
        <v>75</v>
      </c>
      <c r="G126" s="14"/>
      <c r="H126" s="14">
        <v>75</v>
      </c>
      <c r="I126" s="14"/>
      <c r="J126" s="14">
        <v>150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8"/>
        <v>1990/7末</v>
      </c>
      <c r="B127" s="9" t="str">
        <f t="shared" si="8"/>
        <v>平成2/7末</v>
      </c>
      <c r="C127" s="16">
        <v>125</v>
      </c>
      <c r="D127" s="16">
        <v>164</v>
      </c>
      <c r="E127" s="17" t="s">
        <v>181</v>
      </c>
      <c r="F127" s="16">
        <v>94</v>
      </c>
      <c r="G127" s="16"/>
      <c r="H127" s="16">
        <v>97</v>
      </c>
      <c r="I127" s="16"/>
      <c r="J127" s="16">
        <v>191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8"/>
        <v>1990/7末</v>
      </c>
      <c r="B128" s="7" t="str">
        <f t="shared" si="8"/>
        <v>平成2/7末</v>
      </c>
      <c r="C128" s="14">
        <v>126</v>
      </c>
      <c r="D128" s="14">
        <v>165</v>
      </c>
      <c r="E128" s="15" t="s">
        <v>182</v>
      </c>
      <c r="F128" s="14">
        <v>70</v>
      </c>
      <c r="G128" s="14"/>
      <c r="H128" s="14">
        <v>85</v>
      </c>
      <c r="I128" s="14"/>
      <c r="J128" s="14">
        <v>155</v>
      </c>
      <c r="K128" s="14"/>
      <c r="L128" s="14">
        <v>44</v>
      </c>
      <c r="M128" s="8" t="s">
        <v>307</v>
      </c>
    </row>
    <row r="129" spans="1:13" x14ac:dyDescent="0.2">
      <c r="A129" s="9" t="str">
        <f t="shared" si="8"/>
        <v>1990/7末</v>
      </c>
      <c r="B129" s="9" t="str">
        <f t="shared" si="8"/>
        <v>平成2/7末</v>
      </c>
      <c r="C129" s="16">
        <v>127</v>
      </c>
      <c r="D129" s="16">
        <v>166</v>
      </c>
      <c r="E129" s="17" t="s">
        <v>183</v>
      </c>
      <c r="F129" s="16">
        <v>189</v>
      </c>
      <c r="G129" s="16"/>
      <c r="H129" s="16">
        <v>216</v>
      </c>
      <c r="I129" s="16"/>
      <c r="J129" s="16">
        <v>405</v>
      </c>
      <c r="K129" s="16"/>
      <c r="L129" s="16">
        <v>110</v>
      </c>
      <c r="M129" s="6" t="s">
        <v>307</v>
      </c>
    </row>
    <row r="130" spans="1:13" x14ac:dyDescent="0.2">
      <c r="A130" s="7" t="str">
        <f t="shared" si="8"/>
        <v>1990/7末</v>
      </c>
      <c r="B130" s="7" t="str">
        <f t="shared" si="8"/>
        <v>平成2/7末</v>
      </c>
      <c r="C130" s="14">
        <v>128</v>
      </c>
      <c r="D130" s="14">
        <v>167</v>
      </c>
      <c r="E130" s="15" t="s">
        <v>184</v>
      </c>
      <c r="F130" s="14">
        <v>207</v>
      </c>
      <c r="G130" s="14"/>
      <c r="H130" s="14">
        <v>221</v>
      </c>
      <c r="I130" s="14"/>
      <c r="J130" s="14">
        <v>428</v>
      </c>
      <c r="K130" s="14"/>
      <c r="L130" s="14">
        <v>114</v>
      </c>
      <c r="M130" s="8" t="s">
        <v>307</v>
      </c>
    </row>
    <row r="131" spans="1:13" x14ac:dyDescent="0.2">
      <c r="A131" s="9" t="str">
        <f t="shared" si="8"/>
        <v>1990/7末</v>
      </c>
      <c r="B131" s="9" t="str">
        <f t="shared" si="8"/>
        <v>平成2/7末</v>
      </c>
      <c r="C131" s="16">
        <v>129</v>
      </c>
      <c r="D131" s="16">
        <v>168</v>
      </c>
      <c r="E131" s="17" t="s">
        <v>185</v>
      </c>
      <c r="F131" s="16">
        <v>260</v>
      </c>
      <c r="G131" s="16"/>
      <c r="H131" s="16">
        <v>248</v>
      </c>
      <c r="I131" s="16"/>
      <c r="J131" s="16">
        <v>508</v>
      </c>
      <c r="K131" s="16"/>
      <c r="L131" s="16">
        <v>146</v>
      </c>
      <c r="M131" s="6" t="s">
        <v>307</v>
      </c>
    </row>
    <row r="132" spans="1:13" x14ac:dyDescent="0.2">
      <c r="A132" s="7" t="str">
        <f t="shared" si="8"/>
        <v>1990/7末</v>
      </c>
      <c r="B132" s="7" t="str">
        <f t="shared" si="8"/>
        <v>平成2/7末</v>
      </c>
      <c r="C132" s="14">
        <v>130</v>
      </c>
      <c r="D132" s="14">
        <v>169</v>
      </c>
      <c r="E132" s="15" t="s">
        <v>186</v>
      </c>
      <c r="F132" s="14">
        <v>160</v>
      </c>
      <c r="G132" s="14"/>
      <c r="H132" s="14">
        <v>175</v>
      </c>
      <c r="I132" s="14"/>
      <c r="J132" s="14">
        <v>335</v>
      </c>
      <c r="K132" s="14"/>
      <c r="L132" s="14">
        <v>91</v>
      </c>
      <c r="M132" s="8" t="s">
        <v>307</v>
      </c>
    </row>
    <row r="133" spans="1:13" x14ac:dyDescent="0.2">
      <c r="A133" s="9" t="str">
        <f t="shared" ref="A133:B148" si="9">A132</f>
        <v>1990/7末</v>
      </c>
      <c r="B133" s="9" t="str">
        <f t="shared" si="9"/>
        <v>平成2/7末</v>
      </c>
      <c r="C133" s="16">
        <v>131</v>
      </c>
      <c r="D133" s="16">
        <v>170</v>
      </c>
      <c r="E133" s="17" t="s">
        <v>187</v>
      </c>
      <c r="F133" s="16">
        <v>509</v>
      </c>
      <c r="G133" s="16"/>
      <c r="H133" s="16">
        <v>531</v>
      </c>
      <c r="I133" s="16"/>
      <c r="J133" s="16">
        <v>1040</v>
      </c>
      <c r="K133" s="16"/>
      <c r="L133" s="16">
        <v>262</v>
      </c>
      <c r="M133" s="6" t="s">
        <v>307</v>
      </c>
    </row>
    <row r="134" spans="1:13" x14ac:dyDescent="0.2">
      <c r="A134" s="7" t="str">
        <f t="shared" si="9"/>
        <v>1990/7末</v>
      </c>
      <c r="B134" s="7" t="str">
        <f t="shared" si="9"/>
        <v>平成2/7末</v>
      </c>
      <c r="C134" s="14">
        <v>132</v>
      </c>
      <c r="D134" s="14">
        <v>171</v>
      </c>
      <c r="E134" s="15" t="s">
        <v>188</v>
      </c>
      <c r="F134" s="14">
        <v>356</v>
      </c>
      <c r="G134" s="14"/>
      <c r="H134" s="14">
        <v>348</v>
      </c>
      <c r="I134" s="14"/>
      <c r="J134" s="14">
        <v>704</v>
      </c>
      <c r="K134" s="14"/>
      <c r="L134" s="14">
        <v>168</v>
      </c>
      <c r="M134" s="8" t="s">
        <v>307</v>
      </c>
    </row>
    <row r="135" spans="1:13" x14ac:dyDescent="0.2">
      <c r="A135" s="9" t="str">
        <f t="shared" si="9"/>
        <v>1990/7末</v>
      </c>
      <c r="B135" s="9" t="str">
        <f t="shared" si="9"/>
        <v>平成2/7末</v>
      </c>
      <c r="C135" s="16">
        <v>133</v>
      </c>
      <c r="D135" s="16">
        <v>172</v>
      </c>
      <c r="E135" s="17" t="s">
        <v>189</v>
      </c>
      <c r="F135" s="16">
        <v>177</v>
      </c>
      <c r="G135" s="16"/>
      <c r="H135" s="16">
        <v>167</v>
      </c>
      <c r="I135" s="16"/>
      <c r="J135" s="16">
        <v>344</v>
      </c>
      <c r="K135" s="16"/>
      <c r="L135" s="16">
        <v>92</v>
      </c>
      <c r="M135" s="6" t="s">
        <v>307</v>
      </c>
    </row>
    <row r="136" spans="1:13" x14ac:dyDescent="0.2">
      <c r="A136" s="7" t="str">
        <f t="shared" si="9"/>
        <v>1990/7末</v>
      </c>
      <c r="B136" s="7" t="str">
        <f t="shared" si="9"/>
        <v>平成2/7末</v>
      </c>
      <c r="C136" s="14">
        <v>134</v>
      </c>
      <c r="D136" s="14">
        <v>173</v>
      </c>
      <c r="E136" s="15" t="s">
        <v>190</v>
      </c>
      <c r="F136" s="14">
        <v>108</v>
      </c>
      <c r="G136" s="14"/>
      <c r="H136" s="14">
        <v>109</v>
      </c>
      <c r="I136" s="14"/>
      <c r="J136" s="14">
        <v>217</v>
      </c>
      <c r="K136" s="14"/>
      <c r="L136" s="14">
        <v>55</v>
      </c>
      <c r="M136" s="8" t="s">
        <v>307</v>
      </c>
    </row>
    <row r="137" spans="1:13" x14ac:dyDescent="0.2">
      <c r="A137" s="9" t="str">
        <f t="shared" si="9"/>
        <v>1990/7末</v>
      </c>
      <c r="B137" s="9" t="str">
        <f t="shared" si="9"/>
        <v>平成2/7末</v>
      </c>
      <c r="C137" s="16">
        <v>135</v>
      </c>
      <c r="D137" s="16">
        <v>174</v>
      </c>
      <c r="E137" s="17" t="s">
        <v>421</v>
      </c>
      <c r="F137" s="16">
        <v>3</v>
      </c>
      <c r="G137" s="16"/>
      <c r="H137" s="16">
        <v>6</v>
      </c>
      <c r="I137" s="16"/>
      <c r="J137" s="16">
        <v>9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9"/>
        <v>1990/7末</v>
      </c>
      <c r="B138" s="7" t="str">
        <f t="shared" si="9"/>
        <v>平成2/7末</v>
      </c>
      <c r="C138" s="14">
        <v>136</v>
      </c>
      <c r="D138" s="14">
        <v>175</v>
      </c>
      <c r="E138" s="15" t="s">
        <v>422</v>
      </c>
      <c r="F138" s="14">
        <v>190</v>
      </c>
      <c r="G138" s="14"/>
      <c r="H138" s="14">
        <v>186</v>
      </c>
      <c r="I138" s="14"/>
      <c r="J138" s="14">
        <v>376</v>
      </c>
      <c r="K138" s="14"/>
      <c r="L138" s="14">
        <v>105</v>
      </c>
      <c r="M138" s="8" t="s">
        <v>307</v>
      </c>
    </row>
    <row r="139" spans="1:13" x14ac:dyDescent="0.2">
      <c r="A139" s="9" t="str">
        <f t="shared" si="9"/>
        <v>1990/7末</v>
      </c>
      <c r="B139" s="9" t="str">
        <f t="shared" si="9"/>
        <v>平成2/7末</v>
      </c>
      <c r="C139" s="16">
        <v>137</v>
      </c>
      <c r="D139" s="16">
        <v>176</v>
      </c>
      <c r="E139" s="17" t="s">
        <v>423</v>
      </c>
      <c r="F139" s="16">
        <v>150</v>
      </c>
      <c r="G139" s="16"/>
      <c r="H139" s="16">
        <v>166</v>
      </c>
      <c r="I139" s="16"/>
      <c r="J139" s="16">
        <v>316</v>
      </c>
      <c r="K139" s="16"/>
      <c r="L139" s="16">
        <v>95</v>
      </c>
      <c r="M139" s="6" t="s">
        <v>307</v>
      </c>
    </row>
    <row r="140" spans="1:13" x14ac:dyDescent="0.2">
      <c r="A140" s="7" t="str">
        <f t="shared" si="9"/>
        <v>1990/7末</v>
      </c>
      <c r="B140" s="7" t="str">
        <f t="shared" si="9"/>
        <v>平成2/7末</v>
      </c>
      <c r="C140" s="14">
        <v>138</v>
      </c>
      <c r="D140" s="14">
        <v>177</v>
      </c>
      <c r="E140" s="15" t="s">
        <v>191</v>
      </c>
      <c r="F140" s="14">
        <v>37</v>
      </c>
      <c r="G140" s="14"/>
      <c r="H140" s="14">
        <v>32</v>
      </c>
      <c r="I140" s="14"/>
      <c r="J140" s="14">
        <v>69</v>
      </c>
      <c r="K140" s="14"/>
      <c r="L140" s="14">
        <v>22</v>
      </c>
      <c r="M140" s="8" t="s">
        <v>307</v>
      </c>
    </row>
    <row r="141" spans="1:13" x14ac:dyDescent="0.2">
      <c r="A141" s="9" t="str">
        <f t="shared" si="9"/>
        <v>1990/7末</v>
      </c>
      <c r="B141" s="9" t="str">
        <f t="shared" si="9"/>
        <v>平成2/7末</v>
      </c>
      <c r="C141" s="16">
        <v>139</v>
      </c>
      <c r="D141" s="16">
        <v>178</v>
      </c>
      <c r="E141" s="17" t="s">
        <v>192</v>
      </c>
      <c r="F141" s="16">
        <v>66</v>
      </c>
      <c r="G141" s="16"/>
      <c r="H141" s="16">
        <v>70</v>
      </c>
      <c r="I141" s="16"/>
      <c r="J141" s="16">
        <v>136</v>
      </c>
      <c r="K141" s="16"/>
      <c r="L141" s="16">
        <v>34</v>
      </c>
      <c r="M141" s="6" t="s">
        <v>307</v>
      </c>
    </row>
    <row r="142" spans="1:13" x14ac:dyDescent="0.2">
      <c r="A142" s="7" t="str">
        <f t="shared" si="9"/>
        <v>1990/7末</v>
      </c>
      <c r="B142" s="7" t="str">
        <f t="shared" si="9"/>
        <v>平成2/7末</v>
      </c>
      <c r="C142" s="14">
        <v>140</v>
      </c>
      <c r="D142" s="14">
        <v>179</v>
      </c>
      <c r="E142" s="15" t="s">
        <v>193</v>
      </c>
      <c r="F142" s="14">
        <v>201</v>
      </c>
      <c r="G142" s="14"/>
      <c r="H142" s="14">
        <v>180</v>
      </c>
      <c r="I142" s="14"/>
      <c r="J142" s="14">
        <v>381</v>
      </c>
      <c r="K142" s="14"/>
      <c r="L142" s="14">
        <v>125</v>
      </c>
      <c r="M142" s="8" t="s">
        <v>307</v>
      </c>
    </row>
    <row r="143" spans="1:13" x14ac:dyDescent="0.2">
      <c r="A143" s="9" t="str">
        <f t="shared" si="9"/>
        <v>1990/7末</v>
      </c>
      <c r="B143" s="9" t="str">
        <f t="shared" si="9"/>
        <v>平成2/7末</v>
      </c>
      <c r="C143" s="16">
        <v>141</v>
      </c>
      <c r="D143" s="16">
        <v>180</v>
      </c>
      <c r="E143" s="17" t="s">
        <v>196</v>
      </c>
      <c r="F143" s="16">
        <v>143</v>
      </c>
      <c r="G143" s="16"/>
      <c r="H143" s="16">
        <v>172</v>
      </c>
      <c r="I143" s="16"/>
      <c r="J143" s="16">
        <v>315</v>
      </c>
      <c r="K143" s="16"/>
      <c r="L143" s="16">
        <v>67</v>
      </c>
      <c r="M143" s="6" t="s">
        <v>308</v>
      </c>
    </row>
    <row r="144" spans="1:13" x14ac:dyDescent="0.2">
      <c r="A144" s="7" t="str">
        <f t="shared" si="9"/>
        <v>1990/7末</v>
      </c>
      <c r="B144" s="7" t="str">
        <f t="shared" si="9"/>
        <v>平成2/7末</v>
      </c>
      <c r="C144" s="14">
        <v>142</v>
      </c>
      <c r="D144" s="14">
        <v>181</v>
      </c>
      <c r="E144" s="15" t="s">
        <v>197</v>
      </c>
      <c r="F144" s="14">
        <v>34</v>
      </c>
      <c r="G144" s="14"/>
      <c r="H144" s="14">
        <v>30</v>
      </c>
      <c r="I144" s="14"/>
      <c r="J144" s="14">
        <v>64</v>
      </c>
      <c r="K144" s="14"/>
      <c r="L144" s="14">
        <v>14</v>
      </c>
      <c r="M144" s="8" t="s">
        <v>308</v>
      </c>
    </row>
    <row r="145" spans="1:13" x14ac:dyDescent="0.2">
      <c r="A145" s="9" t="str">
        <f t="shared" si="9"/>
        <v>1990/7末</v>
      </c>
      <c r="B145" s="9" t="str">
        <f t="shared" si="9"/>
        <v>平成2/7末</v>
      </c>
      <c r="C145" s="16">
        <v>143</v>
      </c>
      <c r="D145" s="16">
        <v>183</v>
      </c>
      <c r="E145" s="17" t="s">
        <v>199</v>
      </c>
      <c r="F145" s="16">
        <v>504</v>
      </c>
      <c r="G145" s="16"/>
      <c r="H145" s="16">
        <v>556</v>
      </c>
      <c r="I145" s="16"/>
      <c r="J145" s="16">
        <v>1060</v>
      </c>
      <c r="K145" s="16"/>
      <c r="L145" s="16">
        <v>250</v>
      </c>
      <c r="M145" s="6" t="s">
        <v>308</v>
      </c>
    </row>
    <row r="146" spans="1:13" x14ac:dyDescent="0.2">
      <c r="A146" s="7" t="str">
        <f t="shared" si="9"/>
        <v>1990/7末</v>
      </c>
      <c r="B146" s="7" t="str">
        <f t="shared" si="9"/>
        <v>平成2/7末</v>
      </c>
      <c r="C146" s="14">
        <v>144</v>
      </c>
      <c r="D146" s="14">
        <v>184</v>
      </c>
      <c r="E146" s="15" t="s">
        <v>200</v>
      </c>
      <c r="F146" s="14">
        <v>168</v>
      </c>
      <c r="G146" s="14"/>
      <c r="H146" s="14">
        <v>168</v>
      </c>
      <c r="I146" s="14"/>
      <c r="J146" s="14">
        <v>336</v>
      </c>
      <c r="K146" s="14"/>
      <c r="L146" s="14">
        <v>79</v>
      </c>
      <c r="M146" s="8" t="s">
        <v>308</v>
      </c>
    </row>
    <row r="147" spans="1:13" x14ac:dyDescent="0.2">
      <c r="A147" s="9" t="str">
        <f t="shared" si="9"/>
        <v>1990/7末</v>
      </c>
      <c r="B147" s="9" t="str">
        <f t="shared" si="9"/>
        <v>平成2/7末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139</v>
      </c>
      <c r="I147" s="16"/>
      <c r="J147" s="16">
        <v>264</v>
      </c>
      <c r="K147" s="16"/>
      <c r="L147" s="16">
        <v>67</v>
      </c>
      <c r="M147" s="6" t="s">
        <v>308</v>
      </c>
    </row>
    <row r="148" spans="1:13" x14ac:dyDescent="0.2">
      <c r="A148" s="7" t="str">
        <f t="shared" si="9"/>
        <v>1990/7末</v>
      </c>
      <c r="B148" s="7" t="str">
        <f t="shared" si="9"/>
        <v>平成2/7末</v>
      </c>
      <c r="C148" s="14">
        <v>146</v>
      </c>
      <c r="D148" s="14">
        <v>186</v>
      </c>
      <c r="E148" s="15" t="s">
        <v>202</v>
      </c>
      <c r="F148" s="14">
        <v>231</v>
      </c>
      <c r="G148" s="14"/>
      <c r="H148" s="14">
        <v>256</v>
      </c>
      <c r="I148" s="14"/>
      <c r="J148" s="14">
        <v>487</v>
      </c>
      <c r="K148" s="14"/>
      <c r="L148" s="14">
        <v>136</v>
      </c>
      <c r="M148" s="8" t="s">
        <v>308</v>
      </c>
    </row>
    <row r="149" spans="1:13" x14ac:dyDescent="0.2">
      <c r="A149" s="9" t="str">
        <f t="shared" ref="A149:B164" si="10">A148</f>
        <v>1990/7末</v>
      </c>
      <c r="B149" s="9" t="str">
        <f t="shared" si="10"/>
        <v>平成2/7末</v>
      </c>
      <c r="C149" s="16">
        <v>147</v>
      </c>
      <c r="D149" s="16">
        <v>187</v>
      </c>
      <c r="E149" s="17" t="s">
        <v>203</v>
      </c>
      <c r="F149" s="16">
        <v>131</v>
      </c>
      <c r="G149" s="16"/>
      <c r="H149" s="16">
        <v>133</v>
      </c>
      <c r="I149" s="16"/>
      <c r="J149" s="16">
        <v>264</v>
      </c>
      <c r="K149" s="16"/>
      <c r="L149" s="16">
        <v>60</v>
      </c>
      <c r="M149" s="6" t="s">
        <v>308</v>
      </c>
    </row>
    <row r="150" spans="1:13" x14ac:dyDescent="0.2">
      <c r="A150" s="7" t="str">
        <f t="shared" si="10"/>
        <v>1990/7末</v>
      </c>
      <c r="B150" s="7" t="str">
        <f t="shared" si="10"/>
        <v>平成2/7末</v>
      </c>
      <c r="C150" s="14">
        <v>148</v>
      </c>
      <c r="D150" s="14">
        <v>188</v>
      </c>
      <c r="E150" s="15" t="s">
        <v>204</v>
      </c>
      <c r="F150" s="14">
        <v>180</v>
      </c>
      <c r="G150" s="14"/>
      <c r="H150" s="14">
        <v>175</v>
      </c>
      <c r="I150" s="14"/>
      <c r="J150" s="14">
        <v>355</v>
      </c>
      <c r="K150" s="14"/>
      <c r="L150" s="14">
        <v>90</v>
      </c>
      <c r="M150" s="8" t="s">
        <v>308</v>
      </c>
    </row>
    <row r="151" spans="1:13" x14ac:dyDescent="0.2">
      <c r="A151" s="9" t="str">
        <f t="shared" si="10"/>
        <v>1990/7末</v>
      </c>
      <c r="B151" s="9" t="str">
        <f t="shared" si="10"/>
        <v>平成2/7末</v>
      </c>
      <c r="C151" s="16">
        <v>149</v>
      </c>
      <c r="D151" s="16">
        <v>189</v>
      </c>
      <c r="E151" s="17" t="s">
        <v>205</v>
      </c>
      <c r="F151" s="16">
        <v>94</v>
      </c>
      <c r="G151" s="16"/>
      <c r="H151" s="16">
        <v>99</v>
      </c>
      <c r="I151" s="16"/>
      <c r="J151" s="16">
        <v>193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10"/>
        <v>1990/7末</v>
      </c>
      <c r="B152" s="7" t="str">
        <f t="shared" si="10"/>
        <v>平成2/7末</v>
      </c>
      <c r="C152" s="14">
        <v>150</v>
      </c>
      <c r="D152" s="14">
        <v>190</v>
      </c>
      <c r="E152" s="15" t="s">
        <v>206</v>
      </c>
      <c r="F152" s="14">
        <v>152</v>
      </c>
      <c r="G152" s="14"/>
      <c r="H152" s="14">
        <v>153</v>
      </c>
      <c r="I152" s="14"/>
      <c r="J152" s="14">
        <v>305</v>
      </c>
      <c r="K152" s="14"/>
      <c r="L152" s="14">
        <v>85</v>
      </c>
      <c r="M152" s="8" t="s">
        <v>308</v>
      </c>
    </row>
    <row r="153" spans="1:13" x14ac:dyDescent="0.2">
      <c r="A153" s="9" t="str">
        <f t="shared" si="10"/>
        <v>1990/7末</v>
      </c>
      <c r="B153" s="9" t="str">
        <f t="shared" si="10"/>
        <v>平成2/7末</v>
      </c>
      <c r="C153" s="16">
        <v>151</v>
      </c>
      <c r="D153" s="16">
        <v>191</v>
      </c>
      <c r="E153" s="17" t="s">
        <v>208</v>
      </c>
      <c r="F153" s="16">
        <v>250</v>
      </c>
      <c r="G153" s="16"/>
      <c r="H153" s="16">
        <v>270</v>
      </c>
      <c r="I153" s="16"/>
      <c r="J153" s="16">
        <v>520</v>
      </c>
      <c r="K153" s="16"/>
      <c r="L153" s="16">
        <v>159</v>
      </c>
      <c r="M153" s="6" t="s">
        <v>308</v>
      </c>
    </row>
    <row r="154" spans="1:13" x14ac:dyDescent="0.2">
      <c r="A154" s="7" t="str">
        <f t="shared" si="10"/>
        <v>1990/7末</v>
      </c>
      <c r="B154" s="7" t="str">
        <f t="shared" si="10"/>
        <v>平成2/7末</v>
      </c>
      <c r="C154" s="14">
        <v>152</v>
      </c>
      <c r="D154" s="14">
        <v>240</v>
      </c>
      <c r="E154" s="15" t="s">
        <v>209</v>
      </c>
      <c r="F154" s="14">
        <v>104</v>
      </c>
      <c r="G154" s="14"/>
      <c r="H154" s="14">
        <v>126</v>
      </c>
      <c r="I154" s="14"/>
      <c r="J154" s="14">
        <v>230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10"/>
        <v>1990/7末</v>
      </c>
      <c r="B155" s="9" t="str">
        <f t="shared" si="10"/>
        <v>平成2/7末</v>
      </c>
      <c r="C155" s="16">
        <v>153</v>
      </c>
      <c r="D155" s="16">
        <v>241</v>
      </c>
      <c r="E155" s="17" t="s">
        <v>210</v>
      </c>
      <c r="F155" s="16">
        <v>227</v>
      </c>
      <c r="G155" s="16"/>
      <c r="H155" s="16">
        <v>221</v>
      </c>
      <c r="I155" s="16"/>
      <c r="J155" s="16">
        <v>448</v>
      </c>
      <c r="K155" s="16"/>
      <c r="L155" s="16">
        <v>113</v>
      </c>
      <c r="M155" s="6" t="s">
        <v>309</v>
      </c>
    </row>
    <row r="156" spans="1:13" x14ac:dyDescent="0.2">
      <c r="A156" s="7" t="str">
        <f t="shared" si="10"/>
        <v>1990/7末</v>
      </c>
      <c r="B156" s="7" t="str">
        <f t="shared" si="10"/>
        <v>平成2/7末</v>
      </c>
      <c r="C156" s="14">
        <v>154</v>
      </c>
      <c r="D156" s="14">
        <v>242</v>
      </c>
      <c r="E156" s="15" t="s">
        <v>211</v>
      </c>
      <c r="F156" s="14">
        <v>89</v>
      </c>
      <c r="G156" s="14"/>
      <c r="H156" s="14">
        <v>98</v>
      </c>
      <c r="I156" s="14"/>
      <c r="J156" s="14">
        <v>187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1990/7末</v>
      </c>
      <c r="B157" s="9" t="str">
        <f t="shared" si="10"/>
        <v>平成2/7末</v>
      </c>
      <c r="C157" s="16">
        <v>155</v>
      </c>
      <c r="D157" s="16">
        <v>243</v>
      </c>
      <c r="E157" s="17" t="s">
        <v>212</v>
      </c>
      <c r="F157" s="16">
        <v>94</v>
      </c>
      <c r="G157" s="16"/>
      <c r="H157" s="16">
        <v>103</v>
      </c>
      <c r="I157" s="16"/>
      <c r="J157" s="16">
        <v>197</v>
      </c>
      <c r="K157" s="16"/>
      <c r="L157" s="16">
        <v>48</v>
      </c>
      <c r="M157" s="6" t="s">
        <v>309</v>
      </c>
    </row>
    <row r="158" spans="1:13" x14ac:dyDescent="0.2">
      <c r="A158" s="7" t="str">
        <f t="shared" si="10"/>
        <v>1990/7末</v>
      </c>
      <c r="B158" s="7" t="str">
        <f t="shared" si="10"/>
        <v>平成2/7末</v>
      </c>
      <c r="C158" s="14">
        <v>156</v>
      </c>
      <c r="D158" s="14">
        <v>244</v>
      </c>
      <c r="E158" s="15" t="s">
        <v>213</v>
      </c>
      <c r="F158" s="14">
        <v>53</v>
      </c>
      <c r="G158" s="14"/>
      <c r="H158" s="14">
        <v>50</v>
      </c>
      <c r="I158" s="14"/>
      <c r="J158" s="14">
        <v>103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10"/>
        <v>1990/7末</v>
      </c>
      <c r="B159" s="9" t="str">
        <f t="shared" si="10"/>
        <v>平成2/7末</v>
      </c>
      <c r="C159" s="16">
        <v>157</v>
      </c>
      <c r="D159" s="16">
        <v>245</v>
      </c>
      <c r="E159" s="17" t="s">
        <v>214</v>
      </c>
      <c r="F159" s="16">
        <v>46</v>
      </c>
      <c r="G159" s="16"/>
      <c r="H159" s="16">
        <v>52</v>
      </c>
      <c r="I159" s="16"/>
      <c r="J159" s="16">
        <v>98</v>
      </c>
      <c r="K159" s="16"/>
      <c r="L159" s="16">
        <v>24</v>
      </c>
      <c r="M159" s="6" t="s">
        <v>309</v>
      </c>
    </row>
    <row r="160" spans="1:13" x14ac:dyDescent="0.2">
      <c r="A160" s="7" t="str">
        <f t="shared" si="10"/>
        <v>1990/7末</v>
      </c>
      <c r="B160" s="7" t="str">
        <f t="shared" si="10"/>
        <v>平成2/7末</v>
      </c>
      <c r="C160" s="14">
        <v>158</v>
      </c>
      <c r="D160" s="14">
        <v>100</v>
      </c>
      <c r="E160" s="15" t="s">
        <v>217</v>
      </c>
      <c r="F160" s="14">
        <v>208</v>
      </c>
      <c r="G160" s="14"/>
      <c r="H160" s="14">
        <v>224</v>
      </c>
      <c r="I160" s="14"/>
      <c r="J160" s="14">
        <v>432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10"/>
        <v>1990/7末</v>
      </c>
      <c r="B161" s="9" t="str">
        <f t="shared" si="10"/>
        <v>平成2/7末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10"/>
        <v>1990/7末</v>
      </c>
      <c r="B162" s="7" t="str">
        <f t="shared" si="10"/>
        <v>平成2/7末</v>
      </c>
      <c r="C162" s="14">
        <v>160</v>
      </c>
      <c r="D162" s="14">
        <v>220</v>
      </c>
      <c r="E162" s="15" t="s">
        <v>221</v>
      </c>
      <c r="F162" s="14">
        <v>119</v>
      </c>
      <c r="G162" s="14"/>
      <c r="H162" s="14">
        <v>127</v>
      </c>
      <c r="I162" s="14"/>
      <c r="J162" s="14">
        <v>246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10"/>
        <v>1990/7末</v>
      </c>
      <c r="B163" s="9" t="str">
        <f t="shared" si="10"/>
        <v>平成2/7末</v>
      </c>
      <c r="C163" s="16">
        <v>161</v>
      </c>
      <c r="D163" s="16">
        <v>221</v>
      </c>
      <c r="E163" s="17" t="s">
        <v>222</v>
      </c>
      <c r="F163" s="16">
        <v>204</v>
      </c>
      <c r="G163" s="16"/>
      <c r="H163" s="16">
        <v>259</v>
      </c>
      <c r="I163" s="16"/>
      <c r="J163" s="16">
        <v>463</v>
      </c>
      <c r="K163" s="16"/>
      <c r="L163" s="16">
        <v>115</v>
      </c>
      <c r="M163" s="6" t="s">
        <v>311</v>
      </c>
    </row>
    <row r="164" spans="1:13" x14ac:dyDescent="0.2">
      <c r="A164" s="7" t="str">
        <f t="shared" si="10"/>
        <v>1990/7末</v>
      </c>
      <c r="B164" s="7" t="str">
        <f t="shared" si="10"/>
        <v>平成2/7末</v>
      </c>
      <c r="C164" s="14">
        <v>162</v>
      </c>
      <c r="D164" s="14">
        <v>222</v>
      </c>
      <c r="E164" s="15" t="s">
        <v>223</v>
      </c>
      <c r="F164" s="14">
        <v>57</v>
      </c>
      <c r="G164" s="14"/>
      <c r="H164" s="14">
        <v>67</v>
      </c>
      <c r="I164" s="14"/>
      <c r="J164" s="14">
        <v>124</v>
      </c>
      <c r="K164" s="14"/>
      <c r="L164" s="14">
        <v>34</v>
      </c>
      <c r="M164" s="8" t="s">
        <v>311</v>
      </c>
    </row>
    <row r="165" spans="1:13" x14ac:dyDescent="0.2">
      <c r="A165" s="9" t="str">
        <f t="shared" ref="A165:B180" si="11">A164</f>
        <v>1990/7末</v>
      </c>
      <c r="B165" s="9" t="str">
        <f t="shared" si="11"/>
        <v>平成2/7末</v>
      </c>
      <c r="C165" s="16">
        <v>163</v>
      </c>
      <c r="D165" s="16">
        <v>223</v>
      </c>
      <c r="E165" s="17" t="s">
        <v>224</v>
      </c>
      <c r="F165" s="16">
        <v>318</v>
      </c>
      <c r="G165" s="16"/>
      <c r="H165" s="16">
        <v>366</v>
      </c>
      <c r="I165" s="16"/>
      <c r="J165" s="16">
        <v>684</v>
      </c>
      <c r="K165" s="16"/>
      <c r="L165" s="16">
        <v>181</v>
      </c>
      <c r="M165" s="6" t="s">
        <v>311</v>
      </c>
    </row>
    <row r="166" spans="1:13" x14ac:dyDescent="0.2">
      <c r="A166" s="7" t="str">
        <f t="shared" si="11"/>
        <v>1990/7末</v>
      </c>
      <c r="B166" s="7" t="str">
        <f t="shared" si="11"/>
        <v>平成2/7末</v>
      </c>
      <c r="C166" s="14">
        <v>164</v>
      </c>
      <c r="D166" s="14">
        <v>224</v>
      </c>
      <c r="E166" s="15" t="s">
        <v>225</v>
      </c>
      <c r="F166" s="14">
        <v>20</v>
      </c>
      <c r="G166" s="14"/>
      <c r="H166" s="14">
        <v>26</v>
      </c>
      <c r="I166" s="14"/>
      <c r="J166" s="14">
        <v>46</v>
      </c>
      <c r="K166" s="14"/>
      <c r="L166" s="14">
        <v>13</v>
      </c>
      <c r="M166" s="8" t="s">
        <v>311</v>
      </c>
    </row>
    <row r="167" spans="1:13" x14ac:dyDescent="0.2">
      <c r="A167" s="9" t="str">
        <f t="shared" si="11"/>
        <v>1990/7末</v>
      </c>
      <c r="B167" s="9" t="str">
        <f t="shared" si="11"/>
        <v>平成2/7末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11"/>
        <v>1990/7末</v>
      </c>
      <c r="B168" s="7" t="str">
        <f t="shared" si="11"/>
        <v>平成2/7末</v>
      </c>
      <c r="C168" s="14">
        <v>166</v>
      </c>
      <c r="D168" s="14">
        <v>226</v>
      </c>
      <c r="E168" s="15" t="s">
        <v>227</v>
      </c>
      <c r="F168" s="14">
        <v>62</v>
      </c>
      <c r="G168" s="14"/>
      <c r="H168" s="14">
        <v>65</v>
      </c>
      <c r="I168" s="14"/>
      <c r="J168" s="14">
        <v>127</v>
      </c>
      <c r="K168" s="14"/>
      <c r="L168" s="14">
        <v>37</v>
      </c>
      <c r="M168" s="8" t="s">
        <v>311</v>
      </c>
    </row>
    <row r="169" spans="1:13" x14ac:dyDescent="0.2">
      <c r="A169" s="9" t="str">
        <f t="shared" si="11"/>
        <v>1990/7末</v>
      </c>
      <c r="B169" s="9" t="str">
        <f t="shared" si="11"/>
        <v>平成2/7末</v>
      </c>
      <c r="C169" s="16">
        <v>167</v>
      </c>
      <c r="D169" s="16">
        <v>227</v>
      </c>
      <c r="E169" s="17" t="s">
        <v>228</v>
      </c>
      <c r="F169" s="16">
        <v>11</v>
      </c>
      <c r="G169" s="16"/>
      <c r="H169" s="16">
        <v>11</v>
      </c>
      <c r="I169" s="16"/>
      <c r="J169" s="16">
        <v>22</v>
      </c>
      <c r="K169" s="16"/>
      <c r="L169" s="16">
        <v>6</v>
      </c>
      <c r="M169" s="6" t="s">
        <v>311</v>
      </c>
    </row>
    <row r="170" spans="1:13" x14ac:dyDescent="0.2">
      <c r="A170" s="7" t="str">
        <f t="shared" si="11"/>
        <v>1990/7末</v>
      </c>
      <c r="B170" s="7" t="str">
        <f t="shared" si="11"/>
        <v>平成2/7末</v>
      </c>
      <c r="C170" s="14">
        <v>168</v>
      </c>
      <c r="D170" s="14">
        <v>228</v>
      </c>
      <c r="E170" s="15" t="s">
        <v>229</v>
      </c>
      <c r="F170" s="14">
        <v>0</v>
      </c>
      <c r="G170" s="14"/>
      <c r="H170" s="14">
        <v>2</v>
      </c>
      <c r="I170" s="14"/>
      <c r="J170" s="14">
        <v>2</v>
      </c>
      <c r="K170" s="14"/>
      <c r="L170" s="14">
        <v>2</v>
      </c>
      <c r="M170" s="8" t="s">
        <v>311</v>
      </c>
    </row>
    <row r="171" spans="1:13" x14ac:dyDescent="0.2">
      <c r="A171" s="9" t="str">
        <f t="shared" si="11"/>
        <v>1990/7末</v>
      </c>
      <c r="B171" s="9" t="str">
        <f t="shared" si="11"/>
        <v>平成2/7末</v>
      </c>
      <c r="C171" s="16">
        <v>169</v>
      </c>
      <c r="D171" s="16">
        <v>230</v>
      </c>
      <c r="E171" s="17" t="s">
        <v>230</v>
      </c>
      <c r="F171" s="16">
        <v>39</v>
      </c>
      <c r="G171" s="16"/>
      <c r="H171" s="16">
        <v>38</v>
      </c>
      <c r="I171" s="16"/>
      <c r="J171" s="16">
        <v>77</v>
      </c>
      <c r="K171" s="16"/>
      <c r="L171" s="16">
        <v>21</v>
      </c>
      <c r="M171" s="6" t="s">
        <v>312</v>
      </c>
    </row>
    <row r="172" spans="1:13" x14ac:dyDescent="0.2">
      <c r="A172" s="7" t="str">
        <f t="shared" si="11"/>
        <v>1990/7末</v>
      </c>
      <c r="B172" s="7" t="str">
        <f t="shared" si="11"/>
        <v>平成2/7末</v>
      </c>
      <c r="C172" s="14">
        <v>170</v>
      </c>
      <c r="D172" s="14">
        <v>231</v>
      </c>
      <c r="E172" s="15" t="s">
        <v>231</v>
      </c>
      <c r="F172" s="14">
        <v>283</v>
      </c>
      <c r="G172" s="14"/>
      <c r="H172" s="14">
        <v>324</v>
      </c>
      <c r="I172" s="14"/>
      <c r="J172" s="14">
        <v>607</v>
      </c>
      <c r="K172" s="14"/>
      <c r="L172" s="14">
        <v>172</v>
      </c>
      <c r="M172" s="8" t="s">
        <v>312</v>
      </c>
    </row>
    <row r="173" spans="1:13" x14ac:dyDescent="0.2">
      <c r="A173" s="9" t="str">
        <f t="shared" si="11"/>
        <v>1990/7末</v>
      </c>
      <c r="B173" s="9" t="str">
        <f t="shared" si="11"/>
        <v>平成2/7末</v>
      </c>
      <c r="C173" s="16">
        <v>171</v>
      </c>
      <c r="D173" s="16">
        <v>232</v>
      </c>
      <c r="E173" s="17" t="s">
        <v>232</v>
      </c>
      <c r="F173" s="16">
        <v>139</v>
      </c>
      <c r="G173" s="16"/>
      <c r="H173" s="16">
        <v>178</v>
      </c>
      <c r="I173" s="16"/>
      <c r="J173" s="16">
        <v>317</v>
      </c>
      <c r="K173" s="16"/>
      <c r="L173" s="16">
        <v>108</v>
      </c>
      <c r="M173" s="6" t="s">
        <v>312</v>
      </c>
    </row>
    <row r="174" spans="1:13" x14ac:dyDescent="0.2">
      <c r="A174" s="7" t="str">
        <f t="shared" si="11"/>
        <v>1990/7末</v>
      </c>
      <c r="B174" s="7" t="str">
        <f t="shared" si="11"/>
        <v>平成2/7末</v>
      </c>
      <c r="C174" s="14">
        <v>172</v>
      </c>
      <c r="D174" s="14">
        <v>200</v>
      </c>
      <c r="E174" s="15" t="s">
        <v>454</v>
      </c>
      <c r="F174" s="14">
        <v>37</v>
      </c>
      <c r="G174" s="14"/>
      <c r="H174" s="14">
        <v>45</v>
      </c>
      <c r="I174" s="14"/>
      <c r="J174" s="14">
        <v>82</v>
      </c>
      <c r="K174" s="14"/>
      <c r="L174" s="14">
        <v>16</v>
      </c>
      <c r="M174" s="8" t="s">
        <v>313</v>
      </c>
    </row>
    <row r="175" spans="1:13" x14ac:dyDescent="0.2">
      <c r="A175" s="9" t="str">
        <f t="shared" si="11"/>
        <v>1990/7末</v>
      </c>
      <c r="B175" s="9" t="str">
        <f t="shared" si="11"/>
        <v>平成2/7末</v>
      </c>
      <c r="C175" s="16">
        <v>173</v>
      </c>
      <c r="D175" s="16">
        <v>201</v>
      </c>
      <c r="E175" s="17" t="s">
        <v>234</v>
      </c>
      <c r="F175" s="16">
        <v>86</v>
      </c>
      <c r="G175" s="16"/>
      <c r="H175" s="16">
        <v>103</v>
      </c>
      <c r="I175" s="16"/>
      <c r="J175" s="16">
        <v>189</v>
      </c>
      <c r="K175" s="16"/>
      <c r="L175" s="16">
        <v>42</v>
      </c>
      <c r="M175" s="6" t="s">
        <v>313</v>
      </c>
    </row>
    <row r="176" spans="1:13" x14ac:dyDescent="0.2">
      <c r="A176" s="7" t="str">
        <f t="shared" si="11"/>
        <v>1990/7末</v>
      </c>
      <c r="B176" s="7" t="str">
        <f t="shared" si="11"/>
        <v>平成2/7末</v>
      </c>
      <c r="C176" s="14">
        <v>174</v>
      </c>
      <c r="D176" s="14">
        <v>202</v>
      </c>
      <c r="E176" s="15" t="s">
        <v>235</v>
      </c>
      <c r="F176" s="14">
        <v>66</v>
      </c>
      <c r="G176" s="14"/>
      <c r="H176" s="14">
        <v>67</v>
      </c>
      <c r="I176" s="14"/>
      <c r="J176" s="14">
        <v>133</v>
      </c>
      <c r="K176" s="14"/>
      <c r="L176" s="14">
        <v>32</v>
      </c>
      <c r="M176" s="8" t="s">
        <v>313</v>
      </c>
    </row>
    <row r="177" spans="1:13" x14ac:dyDescent="0.2">
      <c r="A177" s="9" t="str">
        <f t="shared" si="11"/>
        <v>1990/7末</v>
      </c>
      <c r="B177" s="9" t="str">
        <f t="shared" si="11"/>
        <v>平成2/7末</v>
      </c>
      <c r="C177" s="16">
        <v>175</v>
      </c>
      <c r="D177" s="16">
        <v>203</v>
      </c>
      <c r="E177" s="17" t="s">
        <v>455</v>
      </c>
      <c r="F177" s="16">
        <v>295</v>
      </c>
      <c r="G177" s="16"/>
      <c r="H177" s="16">
        <v>303</v>
      </c>
      <c r="I177" s="16"/>
      <c r="J177" s="16">
        <v>598</v>
      </c>
      <c r="K177" s="16"/>
      <c r="L177" s="16">
        <v>162</v>
      </c>
      <c r="M177" s="6" t="s">
        <v>313</v>
      </c>
    </row>
    <row r="178" spans="1:13" x14ac:dyDescent="0.2">
      <c r="A178" s="7" t="str">
        <f t="shared" si="11"/>
        <v>1990/7末</v>
      </c>
      <c r="B178" s="7" t="str">
        <f t="shared" si="11"/>
        <v>平成2/7末</v>
      </c>
      <c r="C178" s="14">
        <v>176</v>
      </c>
      <c r="D178" s="14">
        <v>204</v>
      </c>
      <c r="E178" s="15" t="s">
        <v>237</v>
      </c>
      <c r="F178" s="14">
        <v>312</v>
      </c>
      <c r="G178" s="14"/>
      <c r="H178" s="14">
        <v>336</v>
      </c>
      <c r="I178" s="14"/>
      <c r="J178" s="14">
        <v>648</v>
      </c>
      <c r="K178" s="14"/>
      <c r="L178" s="14">
        <v>157</v>
      </c>
      <c r="M178" s="8" t="s">
        <v>313</v>
      </c>
    </row>
    <row r="179" spans="1:13" x14ac:dyDescent="0.2">
      <c r="A179" s="9" t="str">
        <f t="shared" si="11"/>
        <v>1990/7末</v>
      </c>
      <c r="B179" s="9" t="str">
        <f t="shared" si="11"/>
        <v>平成2/7末</v>
      </c>
      <c r="C179" s="16">
        <v>177</v>
      </c>
      <c r="D179" s="16">
        <v>205</v>
      </c>
      <c r="E179" s="17" t="s">
        <v>238</v>
      </c>
      <c r="F179" s="16">
        <v>167</v>
      </c>
      <c r="G179" s="16"/>
      <c r="H179" s="16">
        <v>161</v>
      </c>
      <c r="I179" s="16"/>
      <c r="J179" s="16">
        <v>328</v>
      </c>
      <c r="K179" s="16"/>
      <c r="L179" s="16">
        <v>76</v>
      </c>
      <c r="M179" s="6" t="s">
        <v>313</v>
      </c>
    </row>
    <row r="180" spans="1:13" x14ac:dyDescent="0.2">
      <c r="A180" s="7" t="str">
        <f t="shared" si="11"/>
        <v>1990/7末</v>
      </c>
      <c r="B180" s="7" t="str">
        <f t="shared" si="11"/>
        <v>平成2/7末</v>
      </c>
      <c r="C180" s="14">
        <v>178</v>
      </c>
      <c r="D180" s="14">
        <v>206</v>
      </c>
      <c r="E180" s="15" t="s">
        <v>239</v>
      </c>
      <c r="F180" s="14">
        <v>18</v>
      </c>
      <c r="G180" s="14"/>
      <c r="H180" s="14">
        <v>23</v>
      </c>
      <c r="I180" s="14"/>
      <c r="J180" s="14">
        <v>41</v>
      </c>
      <c r="K180" s="14"/>
      <c r="L180" s="14">
        <v>10</v>
      </c>
      <c r="M180" s="8" t="s">
        <v>313</v>
      </c>
    </row>
    <row r="181" spans="1:13" x14ac:dyDescent="0.2">
      <c r="A181" s="9" t="str">
        <f t="shared" ref="A181:B196" si="12">A180</f>
        <v>1990/7末</v>
      </c>
      <c r="B181" s="9" t="str">
        <f t="shared" si="12"/>
        <v>平成2/7末</v>
      </c>
      <c r="C181" s="16">
        <v>179</v>
      </c>
      <c r="D181" s="16">
        <v>207</v>
      </c>
      <c r="E181" s="17" t="s">
        <v>240</v>
      </c>
      <c r="F181" s="16">
        <v>0</v>
      </c>
      <c r="G181" s="16"/>
      <c r="H181" s="16">
        <v>1</v>
      </c>
      <c r="I181" s="16"/>
      <c r="J181" s="16">
        <v>1</v>
      </c>
      <c r="K181" s="16"/>
      <c r="L181" s="16">
        <v>1</v>
      </c>
      <c r="M181" s="6" t="s">
        <v>313</v>
      </c>
    </row>
    <row r="182" spans="1:13" x14ac:dyDescent="0.2">
      <c r="A182" s="7" t="str">
        <f t="shared" si="12"/>
        <v>1990/7末</v>
      </c>
      <c r="B182" s="7" t="str">
        <f t="shared" si="12"/>
        <v>平成2/7末</v>
      </c>
      <c r="C182" s="14">
        <v>180</v>
      </c>
      <c r="D182" s="14">
        <v>209</v>
      </c>
      <c r="E182" s="15" t="s">
        <v>242</v>
      </c>
      <c r="F182" s="14">
        <v>33</v>
      </c>
      <c r="G182" s="14"/>
      <c r="H182" s="14">
        <v>32</v>
      </c>
      <c r="I182" s="14"/>
      <c r="J182" s="14">
        <v>65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1990/7末</v>
      </c>
      <c r="B183" s="9" t="str">
        <f t="shared" si="12"/>
        <v>平成2/7末</v>
      </c>
      <c r="C183" s="16">
        <v>181</v>
      </c>
      <c r="D183" s="16">
        <v>210</v>
      </c>
      <c r="E183" s="17" t="s">
        <v>451</v>
      </c>
      <c r="F183" s="16">
        <v>22</v>
      </c>
      <c r="G183" s="16"/>
      <c r="H183" s="16">
        <v>22</v>
      </c>
      <c r="I183" s="16"/>
      <c r="J183" s="16">
        <v>44</v>
      </c>
      <c r="K183" s="16"/>
      <c r="L183" s="16">
        <v>14</v>
      </c>
      <c r="M183" s="6" t="s">
        <v>313</v>
      </c>
    </row>
    <row r="184" spans="1:13" x14ac:dyDescent="0.2">
      <c r="A184" s="7" t="str">
        <f t="shared" si="12"/>
        <v>1990/7末</v>
      </c>
      <c r="B184" s="7" t="str">
        <f t="shared" si="12"/>
        <v>平成2/7末</v>
      </c>
      <c r="C184" s="14">
        <v>182</v>
      </c>
      <c r="D184" s="14">
        <v>211</v>
      </c>
      <c r="E184" s="15" t="s">
        <v>244</v>
      </c>
      <c r="F184" s="14">
        <v>14</v>
      </c>
      <c r="G184" s="14"/>
      <c r="H184" s="14">
        <v>19</v>
      </c>
      <c r="I184" s="14"/>
      <c r="J184" s="14">
        <v>33</v>
      </c>
      <c r="K184" s="14"/>
      <c r="L184" s="14">
        <v>12</v>
      </c>
      <c r="M184" s="8" t="s">
        <v>313</v>
      </c>
    </row>
    <row r="185" spans="1:13" x14ac:dyDescent="0.2">
      <c r="A185" s="9" t="str">
        <f t="shared" si="12"/>
        <v>1990/7末</v>
      </c>
      <c r="B185" s="9" t="str">
        <f t="shared" si="12"/>
        <v>平成2/7末</v>
      </c>
      <c r="C185" s="16">
        <v>183</v>
      </c>
      <c r="D185" s="16">
        <v>320</v>
      </c>
      <c r="E185" s="17" t="s">
        <v>245</v>
      </c>
      <c r="F185" s="16">
        <v>304</v>
      </c>
      <c r="G185" s="16"/>
      <c r="H185" s="16">
        <v>305</v>
      </c>
      <c r="I185" s="16"/>
      <c r="J185" s="16">
        <v>609</v>
      </c>
      <c r="K185" s="16"/>
      <c r="L185" s="16">
        <v>142</v>
      </c>
      <c r="M185" s="6" t="s">
        <v>314</v>
      </c>
    </row>
    <row r="186" spans="1:13" x14ac:dyDescent="0.2">
      <c r="A186" s="7" t="str">
        <f t="shared" si="12"/>
        <v>1990/7末</v>
      </c>
      <c r="B186" s="7" t="str">
        <f t="shared" si="12"/>
        <v>平成2/7末</v>
      </c>
      <c r="C186" s="14">
        <v>184</v>
      </c>
      <c r="D186" s="14">
        <v>322</v>
      </c>
      <c r="E186" s="15" t="s">
        <v>195</v>
      </c>
      <c r="F186" s="14">
        <v>45</v>
      </c>
      <c r="G186" s="14"/>
      <c r="H186" s="14">
        <v>50</v>
      </c>
      <c r="I186" s="14"/>
      <c r="J186" s="14">
        <v>95</v>
      </c>
      <c r="K186" s="14"/>
      <c r="L186" s="14">
        <v>22</v>
      </c>
      <c r="M186" s="8" t="s">
        <v>314</v>
      </c>
    </row>
    <row r="187" spans="1:13" x14ac:dyDescent="0.2">
      <c r="A187" s="9" t="str">
        <f t="shared" si="12"/>
        <v>1990/7末</v>
      </c>
      <c r="B187" s="9" t="str">
        <f t="shared" si="12"/>
        <v>平成2/7末</v>
      </c>
      <c r="C187" s="16">
        <v>185</v>
      </c>
      <c r="D187" s="16">
        <v>323</v>
      </c>
      <c r="E187" s="17" t="s">
        <v>246</v>
      </c>
      <c r="F187" s="16">
        <v>77</v>
      </c>
      <c r="G187" s="16"/>
      <c r="H187" s="16">
        <v>75</v>
      </c>
      <c r="I187" s="16"/>
      <c r="J187" s="16">
        <v>152</v>
      </c>
      <c r="K187" s="16"/>
      <c r="L187" s="16">
        <v>39</v>
      </c>
      <c r="M187" s="6" t="s">
        <v>314</v>
      </c>
    </row>
    <row r="188" spans="1:13" x14ac:dyDescent="0.2">
      <c r="A188" s="7" t="str">
        <f t="shared" si="12"/>
        <v>1990/7末</v>
      </c>
      <c r="B188" s="7" t="str">
        <f t="shared" si="12"/>
        <v>平成2/7末</v>
      </c>
      <c r="C188" s="14">
        <v>186</v>
      </c>
      <c r="D188" s="14">
        <v>324</v>
      </c>
      <c r="E188" s="15" t="s">
        <v>247</v>
      </c>
      <c r="F188" s="14">
        <v>72</v>
      </c>
      <c r="G188" s="14"/>
      <c r="H188" s="14">
        <v>82</v>
      </c>
      <c r="I188" s="14"/>
      <c r="J188" s="14">
        <v>154</v>
      </c>
      <c r="K188" s="14"/>
      <c r="L188" s="14">
        <v>41</v>
      </c>
      <c r="M188" s="8" t="s">
        <v>314</v>
      </c>
    </row>
    <row r="189" spans="1:13" x14ac:dyDescent="0.2">
      <c r="A189" s="9" t="str">
        <f t="shared" si="12"/>
        <v>1990/7末</v>
      </c>
      <c r="B189" s="9" t="str">
        <f t="shared" si="12"/>
        <v>平成2/7末</v>
      </c>
      <c r="C189" s="16">
        <v>187</v>
      </c>
      <c r="D189" s="16">
        <v>325</v>
      </c>
      <c r="E189" s="17" t="s">
        <v>248</v>
      </c>
      <c r="F189" s="16">
        <v>67</v>
      </c>
      <c r="G189" s="16"/>
      <c r="H189" s="16">
        <v>78</v>
      </c>
      <c r="I189" s="16"/>
      <c r="J189" s="16">
        <v>145</v>
      </c>
      <c r="K189" s="16"/>
      <c r="L189" s="16">
        <v>40</v>
      </c>
      <c r="M189" s="6" t="s">
        <v>314</v>
      </c>
    </row>
    <row r="190" spans="1:13" x14ac:dyDescent="0.2">
      <c r="A190" s="7" t="str">
        <f t="shared" si="12"/>
        <v>1990/7末</v>
      </c>
      <c r="B190" s="7" t="str">
        <f t="shared" si="12"/>
        <v>平成2/7末</v>
      </c>
      <c r="C190" s="14">
        <v>188</v>
      </c>
      <c r="D190" s="14">
        <v>327</v>
      </c>
      <c r="E190" s="15" t="s">
        <v>249</v>
      </c>
      <c r="F190" s="14">
        <v>232</v>
      </c>
      <c r="G190" s="14"/>
      <c r="H190" s="14">
        <v>228</v>
      </c>
      <c r="I190" s="14"/>
      <c r="J190" s="14">
        <v>460</v>
      </c>
      <c r="K190" s="14"/>
      <c r="L190" s="14">
        <v>118</v>
      </c>
      <c r="M190" s="8" t="s">
        <v>314</v>
      </c>
    </row>
    <row r="191" spans="1:13" x14ac:dyDescent="0.2">
      <c r="A191" s="9" t="str">
        <f t="shared" si="12"/>
        <v>1990/7末</v>
      </c>
      <c r="B191" s="9" t="str">
        <f t="shared" si="12"/>
        <v>平成2/7末</v>
      </c>
      <c r="C191" s="16">
        <v>189</v>
      </c>
      <c r="D191" s="16">
        <v>328</v>
      </c>
      <c r="E191" s="17" t="s">
        <v>250</v>
      </c>
      <c r="F191" s="16">
        <v>70</v>
      </c>
      <c r="G191" s="16"/>
      <c r="H191" s="16">
        <v>85</v>
      </c>
      <c r="I191" s="16"/>
      <c r="J191" s="16">
        <v>155</v>
      </c>
      <c r="K191" s="16"/>
      <c r="L191" s="16">
        <v>42</v>
      </c>
      <c r="M191" s="6" t="s">
        <v>314</v>
      </c>
    </row>
    <row r="192" spans="1:13" x14ac:dyDescent="0.2">
      <c r="A192" s="7" t="str">
        <f t="shared" si="12"/>
        <v>1990/7末</v>
      </c>
      <c r="B192" s="7" t="str">
        <f t="shared" si="12"/>
        <v>平成2/7末</v>
      </c>
      <c r="C192" s="14">
        <v>190</v>
      </c>
      <c r="D192" s="14">
        <v>329</v>
      </c>
      <c r="E192" s="15" t="s">
        <v>251</v>
      </c>
      <c r="F192" s="14">
        <v>63</v>
      </c>
      <c r="G192" s="14"/>
      <c r="H192" s="14">
        <v>75</v>
      </c>
      <c r="I192" s="14"/>
      <c r="J192" s="14">
        <v>138</v>
      </c>
      <c r="K192" s="14"/>
      <c r="L192" s="14">
        <v>35</v>
      </c>
      <c r="M192" s="8" t="s">
        <v>314</v>
      </c>
    </row>
    <row r="193" spans="1:13" x14ac:dyDescent="0.2">
      <c r="A193" s="9" t="str">
        <f t="shared" si="12"/>
        <v>1990/7末</v>
      </c>
      <c r="B193" s="9" t="str">
        <f t="shared" si="12"/>
        <v>平成2/7末</v>
      </c>
      <c r="C193" s="16">
        <v>191</v>
      </c>
      <c r="D193" s="16">
        <v>331</v>
      </c>
      <c r="E193" s="17" t="s">
        <v>252</v>
      </c>
      <c r="F193" s="16">
        <v>94</v>
      </c>
      <c r="G193" s="16"/>
      <c r="H193" s="16">
        <v>78</v>
      </c>
      <c r="I193" s="16"/>
      <c r="J193" s="16">
        <v>172</v>
      </c>
      <c r="K193" s="16"/>
      <c r="L193" s="16">
        <v>44</v>
      </c>
      <c r="M193" s="6" t="s">
        <v>314</v>
      </c>
    </row>
    <row r="194" spans="1:13" x14ac:dyDescent="0.2">
      <c r="A194" s="7" t="str">
        <f t="shared" si="12"/>
        <v>1990/7末</v>
      </c>
      <c r="B194" s="7" t="str">
        <f t="shared" si="12"/>
        <v>平成2/7末</v>
      </c>
      <c r="C194" s="14">
        <v>192</v>
      </c>
      <c r="D194" s="14">
        <v>332</v>
      </c>
      <c r="E194" s="15" t="s">
        <v>253</v>
      </c>
      <c r="F194" s="14">
        <v>144</v>
      </c>
      <c r="G194" s="14"/>
      <c r="H194" s="14">
        <v>153</v>
      </c>
      <c r="I194" s="14"/>
      <c r="J194" s="14">
        <v>297</v>
      </c>
      <c r="K194" s="14"/>
      <c r="L194" s="14">
        <v>79</v>
      </c>
      <c r="M194" s="8" t="s">
        <v>314</v>
      </c>
    </row>
    <row r="195" spans="1:13" x14ac:dyDescent="0.2">
      <c r="A195" s="9" t="str">
        <f t="shared" si="12"/>
        <v>1990/7末</v>
      </c>
      <c r="B195" s="9" t="str">
        <f t="shared" si="12"/>
        <v>平成2/7末</v>
      </c>
      <c r="C195" s="16">
        <v>193</v>
      </c>
      <c r="D195" s="16">
        <v>333</v>
      </c>
      <c r="E195" s="17" t="s">
        <v>254</v>
      </c>
      <c r="F195" s="16">
        <v>189</v>
      </c>
      <c r="G195" s="16"/>
      <c r="H195" s="16">
        <v>201</v>
      </c>
      <c r="I195" s="16"/>
      <c r="J195" s="16">
        <v>390</v>
      </c>
      <c r="K195" s="16"/>
      <c r="L195" s="16">
        <v>84</v>
      </c>
      <c r="M195" s="6" t="s">
        <v>314</v>
      </c>
    </row>
    <row r="196" spans="1:13" x14ac:dyDescent="0.2">
      <c r="A196" s="7" t="str">
        <f t="shared" si="12"/>
        <v>1990/7末</v>
      </c>
      <c r="B196" s="7" t="str">
        <f t="shared" si="12"/>
        <v>平成2/7末</v>
      </c>
      <c r="C196" s="14">
        <v>194</v>
      </c>
      <c r="D196" s="14">
        <v>334</v>
      </c>
      <c r="E196" s="15" t="s">
        <v>255</v>
      </c>
      <c r="F196" s="14">
        <v>150</v>
      </c>
      <c r="G196" s="14"/>
      <c r="H196" s="14">
        <v>163</v>
      </c>
      <c r="I196" s="14"/>
      <c r="J196" s="14">
        <v>313</v>
      </c>
      <c r="K196" s="14"/>
      <c r="L196" s="14">
        <v>84</v>
      </c>
      <c r="M196" s="8" t="s">
        <v>314</v>
      </c>
    </row>
    <row r="197" spans="1:13" x14ac:dyDescent="0.2">
      <c r="A197" s="9" t="str">
        <f t="shared" ref="A197:B212" si="13">A196</f>
        <v>1990/7末</v>
      </c>
      <c r="B197" s="9" t="str">
        <f t="shared" si="13"/>
        <v>平成2/7末</v>
      </c>
      <c r="C197" s="16">
        <v>195</v>
      </c>
      <c r="D197" s="16">
        <v>335</v>
      </c>
      <c r="E197" s="17" t="s">
        <v>256</v>
      </c>
      <c r="F197" s="16">
        <v>205</v>
      </c>
      <c r="G197" s="16"/>
      <c r="H197" s="16">
        <v>207</v>
      </c>
      <c r="I197" s="16"/>
      <c r="J197" s="16">
        <v>412</v>
      </c>
      <c r="K197" s="16"/>
      <c r="L197" s="16">
        <v>106</v>
      </c>
      <c r="M197" s="6" t="s">
        <v>314</v>
      </c>
    </row>
    <row r="198" spans="1:13" x14ac:dyDescent="0.2">
      <c r="A198" s="7" t="str">
        <f t="shared" si="13"/>
        <v>1990/7末</v>
      </c>
      <c r="B198" s="7" t="str">
        <f t="shared" si="13"/>
        <v>平成2/7末</v>
      </c>
      <c r="C198" s="14">
        <v>196</v>
      </c>
      <c r="D198" s="14">
        <v>336</v>
      </c>
      <c r="E198" s="15" t="s">
        <v>257</v>
      </c>
      <c r="F198" s="14">
        <v>230</v>
      </c>
      <c r="G198" s="14"/>
      <c r="H198" s="14">
        <v>241</v>
      </c>
      <c r="I198" s="14"/>
      <c r="J198" s="14">
        <v>471</v>
      </c>
      <c r="K198" s="14"/>
      <c r="L198" s="14">
        <v>125</v>
      </c>
      <c r="M198" s="8" t="s">
        <v>314</v>
      </c>
    </row>
    <row r="199" spans="1:13" x14ac:dyDescent="0.2">
      <c r="A199" s="9" t="str">
        <f t="shared" si="13"/>
        <v>1990/7末</v>
      </c>
      <c r="B199" s="9" t="str">
        <f t="shared" si="13"/>
        <v>平成2/7末</v>
      </c>
      <c r="C199" s="16">
        <v>197</v>
      </c>
      <c r="D199" s="16">
        <v>338</v>
      </c>
      <c r="E199" s="17" t="s">
        <v>160</v>
      </c>
      <c r="F199" s="16">
        <v>51</v>
      </c>
      <c r="G199" s="16"/>
      <c r="H199" s="16">
        <v>58</v>
      </c>
      <c r="I199" s="16"/>
      <c r="J199" s="16">
        <v>109</v>
      </c>
      <c r="K199" s="16"/>
      <c r="L199" s="16">
        <v>31</v>
      </c>
      <c r="M199" s="6" t="s">
        <v>314</v>
      </c>
    </row>
    <row r="200" spans="1:13" x14ac:dyDescent="0.2">
      <c r="A200" s="7" t="str">
        <f t="shared" si="13"/>
        <v>1990/7末</v>
      </c>
      <c r="B200" s="7" t="str">
        <f t="shared" si="13"/>
        <v>平成2/7末</v>
      </c>
      <c r="C200" s="14">
        <v>198</v>
      </c>
      <c r="D200" s="14">
        <v>339</v>
      </c>
      <c r="E200" s="15" t="s">
        <v>258</v>
      </c>
      <c r="F200" s="14">
        <v>41</v>
      </c>
      <c r="G200" s="14"/>
      <c r="H200" s="14">
        <v>40</v>
      </c>
      <c r="I200" s="14"/>
      <c r="J200" s="14">
        <v>81</v>
      </c>
      <c r="K200" s="14"/>
      <c r="L200" s="14">
        <v>21</v>
      </c>
      <c r="M200" s="8" t="s">
        <v>314</v>
      </c>
    </row>
    <row r="201" spans="1:13" x14ac:dyDescent="0.2">
      <c r="A201" s="9" t="str">
        <f t="shared" si="13"/>
        <v>1990/7末</v>
      </c>
      <c r="B201" s="9" t="str">
        <f t="shared" si="13"/>
        <v>平成2/7末</v>
      </c>
      <c r="C201" s="16">
        <v>199</v>
      </c>
      <c r="D201" s="16">
        <v>340</v>
      </c>
      <c r="E201" s="17" t="s">
        <v>259</v>
      </c>
      <c r="F201" s="16">
        <v>152</v>
      </c>
      <c r="G201" s="16"/>
      <c r="H201" s="16">
        <v>142</v>
      </c>
      <c r="I201" s="16"/>
      <c r="J201" s="16">
        <v>294</v>
      </c>
      <c r="K201" s="16"/>
      <c r="L201" s="16">
        <v>69</v>
      </c>
      <c r="M201" s="6" t="s">
        <v>314</v>
      </c>
    </row>
    <row r="202" spans="1:13" x14ac:dyDescent="0.2">
      <c r="A202" s="7" t="str">
        <f t="shared" si="13"/>
        <v>1990/7末</v>
      </c>
      <c r="B202" s="7" t="str">
        <f t="shared" si="13"/>
        <v>平成2/7末</v>
      </c>
      <c r="C202" s="14">
        <v>200</v>
      </c>
      <c r="D202" s="14">
        <v>341</v>
      </c>
      <c r="E202" s="15" t="s">
        <v>260</v>
      </c>
      <c r="F202" s="14">
        <v>139</v>
      </c>
      <c r="G202" s="14"/>
      <c r="H202" s="14">
        <v>152</v>
      </c>
      <c r="I202" s="14"/>
      <c r="J202" s="14">
        <v>291</v>
      </c>
      <c r="K202" s="14"/>
      <c r="L202" s="14">
        <v>74</v>
      </c>
      <c r="M202" s="8" t="s">
        <v>314</v>
      </c>
    </row>
    <row r="203" spans="1:13" x14ac:dyDescent="0.2">
      <c r="A203" s="9" t="str">
        <f t="shared" si="13"/>
        <v>1990/7末</v>
      </c>
      <c r="B203" s="9" t="str">
        <f t="shared" si="13"/>
        <v>平成2/7末</v>
      </c>
      <c r="C203" s="16">
        <v>201</v>
      </c>
      <c r="D203" s="16">
        <v>343</v>
      </c>
      <c r="E203" s="17" t="s">
        <v>261</v>
      </c>
      <c r="F203" s="16">
        <v>69</v>
      </c>
      <c r="G203" s="16"/>
      <c r="H203" s="16">
        <v>76</v>
      </c>
      <c r="I203" s="16"/>
      <c r="J203" s="16">
        <v>145</v>
      </c>
      <c r="K203" s="16"/>
      <c r="L203" s="16">
        <v>39</v>
      </c>
      <c r="M203" s="6" t="s">
        <v>314</v>
      </c>
    </row>
    <row r="204" spans="1:13" x14ac:dyDescent="0.2">
      <c r="A204" s="7" t="str">
        <f t="shared" si="13"/>
        <v>1990/7末</v>
      </c>
      <c r="B204" s="7" t="str">
        <f t="shared" si="13"/>
        <v>平成2/7末</v>
      </c>
      <c r="C204" s="14">
        <v>202</v>
      </c>
      <c r="D204" s="14">
        <v>344</v>
      </c>
      <c r="E204" s="15" t="s">
        <v>262</v>
      </c>
      <c r="F204" s="14">
        <v>0</v>
      </c>
      <c r="G204" s="14"/>
      <c r="H204" s="14">
        <v>1</v>
      </c>
      <c r="I204" s="14"/>
      <c r="J204" s="14">
        <v>1</v>
      </c>
      <c r="K204" s="14"/>
      <c r="L204" s="14">
        <v>1</v>
      </c>
      <c r="M204" s="8" t="s">
        <v>314</v>
      </c>
    </row>
    <row r="205" spans="1:13" x14ac:dyDescent="0.2">
      <c r="A205" s="9" t="str">
        <f t="shared" si="13"/>
        <v>1990/7末</v>
      </c>
      <c r="B205" s="9" t="str">
        <f t="shared" si="13"/>
        <v>平成2/7末</v>
      </c>
      <c r="C205" s="16">
        <v>203</v>
      </c>
      <c r="D205" s="16">
        <v>345</v>
      </c>
      <c r="E205" s="17" t="s">
        <v>263</v>
      </c>
      <c r="F205" s="16">
        <v>5</v>
      </c>
      <c r="G205" s="16"/>
      <c r="H205" s="16">
        <v>4</v>
      </c>
      <c r="I205" s="16"/>
      <c r="J205" s="16">
        <v>9</v>
      </c>
      <c r="K205" s="16"/>
      <c r="L205" s="16">
        <v>2</v>
      </c>
      <c r="M205" s="6" t="s">
        <v>314</v>
      </c>
    </row>
    <row r="206" spans="1:13" x14ac:dyDescent="0.2">
      <c r="A206" s="7" t="str">
        <f t="shared" si="13"/>
        <v>1990/7末</v>
      </c>
      <c r="B206" s="7" t="str">
        <f t="shared" si="13"/>
        <v>平成2/7末</v>
      </c>
      <c r="C206" s="14">
        <v>204</v>
      </c>
      <c r="D206" s="14">
        <v>346</v>
      </c>
      <c r="E206" s="15" t="s">
        <v>264</v>
      </c>
      <c r="F206" s="14">
        <v>17</v>
      </c>
      <c r="G206" s="14"/>
      <c r="H206" s="14">
        <v>12</v>
      </c>
      <c r="I206" s="14"/>
      <c r="J206" s="14">
        <v>29</v>
      </c>
      <c r="K206" s="14"/>
      <c r="L206" s="14">
        <v>8</v>
      </c>
      <c r="M206" s="8" t="s">
        <v>314</v>
      </c>
    </row>
    <row r="207" spans="1:13" x14ac:dyDescent="0.2">
      <c r="A207" s="9" t="str">
        <f t="shared" si="13"/>
        <v>1990/7末</v>
      </c>
      <c r="B207" s="9" t="str">
        <f t="shared" si="13"/>
        <v>平成2/7末</v>
      </c>
      <c r="C207" s="16">
        <v>205</v>
      </c>
      <c r="D207" s="16">
        <v>347</v>
      </c>
      <c r="E207" s="17" t="s">
        <v>265</v>
      </c>
      <c r="F207" s="16">
        <v>9</v>
      </c>
      <c r="G207" s="16"/>
      <c r="H207" s="16">
        <v>10</v>
      </c>
      <c r="I207" s="16"/>
      <c r="J207" s="16">
        <v>19</v>
      </c>
      <c r="K207" s="16"/>
      <c r="L207" s="16">
        <v>7</v>
      </c>
      <c r="M207" s="6" t="s">
        <v>314</v>
      </c>
    </row>
    <row r="208" spans="1:13" x14ac:dyDescent="0.2">
      <c r="A208" s="7" t="str">
        <f t="shared" si="13"/>
        <v>1990/7末</v>
      </c>
      <c r="B208" s="7" t="str">
        <f t="shared" si="13"/>
        <v>平成2/7末</v>
      </c>
      <c r="C208" s="14">
        <v>206</v>
      </c>
      <c r="D208" s="14">
        <v>348</v>
      </c>
      <c r="E208" s="15" t="s">
        <v>266</v>
      </c>
      <c r="F208" s="14">
        <v>84</v>
      </c>
      <c r="G208" s="14"/>
      <c r="H208" s="14">
        <v>97</v>
      </c>
      <c r="I208" s="14"/>
      <c r="J208" s="14">
        <v>181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1990/7末</v>
      </c>
      <c r="B209" s="9" t="str">
        <f t="shared" si="13"/>
        <v>平成2/7末</v>
      </c>
      <c r="C209" s="16">
        <v>207</v>
      </c>
      <c r="D209" s="16">
        <v>349</v>
      </c>
      <c r="E209" s="17" t="s">
        <v>267</v>
      </c>
      <c r="F209" s="16">
        <v>12</v>
      </c>
      <c r="G209" s="16"/>
      <c r="H209" s="16">
        <v>9</v>
      </c>
      <c r="I209" s="16"/>
      <c r="J209" s="16">
        <v>21</v>
      </c>
      <c r="K209" s="16"/>
      <c r="L209" s="16">
        <v>5</v>
      </c>
      <c r="M209" s="6" t="s">
        <v>314</v>
      </c>
    </row>
    <row r="210" spans="1:13" x14ac:dyDescent="0.2">
      <c r="A210" s="7" t="str">
        <f t="shared" si="13"/>
        <v>1990/7末</v>
      </c>
      <c r="B210" s="7" t="str">
        <f t="shared" si="13"/>
        <v>平成2/7末</v>
      </c>
      <c r="C210" s="14">
        <v>208</v>
      </c>
      <c r="D210" s="14">
        <v>250</v>
      </c>
      <c r="E210" s="15" t="s">
        <v>268</v>
      </c>
      <c r="F210" s="14">
        <v>159</v>
      </c>
      <c r="G210" s="14"/>
      <c r="H210" s="14">
        <v>187</v>
      </c>
      <c r="I210" s="14"/>
      <c r="J210" s="14">
        <v>346</v>
      </c>
      <c r="K210" s="14"/>
      <c r="L210" s="14">
        <v>82</v>
      </c>
      <c r="M210" s="8" t="s">
        <v>315</v>
      </c>
    </row>
    <row r="211" spans="1:13" x14ac:dyDescent="0.2">
      <c r="A211" s="9" t="str">
        <f t="shared" si="13"/>
        <v>1990/7末</v>
      </c>
      <c r="B211" s="9" t="str">
        <f t="shared" si="13"/>
        <v>平成2/7末</v>
      </c>
      <c r="C211" s="16">
        <v>209</v>
      </c>
      <c r="D211" s="16">
        <v>251</v>
      </c>
      <c r="E211" s="17" t="s">
        <v>269</v>
      </c>
      <c r="F211" s="16">
        <v>83</v>
      </c>
      <c r="G211" s="16"/>
      <c r="H211" s="16">
        <v>101</v>
      </c>
      <c r="I211" s="16"/>
      <c r="J211" s="16">
        <v>184</v>
      </c>
      <c r="K211" s="16"/>
      <c r="L211" s="16">
        <v>42</v>
      </c>
      <c r="M211" s="6" t="s">
        <v>315</v>
      </c>
    </row>
    <row r="212" spans="1:13" x14ac:dyDescent="0.2">
      <c r="A212" s="7" t="str">
        <f t="shared" si="13"/>
        <v>1990/7末</v>
      </c>
      <c r="B212" s="7" t="str">
        <f t="shared" si="13"/>
        <v>平成2/7末</v>
      </c>
      <c r="C212" s="14">
        <v>210</v>
      </c>
      <c r="D212" s="14">
        <v>252</v>
      </c>
      <c r="E212" s="15" t="s">
        <v>270</v>
      </c>
      <c r="F212" s="14">
        <v>143</v>
      </c>
      <c r="G212" s="14"/>
      <c r="H212" s="14">
        <v>169</v>
      </c>
      <c r="I212" s="14"/>
      <c r="J212" s="14">
        <v>312</v>
      </c>
      <c r="K212" s="14"/>
      <c r="L212" s="14">
        <v>74</v>
      </c>
      <c r="M212" s="8" t="s">
        <v>315</v>
      </c>
    </row>
    <row r="213" spans="1:13" x14ac:dyDescent="0.2">
      <c r="A213" s="9" t="str">
        <f t="shared" ref="A213:B228" si="14">A212</f>
        <v>1990/7末</v>
      </c>
      <c r="B213" s="9" t="str">
        <f t="shared" si="14"/>
        <v>平成2/7末</v>
      </c>
      <c r="C213" s="16">
        <v>211</v>
      </c>
      <c r="D213" s="16">
        <v>253</v>
      </c>
      <c r="E213" s="17" t="s">
        <v>271</v>
      </c>
      <c r="F213" s="16">
        <v>175</v>
      </c>
      <c r="G213" s="16"/>
      <c r="H213" s="16">
        <v>202</v>
      </c>
      <c r="I213" s="16"/>
      <c r="J213" s="16">
        <v>377</v>
      </c>
      <c r="K213" s="16"/>
      <c r="L213" s="16">
        <v>97</v>
      </c>
      <c r="M213" s="6" t="s">
        <v>315</v>
      </c>
    </row>
    <row r="214" spans="1:13" x14ac:dyDescent="0.2">
      <c r="A214" s="7" t="str">
        <f t="shared" si="14"/>
        <v>1990/7末</v>
      </c>
      <c r="B214" s="7" t="str">
        <f t="shared" si="14"/>
        <v>平成2/7末</v>
      </c>
      <c r="C214" s="14">
        <v>212</v>
      </c>
      <c r="D214" s="14">
        <v>254</v>
      </c>
      <c r="E214" s="15" t="s">
        <v>272</v>
      </c>
      <c r="F214" s="14">
        <v>98</v>
      </c>
      <c r="G214" s="14"/>
      <c r="H214" s="14">
        <v>115</v>
      </c>
      <c r="I214" s="14"/>
      <c r="J214" s="14">
        <v>213</v>
      </c>
      <c r="K214" s="14"/>
      <c r="L214" s="14">
        <v>56</v>
      </c>
      <c r="M214" s="8" t="s">
        <v>315</v>
      </c>
    </row>
    <row r="215" spans="1:13" x14ac:dyDescent="0.2">
      <c r="A215" s="9" t="str">
        <f t="shared" si="14"/>
        <v>1990/7末</v>
      </c>
      <c r="B215" s="9" t="str">
        <f t="shared" si="14"/>
        <v>平成2/7末</v>
      </c>
      <c r="C215" s="16">
        <v>213</v>
      </c>
      <c r="D215" s="16">
        <v>255</v>
      </c>
      <c r="E215" s="17" t="s">
        <v>376</v>
      </c>
      <c r="F215" s="16">
        <v>49</v>
      </c>
      <c r="G215" s="16"/>
      <c r="H215" s="16">
        <v>65</v>
      </c>
      <c r="I215" s="16"/>
      <c r="J215" s="16">
        <v>114</v>
      </c>
      <c r="K215" s="16"/>
      <c r="L215" s="16">
        <v>31</v>
      </c>
      <c r="M215" s="6" t="s">
        <v>315</v>
      </c>
    </row>
    <row r="216" spans="1:13" x14ac:dyDescent="0.2">
      <c r="A216" s="7" t="str">
        <f t="shared" si="14"/>
        <v>1990/7末</v>
      </c>
      <c r="B216" s="7" t="str">
        <f t="shared" si="14"/>
        <v>平成2/7末</v>
      </c>
      <c r="C216" s="14">
        <v>214</v>
      </c>
      <c r="D216" s="14">
        <v>256</v>
      </c>
      <c r="E216" s="15" t="s">
        <v>273</v>
      </c>
      <c r="F216" s="14">
        <v>58</v>
      </c>
      <c r="G216" s="14"/>
      <c r="H216" s="14">
        <v>53</v>
      </c>
      <c r="I216" s="14"/>
      <c r="J216" s="14">
        <v>111</v>
      </c>
      <c r="K216" s="14"/>
      <c r="L216" s="14">
        <v>23</v>
      </c>
      <c r="M216" s="8" t="s">
        <v>315</v>
      </c>
    </row>
    <row r="217" spans="1:13" x14ac:dyDescent="0.2">
      <c r="A217" s="9" t="str">
        <f t="shared" si="14"/>
        <v>1990/7末</v>
      </c>
      <c r="B217" s="9" t="str">
        <f t="shared" si="14"/>
        <v>平成2/7末</v>
      </c>
      <c r="C217" s="16">
        <v>215</v>
      </c>
      <c r="D217" s="16">
        <v>257</v>
      </c>
      <c r="E217" s="17" t="s">
        <v>377</v>
      </c>
      <c r="F217" s="16">
        <v>107</v>
      </c>
      <c r="G217" s="16"/>
      <c r="H217" s="16">
        <v>104</v>
      </c>
      <c r="I217" s="16"/>
      <c r="J217" s="16">
        <v>211</v>
      </c>
      <c r="K217" s="16"/>
      <c r="L217" s="16">
        <v>50</v>
      </c>
      <c r="M217" s="6" t="s">
        <v>315</v>
      </c>
    </row>
    <row r="218" spans="1:13" x14ac:dyDescent="0.2">
      <c r="A218" s="7" t="str">
        <f t="shared" si="14"/>
        <v>1990/7末</v>
      </c>
      <c r="B218" s="7" t="str">
        <f t="shared" si="14"/>
        <v>平成2/7末</v>
      </c>
      <c r="C218" s="14">
        <v>216</v>
      </c>
      <c r="D218" s="14">
        <v>258</v>
      </c>
      <c r="E218" s="15" t="s">
        <v>274</v>
      </c>
      <c r="F218" s="14">
        <v>91</v>
      </c>
      <c r="G218" s="14"/>
      <c r="H218" s="14">
        <v>95</v>
      </c>
      <c r="I218" s="14"/>
      <c r="J218" s="14">
        <v>186</v>
      </c>
      <c r="K218" s="14"/>
      <c r="L218" s="14">
        <v>46</v>
      </c>
      <c r="M218" s="8" t="s">
        <v>315</v>
      </c>
    </row>
    <row r="219" spans="1:13" x14ac:dyDescent="0.2">
      <c r="A219" s="9" t="str">
        <f t="shared" si="14"/>
        <v>1990/7末</v>
      </c>
      <c r="B219" s="9" t="str">
        <f t="shared" si="14"/>
        <v>平成2/7末</v>
      </c>
      <c r="C219" s="16">
        <v>217</v>
      </c>
      <c r="D219" s="16">
        <v>259</v>
      </c>
      <c r="E219" s="17" t="s">
        <v>378</v>
      </c>
      <c r="F219" s="16">
        <v>106</v>
      </c>
      <c r="G219" s="16"/>
      <c r="H219" s="16">
        <v>115</v>
      </c>
      <c r="I219" s="16"/>
      <c r="J219" s="16">
        <v>221</v>
      </c>
      <c r="K219" s="16"/>
      <c r="L219" s="16">
        <v>48</v>
      </c>
      <c r="M219" s="6" t="s">
        <v>315</v>
      </c>
    </row>
    <row r="220" spans="1:13" x14ac:dyDescent="0.2">
      <c r="A220" s="7" t="str">
        <f t="shared" si="14"/>
        <v>1990/7末</v>
      </c>
      <c r="B220" s="7" t="str">
        <f t="shared" si="14"/>
        <v>平成2/7末</v>
      </c>
      <c r="C220" s="14">
        <v>218</v>
      </c>
      <c r="D220" s="14">
        <v>270</v>
      </c>
      <c r="E220" s="15" t="s">
        <v>275</v>
      </c>
      <c r="F220" s="14">
        <v>107</v>
      </c>
      <c r="G220" s="14"/>
      <c r="H220" s="14">
        <v>103</v>
      </c>
      <c r="I220" s="14"/>
      <c r="J220" s="14">
        <v>210</v>
      </c>
      <c r="K220" s="14"/>
      <c r="L220" s="14">
        <v>52</v>
      </c>
      <c r="M220" s="8" t="s">
        <v>316</v>
      </c>
    </row>
    <row r="221" spans="1:13" x14ac:dyDescent="0.2">
      <c r="A221" s="9" t="str">
        <f t="shared" si="14"/>
        <v>1990/7末</v>
      </c>
      <c r="B221" s="9" t="str">
        <f t="shared" si="14"/>
        <v>平成2/7末</v>
      </c>
      <c r="C221" s="16">
        <v>219</v>
      </c>
      <c r="D221" s="16">
        <v>271</v>
      </c>
      <c r="E221" s="17" t="s">
        <v>276</v>
      </c>
      <c r="F221" s="16">
        <v>67</v>
      </c>
      <c r="G221" s="16"/>
      <c r="H221" s="16">
        <v>73</v>
      </c>
      <c r="I221" s="16"/>
      <c r="J221" s="16">
        <v>140</v>
      </c>
      <c r="K221" s="16"/>
      <c r="L221" s="16">
        <v>31</v>
      </c>
      <c r="M221" s="6" t="s">
        <v>316</v>
      </c>
    </row>
    <row r="222" spans="1:13" x14ac:dyDescent="0.2">
      <c r="A222" s="7" t="str">
        <f t="shared" si="14"/>
        <v>1990/7末</v>
      </c>
      <c r="B222" s="7" t="str">
        <f t="shared" si="14"/>
        <v>平成2/7末</v>
      </c>
      <c r="C222" s="14">
        <v>220</v>
      </c>
      <c r="D222" s="14">
        <v>272</v>
      </c>
      <c r="E222" s="15" t="s">
        <v>277</v>
      </c>
      <c r="F222" s="14">
        <v>78</v>
      </c>
      <c r="G222" s="14"/>
      <c r="H222" s="14">
        <v>80</v>
      </c>
      <c r="I222" s="14"/>
      <c r="J222" s="14">
        <v>158</v>
      </c>
      <c r="K222" s="14"/>
      <c r="L222" s="14">
        <v>38</v>
      </c>
      <c r="M222" s="8" t="s">
        <v>316</v>
      </c>
    </row>
    <row r="223" spans="1:13" x14ac:dyDescent="0.2">
      <c r="A223" s="9" t="str">
        <f t="shared" si="14"/>
        <v>1990/7末</v>
      </c>
      <c r="B223" s="9" t="str">
        <f t="shared" si="14"/>
        <v>平成2/7末</v>
      </c>
      <c r="C223" s="16">
        <v>221</v>
      </c>
      <c r="D223" s="16">
        <v>273</v>
      </c>
      <c r="E223" s="17" t="s">
        <v>278</v>
      </c>
      <c r="F223" s="16">
        <v>115</v>
      </c>
      <c r="G223" s="16"/>
      <c r="H223" s="16">
        <v>117</v>
      </c>
      <c r="I223" s="16"/>
      <c r="J223" s="16">
        <v>232</v>
      </c>
      <c r="K223" s="16"/>
      <c r="L223" s="16">
        <v>61</v>
      </c>
      <c r="M223" s="6" t="s">
        <v>316</v>
      </c>
    </row>
    <row r="224" spans="1:13" x14ac:dyDescent="0.2">
      <c r="A224" s="7" t="str">
        <f t="shared" si="14"/>
        <v>1990/7末</v>
      </c>
      <c r="B224" s="7" t="str">
        <f t="shared" si="14"/>
        <v>平成2/7末</v>
      </c>
      <c r="C224" s="14">
        <v>222</v>
      </c>
      <c r="D224" s="14">
        <v>274</v>
      </c>
      <c r="E224" s="15" t="s">
        <v>279</v>
      </c>
      <c r="F224" s="14">
        <v>151</v>
      </c>
      <c r="G224" s="14"/>
      <c r="H224" s="14">
        <v>134</v>
      </c>
      <c r="I224" s="14"/>
      <c r="J224" s="14">
        <v>285</v>
      </c>
      <c r="K224" s="14"/>
      <c r="L224" s="14">
        <v>71</v>
      </c>
      <c r="M224" s="8" t="s">
        <v>316</v>
      </c>
    </row>
    <row r="225" spans="1:13" x14ac:dyDescent="0.2">
      <c r="A225" s="9" t="str">
        <f t="shared" si="14"/>
        <v>1990/7末</v>
      </c>
      <c r="B225" s="9" t="str">
        <f t="shared" si="14"/>
        <v>平成2/7末</v>
      </c>
      <c r="C225" s="16">
        <v>223</v>
      </c>
      <c r="D225" s="16">
        <v>275</v>
      </c>
      <c r="E225" s="17" t="s">
        <v>280</v>
      </c>
      <c r="F225" s="16">
        <v>88</v>
      </c>
      <c r="G225" s="16"/>
      <c r="H225" s="16">
        <v>88</v>
      </c>
      <c r="I225" s="16"/>
      <c r="J225" s="16">
        <v>176</v>
      </c>
      <c r="K225" s="16"/>
      <c r="L225" s="16">
        <v>56</v>
      </c>
      <c r="M225" s="6" t="s">
        <v>316</v>
      </c>
    </row>
    <row r="226" spans="1:13" x14ac:dyDescent="0.2">
      <c r="A226" s="7" t="str">
        <f t="shared" si="14"/>
        <v>1990/7末</v>
      </c>
      <c r="B226" s="7" t="str">
        <f t="shared" si="14"/>
        <v>平成2/7末</v>
      </c>
      <c r="C226" s="14">
        <v>224</v>
      </c>
      <c r="D226" s="14">
        <v>276</v>
      </c>
      <c r="E226" s="15" t="s">
        <v>281</v>
      </c>
      <c r="F226" s="14">
        <v>218</v>
      </c>
      <c r="G226" s="14"/>
      <c r="H226" s="14">
        <v>220</v>
      </c>
      <c r="I226" s="14"/>
      <c r="J226" s="14">
        <v>438</v>
      </c>
      <c r="K226" s="14"/>
      <c r="L226" s="14">
        <v>117</v>
      </c>
      <c r="M226" s="8" t="s">
        <v>316</v>
      </c>
    </row>
    <row r="227" spans="1:13" x14ac:dyDescent="0.2">
      <c r="A227" s="9" t="str">
        <f t="shared" si="14"/>
        <v>1990/7末</v>
      </c>
      <c r="B227" s="9" t="str">
        <f t="shared" si="14"/>
        <v>平成2/7末</v>
      </c>
      <c r="C227" s="16">
        <v>225</v>
      </c>
      <c r="D227" s="16">
        <v>277</v>
      </c>
      <c r="E227" s="17" t="s">
        <v>282</v>
      </c>
      <c r="F227" s="16">
        <v>166</v>
      </c>
      <c r="G227" s="16"/>
      <c r="H227" s="16">
        <v>180</v>
      </c>
      <c r="I227" s="16"/>
      <c r="J227" s="16">
        <v>346</v>
      </c>
      <c r="K227" s="16"/>
      <c r="L227" s="16">
        <v>92</v>
      </c>
      <c r="M227" s="6" t="s">
        <v>316</v>
      </c>
    </row>
    <row r="228" spans="1:13" x14ac:dyDescent="0.2">
      <c r="A228" s="7" t="str">
        <f t="shared" si="14"/>
        <v>1990/7末</v>
      </c>
      <c r="B228" s="7" t="str">
        <f t="shared" si="14"/>
        <v>平成2/7末</v>
      </c>
      <c r="C228" s="14">
        <v>226</v>
      </c>
      <c r="D228" s="14">
        <v>278</v>
      </c>
      <c r="E228" s="15" t="s">
        <v>283</v>
      </c>
      <c r="F228" s="14">
        <v>298</v>
      </c>
      <c r="G228" s="14"/>
      <c r="H228" s="14">
        <v>315</v>
      </c>
      <c r="I228" s="14"/>
      <c r="J228" s="14">
        <v>613</v>
      </c>
      <c r="K228" s="14"/>
      <c r="L228" s="14">
        <v>148</v>
      </c>
      <c r="M228" s="8" t="s">
        <v>316</v>
      </c>
    </row>
    <row r="229" spans="1:13" x14ac:dyDescent="0.2">
      <c r="A229" s="9" t="str">
        <f t="shared" ref="A229:B244" si="15">A228</f>
        <v>1990/7末</v>
      </c>
      <c r="B229" s="9" t="str">
        <f t="shared" si="15"/>
        <v>平成2/7末</v>
      </c>
      <c r="C229" s="16">
        <v>227</v>
      </c>
      <c r="D229" s="16">
        <v>280</v>
      </c>
      <c r="E229" s="17" t="s">
        <v>379</v>
      </c>
      <c r="F229" s="16">
        <v>197</v>
      </c>
      <c r="G229" s="16"/>
      <c r="H229" s="16">
        <v>212</v>
      </c>
      <c r="I229" s="16"/>
      <c r="J229" s="16">
        <v>409</v>
      </c>
      <c r="K229" s="16"/>
      <c r="L229" s="16">
        <v>101</v>
      </c>
      <c r="M229" s="6" t="s">
        <v>317</v>
      </c>
    </row>
    <row r="230" spans="1:13" x14ac:dyDescent="0.2">
      <c r="A230" s="7" t="str">
        <f t="shared" si="15"/>
        <v>1990/7末</v>
      </c>
      <c r="B230" s="7" t="str">
        <f t="shared" si="15"/>
        <v>平成2/7末</v>
      </c>
      <c r="C230" s="14">
        <v>228</v>
      </c>
      <c r="D230" s="14">
        <v>281</v>
      </c>
      <c r="E230" s="15" t="s">
        <v>380</v>
      </c>
      <c r="F230" s="14">
        <v>131</v>
      </c>
      <c r="G230" s="14"/>
      <c r="H230" s="14">
        <v>129</v>
      </c>
      <c r="I230" s="14"/>
      <c r="J230" s="14">
        <v>260</v>
      </c>
      <c r="K230" s="14"/>
      <c r="L230" s="14">
        <v>66</v>
      </c>
      <c r="M230" s="8" t="s">
        <v>317</v>
      </c>
    </row>
    <row r="231" spans="1:13" x14ac:dyDescent="0.2">
      <c r="A231" s="9" t="str">
        <f t="shared" si="15"/>
        <v>1990/7末</v>
      </c>
      <c r="B231" s="9" t="str">
        <f t="shared" si="15"/>
        <v>平成2/7末</v>
      </c>
      <c r="C231" s="16">
        <v>229</v>
      </c>
      <c r="D231" s="16">
        <v>282</v>
      </c>
      <c r="E231" s="17" t="s">
        <v>381</v>
      </c>
      <c r="F231" s="16">
        <v>57</v>
      </c>
      <c r="G231" s="16"/>
      <c r="H231" s="16">
        <v>61</v>
      </c>
      <c r="I231" s="16"/>
      <c r="J231" s="16">
        <v>118</v>
      </c>
      <c r="K231" s="16"/>
      <c r="L231" s="16">
        <v>30</v>
      </c>
      <c r="M231" s="6" t="s">
        <v>317</v>
      </c>
    </row>
    <row r="232" spans="1:13" x14ac:dyDescent="0.2">
      <c r="A232" s="7" t="str">
        <f t="shared" si="15"/>
        <v>1990/7末</v>
      </c>
      <c r="B232" s="7" t="str">
        <f t="shared" si="15"/>
        <v>平成2/7末</v>
      </c>
      <c r="C232" s="14">
        <v>230</v>
      </c>
      <c r="D232" s="14">
        <v>283</v>
      </c>
      <c r="E232" s="15" t="s">
        <v>424</v>
      </c>
      <c r="F232" s="14">
        <v>115</v>
      </c>
      <c r="G232" s="14"/>
      <c r="H232" s="14">
        <v>119</v>
      </c>
      <c r="I232" s="14"/>
      <c r="J232" s="14">
        <v>234</v>
      </c>
      <c r="K232" s="14"/>
      <c r="L232" s="14">
        <v>63</v>
      </c>
      <c r="M232" s="8" t="s">
        <v>317</v>
      </c>
    </row>
    <row r="233" spans="1:13" x14ac:dyDescent="0.2">
      <c r="A233" s="9" t="str">
        <f t="shared" si="15"/>
        <v>1990/7末</v>
      </c>
      <c r="B233" s="9" t="str">
        <f t="shared" si="15"/>
        <v>平成2/7末</v>
      </c>
      <c r="C233" s="16">
        <v>231</v>
      </c>
      <c r="D233" s="16">
        <v>284</v>
      </c>
      <c r="E233" s="17" t="s">
        <v>425</v>
      </c>
      <c r="F233" s="16">
        <v>66</v>
      </c>
      <c r="G233" s="16"/>
      <c r="H233" s="16">
        <v>67</v>
      </c>
      <c r="I233" s="16"/>
      <c r="J233" s="16">
        <v>133</v>
      </c>
      <c r="K233" s="16"/>
      <c r="L233" s="16">
        <v>34</v>
      </c>
      <c r="M233" s="6" t="s">
        <v>317</v>
      </c>
    </row>
    <row r="234" spans="1:13" x14ac:dyDescent="0.2">
      <c r="A234" s="7" t="str">
        <f t="shared" si="15"/>
        <v>1990/7末</v>
      </c>
      <c r="B234" s="7" t="str">
        <f t="shared" si="15"/>
        <v>平成2/7末</v>
      </c>
      <c r="C234" s="14">
        <v>232</v>
      </c>
      <c r="D234" s="14">
        <v>285</v>
      </c>
      <c r="E234" s="15" t="s">
        <v>426</v>
      </c>
      <c r="F234" s="14">
        <v>52</v>
      </c>
      <c r="G234" s="14"/>
      <c r="H234" s="14">
        <v>59</v>
      </c>
      <c r="I234" s="14"/>
      <c r="J234" s="14">
        <v>111</v>
      </c>
      <c r="K234" s="14"/>
      <c r="L234" s="14">
        <v>32</v>
      </c>
      <c r="M234" s="8" t="s">
        <v>317</v>
      </c>
    </row>
    <row r="235" spans="1:13" x14ac:dyDescent="0.2">
      <c r="A235" s="9" t="str">
        <f t="shared" si="15"/>
        <v>1990/7末</v>
      </c>
      <c r="B235" s="9" t="str">
        <f t="shared" si="15"/>
        <v>平成2/7末</v>
      </c>
      <c r="C235" s="16">
        <v>233</v>
      </c>
      <c r="D235" s="16">
        <v>286</v>
      </c>
      <c r="E235" s="17" t="s">
        <v>427</v>
      </c>
      <c r="F235" s="16">
        <v>66</v>
      </c>
      <c r="G235" s="16"/>
      <c r="H235" s="16">
        <v>50</v>
      </c>
      <c r="I235" s="16"/>
      <c r="J235" s="16">
        <v>116</v>
      </c>
      <c r="K235" s="16"/>
      <c r="L235" s="16">
        <v>31</v>
      </c>
      <c r="M235" s="6" t="s">
        <v>317</v>
      </c>
    </row>
    <row r="236" spans="1:13" x14ac:dyDescent="0.2">
      <c r="A236" s="7" t="str">
        <f t="shared" si="15"/>
        <v>1990/7末</v>
      </c>
      <c r="B236" s="7" t="str">
        <f t="shared" si="15"/>
        <v>平成2/7末</v>
      </c>
      <c r="C236" s="14">
        <v>234</v>
      </c>
      <c r="D236" s="14">
        <v>287</v>
      </c>
      <c r="E236" s="15" t="s">
        <v>428</v>
      </c>
      <c r="F236" s="14">
        <v>76</v>
      </c>
      <c r="G236" s="14"/>
      <c r="H236" s="14">
        <v>84</v>
      </c>
      <c r="I236" s="14"/>
      <c r="J236" s="14">
        <v>160</v>
      </c>
      <c r="K236" s="14"/>
      <c r="L236" s="14">
        <v>42</v>
      </c>
      <c r="M236" s="8" t="s">
        <v>317</v>
      </c>
    </row>
    <row r="237" spans="1:13" x14ac:dyDescent="0.2">
      <c r="A237" s="9" t="str">
        <f t="shared" si="15"/>
        <v>1990/7末</v>
      </c>
      <c r="B237" s="9" t="str">
        <f t="shared" si="15"/>
        <v>平成2/7末</v>
      </c>
      <c r="C237" s="16">
        <v>235</v>
      </c>
      <c r="D237" s="16">
        <v>288</v>
      </c>
      <c r="E237" s="17" t="s">
        <v>429</v>
      </c>
      <c r="F237" s="16">
        <v>67</v>
      </c>
      <c r="G237" s="16"/>
      <c r="H237" s="16">
        <v>75</v>
      </c>
      <c r="I237" s="16"/>
      <c r="J237" s="16">
        <v>142</v>
      </c>
      <c r="K237" s="16"/>
      <c r="L237" s="16">
        <v>40</v>
      </c>
      <c r="M237" s="6" t="s">
        <v>317</v>
      </c>
    </row>
    <row r="238" spans="1:13" x14ac:dyDescent="0.2">
      <c r="A238" s="7" t="str">
        <f t="shared" si="15"/>
        <v>1990/7末</v>
      </c>
      <c r="B238" s="7" t="str">
        <f t="shared" si="15"/>
        <v>平成2/7末</v>
      </c>
      <c r="C238" s="14">
        <v>236</v>
      </c>
      <c r="D238" s="14">
        <v>289</v>
      </c>
      <c r="E238" s="15" t="s">
        <v>430</v>
      </c>
      <c r="F238" s="14">
        <v>49</v>
      </c>
      <c r="G238" s="14"/>
      <c r="H238" s="14">
        <v>49</v>
      </c>
      <c r="I238" s="14"/>
      <c r="J238" s="14">
        <v>98</v>
      </c>
      <c r="K238" s="14"/>
      <c r="L238" s="14">
        <v>25</v>
      </c>
      <c r="M238" s="8" t="s">
        <v>317</v>
      </c>
    </row>
    <row r="239" spans="1:13" x14ac:dyDescent="0.2">
      <c r="A239" s="9" t="str">
        <f t="shared" si="15"/>
        <v>1990/7末</v>
      </c>
      <c r="B239" s="9" t="str">
        <f t="shared" si="15"/>
        <v>平成2/7末</v>
      </c>
      <c r="C239" s="16">
        <v>237</v>
      </c>
      <c r="D239" s="16">
        <v>290</v>
      </c>
      <c r="E239" s="17" t="s">
        <v>431</v>
      </c>
      <c r="F239" s="16">
        <v>85</v>
      </c>
      <c r="G239" s="16"/>
      <c r="H239" s="16">
        <v>98</v>
      </c>
      <c r="I239" s="16"/>
      <c r="J239" s="16">
        <v>183</v>
      </c>
      <c r="K239" s="16"/>
      <c r="L239" s="16">
        <v>46</v>
      </c>
      <c r="M239" s="6" t="s">
        <v>317</v>
      </c>
    </row>
    <row r="240" spans="1:13" x14ac:dyDescent="0.2">
      <c r="A240" s="7" t="str">
        <f t="shared" si="15"/>
        <v>1990/7末</v>
      </c>
      <c r="B240" s="7" t="str">
        <f t="shared" si="15"/>
        <v>平成2/7末</v>
      </c>
      <c r="C240" s="14">
        <v>238</v>
      </c>
      <c r="D240" s="14">
        <v>291</v>
      </c>
      <c r="E240" s="15" t="s">
        <v>432</v>
      </c>
      <c r="F240" s="14">
        <v>34</v>
      </c>
      <c r="G240" s="14"/>
      <c r="H240" s="14">
        <v>30</v>
      </c>
      <c r="I240" s="14"/>
      <c r="J240" s="14">
        <v>64</v>
      </c>
      <c r="K240" s="14"/>
      <c r="L240" s="14">
        <v>24</v>
      </c>
      <c r="M240" s="8" t="s">
        <v>317</v>
      </c>
    </row>
    <row r="241" spans="1:13" x14ac:dyDescent="0.2">
      <c r="A241" s="9" t="str">
        <f t="shared" si="15"/>
        <v>1990/7末</v>
      </c>
      <c r="B241" s="9" t="str">
        <f t="shared" si="15"/>
        <v>平成2/7末</v>
      </c>
      <c r="C241" s="16">
        <v>239</v>
      </c>
      <c r="D241" s="16">
        <v>292</v>
      </c>
      <c r="E241" s="17" t="s">
        <v>433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15"/>
        <v>1990/7末</v>
      </c>
      <c r="B242" s="7" t="str">
        <f t="shared" si="15"/>
        <v>平成2/7末</v>
      </c>
      <c r="C242" s="14">
        <v>240</v>
      </c>
      <c r="D242" s="14">
        <v>293</v>
      </c>
      <c r="E242" s="15" t="s">
        <v>434</v>
      </c>
      <c r="F242" s="14">
        <v>22</v>
      </c>
      <c r="G242" s="14"/>
      <c r="H242" s="14">
        <v>17</v>
      </c>
      <c r="I242" s="14"/>
      <c r="J242" s="14">
        <v>39</v>
      </c>
      <c r="K242" s="14"/>
      <c r="L242" s="14">
        <v>12</v>
      </c>
      <c r="M242" s="8" t="s">
        <v>317</v>
      </c>
    </row>
    <row r="243" spans="1:13" x14ac:dyDescent="0.2">
      <c r="A243" s="9" t="str">
        <f t="shared" si="15"/>
        <v>1990/7末</v>
      </c>
      <c r="B243" s="9" t="str">
        <f t="shared" si="15"/>
        <v>平成2/7末</v>
      </c>
      <c r="C243" s="16">
        <v>241</v>
      </c>
      <c r="D243" s="16">
        <v>294</v>
      </c>
      <c r="E243" s="17" t="s">
        <v>435</v>
      </c>
      <c r="F243" s="16">
        <v>37</v>
      </c>
      <c r="G243" s="16"/>
      <c r="H243" s="16">
        <v>42</v>
      </c>
      <c r="I243" s="16"/>
      <c r="J243" s="16">
        <v>79</v>
      </c>
      <c r="K243" s="16"/>
      <c r="L243" s="16">
        <v>27</v>
      </c>
      <c r="M243" s="6" t="s">
        <v>317</v>
      </c>
    </row>
    <row r="244" spans="1:13" x14ac:dyDescent="0.2">
      <c r="A244" s="7" t="str">
        <f t="shared" si="15"/>
        <v>1990/7末</v>
      </c>
      <c r="B244" s="7" t="str">
        <f t="shared" si="15"/>
        <v>平成2/7末</v>
      </c>
      <c r="C244" s="14">
        <v>242</v>
      </c>
      <c r="D244" s="14">
        <v>295</v>
      </c>
      <c r="E244" s="15" t="s">
        <v>436</v>
      </c>
      <c r="F244" s="14">
        <v>22</v>
      </c>
      <c r="G244" s="14"/>
      <c r="H244" s="14">
        <v>26</v>
      </c>
      <c r="I244" s="14"/>
      <c r="J244" s="14">
        <v>48</v>
      </c>
      <c r="K244" s="14"/>
      <c r="L244" s="14">
        <v>16</v>
      </c>
      <c r="M244" s="8" t="s">
        <v>317</v>
      </c>
    </row>
    <row r="245" spans="1:13" x14ac:dyDescent="0.2">
      <c r="A245" s="9" t="str">
        <f t="shared" ref="A245:B251" si="16">A244</f>
        <v>1990/7末</v>
      </c>
      <c r="B245" s="9" t="str">
        <f t="shared" si="16"/>
        <v>平成2/7末</v>
      </c>
      <c r="C245" s="16">
        <v>243</v>
      </c>
      <c r="D245" s="16">
        <v>296</v>
      </c>
      <c r="E245" s="17" t="s">
        <v>450</v>
      </c>
      <c r="F245" s="16">
        <v>19</v>
      </c>
      <c r="G245" s="16"/>
      <c r="H245" s="16">
        <v>19</v>
      </c>
      <c r="I245" s="16"/>
      <c r="J245" s="16">
        <v>38</v>
      </c>
      <c r="K245" s="16"/>
      <c r="L245" s="16">
        <v>12</v>
      </c>
      <c r="M245" s="6" t="s">
        <v>317</v>
      </c>
    </row>
    <row r="246" spans="1:13" x14ac:dyDescent="0.2">
      <c r="A246" s="7" t="str">
        <f t="shared" si="16"/>
        <v>1990/7末</v>
      </c>
      <c r="B246" s="7" t="str">
        <f t="shared" si="16"/>
        <v>平成2/7末</v>
      </c>
      <c r="C246" s="14">
        <v>244</v>
      </c>
      <c r="D246" s="14">
        <v>297</v>
      </c>
      <c r="E246" s="15" t="s">
        <v>437</v>
      </c>
      <c r="F246" s="14">
        <v>8</v>
      </c>
      <c r="G246" s="14"/>
      <c r="H246" s="14">
        <v>6</v>
      </c>
      <c r="I246" s="14"/>
      <c r="J246" s="14">
        <v>14</v>
      </c>
      <c r="K246" s="14"/>
      <c r="L246" s="14">
        <v>6</v>
      </c>
      <c r="M246" s="8" t="s">
        <v>317</v>
      </c>
    </row>
    <row r="247" spans="1:13" x14ac:dyDescent="0.2">
      <c r="A247" s="9" t="str">
        <f t="shared" si="16"/>
        <v>1990/7末</v>
      </c>
      <c r="B247" s="9" t="str">
        <f t="shared" si="16"/>
        <v>平成2/7末</v>
      </c>
      <c r="C247" s="16">
        <v>245</v>
      </c>
      <c r="D247" s="16">
        <v>298</v>
      </c>
      <c r="E247" s="17" t="s">
        <v>438</v>
      </c>
      <c r="F247" s="16">
        <v>8</v>
      </c>
      <c r="G247" s="16"/>
      <c r="H247" s="16">
        <v>11</v>
      </c>
      <c r="I247" s="16"/>
      <c r="J247" s="16">
        <v>19</v>
      </c>
      <c r="K247" s="16"/>
      <c r="L247" s="16">
        <v>9</v>
      </c>
      <c r="M247" s="6" t="s">
        <v>317</v>
      </c>
    </row>
    <row r="248" spans="1:13" x14ac:dyDescent="0.2">
      <c r="A248" s="7" t="str">
        <f t="shared" si="16"/>
        <v>1990/7末</v>
      </c>
      <c r="B248" s="7" t="str">
        <f t="shared" si="16"/>
        <v>平成2/7末</v>
      </c>
      <c r="C248" s="14">
        <v>246</v>
      </c>
      <c r="D248" s="14">
        <v>299</v>
      </c>
      <c r="E248" s="15" t="s">
        <v>439</v>
      </c>
      <c r="F248" s="14">
        <v>4</v>
      </c>
      <c r="G248" s="14"/>
      <c r="H248" s="14">
        <v>3</v>
      </c>
      <c r="I248" s="14"/>
      <c r="J248" s="14">
        <v>7</v>
      </c>
      <c r="K248" s="14"/>
      <c r="L248" s="14">
        <v>2</v>
      </c>
      <c r="M248" s="8" t="s">
        <v>317</v>
      </c>
    </row>
    <row r="249" spans="1:13" x14ac:dyDescent="0.2">
      <c r="A249" s="9" t="str">
        <f t="shared" si="16"/>
        <v>1990/7末</v>
      </c>
      <c r="B249" s="9" t="str">
        <f t="shared" si="16"/>
        <v>平成2/7末</v>
      </c>
      <c r="C249" s="16">
        <v>247</v>
      </c>
      <c r="D249" s="16">
        <v>300</v>
      </c>
      <c r="E249" s="17" t="s">
        <v>440</v>
      </c>
      <c r="F249" s="16">
        <v>1</v>
      </c>
      <c r="G249" s="16"/>
      <c r="H249" s="16">
        <v>1</v>
      </c>
      <c r="I249" s="16"/>
      <c r="J249" s="16">
        <v>2</v>
      </c>
      <c r="K249" s="16"/>
      <c r="L249" s="16">
        <v>1</v>
      </c>
      <c r="M249" s="6" t="s">
        <v>317</v>
      </c>
    </row>
    <row r="250" spans="1:13" x14ac:dyDescent="0.2">
      <c r="A250" s="7" t="str">
        <f>A249</f>
        <v>1990/7末</v>
      </c>
      <c r="B250" s="7" t="str">
        <f>B249</f>
        <v>平成2/7末</v>
      </c>
      <c r="C250" s="14">
        <v>248</v>
      </c>
      <c r="D250" s="14">
        <v>301</v>
      </c>
      <c r="E250" s="15" t="s">
        <v>441</v>
      </c>
      <c r="F250" s="14">
        <v>23</v>
      </c>
      <c r="G250" s="14"/>
      <c r="H250" s="14">
        <v>20</v>
      </c>
      <c r="I250" s="14"/>
      <c r="J250" s="14">
        <v>43</v>
      </c>
      <c r="K250" s="14"/>
      <c r="L250" s="14">
        <v>17</v>
      </c>
      <c r="M250" s="8" t="s">
        <v>317</v>
      </c>
    </row>
    <row r="251" spans="1:13" x14ac:dyDescent="0.2">
      <c r="A251" s="9" t="str">
        <f t="shared" si="16"/>
        <v>1990/7末</v>
      </c>
      <c r="B251" s="9" t="str">
        <f t="shared" si="16"/>
        <v>平成2/7末</v>
      </c>
      <c r="C251" s="16">
        <v>249</v>
      </c>
      <c r="D251" s="16">
        <v>302</v>
      </c>
      <c r="E251" s="17" t="s">
        <v>442</v>
      </c>
      <c r="F251" s="16">
        <v>24</v>
      </c>
      <c r="G251" s="16"/>
      <c r="H251" s="16">
        <v>29</v>
      </c>
      <c r="I251" s="16"/>
      <c r="J251" s="16">
        <v>53</v>
      </c>
      <c r="K251" s="16"/>
      <c r="L251" s="16">
        <v>24</v>
      </c>
      <c r="M251" s="6" t="s">
        <v>317</v>
      </c>
    </row>
    <row r="252" spans="1:13" x14ac:dyDescent="0.2">
      <c r="F252" s="126"/>
      <c r="G252" s="126"/>
      <c r="H252" s="126"/>
      <c r="I252" s="126"/>
      <c r="J252" s="126"/>
      <c r="K252" s="126"/>
      <c r="L252" s="126"/>
    </row>
    <row r="253" spans="1:13" x14ac:dyDescent="0.2">
      <c r="F253" s="126"/>
      <c r="G253" s="126"/>
      <c r="H253" s="126"/>
      <c r="I253" s="126"/>
      <c r="J253" s="126"/>
      <c r="K253" s="126"/>
      <c r="L253" s="126"/>
    </row>
  </sheetData>
  <sheetProtection algorithmName="SHA-512" hashValue="LYbxNfF33YjuUoZYWWhKyKl8BiupNKZNUDB3EWwpehZpteKNVBltVUqvorkFQFOSDRWWIJJw6aeEYk4eNfdLjw==" saltValue="cdlIkAoqVsvxTY2q7gEbI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2022-07-04T06:46:54Z</cp:lastPrinted>
  <dcterms:created xsi:type="dcterms:W3CDTF">2021-09-08T23:17:04Z</dcterms:created>
  <dcterms:modified xsi:type="dcterms:W3CDTF">2024-10-31T07:33:40Z</dcterms:modified>
</cp:coreProperties>
</file>