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5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7" i="1" l="1"/>
  <c r="L17" i="1"/>
  <c r="F17" i="1"/>
  <c r="B13" i="57" s="1"/>
  <c r="D17" i="1"/>
  <c r="I16" i="1"/>
  <c r="L16" i="1"/>
  <c r="F16" i="1"/>
  <c r="D16" i="1"/>
  <c r="I15" i="1"/>
  <c r="L15" i="1"/>
  <c r="F15" i="1"/>
  <c r="D15" i="1"/>
  <c r="I14" i="1"/>
  <c r="L14" i="1"/>
  <c r="F14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<sst xmlns="http://schemas.openxmlformats.org/spreadsheetml/2006/main" count="7892" uniqueCount="466">
  <si>
    <t>1月</t>
  </si>
  <si>
    <t>２月</t>
  </si>
  <si>
    <t>２月</t>
    <rPh sb="1" eb="2">
      <t>ガツ</t>
    </rPh>
    <phoneticPr fontId="3"/>
  </si>
  <si>
    <t>３月</t>
  </si>
  <si>
    <t>３月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</si>
  <si>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</si>
  <si>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</si>
  <si>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</si>
  <si>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</si>
  <si>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</si>
  <si>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</si>
  <si>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</si>
  <si>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</si>
  <si>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</si>
  <si>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</si>
  <si>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</si>
  <si>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</si>
  <si>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</si>
  <si>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</si>
  <si>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</si>
  <si>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</si>
  <si>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</si>
  <si>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3"/>
  </si>
  <si>
    <t>男</t>
    <rPh sb="0" eb="1">
      <t>オトコ</t>
    </rPh>
    <phoneticPr fontId="3"/>
  </si>
  <si>
    <t>１月</t>
    <rPh sb="1" eb="2">
      <t>ツキ</t>
    </rPh>
    <phoneticPr fontId="3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</si>
  <si>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</si>
  <si>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</si>
  <si>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</si>
  <si>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</si>
  <si>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</si>
  <si>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</si>
  <si>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</si>
  <si>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</si>
  <si>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</si>
  <si>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3"/>
  </si>
  <si>
    <t>区分</t>
    <rPh sb="0" eb="2">
      <t>クブン</t>
    </rPh>
    <phoneticPr fontId="3"/>
  </si>
  <si>
    <t>女</t>
    <rPh sb="0" eb="1">
      <t>オンナ</t>
    </rPh>
    <phoneticPr fontId="3"/>
  </si>
  <si>
    <t>うち外国人女</t>
    <rPh sb="2" eb="4">
      <t>ガイコク</t>
    </rPh>
    <rPh sb="4" eb="5">
      <t>ジン</t>
    </rPh>
    <rPh sb="5" eb="6">
      <t>オンナ</t>
    </rPh>
    <phoneticPr fontId="3"/>
  </si>
  <si>
    <t>区分</t>
    <rPh sb="0" eb="2">
      <t>クブン</t>
    </rPh>
    <phoneticPr fontId="3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</si>
  <si>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</si>
  <si>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</si>
  <si>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</si>
  <si>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</si>
  <si>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</si>
  <si>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</si>
  <si>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</si>
  <si>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</si>
  <si>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</si>
  <si>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</si>
  <si>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</si>
  <si>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</si>
  <si>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</si>
  <si>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</si>
  <si>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</si>
  <si>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</si>
  <si>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</si>
  <si>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</si>
  <si>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</si>
  <si>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</si>
  <si>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</si>
  <si>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</si>
  <si>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</si>
  <si>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</si>
  <si>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</si>
  <si>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</si>
  <si>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</si>
  <si>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</si>
  <si>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</si>
  <si>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</si>
  <si>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</si>
  <si>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</si>
  <si>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</si>
  <si>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</si>
  <si>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</si>
  <si>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</si>
  <si>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</si>
  <si>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</si>
  <si>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</si>
  <si>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</si>
  <si>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</si>
  <si>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</si>
  <si>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</si>
  <si>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</si>
  <si>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</si>
  <si>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</si>
  <si>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</si>
  <si>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</si>
  <si>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</si>
  <si>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</si>
  <si>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</si>
  <si>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</si>
  <si>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</si>
  <si>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</si>
  <si>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</si>
  <si>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</si>
  <si>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</si>
  <si>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</si>
  <si>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</si>
  <si>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</si>
  <si>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</si>
  <si>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</si>
  <si>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</si>
  <si>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</si>
  <si>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</si>
  <si>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</si>
  <si>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</si>
  <si>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</si>
  <si>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</si>
  <si>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</si>
  <si>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</si>
  <si>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</si>
  <si>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</si>
  <si>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</si>
  <si>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</si>
  <si>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</si>
  <si>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</si>
  <si>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</si>
  <si>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</si>
  <si>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</si>
  <si>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</si>
  <si>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</si>
  <si>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</si>
  <si>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</si>
  <si>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</si>
  <si>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</si>
  <si>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</si>
  <si>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</si>
  <si>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</si>
  <si>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</si>
  <si>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</si>
  <si>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</si>
  <si>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</si>
  <si>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</si>
  <si>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</si>
  <si>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</si>
  <si>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</si>
  <si>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</si>
  <si>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</si>
  <si>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</si>
  <si>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</si>
  <si>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</si>
  <si>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</si>
  <si>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</si>
  <si>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</si>
  <si>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</si>
  <si>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</si>
  <si>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</si>
  <si>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</si>
  <si>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</si>
  <si>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</si>
  <si>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</si>
  <si>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</si>
  <si>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</si>
  <si>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</si>
  <si>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</si>
  <si>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3"/>
  </si>
  <si>
    <t>年月</t>
  </si>
  <si>
    <t>和暦</t>
  </si>
  <si>
    <t>計</t>
    <rPh sb="0" eb="1">
      <t>ケイ</t>
    </rPh>
    <phoneticPr fontId="3"/>
  </si>
  <si>
    <t>世帯数前月差</t>
    <rPh sb="0" eb="3">
      <t>セタイスウ</t>
    </rPh>
    <rPh sb="3" eb="5">
      <t>ゼンゲツ</t>
    </rPh>
    <rPh sb="5" eb="6">
      <t>サ</t>
    </rPh>
    <phoneticPr fontId="3"/>
  </si>
  <si>
    <t>総人口前月差</t>
    <rPh sb="0" eb="3">
      <t>ソウジンコウ</t>
    </rPh>
    <rPh sb="3" eb="5">
      <t>ゼンゲツ</t>
    </rPh>
    <rPh sb="5" eb="6">
      <t>サ</t>
    </rPh>
    <phoneticPr fontId="3"/>
  </si>
  <si>
    <t>総人口</t>
    <rPh sb="0" eb="3">
      <t>ソウジンコウ</t>
    </rPh>
    <phoneticPr fontId="3"/>
  </si>
  <si>
    <t>男　前月差</t>
    <rPh sb="0" eb="1">
      <t>オトコ</t>
    </rPh>
    <rPh sb="2" eb="4">
      <t>ゼンゲツ</t>
    </rPh>
    <rPh sb="4" eb="5">
      <t>サ</t>
    </rPh>
    <phoneticPr fontId="3"/>
  </si>
  <si>
    <t>女　前月差</t>
    <rPh sb="0" eb="1">
      <t>オンナ</t>
    </rPh>
    <rPh sb="2" eb="4">
      <t>ゼンゲツ</t>
    </rPh>
    <rPh sb="4" eb="5">
      <t>サ</t>
    </rPh>
    <phoneticPr fontId="3"/>
  </si>
  <si>
    <t>総数</t>
    <rPh sb="0" eb="2">
      <t>ソウスウ</t>
    </rPh>
    <phoneticPr fontId="3"/>
  </si>
  <si>
    <t>西暦</t>
    <rPh sb="0" eb="2">
      <t>セイレキ</t>
    </rPh>
    <phoneticPr fontId="3"/>
  </si>
  <si>
    <t>和暦</t>
    <rPh sb="0" eb="2">
      <t>ワレキ</t>
    </rPh>
    <phoneticPr fontId="3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</si>
  <si>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3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</si>
  <si>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3"/>
  </si>
  <si>
    <t>1-2チェック</t>
    <phoneticPr fontId="3"/>
  </si>
  <si>
    <t>1-3チェック</t>
    <phoneticPr fontId="3"/>
  </si>
  <si>
    <t>1-4チェック</t>
    <phoneticPr fontId="3"/>
  </si>
  <si>
    <t>事務欄</t>
    <rPh sb="0" eb="2">
      <t>ジム</t>
    </rPh>
    <rPh sb="2" eb="3">
      <t>ラン</t>
    </rPh>
    <phoneticPr fontId="3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</si>
  <si>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</si>
  <si>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</si>
  <si>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</si>
  <si>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</si>
  <si>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</si>
  <si>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</si>
  <si>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</si>
  <si>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</si>
  <si>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</si>
  <si>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</si>
  <si>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</si>
  <si>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</si>
  <si>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</si>
  <si>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</si>
  <si>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</si>
  <si>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</si>
  <si>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</si>
  <si>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</si>
  <si>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</si>
  <si>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</si>
  <si>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</si>
  <si>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</si>
  <si>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</si>
  <si>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</si>
  <si>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</si>
  <si>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</si>
  <si>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</si>
  <si>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</si>
  <si>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</si>
  <si>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</si>
  <si>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</si>
  <si>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</si>
  <si>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</si>
  <si>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</si>
  <si>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</si>
  <si>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</si>
  <si>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</si>
  <si>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</si>
  <si>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</si>
  <si>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</si>
  <si>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</si>
  <si>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</si>
  <si>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</si>
  <si>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</si>
  <si>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</si>
  <si>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</si>
  <si>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</si>
  <si>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</si>
  <si>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</si>
  <si>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</si>
  <si>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</si>
  <si>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</si>
  <si>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</si>
  <si>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</si>
  <si>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</si>
  <si>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</si>
  <si>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</si>
  <si>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</si>
  <si>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</si>
  <si>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</si>
  <si>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</si>
  <si>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</si>
  <si>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</si>
  <si>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</si>
  <si>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</si>
  <si>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</si>
  <si>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</si>
  <si>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</si>
  <si>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</si>
  <si>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</si>
  <si>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</si>
  <si>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</si>
  <si>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</si>
  <si>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</si>
  <si>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</si>
  <si>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</si>
  <si>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</si>
  <si>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</si>
  <si>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</si>
  <si>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</si>
  <si>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</si>
  <si>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</si>
  <si>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</si>
  <si>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</si>
  <si>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</si>
  <si>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</si>
  <si>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</si>
  <si>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</si>
  <si>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</si>
  <si>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</si>
  <si>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</si>
  <si>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</si>
  <si>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</si>
  <si>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</si>
  <si>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</si>
  <si>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</si>
  <si>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</si>
  <si>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</si>
  <si>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</si>
  <si>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</si>
  <si>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</si>
  <si>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</si>
  <si>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</si>
  <si>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</si>
  <si>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</si>
  <si>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</si>
  <si>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</si>
  <si>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</si>
  <si>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</si>
  <si>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</si>
  <si>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</si>
  <si>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</si>
  <si>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</si>
  <si>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</si>
  <si>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</si>
  <si>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</si>
  <si>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</si>
  <si>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</si>
  <si>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</si>
  <si>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</si>
  <si>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</si>
  <si>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</si>
  <si>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</si>
  <si>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</si>
  <si>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</si>
  <si>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</si>
  <si>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</si>
  <si>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</si>
  <si>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</si>
  <si>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</si>
  <si>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</si>
  <si>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</si>
  <si>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</si>
  <si>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</si>
  <si>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</si>
  <si>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</si>
  <si>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</si>
  <si>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</si>
  <si>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</si>
  <si>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</si>
  <si>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</si>
  <si>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</si>
  <si>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</si>
  <si>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</si>
  <si>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</si>
  <si>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</si>
  <si>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</si>
  <si>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</si>
  <si>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</si>
  <si>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</si>
  <si>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</si>
  <si>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</si>
  <si>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</si>
  <si>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</si>
  <si>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</si>
  <si>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</si>
  <si>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</si>
  <si>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</si>
  <si>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</si>
  <si>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</si>
  <si>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</si>
  <si>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</si>
  <si>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① 旧柏崎</t>
    <phoneticPr fontId="5"/>
  </si>
  <si>
    <t>⑧ 上米山</t>
    <phoneticPr fontId="5"/>
  </si>
  <si>
    <t>⑧ 上米山</t>
    <phoneticPr fontId="5"/>
  </si>
  <si>
    <t>③ 西中通</t>
    <phoneticPr fontId="5"/>
  </si>
  <si>
    <t>③ 西中通</t>
    <phoneticPr fontId="5"/>
  </si>
  <si>
    <t>③ 西中通</t>
    <phoneticPr fontId="5"/>
  </si>
  <si>
    <t>③ 西中通</t>
    <phoneticPr fontId="5"/>
  </si>
  <si>
    <t>② 荒浜</t>
    <phoneticPr fontId="5"/>
  </si>
  <si>
    <t>④ 北鯖石</t>
    <phoneticPr fontId="5"/>
  </si>
  <si>
    <t>⑤ 田尻</t>
    <phoneticPr fontId="5"/>
  </si>
  <si>
    <t>⑥ 高田</t>
    <phoneticPr fontId="5"/>
  </si>
  <si>
    <t>⑪ 中通</t>
    <phoneticPr fontId="5"/>
  </si>
  <si>
    <t>⑨ 米山</t>
    <phoneticPr fontId="5"/>
  </si>
  <si>
    <t>⑩ 高浜</t>
    <phoneticPr fontId="5"/>
  </si>
  <si>
    <t>⑦ 上条</t>
    <phoneticPr fontId="5"/>
  </si>
  <si>
    <t>⑬ 中鯖石</t>
    <phoneticPr fontId="5"/>
  </si>
  <si>
    <t>⑬ 中鯖石</t>
    <phoneticPr fontId="5"/>
  </si>
  <si>
    <t>⑭ 南鯖石</t>
    <phoneticPr fontId="5"/>
  </si>
  <si>
    <t>⑭ 南鯖石</t>
    <phoneticPr fontId="5"/>
  </si>
  <si>
    <t>⑭ 南鯖石</t>
    <phoneticPr fontId="5"/>
  </si>
  <si>
    <t>⑮ 黒姫</t>
    <phoneticPr fontId="5"/>
  </si>
  <si>
    <t>⑮ 黒姫</t>
    <phoneticPr fontId="5"/>
  </si>
  <si>
    <t>⑮ 黒姫</t>
    <phoneticPr fontId="5"/>
  </si>
  <si>
    <t>⑫ 北条</t>
    <phoneticPr fontId="5"/>
  </si>
  <si>
    <t>⑫ 北条</t>
    <phoneticPr fontId="5"/>
  </si>
  <si>
    <t>⑫ 北条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</si>
  <si>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</si>
  <si>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</si>
  <si>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</si>
  <si>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</si>
  <si>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⑯ 高柳町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</si>
  <si>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</si>
  <si>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</si>
  <si>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</si>
  <si>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</si>
  <si>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</si>
  <si>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</si>
  <si>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</si>
  <si>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</si>
  <si>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  <phoneticPr fontId="5"/>
  </si>
  <si>
    <t>⑰ 西山町</t>
  </si>
  <si>
    <t>⑰ 西山町</t>
    <phoneticPr fontId="3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</si>
  <si>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</si>
  <si>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</si>
  <si>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</si>
  <si>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</si>
  <si>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</si>
  <si>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</si>
  <si>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</si>
  <si>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</si>
  <si>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</si>
  <si>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</si>
  <si>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</si>
  <si>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</si>
  <si>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</si>
  <si>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</si>
  <si>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</si>
  <si>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</si>
  <si>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3"/>
  </si>
  <si>
    <t>② 荒浜</t>
    <phoneticPr fontId="3"/>
  </si>
  <si>
    <t>③ 西中通</t>
    <phoneticPr fontId="3"/>
  </si>
  <si>
    <t>④ 北鯖石</t>
    <phoneticPr fontId="3"/>
  </si>
  <si>
    <t>⑤ 田尻</t>
    <phoneticPr fontId="3"/>
  </si>
  <si>
    <t>⑥ 高田</t>
    <phoneticPr fontId="3"/>
  </si>
  <si>
    <t>⑦ 上条</t>
    <phoneticPr fontId="3"/>
  </si>
  <si>
    <t>⑧ 上米山</t>
    <phoneticPr fontId="3"/>
  </si>
  <si>
    <t>⑨ 米山</t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</si>
  <si>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</si>
  <si>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</si>
  <si>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</si>
  <si>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</si>
  <si>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</si>
  <si>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</si>
  <si>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⑯ 高柳町</t>
    <rPh sb="2" eb="4">
      <t>タカヤナギ</t>
    </rPh>
    <rPh sb="4" eb="5">
      <t>マチ</t>
    </rPh>
    <phoneticPr fontId="3"/>
  </si>
  <si>
    <t>⑰ 西山町</t>
    <rPh sb="2" eb="4">
      <t>ニシヤマ</t>
    </rPh>
    <rPh sb="4" eb="5">
      <t>マチ</t>
    </rPh>
    <phoneticPr fontId="3"/>
  </si>
  <si>
    <t>▶</t>
    <phoneticPr fontId="3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</si>
  <si>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3"/>
  </si>
  <si>
    <t>1月詳細画面へ</t>
    <rPh sb="1" eb="2">
      <t>ガツ</t>
    </rPh>
    <rPh sb="2" eb="4">
      <t>ショウサイ</t>
    </rPh>
    <rPh sb="4" eb="6">
      <t>ガメン</t>
    </rPh>
    <phoneticPr fontId="3"/>
  </si>
  <si>
    <t>2月詳細画面へ</t>
    <rPh sb="1" eb="2">
      <t>ガツ</t>
    </rPh>
    <rPh sb="2" eb="4">
      <t>ショウサイ</t>
    </rPh>
    <rPh sb="4" eb="6">
      <t>ガメン</t>
    </rPh>
    <phoneticPr fontId="3"/>
  </si>
  <si>
    <t>3月詳細画面へ</t>
    <rPh sb="1" eb="2">
      <t>ガツ</t>
    </rPh>
    <rPh sb="2" eb="4">
      <t>ショウサイ</t>
    </rPh>
    <rPh sb="4" eb="6">
      <t>ガメン</t>
    </rPh>
    <phoneticPr fontId="3"/>
  </si>
  <si>
    <t>4月詳細画面へ</t>
    <rPh sb="1" eb="2">
      <t>ガツ</t>
    </rPh>
    <rPh sb="2" eb="4">
      <t>ショウサイ</t>
    </rPh>
    <rPh sb="4" eb="6">
      <t>ガメン</t>
    </rPh>
    <phoneticPr fontId="3"/>
  </si>
  <si>
    <t>5月詳細画面へ</t>
    <rPh sb="1" eb="2">
      <t>ガツ</t>
    </rPh>
    <rPh sb="2" eb="4">
      <t>ショウサイ</t>
    </rPh>
    <rPh sb="4" eb="6">
      <t>ガメン</t>
    </rPh>
    <phoneticPr fontId="3"/>
  </si>
  <si>
    <t>6月詳細画面へ</t>
    <rPh sb="1" eb="2">
      <t>ガツ</t>
    </rPh>
    <rPh sb="2" eb="4">
      <t>ショウサイ</t>
    </rPh>
    <rPh sb="4" eb="6">
      <t>ガメン</t>
    </rPh>
    <phoneticPr fontId="3"/>
  </si>
  <si>
    <t>7月詳細画面へ</t>
    <rPh sb="1" eb="2">
      <t>ガツ</t>
    </rPh>
    <rPh sb="2" eb="4">
      <t>ショウサイ</t>
    </rPh>
    <rPh sb="4" eb="6">
      <t>ガメン</t>
    </rPh>
    <phoneticPr fontId="3"/>
  </si>
  <si>
    <t>8月詳細画面へ</t>
    <rPh sb="1" eb="2">
      <t>ガツ</t>
    </rPh>
    <rPh sb="2" eb="4">
      <t>ショウサイ</t>
    </rPh>
    <rPh sb="4" eb="6">
      <t>ガメン</t>
    </rPh>
    <phoneticPr fontId="3"/>
  </si>
  <si>
    <t>9月詳細画面へ</t>
    <rPh sb="1" eb="2">
      <t>ガツ</t>
    </rPh>
    <rPh sb="2" eb="4">
      <t>ショウサイ</t>
    </rPh>
    <rPh sb="4" eb="6">
      <t>ガメン</t>
    </rPh>
    <phoneticPr fontId="3"/>
  </si>
  <si>
    <t>10月詳細画面へ</t>
    <rPh sb="2" eb="3">
      <t>ガツ</t>
    </rPh>
    <rPh sb="3" eb="5">
      <t>ショウサイ</t>
    </rPh>
    <rPh sb="5" eb="7">
      <t>ガメン</t>
    </rPh>
    <phoneticPr fontId="3"/>
  </si>
  <si>
    <t>11月詳細画面へ</t>
    <rPh sb="2" eb="3">
      <t>ガツ</t>
    </rPh>
    <rPh sb="3" eb="5">
      <t>ショウサイ</t>
    </rPh>
    <rPh sb="5" eb="7">
      <t>ガメン</t>
    </rPh>
    <phoneticPr fontId="3"/>
  </si>
  <si>
    <t>12月詳細画面へ</t>
    <rPh sb="2" eb="3">
      <t>ガツ</t>
    </rPh>
    <rPh sb="3" eb="5">
      <t>ショウサイ</t>
    </rPh>
    <rPh sb="5" eb="7">
      <t>ガメン</t>
    </rPh>
    <phoneticPr fontId="3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</si>
  <si>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3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</si>
  <si>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3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</si>
  <si>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4"/>
  </si>
  <si>
    <t>【お知らせ】</t>
    <rPh sb="2" eb="3">
      <t>シ</t>
    </rPh>
    <phoneticPr fontId="3"/>
  </si>
  <si>
    <t>１　人口と世帯数（住民基本台帳（各月末現在））</t>
  </si>
  <si>
    <t>町名</t>
    <rPh sb="0" eb="2">
      <t>チョウメイ</t>
    </rPh>
    <phoneticPr fontId="3"/>
  </si>
  <si>
    <t>町名名称</t>
    <rPh sb="0" eb="2">
      <t>チョウメイ</t>
    </rPh>
    <phoneticPr fontId="3"/>
  </si>
  <si>
    <t>町名</t>
    <rPh sb="0" eb="2">
      <t>チョウメイ</t>
    </rPh>
    <phoneticPr fontId="3"/>
  </si>
  <si>
    <t>町名名称</t>
    <rPh sb="0" eb="2">
      <t>チョウメイ</t>
    </rPh>
    <rPh sb="2" eb="4">
      <t>メイショウ</t>
    </rPh>
    <phoneticPr fontId="3"/>
  </si>
  <si>
    <t>2015年</t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</si>
  <si>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</si>
  <si>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大久保</t>
  </si>
  <si>
    <t>2015/1末</t>
    <rPh sb="6" eb="7">
      <t>マツ</t>
    </rPh>
    <phoneticPr fontId="3"/>
  </si>
  <si>
    <t>平成27/1末</t>
    <rPh sb="0" eb="2">
      <t>ヘイセイ</t>
    </rPh>
    <rPh sb="6" eb="7">
      <t>マツ</t>
    </rPh>
    <phoneticPr fontId="3"/>
  </si>
  <si>
    <t>2014/12末</t>
    <rPh sb="7" eb="8">
      <t>マツ</t>
    </rPh>
    <phoneticPr fontId="3"/>
  </si>
  <si>
    <t>平成27/12末</t>
    <rPh sb="0" eb="2">
      <t>ヘイセイ</t>
    </rPh>
    <rPh sb="7" eb="8">
      <t>マツ</t>
    </rPh>
    <phoneticPr fontId="3"/>
  </si>
  <si>
    <t>平成26/12末</t>
    <rPh sb="0" eb="2">
      <t>ヘイセイ</t>
    </rPh>
    <rPh sb="7" eb="8">
      <t>マツ</t>
    </rPh>
    <phoneticPr fontId="3"/>
  </si>
  <si>
    <t>2015/2末</t>
    <rPh sb="6" eb="7">
      <t>マツ</t>
    </rPh>
    <phoneticPr fontId="3"/>
  </si>
  <si>
    <t>平成27/2末</t>
    <rPh sb="0" eb="2">
      <t>ヘイセイ</t>
    </rPh>
    <rPh sb="6" eb="7">
      <t>マツ</t>
    </rPh>
    <phoneticPr fontId="3"/>
  </si>
  <si>
    <t>2015/3末</t>
    <rPh sb="6" eb="7">
      <t>マツ</t>
    </rPh>
    <phoneticPr fontId="3"/>
  </si>
  <si>
    <t>平成27/3末</t>
    <rPh sb="0" eb="2">
      <t>ヘイセイ</t>
    </rPh>
    <rPh sb="6" eb="7">
      <t>マツ</t>
    </rPh>
    <phoneticPr fontId="3"/>
  </si>
  <si>
    <t>2015/4末</t>
    <rPh sb="6" eb="7">
      <t>マツ</t>
    </rPh>
    <phoneticPr fontId="3"/>
  </si>
  <si>
    <t>平成27/4末</t>
    <rPh sb="0" eb="2">
      <t>ヘイセイ</t>
    </rPh>
    <rPh sb="6" eb="7">
      <t>マツ</t>
    </rPh>
    <phoneticPr fontId="3"/>
  </si>
  <si>
    <t>2015/5末</t>
    <rPh sb="6" eb="7">
      <t>マツ</t>
    </rPh>
    <phoneticPr fontId="3"/>
  </si>
  <si>
    <t>平成27/5末</t>
    <rPh sb="0" eb="2">
      <t>ヘイセイ</t>
    </rPh>
    <rPh sb="6" eb="7">
      <t>マツ</t>
    </rPh>
    <phoneticPr fontId="3"/>
  </si>
  <si>
    <t>2015/6末</t>
    <rPh sb="6" eb="7">
      <t>マツ</t>
    </rPh>
    <phoneticPr fontId="3"/>
  </si>
  <si>
    <t>平成27/6末</t>
    <rPh sb="0" eb="2">
      <t>ヘイセイ</t>
    </rPh>
    <rPh sb="6" eb="7">
      <t>マツ</t>
    </rPh>
    <phoneticPr fontId="3"/>
  </si>
  <si>
    <t>2015/7末</t>
    <rPh sb="6" eb="7">
      <t>マツ</t>
    </rPh>
    <phoneticPr fontId="3"/>
  </si>
  <si>
    <t>平成27/7末</t>
    <rPh sb="0" eb="2">
      <t>ヘイセイ</t>
    </rPh>
    <rPh sb="6" eb="7">
      <t>マツ</t>
    </rPh>
    <phoneticPr fontId="3"/>
  </si>
  <si>
    <t>2015/8末</t>
    <rPh sb="6" eb="7">
      <t>マツ</t>
    </rPh>
    <phoneticPr fontId="3"/>
  </si>
  <si>
    <t>平成27/8末</t>
    <rPh sb="0" eb="2">
      <t>ヘイセイ</t>
    </rPh>
    <rPh sb="6" eb="7">
      <t>マツ</t>
    </rPh>
    <phoneticPr fontId="3"/>
  </si>
  <si>
    <t>2015/9末</t>
    <rPh sb="6" eb="7">
      <t>マツ</t>
    </rPh>
    <phoneticPr fontId="3"/>
  </si>
  <si>
    <t>平成27/9末</t>
    <rPh sb="0" eb="2">
      <t>ヘイセイ</t>
    </rPh>
    <rPh sb="6" eb="7">
      <t>マツ</t>
    </rPh>
    <phoneticPr fontId="3"/>
  </si>
  <si>
    <t>2015/10末</t>
    <rPh sb="7" eb="8">
      <t>マツ</t>
    </rPh>
    <phoneticPr fontId="3"/>
  </si>
  <si>
    <t>平成27/10末</t>
    <rPh sb="0" eb="2">
      <t>ヘイセイ</t>
    </rPh>
    <rPh sb="7" eb="8">
      <t>マツ</t>
    </rPh>
    <phoneticPr fontId="3"/>
  </si>
  <si>
    <t>2015/11末</t>
    <rPh sb="7" eb="8">
      <t>マツ</t>
    </rPh>
    <phoneticPr fontId="3"/>
  </si>
  <si>
    <t>平成27/11末</t>
    <rPh sb="0" eb="2">
      <t>ヘイセイ</t>
    </rPh>
    <rPh sb="7" eb="8">
      <t>マツ</t>
    </rPh>
    <phoneticPr fontId="3"/>
  </si>
  <si>
    <t>2015/12末</t>
    <rPh sb="7" eb="8">
      <t>マツ</t>
    </rPh>
    <phoneticPr fontId="3"/>
  </si>
  <si>
    <t>槇原町</t>
    <rPh sb="0" eb="1">
      <t>マキ</t>
    </rPh>
    <phoneticPr fontId="3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</si>
  <si>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3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</si>
  <si>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3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</si>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</sst>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\ &quot;人&quot;;&quot;△ &quot;#,##0\ &quot;人&quot;"/>
    <numFmt numFmtId="178" formatCode="#,##0\ &quot;世帯&quot;;&quot;△ &quot;#,##0\ &quot;世帯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#&quot;人&quot;;&quot;△ &quot;#,###\ &quot;人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  <xf numFmtId="0" fontId="22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8" fillId="3" borderId="2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right" vertical="center" shrinkToFit="1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7" fillId="2" borderId="11" xfId="0" applyNumberFormat="1" applyFont="1" applyFill="1" applyBorder="1" applyAlignment="1">
      <alignment horizontal="right" vertical="center" shrinkToFit="1"/>
    </xf>
    <xf numFmtId="17" fontId="7" fillId="0" borderId="12" xfId="0" applyNumberFormat="1" applyFont="1" applyBorder="1" applyAlignment="1">
      <alignment horizontal="right" vertical="center" shrinkToFit="1"/>
    </xf>
    <xf numFmtId="17" fontId="7" fillId="2" borderId="12" xfId="0" applyNumberFormat="1" applyFont="1" applyFill="1" applyBorder="1" applyAlignment="1">
      <alignment horizontal="right" vertical="center" shrinkToFit="1"/>
    </xf>
    <xf numFmtId="0" fontId="8" fillId="3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 applyProtection="1">
      <alignment horizontal="right" vertical="center" shrinkToFit="1"/>
      <protection locked="0"/>
    </xf>
    <xf numFmtId="0" fontId="7" fillId="2" borderId="11" xfId="0" applyFont="1" applyFill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horizontal="right"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2" borderId="12" xfId="0" applyFont="1" applyFill="1" applyBorder="1" applyAlignment="1" applyProtection="1">
      <alignment horizontal="right" vertical="center" shrinkToFit="1"/>
      <protection locked="0"/>
    </xf>
    <xf numFmtId="0" fontId="7" fillId="2" borderId="12" xfId="0" applyFont="1" applyFill="1" applyBorder="1" applyAlignment="1" applyProtection="1">
      <alignment vertical="center" shrinkToFit="1"/>
      <protection locked="0"/>
    </xf>
    <xf numFmtId="0" fontId="8" fillId="3" borderId="2" xfId="0" applyFont="1" applyFill="1" applyBorder="1" applyAlignment="1" applyProtection="1">
      <alignment horizontal="center" vertical="center" shrinkToFit="1"/>
      <protection locked="0"/>
    </xf>
    <xf numFmtId="0" fontId="8" fillId="3" borderId="3" xfId="0" applyFont="1" applyFill="1" applyBorder="1" applyAlignment="1" applyProtection="1">
      <alignment horizontal="center" vertical="center" shrinkToFit="1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" fontId="10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5" xfId="0" applyFont="1" applyFill="1" applyBorder="1" applyAlignment="1">
      <alignment horizontal="center" vertical="center" shrinkToFit="1"/>
    </xf>
    <xf numFmtId="38" fontId="10" fillId="4" borderId="5" xfId="1" applyNumberFormat="1" applyFont="1" applyFill="1" applyBorder="1" applyAlignment="1">
      <alignment horizontal="right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12" fillId="0" borderId="22" xfId="0" applyFont="1" applyBorder="1" applyAlignment="1">
      <alignment horizontal="right" vertical="center" shrinkToFit="1"/>
    </xf>
    <xf numFmtId="180" fontId="12" fillId="0" borderId="19" xfId="1" applyNumberFormat="1" applyFont="1" applyBorder="1" applyAlignment="1">
      <alignment horizontal="right" vertical="center" shrinkToFit="1"/>
    </xf>
    <xf numFmtId="177" fontId="12" fillId="0" borderId="19" xfId="1" applyNumberFormat="1" applyFont="1" applyFill="1" applyBorder="1" applyAlignment="1">
      <alignment horizontal="right" vertical="center" shrinkToFit="1"/>
    </xf>
    <xf numFmtId="181" fontId="12" fillId="0" borderId="2" xfId="1" applyNumberFormat="1" applyFont="1" applyFill="1" applyBorder="1" applyAlignment="1">
      <alignment horizontal="right" vertical="center" shrinkToFit="1"/>
    </xf>
    <xf numFmtId="0" fontId="12" fillId="0" borderId="23" xfId="0" applyFont="1" applyBorder="1" applyAlignment="1">
      <alignment horizontal="right" vertical="center" shrinkToFit="1"/>
    </xf>
    <xf numFmtId="0" fontId="12" fillId="0" borderId="24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right" vertical="center" shrinkToFit="1"/>
    </xf>
    <xf numFmtId="179" fontId="12" fillId="0" borderId="0" xfId="1" applyNumberFormat="1" applyFont="1" applyBorder="1" applyAlignment="1">
      <alignment horizontal="center" vertical="center" shrinkToFit="1"/>
    </xf>
    <xf numFmtId="38" fontId="12" fillId="0" borderId="0" xfId="1" applyFont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center" vertical="center" shrinkToFit="1"/>
    </xf>
    <xf numFmtId="176" fontId="12" fillId="0" borderId="0" xfId="1" applyNumberFormat="1" applyFont="1" applyFill="1" applyBorder="1" applyAlignment="1">
      <alignment horizontal="right" vertical="center" shrinkToFit="1"/>
    </xf>
    <xf numFmtId="0" fontId="16" fillId="0" borderId="10" xfId="0" applyFont="1" applyFill="1" applyBorder="1" applyAlignment="1">
      <alignment horizontal="right" vertical="center" shrinkToFit="1"/>
    </xf>
    <xf numFmtId="183" fontId="6" fillId="0" borderId="0" xfId="0" applyNumberFormat="1" applyFont="1" applyAlignment="1">
      <alignment vertical="center" shrinkToFit="1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shrinkToFi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shrinkToFit="1"/>
    </xf>
    <xf numFmtId="182" fontId="18" fillId="0" borderId="18" xfId="1" applyNumberFormat="1" applyFont="1" applyBorder="1" applyAlignment="1">
      <alignment horizontal="right" vertical="center" shrinkToFit="1"/>
    </xf>
    <xf numFmtId="182" fontId="18" fillId="0" borderId="20" xfId="1" applyNumberFormat="1" applyFont="1" applyBorder="1" applyAlignment="1">
      <alignment horizontal="right" vertical="center" shrinkToFit="1"/>
    </xf>
    <xf numFmtId="181" fontId="18" fillId="0" borderId="18" xfId="1" applyNumberFormat="1" applyFont="1" applyFill="1" applyBorder="1" applyAlignment="1">
      <alignment horizontal="right" vertical="center" shrinkToFit="1"/>
    </xf>
    <xf numFmtId="181" fontId="18" fillId="0" borderId="20" xfId="1" applyNumberFormat="1" applyFont="1" applyFill="1" applyBorder="1" applyAlignment="1">
      <alignment horizontal="right" vertical="center" shrinkToFit="1"/>
    </xf>
    <xf numFmtId="0" fontId="16" fillId="0" borderId="13" xfId="0" applyFont="1" applyFill="1" applyBorder="1" applyAlignment="1">
      <alignment horizontal="right" vertical="center" shrinkToFit="1"/>
    </xf>
    <xf numFmtId="181" fontId="16" fillId="0" borderId="2" xfId="0" applyNumberFormat="1" applyFont="1" applyFill="1" applyBorder="1" applyAlignment="1">
      <alignment vertical="center" shrinkToFit="1"/>
    </xf>
    <xf numFmtId="181" fontId="16" fillId="0" borderId="7" xfId="0" applyNumberFormat="1" applyFont="1" applyFill="1" applyBorder="1" applyAlignment="1">
      <alignment vertical="center" shrinkToFit="1"/>
    </xf>
    <xf numFmtId="0" fontId="15" fillId="0" borderId="0" xfId="0" applyFont="1">
      <alignment vertical="center"/>
    </xf>
    <xf numFmtId="183" fontId="16" fillId="0" borderId="2" xfId="0" applyNumberFormat="1" applyFont="1" applyFill="1" applyBorder="1" applyAlignment="1">
      <alignment horizontal="center" vertical="center" shrinkToFit="1"/>
    </xf>
    <xf numFmtId="183" fontId="16" fillId="0" borderId="2" xfId="0" applyNumberFormat="1" applyFont="1" applyFill="1" applyBorder="1" applyAlignment="1">
      <alignment vertical="center" shrinkToFit="1"/>
    </xf>
    <xf numFmtId="183" fontId="16" fillId="0" borderId="9" xfId="0" applyNumberFormat="1" applyFont="1" applyFill="1" applyBorder="1" applyAlignment="1">
      <alignment vertical="center" shrinkToFit="1"/>
    </xf>
    <xf numFmtId="0" fontId="21" fillId="0" borderId="15" xfId="0" applyFont="1" applyFill="1" applyBorder="1" applyAlignment="1">
      <alignment vertical="center" shrinkToFit="1"/>
    </xf>
    <xf numFmtId="0" fontId="21" fillId="0" borderId="4" xfId="0" applyFont="1" applyFill="1" applyBorder="1" applyAlignment="1">
      <alignment vertical="center" shrinkToFit="1"/>
    </xf>
    <xf numFmtId="0" fontId="21" fillId="0" borderId="14" xfId="0" applyFont="1" applyFill="1" applyBorder="1" applyAlignment="1">
      <alignment vertical="center" shrinkToFit="1"/>
    </xf>
    <xf numFmtId="183" fontId="16" fillId="0" borderId="7" xfId="0" applyNumberFormat="1" applyFont="1" applyFill="1" applyBorder="1" applyAlignment="1">
      <alignment horizontal="center" vertical="center" shrinkToFit="1"/>
    </xf>
    <xf numFmtId="183" fontId="16" fillId="0" borderId="7" xfId="0" applyNumberFormat="1" applyFont="1" applyFill="1" applyBorder="1" applyAlignment="1">
      <alignment vertical="center" shrinkToFit="1"/>
    </xf>
    <xf numFmtId="183" fontId="16" fillId="0" borderId="6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10" fillId="4" borderId="26" xfId="0" applyFont="1" applyFill="1" applyBorder="1" applyAlignment="1">
      <alignment horizontal="left" vertical="center" shrinkToFit="1"/>
    </xf>
    <xf numFmtId="0" fontId="8" fillId="3" borderId="4" xfId="0" applyFont="1" applyFill="1" applyBorder="1" applyAlignment="1" applyProtection="1">
      <alignment horizontal="center" vertical="center" shrinkToFit="1"/>
      <protection locked="0"/>
    </xf>
    <xf numFmtId="0" fontId="17" fillId="0" borderId="15" xfId="0" applyFont="1" applyFill="1" applyBorder="1" applyAlignment="1">
      <alignment horizontal="left" vertical="center" shrinkToFit="1"/>
    </xf>
    <xf numFmtId="0" fontId="17" fillId="0" borderId="4" xfId="0" applyFont="1" applyFill="1" applyBorder="1" applyAlignment="1">
      <alignment horizontal="left" vertical="center" shrinkToFit="1"/>
    </xf>
    <xf numFmtId="0" fontId="17" fillId="0" borderId="14" xfId="0" applyFont="1" applyFill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right" vertical="center" shrinkToFit="1"/>
    </xf>
    <xf numFmtId="0" fontId="23" fillId="0" borderId="0" xfId="3" applyFont="1">
      <alignment vertical="center"/>
    </xf>
    <xf numFmtId="0" fontId="13" fillId="5" borderId="0" xfId="0" applyFont="1" applyFill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center" vertical="center" shrinkToFit="1"/>
      <protection locked="0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77" fontId="0" fillId="0" borderId="0" xfId="0" applyNumberFormat="1" applyFont="1" applyFill="1" applyBorder="1" applyProtection="1">
      <alignment vertical="center"/>
      <protection locked="0"/>
    </xf>
    <xf numFmtId="178" fontId="0" fillId="0" borderId="0" xfId="0" applyNumberFormat="1" applyFont="1" applyFill="1" applyBorder="1" applyProtection="1">
      <alignment vertical="center"/>
      <protection locked="0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425</v>
      </c>
      <c r="C1" s="46"/>
      <c r="D1" s="47"/>
      <c r="E1" s="47"/>
      <c r="F1" s="47"/>
    </row>
    <row r="2" spans="2:14" x14ac:dyDescent="0.2">
      <c r="H2" s="43" t="s">
        <v>165</v>
      </c>
      <c r="I2" s="76" t="s">
        <v>433</v>
      </c>
      <c r="J2" s="42"/>
      <c r="K2" s="42" t="s">
        <v>167</v>
      </c>
      <c r="L2" s="42"/>
      <c r="M2" s="42"/>
    </row>
    <row r="3" spans="2:14" x14ac:dyDescent="0.2">
      <c r="H3" s="44" t="s">
        <v>166</v>
      </c>
      <c r="I3" s="77" t="s">
        <v>434</v>
      </c>
      <c r="K3" s="42" t="s">
        <v>168</v>
      </c>
    </row>
    <row r="4" spans="2:14" ht="16.8" thickBot="1" x14ac:dyDescent="0.25">
      <c r="B4" s="41" t="s">
        <v>428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 x14ac:dyDescent="0.2">
      <c r="B6" s="28" t="s">
        <v>24</v>
      </c>
      <c r="C6" s="48">
        <f>'1月'!$L$2</f>
        <v>34596</v>
      </c>
      <c r="D6" s="29">
        <f>IF(人口世帯[[#This Row],[世帯数]]&gt;=1,'TOP(まとめ)（町名別人口)'!C6-前年12月!L2,"")</f>
        <v>-12</v>
      </c>
      <c r="E6" s="50">
        <f>'1月'!$J$2</f>
        <v>88191</v>
      </c>
      <c r="F6" s="30">
        <f>IF(人口世帯[[#This Row],[総人口]]&gt;=1,E6-前年12月!J2,"")</f>
        <v>-79</v>
      </c>
      <c r="G6" s="50">
        <f>'1月'!$F$2</f>
        <v>43374</v>
      </c>
      <c r="H6" s="31">
        <f>'1月'!$G$2</f>
        <v>214</v>
      </c>
      <c r="I6" s="30">
        <f>IF(人口世帯[[#This Row],[男]]&gt;=1,人口世帯[[#This Row],[男]]-前年12月!F2,"")</f>
        <v>-43</v>
      </c>
      <c r="J6" s="50">
        <f>'1月'!$H$2</f>
        <v>44817</v>
      </c>
      <c r="K6" s="31">
        <f>'1月'!$I$2</f>
        <v>476</v>
      </c>
      <c r="L6" s="30">
        <f>IF(人口世帯[[#This Row],[女]]&gt;=1,人口世帯[[#This Row],[女]]-前年12月!H2,"")</f>
        <v>-36</v>
      </c>
      <c r="M6" s="74" t="s">
        <v>410</v>
      </c>
      <c r="N6" s="75" t="s">
        <v>412</v>
      </c>
    </row>
    <row r="7" spans="2:14" ht="16.2" x14ac:dyDescent="0.2">
      <c r="B7" s="32" t="s">
        <v>1</v>
      </c>
      <c r="C7" s="48">
        <f>'2月'!$L$2</f>
        <v>34597</v>
      </c>
      <c r="D7" s="29">
        <f>IF(人口世帯[[#This Row],[世帯数]]&gt;=1,C7-C6,"")</f>
        <v>1</v>
      </c>
      <c r="E7" s="50">
        <f>'2月'!$J$2</f>
        <v>88114</v>
      </c>
      <c r="F7" s="30">
        <f>IF(人口世帯[[#This Row],[総人口]]&gt;=1,E7-E6,"")</f>
        <v>-77</v>
      </c>
      <c r="G7" s="50">
        <f>'2月'!$F$2</f>
        <v>43345</v>
      </c>
      <c r="H7" s="31">
        <f>'2月'!$G$2</f>
        <v>212</v>
      </c>
      <c r="I7" s="30">
        <f>IF(人口世帯[[#This Row],[男]]&gt;=1,人口世帯[[#This Row],[男]]-G6,"")</f>
        <v>-29</v>
      </c>
      <c r="J7" s="50">
        <f>'2月'!$H$2</f>
        <v>44769</v>
      </c>
      <c r="K7" s="31">
        <f>'2月'!$I$2</f>
        <v>475</v>
      </c>
      <c r="L7" s="30">
        <f>IF(人口世帯[[#This Row],[女]]&gt;=1,人口世帯[[#This Row],[女]]-J6,"")</f>
        <v>-48</v>
      </c>
      <c r="M7" s="74" t="s">
        <v>410</v>
      </c>
      <c r="N7" s="75" t="s">
        <v>413</v>
      </c>
    </row>
    <row r="8" spans="2:14" ht="16.2" x14ac:dyDescent="0.2">
      <c r="B8" s="32" t="s">
        <v>3</v>
      </c>
      <c r="C8" s="48">
        <f>'3月'!$L$2</f>
        <v>34617</v>
      </c>
      <c r="D8" s="29">
        <f>IF(人口世帯[[#This Row],[世帯数]]&gt;=1,C8-C7,"")</f>
        <v>20</v>
      </c>
      <c r="E8" s="50">
        <f>'3月'!$J$2</f>
        <v>87857</v>
      </c>
      <c r="F8" s="30">
        <f>IF(人口世帯[[#This Row],[総人口]]&gt;=1,E8-E7,"")</f>
        <v>-257</v>
      </c>
      <c r="G8" s="50">
        <f>'3月'!$F$2</f>
        <v>43201</v>
      </c>
      <c r="H8" s="31">
        <f>'3月'!$G$2</f>
        <v>210</v>
      </c>
      <c r="I8" s="30">
        <f>IF(人口世帯[[#This Row],[男]]&gt;=1,人口世帯[[#This Row],[男]]-G7,"")</f>
        <v>-144</v>
      </c>
      <c r="J8" s="50">
        <f>'3月'!$H$2</f>
        <v>44656</v>
      </c>
      <c r="K8" s="31">
        <f>'3月'!$I$2</f>
        <v>474</v>
      </c>
      <c r="L8" s="30">
        <f>IF(人口世帯[[#This Row],[女]]&gt;=1,人口世帯[[#This Row],[女]]-J7,"")</f>
        <v>-113</v>
      </c>
      <c r="M8" s="74" t="s">
        <v>410</v>
      </c>
      <c r="N8" s="75" t="s">
        <v>414</v>
      </c>
    </row>
    <row r="9" spans="2:14" ht="16.2" x14ac:dyDescent="0.2">
      <c r="B9" s="32" t="s">
        <v>25</v>
      </c>
      <c r="C9" s="48">
        <f>'4月'!$L$2</f>
        <v>34752</v>
      </c>
      <c r="D9" s="29">
        <f>IF(人口世帯[[#This Row],[世帯数]]&gt;=1,C9-C8,"")</f>
        <v>135</v>
      </c>
      <c r="E9" s="50">
        <f>'4月'!$J$2</f>
        <v>87914</v>
      </c>
      <c r="F9" s="30">
        <f>IF(人口世帯[[#This Row],[総人口]]&gt;=1,E9-E8,"")</f>
        <v>57</v>
      </c>
      <c r="G9" s="50">
        <f>'4月'!$F$2</f>
        <v>43243</v>
      </c>
      <c r="H9" s="31">
        <f>'4月'!$G$2</f>
        <v>225</v>
      </c>
      <c r="I9" s="30">
        <f>IF(人口世帯[[#This Row],[男]]&gt;=1,人口世帯[[#This Row],[男]]-G8,"")</f>
        <v>42</v>
      </c>
      <c r="J9" s="50">
        <f>'4月'!$H$2</f>
        <v>44671</v>
      </c>
      <c r="K9" s="31">
        <f>'4月'!$I$2</f>
        <v>491</v>
      </c>
      <c r="L9" s="30">
        <f>IF(人口世帯[[#This Row],[女]]&gt;=1,人口世帯[[#This Row],[女]]-J8,"")</f>
        <v>15</v>
      </c>
      <c r="M9" s="74" t="s">
        <v>410</v>
      </c>
      <c r="N9" s="75" t="s">
        <v>415</v>
      </c>
    </row>
    <row r="10" spans="2:14" ht="16.2" x14ac:dyDescent="0.2">
      <c r="B10" s="32" t="s">
        <v>26</v>
      </c>
      <c r="C10" s="48">
        <f>'5月'!$L$2</f>
        <v>34777</v>
      </c>
      <c r="D10" s="29">
        <f>IF(人口世帯[[#This Row],[世帯数]]&gt;=1,C10-C9,"")</f>
        <v>25</v>
      </c>
      <c r="E10" s="50">
        <f>'5月'!$J$2</f>
        <v>87871</v>
      </c>
      <c r="F10" s="30">
        <f>IF(人口世帯[[#This Row],[総人口]]&gt;=1,E10-E9,"")</f>
        <v>-43</v>
      </c>
      <c r="G10" s="50">
        <f>'5月'!$F$2</f>
        <v>43239</v>
      </c>
      <c r="H10" s="31">
        <f>'5月'!$G$2</f>
        <v>228</v>
      </c>
      <c r="I10" s="30">
        <f>IF(人口世帯[[#This Row],[男]]&gt;=1,人口世帯[[#This Row],[男]]-G9,"")</f>
        <v>-4</v>
      </c>
      <c r="J10" s="50">
        <f>'5月'!$H$2</f>
        <v>44632</v>
      </c>
      <c r="K10" s="31">
        <f>'5月'!$I$2</f>
        <v>489</v>
      </c>
      <c r="L10" s="30">
        <f>IF(人口世帯[[#This Row],[女]]&gt;=1,人口世帯[[#This Row],[女]]-J9,"")</f>
        <v>-39</v>
      </c>
      <c r="M10" s="74" t="s">
        <v>410</v>
      </c>
      <c r="N10" s="75" t="s">
        <v>416</v>
      </c>
    </row>
    <row r="11" spans="2:14" ht="16.2" x14ac:dyDescent="0.2">
      <c r="B11" s="32" t="s">
        <v>27</v>
      </c>
      <c r="C11" s="48">
        <f>'6月'!$L$2</f>
        <v>34755</v>
      </c>
      <c r="D11" s="29">
        <f>IF(人口世帯[[#This Row],[世帯数]]&gt;=1,C11-C10,"")</f>
        <v>-22</v>
      </c>
      <c r="E11" s="50">
        <f>'6月'!$J$2</f>
        <v>87795</v>
      </c>
      <c r="F11" s="30">
        <f>IF(人口世帯[[#This Row],[総人口]]&gt;=1,E11-E10,"")</f>
        <v>-76</v>
      </c>
      <c r="G11" s="50">
        <f>'6月'!$F$2</f>
        <v>43209</v>
      </c>
      <c r="H11" s="31">
        <f>'6月'!$G$2</f>
        <v>220</v>
      </c>
      <c r="I11" s="30">
        <f>IF(人口世帯[[#This Row],[男]]&gt;=1,人口世帯[[#This Row],[男]]-G10,"")</f>
        <v>-30</v>
      </c>
      <c r="J11" s="50">
        <f>'6月'!$H$2</f>
        <v>44586</v>
      </c>
      <c r="K11" s="31">
        <f>'6月'!$I$2</f>
        <v>480</v>
      </c>
      <c r="L11" s="30">
        <f>IF(人口世帯[[#This Row],[女]]&gt;=1,人口世帯[[#This Row],[女]]-J10,"")</f>
        <v>-46</v>
      </c>
      <c r="M11" s="74" t="s">
        <v>410</v>
      </c>
      <c r="N11" s="75" t="s">
        <v>417</v>
      </c>
    </row>
    <row r="12" spans="2:14" ht="16.2" x14ac:dyDescent="0.2">
      <c r="B12" s="32" t="s">
        <v>28</v>
      </c>
      <c r="C12" s="48">
        <f>'7月'!$L$2</f>
        <v>34742</v>
      </c>
      <c r="D12" s="29">
        <f>IF(人口世帯[[#This Row],[世帯数]]&gt;=1,C12-C11,"")</f>
        <v>-13</v>
      </c>
      <c r="E12" s="50">
        <f>'7月'!$J$2</f>
        <v>87709</v>
      </c>
      <c r="F12" s="30">
        <f>IF(人口世帯[[#This Row],[総人口]]&gt;=1,E12-E11,"")</f>
        <v>-86</v>
      </c>
      <c r="G12" s="50">
        <f>'7月'!$F$2</f>
        <v>43176</v>
      </c>
      <c r="H12" s="31">
        <f>'7月'!$G$2</f>
        <v>222</v>
      </c>
      <c r="I12" s="30">
        <f>IF(人口世帯[[#This Row],[男]]&gt;=1,人口世帯[[#This Row],[男]]-G11,"")</f>
        <v>-33</v>
      </c>
      <c r="J12" s="50">
        <f>'7月'!$H$2</f>
        <v>44533</v>
      </c>
      <c r="K12" s="31">
        <f>'7月'!$I$2</f>
        <v>473</v>
      </c>
      <c r="L12" s="30">
        <f>IF(人口世帯[[#This Row],[女]]&gt;=1,人口世帯[[#This Row],[女]]-J11,"")</f>
        <v>-53</v>
      </c>
      <c r="M12" s="74" t="s">
        <v>410</v>
      </c>
      <c r="N12" s="75" t="s">
        <v>418</v>
      </c>
    </row>
    <row r="13" spans="2:14" ht="16.2" x14ac:dyDescent="0.2">
      <c r="B13" s="32" t="s">
        <v>29</v>
      </c>
      <c r="C13" s="48">
        <f>'8月'!$L$2</f>
        <v>34704</v>
      </c>
      <c r="D13" s="29">
        <f>IF(人口世帯[[#This Row],[世帯数]]&gt;=1,C13-C12,"")</f>
        <v>-38</v>
      </c>
      <c r="E13" s="50">
        <f>'8月'!$J$2</f>
        <v>87613</v>
      </c>
      <c r="F13" s="30">
        <f>IF(人口世帯[[#This Row],[総人口]]&gt;=1,E13-E12,"")</f>
        <v>-96</v>
      </c>
      <c r="G13" s="50">
        <f>'8月'!$F$2</f>
        <v>43127</v>
      </c>
      <c r="H13" s="31">
        <f>'8月'!$G$2</f>
        <v>221</v>
      </c>
      <c r="I13" s="30">
        <f>IF(人口世帯[[#This Row],[男]]&gt;=1,人口世帯[[#This Row],[男]]-G12,"")</f>
        <v>-49</v>
      </c>
      <c r="J13" s="50">
        <f>'8月'!$H$2</f>
        <v>44486</v>
      </c>
      <c r="K13" s="31">
        <f>'8月'!$I$2</f>
        <v>477</v>
      </c>
      <c r="L13" s="30">
        <f>IF(人口世帯[[#This Row],[女]]&gt;=1,人口世帯[[#This Row],[女]]-J12,"")</f>
        <v>-47</v>
      </c>
      <c r="M13" s="74" t="s">
        <v>410</v>
      </c>
      <c r="N13" s="75" t="s">
        <v>419</v>
      </c>
    </row>
    <row r="14" spans="2:14" ht="16.2" x14ac:dyDescent="0.2">
      <c r="B14" s="32" t="s">
        <v>30</v>
      </c>
      <c r="C14" s="48">
        <f>'9月'!$L$2</f>
        <v>34718</v>
      </c>
      <c r="D14" s="29">
        <f>IF(人口世帯[[#This Row],[世帯数]]&gt;=1,C14-C13,"")</f>
        <v>14</v>
      </c>
      <c r="E14" s="50">
        <f>'9月'!$J$2</f>
        <v>87522</v>
      </c>
      <c r="F14" s="30">
        <f>IF(人口世帯[[#This Row],[総人口]]&gt;=1,E14-E13,"")</f>
        <v>-91</v>
      </c>
      <c r="G14" s="50">
        <f>'9月'!$F$2</f>
        <v>43074</v>
      </c>
      <c r="H14" s="31">
        <f>'9月'!$G$2</f>
        <v>223</v>
      </c>
      <c r="I14" s="30">
        <f>IF(人口世帯[[#This Row],[男]]&gt;=1,人口世帯[[#This Row],[男]]-G13,"")</f>
        <v>-53</v>
      </c>
      <c r="J14" s="50">
        <f>'9月'!$H$2</f>
        <v>44448</v>
      </c>
      <c r="K14" s="31">
        <f>'9月'!$I$2</f>
        <v>475</v>
      </c>
      <c r="L14" s="30">
        <f>IF(人口世帯[[#This Row],[女]]&gt;=1,人口世帯[[#This Row],[女]]-J13,"")</f>
        <v>-38</v>
      </c>
      <c r="M14" s="74" t="s">
        <v>410</v>
      </c>
      <c r="N14" s="75" t="s">
        <v>420</v>
      </c>
    </row>
    <row r="15" spans="2:14" ht="16.2" x14ac:dyDescent="0.2">
      <c r="B15" s="32" t="s">
        <v>31</v>
      </c>
      <c r="C15" s="48">
        <f>'10月'!$L$2</f>
        <v>34727</v>
      </c>
      <c r="D15" s="29">
        <f>IF(人口世帯[[#This Row],[世帯数]]&gt;=1,C15-C14,"")</f>
        <v>9</v>
      </c>
      <c r="E15" s="50">
        <f>'10月'!$J$2</f>
        <v>87450</v>
      </c>
      <c r="F15" s="30">
        <f>IF(人口世帯[[#This Row],[総人口]]&gt;=1,E15-E14,"")</f>
        <v>-72</v>
      </c>
      <c r="G15" s="50">
        <f>'10月'!$F$2</f>
        <v>43036</v>
      </c>
      <c r="H15" s="31">
        <f>'10月'!$G$2</f>
        <v>228</v>
      </c>
      <c r="I15" s="30">
        <f>IF(人口世帯[[#This Row],[男]]&gt;=1,人口世帯[[#This Row],[男]]-G14,"")</f>
        <v>-38</v>
      </c>
      <c r="J15" s="50">
        <f>'10月'!$H$2</f>
        <v>44414</v>
      </c>
      <c r="K15" s="31">
        <f>'10月'!$I$2</f>
        <v>485</v>
      </c>
      <c r="L15" s="30">
        <f>IF(人口世帯[[#This Row],[女]]&gt;=1,人口世帯[[#This Row],[女]]-J14,"")</f>
        <v>-34</v>
      </c>
      <c r="M15" s="74" t="s">
        <v>410</v>
      </c>
      <c r="N15" s="75" t="s">
        <v>421</v>
      </c>
    </row>
    <row r="16" spans="2:14" ht="16.2" x14ac:dyDescent="0.2">
      <c r="B16" s="32" t="s">
        <v>32</v>
      </c>
      <c r="C16" s="48">
        <f>'11月'!$L$2</f>
        <v>34721</v>
      </c>
      <c r="D16" s="29">
        <f>IF(人口世帯[[#This Row],[世帯数]]&gt;=1,C16-C15,"")</f>
        <v>-6</v>
      </c>
      <c r="E16" s="50">
        <f>'11月'!$J$2</f>
        <v>87388</v>
      </c>
      <c r="F16" s="30">
        <f>IF(人口世帯[[#This Row],[総人口]]&gt;=1,E16-E15,"")</f>
        <v>-62</v>
      </c>
      <c r="G16" s="50">
        <f>'11月'!$F$2</f>
        <v>43004</v>
      </c>
      <c r="H16" s="31">
        <f>'11月'!$G$2</f>
        <v>226</v>
      </c>
      <c r="I16" s="30">
        <f>IF(人口世帯[[#This Row],[男]]&gt;=1,人口世帯[[#This Row],[男]]-G15,"")</f>
        <v>-32</v>
      </c>
      <c r="J16" s="50">
        <f>'11月'!$H$2</f>
        <v>44384</v>
      </c>
      <c r="K16" s="31">
        <f>'11月'!$I$2</f>
        <v>481</v>
      </c>
      <c r="L16" s="30">
        <f>IF(人口世帯[[#This Row],[女]]&gt;=1,人口世帯[[#This Row],[女]]-J15,"")</f>
        <v>-30</v>
      </c>
      <c r="M16" s="74" t="s">
        <v>410</v>
      </c>
      <c r="N16" s="75" t="s">
        <v>422</v>
      </c>
    </row>
    <row r="17" spans="2:22" ht="16.8" thickBot="1" x14ac:dyDescent="0.25">
      <c r="B17" s="33" t="s">
        <v>33</v>
      </c>
      <c r="C17" s="49">
        <f>'12月'!$L$2</f>
        <v>34712</v>
      </c>
      <c r="D17" s="29">
        <f>IF(人口世帯[[#This Row],[世帯数]]&gt;=1,C17-C16,"")</f>
        <v>-9</v>
      </c>
      <c r="E17" s="51">
        <f>'12月'!$J$2</f>
        <v>87287</v>
      </c>
      <c r="F17" s="30">
        <f>IF(人口世帯[[#This Row],[総人口]]&gt;=1,E17-E16,"")</f>
        <v>-101</v>
      </c>
      <c r="G17" s="50">
        <f>'12月'!$F$2</f>
        <v>42956</v>
      </c>
      <c r="H17" s="31">
        <f>'12月'!$G$2</f>
        <v>228</v>
      </c>
      <c r="I17" s="30">
        <f>IF(人口世帯[[#This Row],[男]]&gt;=1,人口世帯[[#This Row],[男]]-G16,"")</f>
        <v>-48</v>
      </c>
      <c r="J17" s="50">
        <f>'12月'!$H$2</f>
        <v>44331</v>
      </c>
      <c r="K17" s="31">
        <f>'12月'!$I$2</f>
        <v>482</v>
      </c>
      <c r="L17" s="30">
        <f>IF(人口世帯[[#This Row],[女]]&gt;=1,人口世帯[[#This Row],[女]]-J16,"")</f>
        <v>-53</v>
      </c>
      <c r="M17" s="74" t="s">
        <v>410</v>
      </c>
      <c r="N17" s="75" t="s">
        <v>423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424</v>
      </c>
    </row>
    <row r="22" spans="2:22" x14ac:dyDescent="0.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 x14ac:dyDescent="0.2">
      <c r="B23" s="39" t="s">
        <v>0</v>
      </c>
      <c r="C23" s="53">
        <f>SUM('TOP(まとめ)（町名別人口)'!$D23:$T23)</f>
        <v>88191</v>
      </c>
      <c r="D23" s="53">
        <f>SUMIF(人口１月[地域（町名別）],D$22,人口１月[合計人数])</f>
        <v>40344</v>
      </c>
      <c r="E23" s="53">
        <f>SUMIF(人口１月[地域（町名別）],E$22,人口１月[合計人数])</f>
        <v>4912</v>
      </c>
      <c r="F23" s="53">
        <f>SUMIF(人口１月[地域（町名別）],F$22,人口１月[合計人数])</f>
        <v>6325</v>
      </c>
      <c r="G23" s="53">
        <f>SUMIF(人口１月[地域（町名別）],G$22,人口１月[合計人数])</f>
        <v>3447</v>
      </c>
      <c r="H23" s="53">
        <f>SUMIF(人口１月[地域（町名別）],H$22,人口１月[合計人数])</f>
        <v>8587</v>
      </c>
      <c r="I23" s="53">
        <f>SUMIF(人口１月[地域（町名別）],I$22,人口１月[合計人数])</f>
        <v>5737</v>
      </c>
      <c r="J23" s="53">
        <f>SUMIF(人口１月[地域（町名別）],J$22,人口１月[合計人数])</f>
        <v>965</v>
      </c>
      <c r="K23" s="53">
        <f>SUMIF(人口１月[地域（町名別）],K$22,人口１月[合計人数])</f>
        <v>236</v>
      </c>
      <c r="L23" s="53">
        <f>SUMIF(人口１月[地域（町名別）],L$22,人口１月[合計人数])</f>
        <v>1023</v>
      </c>
      <c r="M23" s="53">
        <f>SUMIF(人口１月[地域（町名別）],M$22,人口１月[合計人数])</f>
        <v>464</v>
      </c>
      <c r="N23" s="53">
        <f>SUMIF(人口１月[地域（町名別）],N$22,人口１月[合計人数])</f>
        <v>1545</v>
      </c>
      <c r="O23" s="53">
        <f>SUMIF(人口１月[地域（町名別）],O$22,人口１月[合計人数])</f>
        <v>3146</v>
      </c>
      <c r="P23" s="53">
        <f>SUMIF(人口１月[地域（町名別）],P$22,人口１月[合計人数])</f>
        <v>1546</v>
      </c>
      <c r="Q23" s="53">
        <f>SUMIF(人口１月[地域（町名別）],Q$22,人口１月[合計人数])</f>
        <v>1313</v>
      </c>
      <c r="R23" s="53">
        <f>SUMIF(人口１月[地域（町名別）],R$22,人口１月[合計人数])</f>
        <v>1077</v>
      </c>
      <c r="S23" s="53">
        <f>SUMIF(人口１月[地域（町名別）],S$22,人口１月[合計人数])</f>
        <v>1622</v>
      </c>
      <c r="T23" s="53">
        <f>SUMIF(人口１月[地域（町名別）],T$22,人口１月[合計人数])</f>
        <v>5902</v>
      </c>
      <c r="V23" s="40"/>
    </row>
    <row r="24" spans="2:22" x14ac:dyDescent="0.2">
      <c r="B24" s="39" t="s">
        <v>2</v>
      </c>
      <c r="C24" s="53">
        <f>SUM('TOP(まとめ)（町名別人口)'!$D24:$T24)</f>
        <v>88114</v>
      </c>
      <c r="D24" s="53">
        <f>SUMIF(人口２月[地域（町名別）],D$22,人口２月[合計人数])</f>
        <v>40292</v>
      </c>
      <c r="E24" s="53">
        <f>SUMIF(人口２月[地域（町名別）],E$22,人口２月[合計人数])</f>
        <v>4909</v>
      </c>
      <c r="F24" s="53">
        <f>SUMIF(人口２月[地域（町名別）],F$22,人口２月[合計人数])</f>
        <v>6321</v>
      </c>
      <c r="G24" s="53">
        <f>SUMIF(人口２月[地域（町名別）],G$22,人口２月[合計人数])</f>
        <v>3439</v>
      </c>
      <c r="H24" s="53">
        <f>SUMIF(人口２月[地域（町名別）],H$22,人口２月[合計人数])</f>
        <v>8607</v>
      </c>
      <c r="I24" s="53">
        <f>SUMIF(人口２月[地域（町名別）],I$22,人口２月[合計人数])</f>
        <v>5734</v>
      </c>
      <c r="J24" s="53">
        <f>SUMIF(人口２月[地域（町名別）],J$22,人口２月[合計人数])</f>
        <v>966</v>
      </c>
      <c r="K24" s="53">
        <f>SUMIF(人口２月[地域（町名別）],K$22,人口２月[合計人数])</f>
        <v>236</v>
      </c>
      <c r="L24" s="53">
        <f>SUMIF(人口２月[地域（町名別）],L$22,人口２月[合計人数])</f>
        <v>1022</v>
      </c>
      <c r="M24" s="53">
        <f>SUMIF(人口２月[地域（町名別）],M$22,人口２月[合計人数])</f>
        <v>460</v>
      </c>
      <c r="N24" s="53">
        <f>SUMIF(人口２月[地域（町名別）],N$22,人口２月[合計人数])</f>
        <v>1540</v>
      </c>
      <c r="O24" s="53">
        <f>SUMIF(人口２月[地域（町名別）],O$22,人口２月[合計人数])</f>
        <v>3145</v>
      </c>
      <c r="P24" s="53">
        <f>SUMIF(人口２月[地域（町名別）],P$22,人口２月[合計人数])</f>
        <v>1542</v>
      </c>
      <c r="Q24" s="53">
        <f>SUMIF(人口２月[地域（町名別）],Q$22,人口２月[合計人数])</f>
        <v>1309</v>
      </c>
      <c r="R24" s="53">
        <f>SUMIF(人口２月[地域（町名別）],R$22,人口２月[合計人数])</f>
        <v>1072</v>
      </c>
      <c r="S24" s="53">
        <f>SUMIF(人口２月[地域（町名別）],S$22,人口２月[合計人数])</f>
        <v>1617</v>
      </c>
      <c r="T24" s="53">
        <f>SUMIF(人口２月[地域（町名別）],T$22,人口２月[合計人数])</f>
        <v>5903</v>
      </c>
      <c r="V24" s="40"/>
    </row>
    <row r="25" spans="2:22" x14ac:dyDescent="0.2">
      <c r="B25" s="39" t="s">
        <v>4</v>
      </c>
      <c r="C25" s="53">
        <f>SUM('TOP(まとめ)（町名別人口)'!$D25:$T25)</f>
        <v>87857</v>
      </c>
      <c r="D25" s="53">
        <f>SUMIF(人口３月[地域（町名別）],D$22,人口３月[合計人数])</f>
        <v>40247</v>
      </c>
      <c r="E25" s="53">
        <f>SUMIF(人口３月[地域（町名別）],E$22,人口３月[合計人数])</f>
        <v>4891</v>
      </c>
      <c r="F25" s="53">
        <f>SUMIF(人口３月[地域（町名別）],F$22,人口３月[合計人数])</f>
        <v>6300</v>
      </c>
      <c r="G25" s="53">
        <f>SUMIF(人口３月[地域（町名別）],G$22,人口３月[合計人数])</f>
        <v>3432</v>
      </c>
      <c r="H25" s="53">
        <f>SUMIF(人口３月[地域（町名別）],H$22,人口３月[合計人数])</f>
        <v>8584</v>
      </c>
      <c r="I25" s="53">
        <f>SUMIF(人口３月[地域（町名別）],I$22,人口３月[合計人数])</f>
        <v>5698</v>
      </c>
      <c r="J25" s="53">
        <f>SUMIF(人口３月[地域（町名別）],J$22,人口３月[合計人数])</f>
        <v>963</v>
      </c>
      <c r="K25" s="53">
        <f>SUMIF(人口３月[地域（町名別）],K$22,人口３月[合計人数])</f>
        <v>234</v>
      </c>
      <c r="L25" s="53">
        <f>SUMIF(人口３月[地域（町名別）],L$22,人口３月[合計人数])</f>
        <v>1013</v>
      </c>
      <c r="M25" s="53">
        <f>SUMIF(人口３月[地域（町名別）],M$22,人口３月[合計人数])</f>
        <v>457</v>
      </c>
      <c r="N25" s="53">
        <f>SUMIF(人口３月[地域（町名別）],N$22,人口３月[合計人数])</f>
        <v>1534</v>
      </c>
      <c r="O25" s="53">
        <f>SUMIF(人口３月[地域（町名別）],O$22,人口３月[合計人数])</f>
        <v>3119</v>
      </c>
      <c r="P25" s="53">
        <f>SUMIF(人口３月[地域（町名別）],P$22,人口３月[合計人数])</f>
        <v>1529</v>
      </c>
      <c r="Q25" s="53">
        <f>SUMIF(人口３月[地域（町名別）],Q$22,人口３月[合計人数])</f>
        <v>1300</v>
      </c>
      <c r="R25" s="53">
        <f>SUMIF(人口３月[地域（町名別）],R$22,人口３月[合計人数])</f>
        <v>1068</v>
      </c>
      <c r="S25" s="53">
        <f>SUMIF(人口３月[地域（町名別）],S$22,人口３月[合計人数])</f>
        <v>1613</v>
      </c>
      <c r="T25" s="53">
        <f>SUMIF(人口３月[地域（町名別）],T$22,人口３月[合計人数])</f>
        <v>5875</v>
      </c>
      <c r="V25" s="40"/>
    </row>
    <row r="26" spans="2:22" x14ac:dyDescent="0.2">
      <c r="B26" s="39" t="s">
        <v>5</v>
      </c>
      <c r="C26" s="53">
        <f>SUM('TOP(まとめ)（町名別人口)'!$D26:$T26)</f>
        <v>87914</v>
      </c>
      <c r="D26" s="53">
        <f>SUMIF(人口４月[地域（町名別）],D$22,人口４月[合計人数])</f>
        <v>40345</v>
      </c>
      <c r="E26" s="53">
        <f>SUMIF(人口４月[地域（町名別）],E$22,人口４月[合計人数])</f>
        <v>4884</v>
      </c>
      <c r="F26" s="53">
        <f>SUMIF(人口４月[地域（町名別）],F$22,人口４月[合計人数])</f>
        <v>6288</v>
      </c>
      <c r="G26" s="53">
        <f>SUMIF(人口４月[地域（町名別）],G$22,人口４月[合計人数])</f>
        <v>3422</v>
      </c>
      <c r="H26" s="53">
        <f>SUMIF(人口４月[地域（町名別）],H$22,人口４月[合計人数])</f>
        <v>8617</v>
      </c>
      <c r="I26" s="53">
        <f>SUMIF(人口４月[地域（町名別）],I$22,人口４月[合計人数])</f>
        <v>5714</v>
      </c>
      <c r="J26" s="53">
        <f>SUMIF(人口４月[地域（町名別）],J$22,人口４月[合計人数])</f>
        <v>955</v>
      </c>
      <c r="K26" s="53">
        <f>SUMIF(人口４月[地域（町名別）],K$22,人口４月[合計人数])</f>
        <v>234</v>
      </c>
      <c r="L26" s="53">
        <f>SUMIF(人口４月[地域（町名別）],L$22,人口４月[合計人数])</f>
        <v>1011</v>
      </c>
      <c r="M26" s="53">
        <f>SUMIF(人口４月[地域（町名別）],M$22,人口４月[合計人数])</f>
        <v>453</v>
      </c>
      <c r="N26" s="53">
        <f>SUMIF(人口４月[地域（町名別）],N$22,人口４月[合計人数])</f>
        <v>1534</v>
      </c>
      <c r="O26" s="53">
        <f>SUMIF(人口４月[地域（町名別）],O$22,人口４月[合計人数])</f>
        <v>3110</v>
      </c>
      <c r="P26" s="53">
        <f>SUMIF(人口４月[地域（町名別）],P$22,人口４月[合計人数])</f>
        <v>1521</v>
      </c>
      <c r="Q26" s="53">
        <f>SUMIF(人口４月[地域（町名別）],Q$22,人口４月[合計人数])</f>
        <v>1291</v>
      </c>
      <c r="R26" s="53">
        <f>SUMIF(人口４月[地域（町名別）],R$22,人口４月[合計人数])</f>
        <v>1063</v>
      </c>
      <c r="S26" s="53">
        <f>SUMIF(人口４月[地域（町名別）],S$22,人口４月[合計人数])</f>
        <v>1608</v>
      </c>
      <c r="T26" s="53">
        <f>SUMIF(人口４月[地域（町名別）],T$22,人口４月[合計人数])</f>
        <v>5864</v>
      </c>
      <c r="V26" s="40"/>
    </row>
    <row r="27" spans="2:22" x14ac:dyDescent="0.2">
      <c r="B27" s="39" t="s">
        <v>6</v>
      </c>
      <c r="C27" s="53">
        <f>SUM('TOP(まとめ)（町名別人口)'!$D27:$T27)</f>
        <v>87871</v>
      </c>
      <c r="D27" s="53">
        <f>SUMIF(人口５月[地域（町名別）],D$22,人口５月[合計人数])</f>
        <v>40369</v>
      </c>
      <c r="E27" s="53">
        <f>SUMIF(人口５月[地域（町名別）],E$22,人口５月[合計人数])</f>
        <v>4884</v>
      </c>
      <c r="F27" s="53">
        <f>SUMIF(人口５月[地域（町名別）],F$22,人口５月[合計人数])</f>
        <v>6273</v>
      </c>
      <c r="G27" s="53">
        <f>SUMIF(人口５月[地域（町名別）],G$22,人口５月[合計人数])</f>
        <v>3418</v>
      </c>
      <c r="H27" s="53">
        <f>SUMIF(人口５月[地域（町名別）],H$22,人口５月[合計人数])</f>
        <v>8626</v>
      </c>
      <c r="I27" s="53">
        <f>SUMIF(人口５月[地域（町名別）],I$22,人口５月[合計人数])</f>
        <v>5702</v>
      </c>
      <c r="J27" s="53">
        <f>SUMIF(人口５月[地域（町名別）],J$22,人口５月[合計人数])</f>
        <v>958</v>
      </c>
      <c r="K27" s="53">
        <f>SUMIF(人口５月[地域（町名別）],K$22,人口５月[合計人数])</f>
        <v>233</v>
      </c>
      <c r="L27" s="53">
        <f>SUMIF(人口５月[地域（町名別）],L$22,人口５月[合計人数])</f>
        <v>1004</v>
      </c>
      <c r="M27" s="53">
        <f>SUMIF(人口５月[地域（町名別）],M$22,人口５月[合計人数])</f>
        <v>450</v>
      </c>
      <c r="N27" s="53">
        <f>SUMIF(人口５月[地域（町名別）],N$22,人口５月[合計人数])</f>
        <v>1531</v>
      </c>
      <c r="O27" s="53">
        <f>SUMIF(人口５月[地域（町名別）],O$22,人口５月[合計人数])</f>
        <v>3110</v>
      </c>
      <c r="P27" s="53">
        <f>SUMIF(人口５月[地域（町名別）],P$22,人口５月[合計人数])</f>
        <v>1516</v>
      </c>
      <c r="Q27" s="53">
        <f>SUMIF(人口５月[地域（町名別）],Q$22,人口５月[合計人数])</f>
        <v>1284</v>
      </c>
      <c r="R27" s="53">
        <f>SUMIF(人口５月[地域（町名別）],R$22,人口５月[合計人数])</f>
        <v>1060</v>
      </c>
      <c r="S27" s="53">
        <f>SUMIF(人口５月[地域（町名別）],S$22,人口５月[合計人数])</f>
        <v>1604</v>
      </c>
      <c r="T27" s="53">
        <f>SUMIF(人口５月[地域（町名別）],T$22,人口５月[合計人数])</f>
        <v>5849</v>
      </c>
      <c r="V27" s="40"/>
    </row>
    <row r="28" spans="2:22" x14ac:dyDescent="0.2">
      <c r="B28" s="39" t="s">
        <v>7</v>
      </c>
      <c r="C28" s="53">
        <f>SUM('TOP(まとめ)（町名別人口)'!$D28:$T28)</f>
        <v>87795</v>
      </c>
      <c r="D28" s="53">
        <f>SUMIF(人口６月[地域（町名別）],D$22,人口６月[合計人数])</f>
        <v>40381</v>
      </c>
      <c r="E28" s="53">
        <f>SUMIF(人口６月[地域（町名別）],E$22,人口６月[合計人数])</f>
        <v>4886</v>
      </c>
      <c r="F28" s="53">
        <f>SUMIF(人口６月[地域（町名別）],F$22,人口６月[合計人数])</f>
        <v>6255</v>
      </c>
      <c r="G28" s="53">
        <f>SUMIF(人口６月[地域（町名別）],G$22,人口６月[合計人数])</f>
        <v>3408</v>
      </c>
      <c r="H28" s="53">
        <f>SUMIF(人口６月[地域（町名別）],H$22,人口６月[合計人数])</f>
        <v>8624</v>
      </c>
      <c r="I28" s="53">
        <f>SUMIF(人口６月[地域（町名別）],I$22,人口６月[合計人数])</f>
        <v>5705</v>
      </c>
      <c r="J28" s="53">
        <f>SUMIF(人口６月[地域（町名別）],J$22,人口６月[合計人数])</f>
        <v>956</v>
      </c>
      <c r="K28" s="53">
        <f>SUMIF(人口６月[地域（町名別）],K$22,人口６月[合計人数])</f>
        <v>233</v>
      </c>
      <c r="L28" s="53">
        <f>SUMIF(人口６月[地域（町名別）],L$22,人口６月[合計人数])</f>
        <v>999</v>
      </c>
      <c r="M28" s="53">
        <f>SUMIF(人口６月[地域（町名別）],M$22,人口６月[合計人数])</f>
        <v>448</v>
      </c>
      <c r="N28" s="53">
        <f>SUMIF(人口６月[地域（町名別）],N$22,人口６月[合計人数])</f>
        <v>1531</v>
      </c>
      <c r="O28" s="53">
        <f>SUMIF(人口６月[地域（町名別）],O$22,人口６月[合計人数])</f>
        <v>3097</v>
      </c>
      <c r="P28" s="53">
        <f>SUMIF(人口６月[地域（町名別）],P$22,人口６月[合計人数])</f>
        <v>1513</v>
      </c>
      <c r="Q28" s="53">
        <f>SUMIF(人口６月[地域（町名別）],Q$22,人口６月[合計人数])</f>
        <v>1283</v>
      </c>
      <c r="R28" s="53">
        <f>SUMIF(人口６月[地域（町名別）],R$22,人口６月[合計人数])</f>
        <v>1058</v>
      </c>
      <c r="S28" s="53">
        <f>SUMIF(人口６月[地域（町名別）],S$22,人口６月[合計人数])</f>
        <v>1594</v>
      </c>
      <c r="T28" s="53">
        <f>SUMIF(人口６月[地域（町名別）],T$22,人口６月[合計人数])</f>
        <v>5824</v>
      </c>
      <c r="V28" s="40"/>
    </row>
    <row r="29" spans="2:22" x14ac:dyDescent="0.2">
      <c r="B29" s="39" t="s">
        <v>8</v>
      </c>
      <c r="C29" s="53">
        <f>SUM('TOP(まとめ)（町名別人口)'!$D29:$T29)</f>
        <v>87709</v>
      </c>
      <c r="D29" s="53">
        <f>SUMIF(人口７月[地域（町名別）],D$22,人口７月[合計人数])</f>
        <v>40320</v>
      </c>
      <c r="E29" s="53">
        <f>SUMIF(人口７月[地域（町名別）],E$22,人口７月[合計人数])</f>
        <v>4888</v>
      </c>
      <c r="F29" s="53">
        <f>SUMIF(人口７月[地域（町名別）],F$22,人口７月[合計人数])</f>
        <v>6253</v>
      </c>
      <c r="G29" s="53">
        <f>SUMIF(人口７月[地域（町名別）],G$22,人口７月[合計人数])</f>
        <v>3418</v>
      </c>
      <c r="H29" s="53">
        <f>SUMIF(人口７月[地域（町名別）],H$22,人口７月[合計人数])</f>
        <v>8637</v>
      </c>
      <c r="I29" s="53">
        <f>SUMIF(人口７月[地域（町名別）],I$22,人口７月[合計人数])</f>
        <v>5712</v>
      </c>
      <c r="J29" s="53">
        <f>SUMIF(人口７月[地域（町名別）],J$22,人口７月[合計人数])</f>
        <v>951</v>
      </c>
      <c r="K29" s="53">
        <f>SUMIF(人口７月[地域（町名別）],K$22,人口７月[合計人数])</f>
        <v>231</v>
      </c>
      <c r="L29" s="53">
        <f>SUMIF(人口７月[地域（町名別）],L$22,人口７月[合計人数])</f>
        <v>998</v>
      </c>
      <c r="M29" s="53">
        <f>SUMIF(人口７月[地域（町名別）],M$22,人口７月[合計人数])</f>
        <v>446</v>
      </c>
      <c r="N29" s="53">
        <f>SUMIF(人口７月[地域（町名別）],N$22,人口７月[合計人数])</f>
        <v>1533</v>
      </c>
      <c r="O29" s="53">
        <f>SUMIF(人口７月[地域（町名別）],O$22,人口７月[合計人数])</f>
        <v>3086</v>
      </c>
      <c r="P29" s="53">
        <f>SUMIF(人口７月[地域（町名別）],P$22,人口７月[合計人数])</f>
        <v>1502</v>
      </c>
      <c r="Q29" s="53">
        <f>SUMIF(人口７月[地域（町名別）],Q$22,人口７月[合計人数])</f>
        <v>1278</v>
      </c>
      <c r="R29" s="53">
        <f>SUMIF(人口７月[地域（町名別）],R$22,人口７月[合計人数])</f>
        <v>1059</v>
      </c>
      <c r="S29" s="53">
        <f>SUMIF(人口７月[地域（町名別）],S$22,人口７月[合計人数])</f>
        <v>1591</v>
      </c>
      <c r="T29" s="53">
        <f>SUMIF(人口７月[地域（町名別）],T$22,人口７月[合計人数])</f>
        <v>5806</v>
      </c>
      <c r="V29" s="40"/>
    </row>
    <row r="30" spans="2:22" x14ac:dyDescent="0.2">
      <c r="B30" s="39" t="s">
        <v>9</v>
      </c>
      <c r="C30" s="53">
        <f>SUM('TOP(まとめ)（町名別人口)'!$D30:$T30)</f>
        <v>87613</v>
      </c>
      <c r="D30" s="53">
        <f>SUMIF(人口８月[地域（町名別）],D$22,人口８月[合計人数])</f>
        <v>40281</v>
      </c>
      <c r="E30" s="53">
        <f>SUMIF(人口８月[地域（町名別）],E$22,人口８月[合計人数])</f>
        <v>4878</v>
      </c>
      <c r="F30" s="53">
        <f>SUMIF(人口８月[地域（町名別）],F$22,人口８月[合計人数])</f>
        <v>6248</v>
      </c>
      <c r="G30" s="53">
        <f>SUMIF(人口８月[地域（町名別）],G$22,人口８月[合計人数])</f>
        <v>3425</v>
      </c>
      <c r="H30" s="53">
        <f>SUMIF(人口８月[地域（町名別）],H$22,人口８月[合計人数])</f>
        <v>8627</v>
      </c>
      <c r="I30" s="53">
        <f>SUMIF(人口８月[地域（町名別）],I$22,人口８月[合計人数])</f>
        <v>5712</v>
      </c>
      <c r="J30" s="53">
        <f>SUMIF(人口８月[地域（町名別）],J$22,人口８月[合計人数])</f>
        <v>949</v>
      </c>
      <c r="K30" s="53">
        <f>SUMIF(人口８月[地域（町名別）],K$22,人口８月[合計人数])</f>
        <v>228</v>
      </c>
      <c r="L30" s="53">
        <f>SUMIF(人口８月[地域（町名別）],L$22,人口８月[合計人数])</f>
        <v>993</v>
      </c>
      <c r="M30" s="53">
        <f>SUMIF(人口８月[地域（町名別）],M$22,人口８月[合計人数])</f>
        <v>445</v>
      </c>
      <c r="N30" s="53">
        <f>SUMIF(人口８月[地域（町名別）],N$22,人口８月[合計人数])</f>
        <v>1531</v>
      </c>
      <c r="O30" s="53">
        <f>SUMIF(人口８月[地域（町名別）],O$22,人口８月[合計人数])</f>
        <v>3082</v>
      </c>
      <c r="P30" s="53">
        <f>SUMIF(人口８月[地域（町名別）],P$22,人口８月[合計人数])</f>
        <v>1500</v>
      </c>
      <c r="Q30" s="53">
        <f>SUMIF(人口８月[地域（町名別）],Q$22,人口８月[合計人数])</f>
        <v>1275</v>
      </c>
      <c r="R30" s="53">
        <f>SUMIF(人口８月[地域（町名別）],R$22,人口８月[合計人数])</f>
        <v>1051</v>
      </c>
      <c r="S30" s="53">
        <f>SUMIF(人口８月[地域（町名別）],S$22,人口８月[合計人数])</f>
        <v>1587</v>
      </c>
      <c r="T30" s="53">
        <f>SUMIF(人口８月[地域（町名別）],T$22,人口８月[合計人数])</f>
        <v>5801</v>
      </c>
      <c r="V30" s="40"/>
    </row>
    <row r="31" spans="2:22" x14ac:dyDescent="0.2">
      <c r="B31" s="39" t="s">
        <v>10</v>
      </c>
      <c r="C31" s="53">
        <f>SUM('TOP(まとめ)（町名別人口)'!$D31:$T31)</f>
        <v>87522</v>
      </c>
      <c r="D31" s="53">
        <f>SUMIF(人口９月[地域（町名別）],D$22,人口９月[合計人数])</f>
        <v>40258</v>
      </c>
      <c r="E31" s="53">
        <f>SUMIF(人口９月[地域（町名別）],E$22,人口９月[合計人数])</f>
        <v>4875</v>
      </c>
      <c r="F31" s="53">
        <f>SUMIF(人口９月[地域（町名別）],F$22,人口９月[合計人数])</f>
        <v>6249</v>
      </c>
      <c r="G31" s="53">
        <f>SUMIF(人口９月[地域（町名別）],G$22,人口９月[合計人数])</f>
        <v>3420</v>
      </c>
      <c r="H31" s="53">
        <f>SUMIF(人口９月[地域（町名別）],H$22,人口９月[合計人数])</f>
        <v>8639</v>
      </c>
      <c r="I31" s="53">
        <f>SUMIF(人口９月[地域（町名別）],I$22,人口９月[合計人数])</f>
        <v>5696</v>
      </c>
      <c r="J31" s="53">
        <f>SUMIF(人口９月[地域（町名別）],J$22,人口９月[合計人数])</f>
        <v>947</v>
      </c>
      <c r="K31" s="53">
        <f>SUMIF(人口９月[地域（町名別）],K$22,人口９月[合計人数])</f>
        <v>227</v>
      </c>
      <c r="L31" s="53">
        <f>SUMIF(人口９月[地域（町名別）],L$22,人口９月[合計人数])</f>
        <v>987</v>
      </c>
      <c r="M31" s="53">
        <f>SUMIF(人口９月[地域（町名別）],M$22,人口９月[合計人数])</f>
        <v>447</v>
      </c>
      <c r="N31" s="53">
        <f>SUMIF(人口９月[地域（町名別）],N$22,人口９月[合計人数])</f>
        <v>1526</v>
      </c>
      <c r="O31" s="53">
        <f>SUMIF(人口９月[地域（町名別）],O$22,人口９月[合計人数])</f>
        <v>3070</v>
      </c>
      <c r="P31" s="53">
        <f>SUMIF(人口９月[地域（町名別）],P$22,人口９月[合計人数])</f>
        <v>1501</v>
      </c>
      <c r="Q31" s="53">
        <f>SUMIF(人口９月[地域（町名別）],Q$22,人口９月[合計人数])</f>
        <v>1273</v>
      </c>
      <c r="R31" s="53">
        <f>SUMIF(人口９月[地域（町名別）],R$22,人口９月[合計人数])</f>
        <v>1047</v>
      </c>
      <c r="S31" s="53">
        <f>SUMIF(人口９月[地域（町名別）],S$22,人口９月[合計人数])</f>
        <v>1576</v>
      </c>
      <c r="T31" s="53">
        <f>SUMIF(人口９月[地域（町名別）],T$22,人口９月[合計人数])</f>
        <v>5784</v>
      </c>
      <c r="V31" s="40"/>
    </row>
    <row r="32" spans="2:22" x14ac:dyDescent="0.2">
      <c r="B32" s="39" t="s">
        <v>11</v>
      </c>
      <c r="C32" s="53">
        <f>SUM('TOP(まとめ)（町名別人口)'!$D32:$T32)</f>
        <v>87450</v>
      </c>
      <c r="D32" s="53">
        <f>SUMIF(人口10月[地域（町名別）],D$22,人口10月[合計人数])</f>
        <v>40241</v>
      </c>
      <c r="E32" s="53">
        <f>SUMIF(人口10月[地域（町名別）],E$22,人口10月[合計人数])</f>
        <v>4854</v>
      </c>
      <c r="F32" s="53">
        <f>SUMIF(人口10月[地域（町名別）],F$22,人口10月[合計人数])</f>
        <v>6258</v>
      </c>
      <c r="G32" s="53">
        <f>SUMIF(人口10月[地域（町名別）],G$22,人口10月[合計人数])</f>
        <v>3423</v>
      </c>
      <c r="H32" s="53">
        <f>SUMIF(人口10月[地域（町名別）],H$22,人口10月[合計人数])</f>
        <v>8647</v>
      </c>
      <c r="I32" s="53">
        <f>SUMIF(人口10月[地域（町名別）],I$22,人口10月[合計人数])</f>
        <v>5690</v>
      </c>
      <c r="J32" s="53">
        <f>SUMIF(人口10月[地域（町名別）],J$22,人口10月[合計人数])</f>
        <v>946</v>
      </c>
      <c r="K32" s="53">
        <f>SUMIF(人口10月[地域（町名別）],K$22,人口10月[合計人数])</f>
        <v>226</v>
      </c>
      <c r="L32" s="53">
        <f>SUMIF(人口10月[地域（町名別）],L$22,人口10月[合計人数])</f>
        <v>986</v>
      </c>
      <c r="M32" s="53">
        <f>SUMIF(人口10月[地域（町名別）],M$22,人口10月[合計人数])</f>
        <v>444</v>
      </c>
      <c r="N32" s="53">
        <f>SUMIF(人口10月[地域（町名別）],N$22,人口10月[合計人数])</f>
        <v>1522</v>
      </c>
      <c r="O32" s="53">
        <f>SUMIF(人口10月[地域（町名別）],O$22,人口10月[合計人数])</f>
        <v>3064</v>
      </c>
      <c r="P32" s="53">
        <f>SUMIF(人口10月[地域（町名別）],P$22,人口10月[合計人数])</f>
        <v>1495</v>
      </c>
      <c r="Q32" s="53">
        <f>SUMIF(人口10月[地域（町名別）],Q$22,人口10月[合計人数])</f>
        <v>1269</v>
      </c>
      <c r="R32" s="53">
        <f>SUMIF(人口10月[地域（町名別）],R$22,人口10月[合計人数])</f>
        <v>1047</v>
      </c>
      <c r="S32" s="53">
        <f>SUMIF(人口10月[地域（町名別）],S$22,人口10月[合計人数])</f>
        <v>1565</v>
      </c>
      <c r="T32" s="53">
        <f>SUMIF(人口10月[地域（町名別）],T$22,人口10月[合計人数])</f>
        <v>5773</v>
      </c>
      <c r="V32" s="40"/>
    </row>
    <row r="33" spans="2:22" x14ac:dyDescent="0.2">
      <c r="B33" s="39" t="s">
        <v>12</v>
      </c>
      <c r="C33" s="53">
        <f>SUM('TOP(まとめ)（町名別人口)'!$D33:$T33)</f>
        <v>87388</v>
      </c>
      <c r="D33" s="53">
        <f>SUMIF(人口11月[地域（町名別）],D$22,人口11月[合計人数])</f>
        <v>40223</v>
      </c>
      <c r="E33" s="53">
        <f>SUMIF(人口11月[地域（町名別）],E$22,人口11月[合計人数])</f>
        <v>4849</v>
      </c>
      <c r="F33" s="53">
        <f>SUMIF(人口11月[地域（町名別）],F$22,人口11月[合計人数])</f>
        <v>6267</v>
      </c>
      <c r="G33" s="53">
        <f>SUMIF(人口11月[地域（町名別）],G$22,人口11月[合計人数])</f>
        <v>3413</v>
      </c>
      <c r="H33" s="53">
        <f>SUMIF(人口11月[地域（町名別）],H$22,人口11月[合計人数])</f>
        <v>8646</v>
      </c>
      <c r="I33" s="53">
        <f>SUMIF(人口11月[地域（町名別）],I$22,人口11月[合計人数])</f>
        <v>5695</v>
      </c>
      <c r="J33" s="53">
        <f>SUMIF(人口11月[地域（町名別）],J$22,人口11月[合計人数])</f>
        <v>942</v>
      </c>
      <c r="K33" s="53">
        <f>SUMIF(人口11月[地域（町名別）],K$22,人口11月[合計人数])</f>
        <v>227</v>
      </c>
      <c r="L33" s="53">
        <f>SUMIF(人口11月[地域（町名別）],L$22,人口11月[合計人数])</f>
        <v>982</v>
      </c>
      <c r="M33" s="53">
        <f>SUMIF(人口11月[地域（町名別）],M$22,人口11月[合計人数])</f>
        <v>440</v>
      </c>
      <c r="N33" s="53">
        <f>SUMIF(人口11月[地域（町名別）],N$22,人口11月[合計人数])</f>
        <v>1521</v>
      </c>
      <c r="O33" s="53">
        <f>SUMIF(人口11月[地域（町名別）],O$22,人口11月[合計人数])</f>
        <v>3056</v>
      </c>
      <c r="P33" s="53">
        <f>SUMIF(人口11月[地域（町名別）],P$22,人口11月[合計人数])</f>
        <v>1492</v>
      </c>
      <c r="Q33" s="53">
        <f>SUMIF(人口11月[地域（町名別）],Q$22,人口11月[合計人数])</f>
        <v>1263</v>
      </c>
      <c r="R33" s="53">
        <f>SUMIF(人口11月[地域（町名別）],R$22,人口11月[合計人数])</f>
        <v>1040</v>
      </c>
      <c r="S33" s="53">
        <f>SUMIF(人口11月[地域（町名別）],S$22,人口11月[合計人数])</f>
        <v>1557</v>
      </c>
      <c r="T33" s="53">
        <f>SUMIF(人口11月[地域（町名別）],T$22,人口11月[合計人数])</f>
        <v>5775</v>
      </c>
      <c r="V33" s="40"/>
    </row>
    <row r="34" spans="2:22" x14ac:dyDescent="0.2">
      <c r="B34" s="52" t="s">
        <v>13</v>
      </c>
      <c r="C34" s="54">
        <f>SUM('TOP(まとめ)（町名別人口)'!$D34:$T34)</f>
        <v>87287</v>
      </c>
      <c r="D34" s="54">
        <f>SUMIF(人口12月[地域（町名別）],D$22,人口12月[合計人数])</f>
        <v>40185</v>
      </c>
      <c r="E34" s="54">
        <f>SUMIF(人口12月[地域（町名別）],E$22,人口12月[合計人数])</f>
        <v>4846</v>
      </c>
      <c r="F34" s="54">
        <f>SUMIF(人口12月[地域（町名別）],F$22,人口12月[合計人数])</f>
        <v>6273</v>
      </c>
      <c r="G34" s="54">
        <f>SUMIF(人口12月[地域（町名別）],G$22,人口12月[合計人数])</f>
        <v>3414</v>
      </c>
      <c r="H34" s="54">
        <f>SUMIF(人口12月[地域（町名別）],H$22,人口12月[合計人数])</f>
        <v>8650</v>
      </c>
      <c r="I34" s="54">
        <f>SUMIF(人口12月[地域（町名別）],I$22,人口12月[合計人数])</f>
        <v>5691</v>
      </c>
      <c r="J34" s="54">
        <f>SUMIF(人口12月[地域（町名別）],J$22,人口12月[合計人数])</f>
        <v>940</v>
      </c>
      <c r="K34" s="54">
        <f>SUMIF(人口12月[地域（町名別）],K$22,人口12月[合計人数])</f>
        <v>227</v>
      </c>
      <c r="L34" s="54">
        <f>SUMIF(人口12月[地域（町名別）],L$22,人口12月[合計人数])</f>
        <v>981</v>
      </c>
      <c r="M34" s="54">
        <f>SUMIF(人口12月[地域（町名別）],M$22,人口12月[合計人数])</f>
        <v>438</v>
      </c>
      <c r="N34" s="54">
        <f>SUMIF(人口12月[地域（町名別）],N$22,人口12月[合計人数])</f>
        <v>1517</v>
      </c>
      <c r="O34" s="54">
        <f>SUMIF(人口12月[地域（町名別）],O$22,人口12月[合計人数])</f>
        <v>3048</v>
      </c>
      <c r="P34" s="54">
        <f>SUMIF(人口12月[地域（町名別）],P$22,人口12月[合計人数])</f>
        <v>1494</v>
      </c>
      <c r="Q34" s="54">
        <f>SUMIF(人口12月[地域（町名別）],Q$22,人口12月[合計人数])</f>
        <v>1245</v>
      </c>
      <c r="R34" s="54">
        <f>SUMIF(人口12月[地域（町名別）],R$22,人口12月[合計人数])</f>
        <v>1035</v>
      </c>
      <c r="S34" s="54">
        <f>SUMIF(人口12月[地域（町名別）],S$22,人口12月[合計人数])</f>
        <v>1549</v>
      </c>
      <c r="T34" s="54">
        <f>SUMIF(人口12月[地域（町名別）],T$22,人口12月[合計人数])</f>
        <v>5754</v>
      </c>
      <c r="V34" s="40"/>
    </row>
    <row r="37" spans="2:22" ht="19.2" x14ac:dyDescent="0.2">
      <c r="C37" s="78" t="s">
        <v>427</v>
      </c>
    </row>
    <row r="39" spans="2:22" ht="19.2" x14ac:dyDescent="0.2">
      <c r="C39" s="78" t="s">
        <v>463</v>
      </c>
    </row>
    <row r="40" spans="2:22" ht="19.2" x14ac:dyDescent="0.2">
      <c r="C40" s="79"/>
    </row>
    <row r="41" spans="2:22" ht="19.2" x14ac:dyDescent="0.2">
      <c r="C41" s="79" t="s">
        <v>464</v>
      </c>
    </row>
    <row r="43" spans="2:22" ht="19.2" x14ac:dyDescent="0.2">
      <c r="C43" s="79" t="s">
        <v>465</v>
      </c>
    </row>
  </sheetData>
  <sheetProtection algorithmName="SHA-512" hashValue="xBZXZ0aHsHBpLTZIO+eXYYWfD3cNlwLHe+GzAKqw9Bp6gnkz//zMqOHtZ1vRpYdXDcimYlWjxFehb4RicfqvQA==" saltValue="gipF5NtBucxYjsuQCIxbMg==" spinCount="100000" sheet="1" objects="1" scenarios="1" autoFilter="0"/>
  <phoneticPr fontId="3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453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43127</v>
      </c>
      <c r="G2" s="22">
        <f t="shared" si="0"/>
        <v>221</v>
      </c>
      <c r="H2" s="22">
        <f t="shared" si="0"/>
        <v>44486</v>
      </c>
      <c r="I2" s="22">
        <f t="shared" si="0"/>
        <v>477</v>
      </c>
      <c r="J2" s="22">
        <f t="shared" si="0"/>
        <v>87613</v>
      </c>
      <c r="K2" s="22">
        <f t="shared" si="0"/>
        <v>698</v>
      </c>
      <c r="L2" s="22">
        <f t="shared" si="0"/>
        <v>34704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2015/8末</v>
      </c>
      <c r="B3" s="7" t="str">
        <f>B2</f>
        <v>平成27/8末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47</v>
      </c>
      <c r="I3" s="11">
        <v>1</v>
      </c>
      <c r="J3" s="11">
        <v>92</v>
      </c>
      <c r="K3" s="11">
        <v>1</v>
      </c>
      <c r="L3" s="11">
        <v>53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2015/8末</v>
      </c>
      <c r="B4" s="8" t="str">
        <f>B3</f>
        <v>平成27/8末</v>
      </c>
      <c r="C4" s="13">
        <v>2</v>
      </c>
      <c r="D4" s="13">
        <v>2</v>
      </c>
      <c r="E4" s="14" t="s">
        <v>40</v>
      </c>
      <c r="F4" s="13">
        <v>156</v>
      </c>
      <c r="G4" s="13">
        <v>0</v>
      </c>
      <c r="H4" s="13">
        <v>200</v>
      </c>
      <c r="I4" s="13">
        <v>8</v>
      </c>
      <c r="J4" s="13">
        <v>356</v>
      </c>
      <c r="K4" s="13">
        <v>8</v>
      </c>
      <c r="L4" s="13">
        <v>193</v>
      </c>
      <c r="M4" s="6" t="s">
        <v>377</v>
      </c>
      <c r="Q4" s="1"/>
    </row>
    <row r="5" spans="1:18" x14ac:dyDescent="0.2">
      <c r="A5" s="9" t="str">
        <f t="shared" ref="A5:B20" si="1">A4</f>
        <v>2015/8末</v>
      </c>
      <c r="B5" s="9" t="str">
        <f t="shared" si="1"/>
        <v>平成27/8末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173</v>
      </c>
      <c r="I5" s="15">
        <v>2</v>
      </c>
      <c r="J5" s="15">
        <v>359</v>
      </c>
      <c r="K5" s="15">
        <v>4</v>
      </c>
      <c r="L5" s="15">
        <v>145</v>
      </c>
      <c r="M5" s="5" t="s">
        <v>377</v>
      </c>
    </row>
    <row r="6" spans="1:18" x14ac:dyDescent="0.2">
      <c r="A6" s="8" t="str">
        <f t="shared" si="1"/>
        <v>2015/8末</v>
      </c>
      <c r="B6" s="8" t="str">
        <f t="shared" si="1"/>
        <v>平成27/8末</v>
      </c>
      <c r="C6" s="13">
        <v>4</v>
      </c>
      <c r="D6" s="13">
        <v>4</v>
      </c>
      <c r="E6" s="14" t="s">
        <v>42</v>
      </c>
      <c r="F6" s="13">
        <v>311</v>
      </c>
      <c r="G6" s="13">
        <v>1</v>
      </c>
      <c r="H6" s="13">
        <v>348</v>
      </c>
      <c r="I6" s="13">
        <v>12</v>
      </c>
      <c r="J6" s="13">
        <v>659</v>
      </c>
      <c r="K6" s="13">
        <v>13</v>
      </c>
      <c r="L6" s="13">
        <v>275</v>
      </c>
      <c r="M6" s="6" t="s">
        <v>377</v>
      </c>
    </row>
    <row r="7" spans="1:18" x14ac:dyDescent="0.2">
      <c r="A7" s="9" t="str">
        <f t="shared" si="1"/>
        <v>2015/8末</v>
      </c>
      <c r="B7" s="9" t="str">
        <f t="shared" si="1"/>
        <v>平成27/8末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196</v>
      </c>
      <c r="I7" s="15">
        <v>0</v>
      </c>
      <c r="J7" s="15">
        <v>387</v>
      </c>
      <c r="K7" s="15">
        <v>1</v>
      </c>
      <c r="L7" s="15">
        <v>151</v>
      </c>
      <c r="M7" s="5" t="s">
        <v>377</v>
      </c>
    </row>
    <row r="8" spans="1:18" x14ac:dyDescent="0.2">
      <c r="A8" s="8" t="str">
        <f t="shared" si="1"/>
        <v>2015/8末</v>
      </c>
      <c r="B8" s="8" t="str">
        <f t="shared" si="1"/>
        <v>平成27/8末</v>
      </c>
      <c r="C8" s="13">
        <v>6</v>
      </c>
      <c r="D8" s="13">
        <v>6</v>
      </c>
      <c r="E8" s="14" t="s">
        <v>44</v>
      </c>
      <c r="F8" s="13">
        <v>271</v>
      </c>
      <c r="G8" s="13">
        <v>0</v>
      </c>
      <c r="H8" s="13">
        <v>289</v>
      </c>
      <c r="I8" s="13">
        <v>3</v>
      </c>
      <c r="J8" s="13">
        <v>560</v>
      </c>
      <c r="K8" s="13">
        <v>3</v>
      </c>
      <c r="L8" s="13">
        <v>238</v>
      </c>
      <c r="M8" s="6" t="s">
        <v>377</v>
      </c>
    </row>
    <row r="9" spans="1:18" x14ac:dyDescent="0.2">
      <c r="A9" s="9" t="str">
        <f t="shared" si="1"/>
        <v>2015/8末</v>
      </c>
      <c r="B9" s="9" t="str">
        <f t="shared" si="1"/>
        <v>平成27/8末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148</v>
      </c>
      <c r="I9" s="15">
        <v>0</v>
      </c>
      <c r="J9" s="15">
        <v>295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2015/8末</v>
      </c>
      <c r="B10" s="8" t="str">
        <f t="shared" si="1"/>
        <v>平成27/8末</v>
      </c>
      <c r="C10" s="13">
        <v>8</v>
      </c>
      <c r="D10" s="13">
        <v>8</v>
      </c>
      <c r="E10" s="14" t="s">
        <v>46</v>
      </c>
      <c r="F10" s="13">
        <v>189</v>
      </c>
      <c r="G10" s="13">
        <v>1</v>
      </c>
      <c r="H10" s="13">
        <v>199</v>
      </c>
      <c r="I10" s="13">
        <v>4</v>
      </c>
      <c r="J10" s="13">
        <v>388</v>
      </c>
      <c r="K10" s="13">
        <v>5</v>
      </c>
      <c r="L10" s="13">
        <v>165</v>
      </c>
      <c r="M10" s="6" t="s">
        <v>377</v>
      </c>
    </row>
    <row r="11" spans="1:18" x14ac:dyDescent="0.2">
      <c r="A11" s="9" t="str">
        <f t="shared" si="1"/>
        <v>2015/8末</v>
      </c>
      <c r="B11" s="9" t="str">
        <f t="shared" si="1"/>
        <v>平成27/8末</v>
      </c>
      <c r="C11" s="15">
        <v>9</v>
      </c>
      <c r="D11" s="15">
        <v>10</v>
      </c>
      <c r="E11" s="16" t="s">
        <v>47</v>
      </c>
      <c r="F11" s="15">
        <v>2</v>
      </c>
      <c r="G11" s="15">
        <v>0</v>
      </c>
      <c r="H11" s="15">
        <v>2</v>
      </c>
      <c r="I11" s="15">
        <v>0</v>
      </c>
      <c r="J11" s="15">
        <v>4</v>
      </c>
      <c r="K11" s="15">
        <v>0</v>
      </c>
      <c r="L11" s="15">
        <v>4</v>
      </c>
      <c r="M11" s="5" t="s">
        <v>377</v>
      </c>
    </row>
    <row r="12" spans="1:18" x14ac:dyDescent="0.2">
      <c r="A12" s="8" t="str">
        <f t="shared" si="1"/>
        <v>2015/8末</v>
      </c>
      <c r="B12" s="8" t="str">
        <f t="shared" si="1"/>
        <v>平成27/8末</v>
      </c>
      <c r="C12" s="13">
        <v>10</v>
      </c>
      <c r="D12" s="13">
        <v>11</v>
      </c>
      <c r="E12" s="14" t="s">
        <v>48</v>
      </c>
      <c r="F12" s="13">
        <v>184</v>
      </c>
      <c r="G12" s="13">
        <v>0</v>
      </c>
      <c r="H12" s="13">
        <v>242</v>
      </c>
      <c r="I12" s="13">
        <v>3</v>
      </c>
      <c r="J12" s="13">
        <v>426</v>
      </c>
      <c r="K12" s="13">
        <v>3</v>
      </c>
      <c r="L12" s="13">
        <v>232</v>
      </c>
      <c r="M12" s="6" t="s">
        <v>377</v>
      </c>
    </row>
    <row r="13" spans="1:18" x14ac:dyDescent="0.2">
      <c r="A13" s="9" t="str">
        <f t="shared" si="1"/>
        <v>2015/8末</v>
      </c>
      <c r="B13" s="9" t="str">
        <f t="shared" si="1"/>
        <v>平成27/8末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105</v>
      </c>
      <c r="I13" s="15">
        <v>4</v>
      </c>
      <c r="J13" s="15">
        <v>224</v>
      </c>
      <c r="K13" s="15">
        <v>6</v>
      </c>
      <c r="L13" s="15">
        <v>113</v>
      </c>
      <c r="M13" s="5" t="s">
        <v>377</v>
      </c>
    </row>
    <row r="14" spans="1:18" x14ac:dyDescent="0.2">
      <c r="A14" s="8" t="str">
        <f t="shared" si="1"/>
        <v>2015/8末</v>
      </c>
      <c r="B14" s="8" t="str">
        <f t="shared" si="1"/>
        <v>平成27/8末</v>
      </c>
      <c r="C14" s="13">
        <v>12</v>
      </c>
      <c r="D14" s="13">
        <v>13</v>
      </c>
      <c r="E14" s="14" t="s">
        <v>50</v>
      </c>
      <c r="F14" s="13">
        <v>231</v>
      </c>
      <c r="G14" s="13">
        <v>3</v>
      </c>
      <c r="H14" s="13">
        <v>256</v>
      </c>
      <c r="I14" s="13">
        <v>3</v>
      </c>
      <c r="J14" s="13">
        <v>487</v>
      </c>
      <c r="K14" s="13">
        <v>6</v>
      </c>
      <c r="L14" s="13">
        <v>203</v>
      </c>
      <c r="M14" s="6" t="s">
        <v>377</v>
      </c>
    </row>
    <row r="15" spans="1:18" x14ac:dyDescent="0.2">
      <c r="A15" s="9" t="str">
        <f t="shared" si="1"/>
        <v>2015/8末</v>
      </c>
      <c r="B15" s="9" t="str">
        <f t="shared" si="1"/>
        <v>平成27/8末</v>
      </c>
      <c r="C15" s="15">
        <v>13</v>
      </c>
      <c r="D15" s="15">
        <v>14</v>
      </c>
      <c r="E15" s="16" t="s">
        <v>51</v>
      </c>
      <c r="F15" s="15">
        <v>108</v>
      </c>
      <c r="G15" s="15">
        <v>5</v>
      </c>
      <c r="H15" s="15">
        <v>114</v>
      </c>
      <c r="I15" s="15">
        <v>5</v>
      </c>
      <c r="J15" s="15">
        <v>222</v>
      </c>
      <c r="K15" s="15">
        <v>10</v>
      </c>
      <c r="L15" s="15">
        <v>104</v>
      </c>
      <c r="M15" s="5" t="s">
        <v>377</v>
      </c>
    </row>
    <row r="16" spans="1:18" x14ac:dyDescent="0.2">
      <c r="A16" s="8" t="str">
        <f t="shared" si="1"/>
        <v>2015/8末</v>
      </c>
      <c r="B16" s="8" t="str">
        <f t="shared" si="1"/>
        <v>平成27/8末</v>
      </c>
      <c r="C16" s="13">
        <v>14</v>
      </c>
      <c r="D16" s="13">
        <v>15</v>
      </c>
      <c r="E16" s="14" t="s">
        <v>52</v>
      </c>
      <c r="F16" s="13">
        <v>241</v>
      </c>
      <c r="G16" s="13">
        <v>1</v>
      </c>
      <c r="H16" s="13">
        <v>255</v>
      </c>
      <c r="I16" s="13">
        <v>8</v>
      </c>
      <c r="J16" s="13">
        <v>496</v>
      </c>
      <c r="K16" s="13">
        <v>9</v>
      </c>
      <c r="L16" s="13">
        <v>219</v>
      </c>
      <c r="M16" s="6" t="s">
        <v>377</v>
      </c>
    </row>
    <row r="17" spans="1:13" x14ac:dyDescent="0.2">
      <c r="A17" s="9" t="str">
        <f t="shared" si="1"/>
        <v>2015/8末</v>
      </c>
      <c r="B17" s="9" t="str">
        <f t="shared" si="1"/>
        <v>平成27/8末</v>
      </c>
      <c r="C17" s="15">
        <v>15</v>
      </c>
      <c r="D17" s="15">
        <v>16</v>
      </c>
      <c r="E17" s="16" t="s">
        <v>53</v>
      </c>
      <c r="F17" s="15">
        <v>79</v>
      </c>
      <c r="G17" s="15">
        <v>0</v>
      </c>
      <c r="H17" s="15">
        <v>91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 x14ac:dyDescent="0.2">
      <c r="A18" s="8" t="str">
        <f t="shared" si="1"/>
        <v>2015/8末</v>
      </c>
      <c r="B18" s="8" t="str">
        <f t="shared" si="1"/>
        <v>平成27/8末</v>
      </c>
      <c r="C18" s="13">
        <v>16</v>
      </c>
      <c r="D18" s="13">
        <v>17</v>
      </c>
      <c r="E18" s="14" t="s">
        <v>54</v>
      </c>
      <c r="F18" s="13">
        <v>222</v>
      </c>
      <c r="G18" s="13">
        <v>0</v>
      </c>
      <c r="H18" s="13">
        <v>234</v>
      </c>
      <c r="I18" s="13">
        <v>2</v>
      </c>
      <c r="J18" s="13">
        <v>456</v>
      </c>
      <c r="K18" s="13">
        <v>2</v>
      </c>
      <c r="L18" s="13">
        <v>174</v>
      </c>
      <c r="M18" s="6" t="s">
        <v>377</v>
      </c>
    </row>
    <row r="19" spans="1:13" x14ac:dyDescent="0.2">
      <c r="A19" s="9" t="str">
        <f t="shared" si="1"/>
        <v>2015/8末</v>
      </c>
      <c r="B19" s="9" t="str">
        <f t="shared" si="1"/>
        <v>平成27/8末</v>
      </c>
      <c r="C19" s="15">
        <v>17</v>
      </c>
      <c r="D19" s="15">
        <v>18</v>
      </c>
      <c r="E19" s="16" t="s">
        <v>55</v>
      </c>
      <c r="F19" s="15">
        <v>261</v>
      </c>
      <c r="G19" s="15">
        <v>0</v>
      </c>
      <c r="H19" s="15">
        <v>276</v>
      </c>
      <c r="I19" s="15">
        <v>1</v>
      </c>
      <c r="J19" s="15">
        <v>537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2015/8末</v>
      </c>
      <c r="B20" s="8" t="str">
        <f t="shared" si="1"/>
        <v>平成27/8末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210</v>
      </c>
      <c r="I20" s="13">
        <v>4</v>
      </c>
      <c r="J20" s="13">
        <v>395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2015/8末</v>
      </c>
      <c r="B21" s="9" t="str">
        <f t="shared" si="2"/>
        <v>平成27/8末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32</v>
      </c>
      <c r="I21" s="15">
        <v>0</v>
      </c>
      <c r="J21" s="15">
        <v>69</v>
      </c>
      <c r="K21" s="15">
        <v>0</v>
      </c>
      <c r="L21" s="15">
        <v>27</v>
      </c>
      <c r="M21" s="5" t="s">
        <v>377</v>
      </c>
    </row>
    <row r="22" spans="1:13" x14ac:dyDescent="0.2">
      <c r="A22" s="8" t="str">
        <f t="shared" si="2"/>
        <v>2015/8末</v>
      </c>
      <c r="B22" s="8" t="str">
        <f t="shared" si="2"/>
        <v>平成27/8末</v>
      </c>
      <c r="C22" s="13">
        <v>20</v>
      </c>
      <c r="D22" s="13">
        <v>21</v>
      </c>
      <c r="E22" s="14" t="s">
        <v>61</v>
      </c>
      <c r="F22" s="13">
        <v>188</v>
      </c>
      <c r="G22" s="13">
        <v>1</v>
      </c>
      <c r="H22" s="13">
        <v>199</v>
      </c>
      <c r="I22" s="13">
        <v>4</v>
      </c>
      <c r="J22" s="13">
        <v>387</v>
      </c>
      <c r="K22" s="13">
        <v>5</v>
      </c>
      <c r="L22" s="13">
        <v>159</v>
      </c>
      <c r="M22" s="6" t="s">
        <v>377</v>
      </c>
    </row>
    <row r="23" spans="1:13" x14ac:dyDescent="0.2">
      <c r="A23" s="9" t="str">
        <f t="shared" si="2"/>
        <v>2015/8末</v>
      </c>
      <c r="B23" s="9" t="str">
        <f t="shared" si="2"/>
        <v>平成27/8末</v>
      </c>
      <c r="C23" s="15">
        <v>21</v>
      </c>
      <c r="D23" s="15">
        <v>22</v>
      </c>
      <c r="E23" s="16" t="s">
        <v>62</v>
      </c>
      <c r="F23" s="15">
        <v>300</v>
      </c>
      <c r="G23" s="15">
        <v>3</v>
      </c>
      <c r="H23" s="15">
        <v>352</v>
      </c>
      <c r="I23" s="15">
        <v>8</v>
      </c>
      <c r="J23" s="15">
        <v>652</v>
      </c>
      <c r="K23" s="15">
        <v>11</v>
      </c>
      <c r="L23" s="15">
        <v>272</v>
      </c>
      <c r="M23" s="5" t="s">
        <v>377</v>
      </c>
    </row>
    <row r="24" spans="1:13" x14ac:dyDescent="0.2">
      <c r="A24" s="8" t="str">
        <f t="shared" si="2"/>
        <v>2015/8末</v>
      </c>
      <c r="B24" s="8" t="str">
        <f t="shared" si="2"/>
        <v>平成27/8末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252</v>
      </c>
      <c r="I24" s="13">
        <v>7</v>
      </c>
      <c r="J24" s="13">
        <v>495</v>
      </c>
      <c r="K24" s="13">
        <v>8</v>
      </c>
      <c r="L24" s="13">
        <v>200</v>
      </c>
      <c r="M24" s="6" t="s">
        <v>377</v>
      </c>
    </row>
    <row r="25" spans="1:13" x14ac:dyDescent="0.2">
      <c r="A25" s="9" t="str">
        <f t="shared" si="2"/>
        <v>2015/8末</v>
      </c>
      <c r="B25" s="9" t="str">
        <f t="shared" si="2"/>
        <v>平成27/8末</v>
      </c>
      <c r="C25" s="15">
        <v>23</v>
      </c>
      <c r="D25" s="15">
        <v>24</v>
      </c>
      <c r="E25" s="16" t="s">
        <v>64</v>
      </c>
      <c r="F25" s="15">
        <v>383</v>
      </c>
      <c r="G25" s="15">
        <v>3</v>
      </c>
      <c r="H25" s="15">
        <v>430</v>
      </c>
      <c r="I25" s="15">
        <v>4</v>
      </c>
      <c r="J25" s="15">
        <v>813</v>
      </c>
      <c r="K25" s="15">
        <v>7</v>
      </c>
      <c r="L25" s="15">
        <v>319</v>
      </c>
      <c r="M25" s="5" t="s">
        <v>377</v>
      </c>
    </row>
    <row r="26" spans="1:13" x14ac:dyDescent="0.2">
      <c r="A26" s="8" t="str">
        <f t="shared" si="2"/>
        <v>2015/8末</v>
      </c>
      <c r="B26" s="8" t="str">
        <f t="shared" si="2"/>
        <v>平成27/8末</v>
      </c>
      <c r="C26" s="13">
        <v>24</v>
      </c>
      <c r="D26" s="13">
        <v>25</v>
      </c>
      <c r="E26" s="14" t="s">
        <v>65</v>
      </c>
      <c r="F26" s="13">
        <v>220</v>
      </c>
      <c r="G26" s="13">
        <v>6</v>
      </c>
      <c r="H26" s="13">
        <v>261</v>
      </c>
      <c r="I26" s="13">
        <v>11</v>
      </c>
      <c r="J26" s="13">
        <v>481</v>
      </c>
      <c r="K26" s="13">
        <v>17</v>
      </c>
      <c r="L26" s="13">
        <v>211</v>
      </c>
      <c r="M26" s="6" t="s">
        <v>377</v>
      </c>
    </row>
    <row r="27" spans="1:13" x14ac:dyDescent="0.2">
      <c r="A27" s="9" t="str">
        <f t="shared" si="2"/>
        <v>2015/8末</v>
      </c>
      <c r="B27" s="9" t="str">
        <f t="shared" si="2"/>
        <v>平成27/8末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204</v>
      </c>
      <c r="I27" s="15">
        <v>1</v>
      </c>
      <c r="J27" s="15">
        <v>429</v>
      </c>
      <c r="K27" s="15">
        <v>1</v>
      </c>
      <c r="L27" s="15">
        <v>178</v>
      </c>
      <c r="M27" s="5" t="s">
        <v>377</v>
      </c>
    </row>
    <row r="28" spans="1:13" x14ac:dyDescent="0.2">
      <c r="A28" s="8" t="str">
        <f t="shared" si="2"/>
        <v>2015/8末</v>
      </c>
      <c r="B28" s="8" t="str">
        <f t="shared" si="2"/>
        <v>平成27/8末</v>
      </c>
      <c r="C28" s="13">
        <v>26</v>
      </c>
      <c r="D28" s="13">
        <v>30</v>
      </c>
      <c r="E28" s="14" t="s">
        <v>67</v>
      </c>
      <c r="F28" s="13">
        <v>620</v>
      </c>
      <c r="G28" s="13">
        <v>2</v>
      </c>
      <c r="H28" s="13">
        <v>598</v>
      </c>
      <c r="I28" s="13">
        <v>12</v>
      </c>
      <c r="J28" s="13">
        <v>1218</v>
      </c>
      <c r="K28" s="13">
        <v>14</v>
      </c>
      <c r="L28" s="13">
        <v>486</v>
      </c>
      <c r="M28" s="6" t="s">
        <v>377</v>
      </c>
    </row>
    <row r="29" spans="1:13" x14ac:dyDescent="0.2">
      <c r="A29" s="9" t="str">
        <f t="shared" si="2"/>
        <v>2015/8末</v>
      </c>
      <c r="B29" s="9" t="str">
        <f t="shared" si="2"/>
        <v>平成27/8末</v>
      </c>
      <c r="C29" s="15">
        <v>27</v>
      </c>
      <c r="D29" s="15">
        <v>31</v>
      </c>
      <c r="E29" s="16" t="s">
        <v>68</v>
      </c>
      <c r="F29" s="15">
        <v>724</v>
      </c>
      <c r="G29" s="15">
        <v>12</v>
      </c>
      <c r="H29" s="15">
        <v>875</v>
      </c>
      <c r="I29" s="15">
        <v>25</v>
      </c>
      <c r="J29" s="15">
        <v>1599</v>
      </c>
      <c r="K29" s="15">
        <v>37</v>
      </c>
      <c r="L29" s="15">
        <v>804</v>
      </c>
      <c r="M29" s="5" t="s">
        <v>377</v>
      </c>
    </row>
    <row r="30" spans="1:13" x14ac:dyDescent="0.2">
      <c r="A30" s="8" t="str">
        <f t="shared" si="2"/>
        <v>2015/8末</v>
      </c>
      <c r="B30" s="8" t="str">
        <f t="shared" si="2"/>
        <v>平成27/8末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2015/8末</v>
      </c>
      <c r="B31" s="9" t="str">
        <f t="shared" si="2"/>
        <v>平成27/8末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340</v>
      </c>
      <c r="I31" s="15">
        <v>4</v>
      </c>
      <c r="J31" s="15">
        <v>673</v>
      </c>
      <c r="K31" s="15">
        <v>7</v>
      </c>
      <c r="L31" s="15">
        <v>232</v>
      </c>
      <c r="M31" s="5" t="s">
        <v>377</v>
      </c>
    </row>
    <row r="32" spans="1:13" x14ac:dyDescent="0.2">
      <c r="A32" s="8" t="str">
        <f t="shared" si="2"/>
        <v>2015/8末</v>
      </c>
      <c r="B32" s="8" t="str">
        <f t="shared" si="2"/>
        <v>平成27/8末</v>
      </c>
      <c r="C32" s="13">
        <v>30</v>
      </c>
      <c r="D32" s="13">
        <v>34</v>
      </c>
      <c r="E32" s="14" t="s">
        <v>71</v>
      </c>
      <c r="F32" s="13">
        <v>336</v>
      </c>
      <c r="G32" s="13">
        <v>3</v>
      </c>
      <c r="H32" s="13">
        <v>301</v>
      </c>
      <c r="I32" s="13">
        <v>2</v>
      </c>
      <c r="J32" s="13">
        <v>637</v>
      </c>
      <c r="K32" s="13">
        <v>5</v>
      </c>
      <c r="L32" s="13">
        <v>279</v>
      </c>
      <c r="M32" s="6" t="s">
        <v>377</v>
      </c>
    </row>
    <row r="33" spans="1:13" x14ac:dyDescent="0.2">
      <c r="A33" s="9" t="str">
        <f t="shared" si="2"/>
        <v>2015/8末</v>
      </c>
      <c r="B33" s="9" t="str">
        <f t="shared" si="2"/>
        <v>平成27/8末</v>
      </c>
      <c r="C33" s="15">
        <v>31</v>
      </c>
      <c r="D33" s="15">
        <v>35</v>
      </c>
      <c r="E33" s="16" t="s">
        <v>72</v>
      </c>
      <c r="F33" s="15">
        <v>527</v>
      </c>
      <c r="G33" s="15">
        <v>0</v>
      </c>
      <c r="H33" s="15">
        <v>521</v>
      </c>
      <c r="I33" s="15">
        <v>2</v>
      </c>
      <c r="J33" s="15">
        <v>1048</v>
      </c>
      <c r="K33" s="15">
        <v>2</v>
      </c>
      <c r="L33" s="15">
        <v>398</v>
      </c>
      <c r="M33" s="5" t="s">
        <v>377</v>
      </c>
    </row>
    <row r="34" spans="1:13" x14ac:dyDescent="0.2">
      <c r="A34" s="8" t="str">
        <f t="shared" si="2"/>
        <v>2015/8末</v>
      </c>
      <c r="B34" s="8" t="str">
        <f t="shared" si="2"/>
        <v>平成27/8末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2</v>
      </c>
      <c r="J34" s="13">
        <v>214</v>
      </c>
      <c r="K34" s="13">
        <v>5</v>
      </c>
      <c r="L34" s="13">
        <v>88</v>
      </c>
      <c r="M34" s="6" t="s">
        <v>377</v>
      </c>
    </row>
    <row r="35" spans="1:13" x14ac:dyDescent="0.2">
      <c r="A35" s="9" t="str">
        <f t="shared" si="2"/>
        <v>2015/8末</v>
      </c>
      <c r="B35" s="9" t="str">
        <f t="shared" si="2"/>
        <v>平成27/8末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2015/8末</v>
      </c>
      <c r="B36" s="8" t="str">
        <f t="shared" si="2"/>
        <v>平成27/8末</v>
      </c>
      <c r="C36" s="13">
        <v>34</v>
      </c>
      <c r="D36" s="13">
        <v>38</v>
      </c>
      <c r="E36" s="14" t="s">
        <v>74</v>
      </c>
      <c r="F36" s="13">
        <v>283</v>
      </c>
      <c r="G36" s="13">
        <v>1</v>
      </c>
      <c r="H36" s="13">
        <v>294</v>
      </c>
      <c r="I36" s="13">
        <v>5</v>
      </c>
      <c r="J36" s="13">
        <v>577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2015/8末</v>
      </c>
      <c r="B37" s="9" t="str">
        <f t="shared" si="3"/>
        <v>平成27/8末</v>
      </c>
      <c r="C37" s="15">
        <v>35</v>
      </c>
      <c r="D37" s="15">
        <v>39</v>
      </c>
      <c r="E37" s="16" t="s">
        <v>75</v>
      </c>
      <c r="F37" s="15">
        <v>211</v>
      </c>
      <c r="G37" s="15">
        <v>0</v>
      </c>
      <c r="H37" s="15">
        <v>210</v>
      </c>
      <c r="I37" s="15">
        <v>0</v>
      </c>
      <c r="J37" s="15">
        <v>421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3"/>
        <v>2015/8末</v>
      </c>
      <c r="B38" s="8" t="str">
        <f t="shared" si="3"/>
        <v>平成27/8末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133</v>
      </c>
      <c r="I38" s="13">
        <v>3</v>
      </c>
      <c r="J38" s="13">
        <v>255</v>
      </c>
      <c r="K38" s="13">
        <v>4</v>
      </c>
      <c r="L38" s="13">
        <v>116</v>
      </c>
      <c r="M38" s="6" t="s">
        <v>377</v>
      </c>
    </row>
    <row r="39" spans="1:13" x14ac:dyDescent="0.2">
      <c r="A39" s="9" t="str">
        <f t="shared" si="3"/>
        <v>2015/8末</v>
      </c>
      <c r="B39" s="9" t="str">
        <f t="shared" si="3"/>
        <v>平成27/8末</v>
      </c>
      <c r="C39" s="15">
        <v>37</v>
      </c>
      <c r="D39" s="15">
        <v>41</v>
      </c>
      <c r="E39" s="16" t="s">
        <v>175</v>
      </c>
      <c r="F39" s="15">
        <v>139</v>
      </c>
      <c r="G39" s="15">
        <v>1</v>
      </c>
      <c r="H39" s="15">
        <v>145</v>
      </c>
      <c r="I39" s="15">
        <v>0</v>
      </c>
      <c r="J39" s="15">
        <v>284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3"/>
        <v>2015/8末</v>
      </c>
      <c r="B40" s="8" t="str">
        <f t="shared" si="3"/>
        <v>平成27/8末</v>
      </c>
      <c r="C40" s="13">
        <v>38</v>
      </c>
      <c r="D40" s="13">
        <v>42</v>
      </c>
      <c r="E40" s="14" t="s">
        <v>76</v>
      </c>
      <c r="F40" s="13">
        <v>193</v>
      </c>
      <c r="G40" s="13">
        <v>1</v>
      </c>
      <c r="H40" s="13">
        <v>209</v>
      </c>
      <c r="I40" s="13">
        <v>1</v>
      </c>
      <c r="J40" s="13">
        <v>402</v>
      </c>
      <c r="K40" s="13">
        <v>2</v>
      </c>
      <c r="L40" s="13">
        <v>159</v>
      </c>
      <c r="M40" s="6" t="s">
        <v>377</v>
      </c>
    </row>
    <row r="41" spans="1:13" x14ac:dyDescent="0.2">
      <c r="A41" s="9" t="str">
        <f t="shared" si="3"/>
        <v>2015/8末</v>
      </c>
      <c r="B41" s="9" t="str">
        <f t="shared" si="3"/>
        <v>平成27/8末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267</v>
      </c>
      <c r="I41" s="15">
        <v>0</v>
      </c>
      <c r="J41" s="15">
        <v>501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2015/8末</v>
      </c>
      <c r="B42" s="8" t="str">
        <f t="shared" si="3"/>
        <v>平成27/8末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68</v>
      </c>
      <c r="I42" s="13">
        <v>0</v>
      </c>
      <c r="J42" s="13">
        <v>110</v>
      </c>
      <c r="K42" s="13">
        <v>0</v>
      </c>
      <c r="L42" s="13">
        <v>51</v>
      </c>
      <c r="M42" s="6" t="s">
        <v>377</v>
      </c>
    </row>
    <row r="43" spans="1:13" x14ac:dyDescent="0.2">
      <c r="A43" s="9" t="str">
        <f t="shared" si="3"/>
        <v>2015/8末</v>
      </c>
      <c r="B43" s="9" t="str">
        <f t="shared" si="3"/>
        <v>平成27/8末</v>
      </c>
      <c r="C43" s="15">
        <v>41</v>
      </c>
      <c r="D43" s="15">
        <v>45</v>
      </c>
      <c r="E43" s="16" t="s">
        <v>79</v>
      </c>
      <c r="F43" s="15">
        <v>184</v>
      </c>
      <c r="G43" s="15">
        <v>3</v>
      </c>
      <c r="H43" s="15">
        <v>186</v>
      </c>
      <c r="I43" s="15">
        <v>5</v>
      </c>
      <c r="J43" s="15">
        <v>370</v>
      </c>
      <c r="K43" s="15">
        <v>8</v>
      </c>
      <c r="L43" s="15">
        <v>147</v>
      </c>
      <c r="M43" s="5" t="s">
        <v>377</v>
      </c>
    </row>
    <row r="44" spans="1:13" x14ac:dyDescent="0.2">
      <c r="A44" s="8" t="str">
        <f t="shared" si="3"/>
        <v>2015/8末</v>
      </c>
      <c r="B44" s="8" t="str">
        <f t="shared" si="3"/>
        <v>平成27/8末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125</v>
      </c>
      <c r="I44" s="13">
        <v>0</v>
      </c>
      <c r="J44" s="13">
        <v>241</v>
      </c>
      <c r="K44" s="13">
        <v>1</v>
      </c>
      <c r="L44" s="13">
        <v>174</v>
      </c>
      <c r="M44" s="6" t="s">
        <v>377</v>
      </c>
    </row>
    <row r="45" spans="1:13" x14ac:dyDescent="0.2">
      <c r="A45" s="9" t="str">
        <f t="shared" si="3"/>
        <v>2015/8末</v>
      </c>
      <c r="B45" s="9" t="str">
        <f t="shared" si="3"/>
        <v>平成27/8末</v>
      </c>
      <c r="C45" s="15">
        <v>43</v>
      </c>
      <c r="D45" s="15">
        <v>47</v>
      </c>
      <c r="E45" s="16" t="s">
        <v>81</v>
      </c>
      <c r="F45" s="15">
        <v>138</v>
      </c>
      <c r="G45" s="15">
        <v>0</v>
      </c>
      <c r="H45" s="15">
        <v>151</v>
      </c>
      <c r="I45" s="15">
        <v>1</v>
      </c>
      <c r="J45" s="15">
        <v>289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2015/8末</v>
      </c>
      <c r="B46" s="8" t="str">
        <f t="shared" si="3"/>
        <v>平成27/8末</v>
      </c>
      <c r="C46" s="13">
        <v>44</v>
      </c>
      <c r="D46" s="13">
        <v>48</v>
      </c>
      <c r="E46" s="14" t="s">
        <v>82</v>
      </c>
      <c r="F46" s="13">
        <v>162</v>
      </c>
      <c r="G46" s="13">
        <v>0</v>
      </c>
      <c r="H46" s="13">
        <v>179</v>
      </c>
      <c r="I46" s="13">
        <v>1</v>
      </c>
      <c r="J46" s="13">
        <v>341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2015/8末</v>
      </c>
      <c r="B47" s="9" t="str">
        <f t="shared" si="3"/>
        <v>平成27/8末</v>
      </c>
      <c r="C47" s="15">
        <v>45</v>
      </c>
      <c r="D47" s="15">
        <v>49</v>
      </c>
      <c r="E47" s="16" t="s">
        <v>83</v>
      </c>
      <c r="F47" s="15">
        <v>103</v>
      </c>
      <c r="G47" s="15">
        <v>0</v>
      </c>
      <c r="H47" s="15">
        <v>107</v>
      </c>
      <c r="I47" s="15">
        <v>1</v>
      </c>
      <c r="J47" s="15">
        <v>210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2015/8末</v>
      </c>
      <c r="B48" s="8" t="str">
        <f t="shared" si="3"/>
        <v>平成27/8末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2015/8末</v>
      </c>
      <c r="B49" s="9" t="str">
        <f t="shared" si="3"/>
        <v>平成27/8末</v>
      </c>
      <c r="C49" s="15">
        <v>47</v>
      </c>
      <c r="D49" s="15">
        <v>51</v>
      </c>
      <c r="E49" s="16" t="s">
        <v>85</v>
      </c>
      <c r="F49" s="15">
        <v>117</v>
      </c>
      <c r="G49" s="15">
        <v>0</v>
      </c>
      <c r="H49" s="15">
        <v>120</v>
      </c>
      <c r="I49" s="15">
        <v>0</v>
      </c>
      <c r="J49" s="15">
        <v>237</v>
      </c>
      <c r="K49" s="15">
        <v>0</v>
      </c>
      <c r="L49" s="15">
        <v>100</v>
      </c>
      <c r="M49" s="5" t="s">
        <v>377</v>
      </c>
    </row>
    <row r="50" spans="1:13" x14ac:dyDescent="0.2">
      <c r="A50" s="8" t="str">
        <f t="shared" si="3"/>
        <v>2015/8末</v>
      </c>
      <c r="B50" s="8" t="str">
        <f t="shared" si="3"/>
        <v>平成27/8末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2015/8末</v>
      </c>
      <c r="B51" s="9" t="str">
        <f t="shared" si="3"/>
        <v>平成27/8末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131</v>
      </c>
      <c r="I51" s="15">
        <v>0</v>
      </c>
      <c r="J51" s="15">
        <v>206</v>
      </c>
      <c r="K51" s="15">
        <v>0</v>
      </c>
      <c r="L51" s="15">
        <v>116</v>
      </c>
      <c r="M51" s="5" t="s">
        <v>377</v>
      </c>
    </row>
    <row r="52" spans="1:13" x14ac:dyDescent="0.2">
      <c r="A52" s="8" t="str">
        <f t="shared" si="3"/>
        <v>2015/8末</v>
      </c>
      <c r="B52" s="8" t="str">
        <f t="shared" si="3"/>
        <v>平成27/8末</v>
      </c>
      <c r="C52" s="13">
        <v>50</v>
      </c>
      <c r="D52" s="13">
        <v>54</v>
      </c>
      <c r="E52" s="14" t="s">
        <v>88</v>
      </c>
      <c r="F52" s="13">
        <v>179</v>
      </c>
      <c r="G52" s="13">
        <v>0</v>
      </c>
      <c r="H52" s="13">
        <v>198</v>
      </c>
      <c r="I52" s="13">
        <v>2</v>
      </c>
      <c r="J52" s="13">
        <v>377</v>
      </c>
      <c r="K52" s="13">
        <v>2</v>
      </c>
      <c r="L52" s="13">
        <v>133</v>
      </c>
      <c r="M52" s="6" t="s">
        <v>377</v>
      </c>
    </row>
    <row r="53" spans="1:13" x14ac:dyDescent="0.2">
      <c r="A53" s="9" t="str">
        <f t="shared" ref="A53:B68" si="4">A52</f>
        <v>2015/8末</v>
      </c>
      <c r="B53" s="9" t="str">
        <f t="shared" si="4"/>
        <v>平成27/8末</v>
      </c>
      <c r="C53" s="15">
        <v>51</v>
      </c>
      <c r="D53" s="15">
        <v>55</v>
      </c>
      <c r="E53" s="16" t="s">
        <v>89</v>
      </c>
      <c r="F53" s="15">
        <v>347</v>
      </c>
      <c r="G53" s="15">
        <v>7</v>
      </c>
      <c r="H53" s="15">
        <v>338</v>
      </c>
      <c r="I53" s="15">
        <v>5</v>
      </c>
      <c r="J53" s="15">
        <v>685</v>
      </c>
      <c r="K53" s="15">
        <v>12</v>
      </c>
      <c r="L53" s="15">
        <v>275</v>
      </c>
      <c r="M53" s="5" t="s">
        <v>377</v>
      </c>
    </row>
    <row r="54" spans="1:13" x14ac:dyDescent="0.2">
      <c r="A54" s="8" t="str">
        <f t="shared" si="4"/>
        <v>2015/8末</v>
      </c>
      <c r="B54" s="8" t="str">
        <f t="shared" si="4"/>
        <v>平成27/8末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2015/8末</v>
      </c>
      <c r="B55" s="9" t="str">
        <f t="shared" si="4"/>
        <v>平成27/8末</v>
      </c>
      <c r="C55" s="15">
        <v>53</v>
      </c>
      <c r="D55" s="15">
        <v>57</v>
      </c>
      <c r="E55" s="16" t="s">
        <v>176</v>
      </c>
      <c r="F55" s="15">
        <v>237</v>
      </c>
      <c r="G55" s="15">
        <v>2</v>
      </c>
      <c r="H55" s="15">
        <v>234</v>
      </c>
      <c r="I55" s="15">
        <v>0</v>
      </c>
      <c r="J55" s="15">
        <v>471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2015/8末</v>
      </c>
      <c r="B56" s="8" t="str">
        <f t="shared" si="4"/>
        <v>平成27/8末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2015/8末</v>
      </c>
      <c r="B57" s="9" t="str">
        <f t="shared" si="4"/>
        <v>平成27/8末</v>
      </c>
      <c r="C57" s="15">
        <v>55</v>
      </c>
      <c r="D57" s="15">
        <v>60</v>
      </c>
      <c r="E57" s="16" t="s">
        <v>91</v>
      </c>
      <c r="F57" s="15">
        <v>298</v>
      </c>
      <c r="G57" s="15">
        <v>8</v>
      </c>
      <c r="H57" s="15">
        <v>314</v>
      </c>
      <c r="I57" s="15">
        <v>9</v>
      </c>
      <c r="J57" s="15">
        <v>612</v>
      </c>
      <c r="K57" s="15">
        <v>17</v>
      </c>
      <c r="L57" s="15">
        <v>287</v>
      </c>
      <c r="M57" s="5" t="s">
        <v>377</v>
      </c>
    </row>
    <row r="58" spans="1:13" x14ac:dyDescent="0.2">
      <c r="A58" s="8" t="str">
        <f t="shared" si="4"/>
        <v>2015/8末</v>
      </c>
      <c r="B58" s="8" t="str">
        <f t="shared" si="4"/>
        <v>平成27/8末</v>
      </c>
      <c r="C58" s="13">
        <v>56</v>
      </c>
      <c r="D58" s="13">
        <v>61</v>
      </c>
      <c r="E58" s="14" t="s">
        <v>92</v>
      </c>
      <c r="F58" s="13">
        <v>302</v>
      </c>
      <c r="G58" s="13">
        <v>6</v>
      </c>
      <c r="H58" s="13">
        <v>285</v>
      </c>
      <c r="I58" s="13">
        <v>11</v>
      </c>
      <c r="J58" s="13">
        <v>587</v>
      </c>
      <c r="K58" s="13">
        <v>17</v>
      </c>
      <c r="L58" s="13">
        <v>286</v>
      </c>
      <c r="M58" s="6" t="s">
        <v>377</v>
      </c>
    </row>
    <row r="59" spans="1:13" x14ac:dyDescent="0.2">
      <c r="A59" s="9" t="str">
        <f t="shared" si="4"/>
        <v>2015/8末</v>
      </c>
      <c r="B59" s="9" t="str">
        <f t="shared" si="4"/>
        <v>平成27/8末</v>
      </c>
      <c r="C59" s="15">
        <v>57</v>
      </c>
      <c r="D59" s="15">
        <v>62</v>
      </c>
      <c r="E59" s="16" t="s">
        <v>93</v>
      </c>
      <c r="F59" s="15">
        <v>124</v>
      </c>
      <c r="G59" s="15">
        <v>0</v>
      </c>
      <c r="H59" s="15">
        <v>99</v>
      </c>
      <c r="I59" s="15">
        <v>2</v>
      </c>
      <c r="J59" s="15">
        <v>223</v>
      </c>
      <c r="K59" s="15">
        <v>2</v>
      </c>
      <c r="L59" s="15">
        <v>118</v>
      </c>
      <c r="M59" s="5" t="s">
        <v>377</v>
      </c>
    </row>
    <row r="60" spans="1:13" x14ac:dyDescent="0.2">
      <c r="A60" s="8" t="str">
        <f t="shared" si="4"/>
        <v>2015/8末</v>
      </c>
      <c r="B60" s="8" t="str">
        <f t="shared" si="4"/>
        <v>平成27/8末</v>
      </c>
      <c r="C60" s="13">
        <v>58</v>
      </c>
      <c r="D60" s="13">
        <v>63</v>
      </c>
      <c r="E60" s="14" t="s">
        <v>94</v>
      </c>
      <c r="F60" s="13">
        <v>408</v>
      </c>
      <c r="G60" s="13">
        <v>9</v>
      </c>
      <c r="H60" s="13">
        <v>377</v>
      </c>
      <c r="I60" s="13">
        <v>14</v>
      </c>
      <c r="J60" s="13">
        <v>785</v>
      </c>
      <c r="K60" s="13">
        <v>23</v>
      </c>
      <c r="L60" s="13">
        <v>339</v>
      </c>
      <c r="M60" s="6" t="s">
        <v>377</v>
      </c>
    </row>
    <row r="61" spans="1:13" x14ac:dyDescent="0.2">
      <c r="A61" s="9" t="str">
        <f t="shared" si="4"/>
        <v>2015/8末</v>
      </c>
      <c r="B61" s="9" t="str">
        <f t="shared" si="4"/>
        <v>平成27/8末</v>
      </c>
      <c r="C61" s="15">
        <v>59</v>
      </c>
      <c r="D61" s="15">
        <v>64</v>
      </c>
      <c r="E61" s="16" t="s">
        <v>95</v>
      </c>
      <c r="F61" s="15">
        <v>363</v>
      </c>
      <c r="G61" s="15">
        <v>7</v>
      </c>
      <c r="H61" s="15">
        <v>354</v>
      </c>
      <c r="I61" s="15">
        <v>14</v>
      </c>
      <c r="J61" s="15">
        <v>717</v>
      </c>
      <c r="K61" s="15">
        <v>21</v>
      </c>
      <c r="L61" s="15">
        <v>297</v>
      </c>
      <c r="M61" s="5" t="s">
        <v>377</v>
      </c>
    </row>
    <row r="62" spans="1:13" x14ac:dyDescent="0.2">
      <c r="A62" s="8" t="str">
        <f t="shared" si="4"/>
        <v>2015/8末</v>
      </c>
      <c r="B62" s="8" t="str">
        <f t="shared" si="4"/>
        <v>平成27/8末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4"/>
        <v>2015/8末</v>
      </c>
      <c r="B63" s="9" t="str">
        <f t="shared" si="4"/>
        <v>平成27/8末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128</v>
      </c>
      <c r="I63" s="15">
        <v>0</v>
      </c>
      <c r="J63" s="15">
        <v>254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2015/8末</v>
      </c>
      <c r="B64" s="8" t="str">
        <f t="shared" si="4"/>
        <v>平成27/8末</v>
      </c>
      <c r="C64" s="13">
        <v>62</v>
      </c>
      <c r="D64" s="13">
        <v>67</v>
      </c>
      <c r="E64" s="14" t="s">
        <v>98</v>
      </c>
      <c r="F64" s="13">
        <v>236</v>
      </c>
      <c r="G64" s="13">
        <v>1</v>
      </c>
      <c r="H64" s="13">
        <v>260</v>
      </c>
      <c r="I64" s="13">
        <v>3</v>
      </c>
      <c r="J64" s="13">
        <v>496</v>
      </c>
      <c r="K64" s="13">
        <v>4</v>
      </c>
      <c r="L64" s="13">
        <v>179</v>
      </c>
      <c r="M64" s="6" t="s">
        <v>377</v>
      </c>
    </row>
    <row r="65" spans="1:13" x14ac:dyDescent="0.2">
      <c r="A65" s="9" t="str">
        <f t="shared" si="4"/>
        <v>2015/8末</v>
      </c>
      <c r="B65" s="9" t="str">
        <f t="shared" si="4"/>
        <v>平成27/8末</v>
      </c>
      <c r="C65" s="15">
        <v>63</v>
      </c>
      <c r="D65" s="15">
        <v>68</v>
      </c>
      <c r="E65" s="16" t="s">
        <v>99</v>
      </c>
      <c r="F65" s="15">
        <v>366</v>
      </c>
      <c r="G65" s="15">
        <v>18</v>
      </c>
      <c r="H65" s="15">
        <v>362</v>
      </c>
      <c r="I65" s="15">
        <v>7</v>
      </c>
      <c r="J65" s="15">
        <v>728</v>
      </c>
      <c r="K65" s="15">
        <v>25</v>
      </c>
      <c r="L65" s="15">
        <v>328</v>
      </c>
      <c r="M65" s="5" t="s">
        <v>377</v>
      </c>
    </row>
    <row r="66" spans="1:13" x14ac:dyDescent="0.2">
      <c r="A66" s="8" t="str">
        <f t="shared" si="4"/>
        <v>2015/8末</v>
      </c>
      <c r="B66" s="8" t="str">
        <f t="shared" si="4"/>
        <v>平成27/8末</v>
      </c>
      <c r="C66" s="13">
        <v>64</v>
      </c>
      <c r="D66" s="13">
        <v>69</v>
      </c>
      <c r="E66" s="14" t="s">
        <v>100</v>
      </c>
      <c r="F66" s="13">
        <v>366</v>
      </c>
      <c r="G66" s="13">
        <v>1</v>
      </c>
      <c r="H66" s="13">
        <v>312</v>
      </c>
      <c r="I66" s="13">
        <v>3</v>
      </c>
      <c r="J66" s="13">
        <v>678</v>
      </c>
      <c r="K66" s="13">
        <v>4</v>
      </c>
      <c r="L66" s="13">
        <v>301</v>
      </c>
      <c r="M66" s="6" t="s">
        <v>377</v>
      </c>
    </row>
    <row r="67" spans="1:13" x14ac:dyDescent="0.2">
      <c r="A67" s="9" t="str">
        <f t="shared" si="4"/>
        <v>2015/8末</v>
      </c>
      <c r="B67" s="9" t="str">
        <f t="shared" si="4"/>
        <v>平成27/8末</v>
      </c>
      <c r="C67" s="15">
        <v>65</v>
      </c>
      <c r="D67" s="15">
        <v>70</v>
      </c>
      <c r="E67" s="16" t="s">
        <v>101</v>
      </c>
      <c r="F67" s="15">
        <v>135</v>
      </c>
      <c r="G67" s="15">
        <v>0</v>
      </c>
      <c r="H67" s="15">
        <v>141</v>
      </c>
      <c r="I67" s="15">
        <v>1</v>
      </c>
      <c r="J67" s="15">
        <v>276</v>
      </c>
      <c r="K67" s="15">
        <v>1</v>
      </c>
      <c r="L67" s="15">
        <v>121</v>
      </c>
      <c r="M67" s="5" t="s">
        <v>377</v>
      </c>
    </row>
    <row r="68" spans="1:13" x14ac:dyDescent="0.2">
      <c r="A68" s="8" t="str">
        <f t="shared" si="4"/>
        <v>2015/8末</v>
      </c>
      <c r="B68" s="8" t="str">
        <f t="shared" si="4"/>
        <v>平成27/8末</v>
      </c>
      <c r="C68" s="13">
        <v>66</v>
      </c>
      <c r="D68" s="13">
        <v>71</v>
      </c>
      <c r="E68" s="14" t="s">
        <v>102</v>
      </c>
      <c r="F68" s="13">
        <v>189</v>
      </c>
      <c r="G68" s="13">
        <v>0</v>
      </c>
      <c r="H68" s="13">
        <v>175</v>
      </c>
      <c r="I68" s="13">
        <v>1</v>
      </c>
      <c r="J68" s="13">
        <v>364</v>
      </c>
      <c r="K68" s="13">
        <v>1</v>
      </c>
      <c r="L68" s="13">
        <v>154</v>
      </c>
      <c r="M68" s="6" t="s">
        <v>377</v>
      </c>
    </row>
    <row r="69" spans="1:13" x14ac:dyDescent="0.2">
      <c r="A69" s="9" t="str">
        <f t="shared" ref="A69:B84" si="5">A68</f>
        <v>2015/8末</v>
      </c>
      <c r="B69" s="9" t="str">
        <f t="shared" si="5"/>
        <v>平成27/8末</v>
      </c>
      <c r="C69" s="15">
        <v>67</v>
      </c>
      <c r="D69" s="15">
        <v>72</v>
      </c>
      <c r="E69" s="16" t="s">
        <v>103</v>
      </c>
      <c r="F69" s="15">
        <v>296</v>
      </c>
      <c r="G69" s="15">
        <v>1</v>
      </c>
      <c r="H69" s="15">
        <v>368</v>
      </c>
      <c r="I69" s="15">
        <v>7</v>
      </c>
      <c r="J69" s="15">
        <v>664</v>
      </c>
      <c r="K69" s="15">
        <v>8</v>
      </c>
      <c r="L69" s="15">
        <v>289</v>
      </c>
      <c r="M69" s="5" t="s">
        <v>377</v>
      </c>
    </row>
    <row r="70" spans="1:13" x14ac:dyDescent="0.2">
      <c r="A70" s="8" t="str">
        <f t="shared" si="5"/>
        <v>2015/8末</v>
      </c>
      <c r="B70" s="8" t="str">
        <f t="shared" si="5"/>
        <v>平成27/8末</v>
      </c>
      <c r="C70" s="13">
        <v>68</v>
      </c>
      <c r="D70" s="13">
        <v>73</v>
      </c>
      <c r="E70" s="14" t="s">
        <v>104</v>
      </c>
      <c r="F70" s="13">
        <v>475</v>
      </c>
      <c r="G70" s="13">
        <v>3</v>
      </c>
      <c r="H70" s="13">
        <v>355</v>
      </c>
      <c r="I70" s="13">
        <v>4</v>
      </c>
      <c r="J70" s="13">
        <v>830</v>
      </c>
      <c r="K70" s="13">
        <v>7</v>
      </c>
      <c r="L70" s="13">
        <v>422</v>
      </c>
      <c r="M70" s="6" t="s">
        <v>377</v>
      </c>
    </row>
    <row r="71" spans="1:13" x14ac:dyDescent="0.2">
      <c r="A71" s="9" t="str">
        <f t="shared" si="5"/>
        <v>2015/8末</v>
      </c>
      <c r="B71" s="9" t="str">
        <f t="shared" si="5"/>
        <v>平成27/8末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502</v>
      </c>
      <c r="I71" s="15">
        <v>7</v>
      </c>
      <c r="J71" s="15">
        <v>989</v>
      </c>
      <c r="K71" s="15">
        <v>9</v>
      </c>
      <c r="L71" s="15">
        <v>377</v>
      </c>
      <c r="M71" s="5" t="s">
        <v>377</v>
      </c>
    </row>
    <row r="72" spans="1:13" x14ac:dyDescent="0.2">
      <c r="A72" s="8" t="str">
        <f t="shared" si="5"/>
        <v>2015/8末</v>
      </c>
      <c r="B72" s="8" t="str">
        <f t="shared" si="5"/>
        <v>平成27/8末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272</v>
      </c>
      <c r="I72" s="13">
        <v>4</v>
      </c>
      <c r="J72" s="13">
        <v>524</v>
      </c>
      <c r="K72" s="13">
        <v>5</v>
      </c>
      <c r="L72" s="13">
        <v>198</v>
      </c>
      <c r="M72" s="6" t="s">
        <v>377</v>
      </c>
    </row>
    <row r="73" spans="1:13" x14ac:dyDescent="0.2">
      <c r="A73" s="9" t="str">
        <f t="shared" si="5"/>
        <v>2015/8末</v>
      </c>
      <c r="B73" s="9" t="str">
        <f t="shared" si="5"/>
        <v>平成27/8末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2015/8末</v>
      </c>
      <c r="B74" s="8" t="str">
        <f t="shared" si="5"/>
        <v>平成27/8末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2015/8末</v>
      </c>
      <c r="B75" s="9" t="str">
        <f t="shared" si="5"/>
        <v>平成27/8末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4</v>
      </c>
      <c r="M75" s="5" t="s">
        <v>377</v>
      </c>
    </row>
    <row r="76" spans="1:13" x14ac:dyDescent="0.2">
      <c r="A76" s="8" t="str">
        <f t="shared" si="5"/>
        <v>2015/8末</v>
      </c>
      <c r="B76" s="8" t="str">
        <f t="shared" si="5"/>
        <v>平成27/8末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5"/>
        <v>2015/8末</v>
      </c>
      <c r="B77" s="9" t="str">
        <f t="shared" si="5"/>
        <v>平成27/8末</v>
      </c>
      <c r="C77" s="15">
        <v>75</v>
      </c>
      <c r="D77" s="15">
        <v>80</v>
      </c>
      <c r="E77" s="16" t="s">
        <v>109</v>
      </c>
      <c r="F77" s="15">
        <v>408</v>
      </c>
      <c r="G77" s="15">
        <v>3</v>
      </c>
      <c r="H77" s="15">
        <v>345</v>
      </c>
      <c r="I77" s="15">
        <v>10</v>
      </c>
      <c r="J77" s="15">
        <v>753</v>
      </c>
      <c r="K77" s="15">
        <v>13</v>
      </c>
      <c r="L77" s="15">
        <v>326</v>
      </c>
      <c r="M77" s="5" t="s">
        <v>377</v>
      </c>
    </row>
    <row r="78" spans="1:13" x14ac:dyDescent="0.2">
      <c r="A78" s="8" t="str">
        <f t="shared" si="5"/>
        <v>2015/8末</v>
      </c>
      <c r="B78" s="8" t="str">
        <f t="shared" si="5"/>
        <v>平成27/8末</v>
      </c>
      <c r="C78" s="13">
        <v>76</v>
      </c>
      <c r="D78" s="13">
        <v>81</v>
      </c>
      <c r="E78" s="14" t="s">
        <v>110</v>
      </c>
      <c r="F78" s="13">
        <v>409</v>
      </c>
      <c r="G78" s="13">
        <v>0</v>
      </c>
      <c r="H78" s="13">
        <v>394</v>
      </c>
      <c r="I78" s="13">
        <v>6</v>
      </c>
      <c r="J78" s="13">
        <v>803</v>
      </c>
      <c r="K78" s="13">
        <v>6</v>
      </c>
      <c r="L78" s="13">
        <v>316</v>
      </c>
      <c r="M78" s="6" t="s">
        <v>377</v>
      </c>
    </row>
    <row r="79" spans="1:13" x14ac:dyDescent="0.2">
      <c r="A79" s="9" t="str">
        <f t="shared" si="5"/>
        <v>2015/8末</v>
      </c>
      <c r="B79" s="9" t="str">
        <f t="shared" si="5"/>
        <v>平成27/8末</v>
      </c>
      <c r="C79" s="15">
        <v>77</v>
      </c>
      <c r="D79" s="15">
        <v>82</v>
      </c>
      <c r="E79" s="16" t="s">
        <v>111</v>
      </c>
      <c r="F79" s="15">
        <v>180</v>
      </c>
      <c r="G79" s="15">
        <v>0</v>
      </c>
      <c r="H79" s="15">
        <v>162</v>
      </c>
      <c r="I79" s="15">
        <v>2</v>
      </c>
      <c r="J79" s="15">
        <v>342</v>
      </c>
      <c r="K79" s="15">
        <v>2</v>
      </c>
      <c r="L79" s="15">
        <v>165</v>
      </c>
      <c r="M79" s="5" t="s">
        <v>377</v>
      </c>
    </row>
    <row r="80" spans="1:13" x14ac:dyDescent="0.2">
      <c r="A80" s="8" t="str">
        <f t="shared" si="5"/>
        <v>2015/8末</v>
      </c>
      <c r="B80" s="8" t="str">
        <f t="shared" si="5"/>
        <v>平成27/8末</v>
      </c>
      <c r="C80" s="13">
        <v>78</v>
      </c>
      <c r="D80" s="13">
        <v>83</v>
      </c>
      <c r="E80" s="14" t="s">
        <v>112</v>
      </c>
      <c r="F80" s="13">
        <v>245</v>
      </c>
      <c r="G80" s="13">
        <v>0</v>
      </c>
      <c r="H80" s="13">
        <v>262</v>
      </c>
      <c r="I80" s="13">
        <v>0</v>
      </c>
      <c r="J80" s="13">
        <v>507</v>
      </c>
      <c r="K80" s="13">
        <v>0</v>
      </c>
      <c r="L80" s="13">
        <v>212</v>
      </c>
      <c r="M80" s="6" t="s">
        <v>377</v>
      </c>
    </row>
    <row r="81" spans="1:13" x14ac:dyDescent="0.2">
      <c r="A81" s="9" t="str">
        <f t="shared" si="5"/>
        <v>2015/8末</v>
      </c>
      <c r="B81" s="9" t="str">
        <f t="shared" si="5"/>
        <v>平成27/8末</v>
      </c>
      <c r="C81" s="15">
        <v>79</v>
      </c>
      <c r="D81" s="15">
        <v>84</v>
      </c>
      <c r="E81" s="16" t="s">
        <v>113</v>
      </c>
      <c r="F81" s="15">
        <v>157</v>
      </c>
      <c r="G81" s="15">
        <v>1</v>
      </c>
      <c r="H81" s="15">
        <v>164</v>
      </c>
      <c r="I81" s="15">
        <v>2</v>
      </c>
      <c r="J81" s="15">
        <v>321</v>
      </c>
      <c r="K81" s="15">
        <v>3</v>
      </c>
      <c r="L81" s="15">
        <v>139</v>
      </c>
      <c r="M81" s="5" t="s">
        <v>377</v>
      </c>
    </row>
    <row r="82" spans="1:13" x14ac:dyDescent="0.2">
      <c r="A82" s="8" t="str">
        <f t="shared" si="5"/>
        <v>2015/8末</v>
      </c>
      <c r="B82" s="8" t="str">
        <f t="shared" si="5"/>
        <v>平成27/8末</v>
      </c>
      <c r="C82" s="13">
        <v>80</v>
      </c>
      <c r="D82" s="13">
        <v>85</v>
      </c>
      <c r="E82" s="14" t="s">
        <v>114</v>
      </c>
      <c r="F82" s="13">
        <v>161</v>
      </c>
      <c r="G82" s="13">
        <v>0</v>
      </c>
      <c r="H82" s="13">
        <v>162</v>
      </c>
      <c r="I82" s="13">
        <v>1</v>
      </c>
      <c r="J82" s="13">
        <v>323</v>
      </c>
      <c r="K82" s="13">
        <v>1</v>
      </c>
      <c r="L82" s="13">
        <v>127</v>
      </c>
      <c r="M82" s="6" t="s">
        <v>377</v>
      </c>
    </row>
    <row r="83" spans="1:13" x14ac:dyDescent="0.2">
      <c r="A83" s="9" t="str">
        <f t="shared" si="5"/>
        <v>2015/8末</v>
      </c>
      <c r="B83" s="9" t="str">
        <f t="shared" si="5"/>
        <v>平成27/8末</v>
      </c>
      <c r="C83" s="15">
        <v>81</v>
      </c>
      <c r="D83" s="15">
        <v>86</v>
      </c>
      <c r="E83" s="16" t="s">
        <v>115</v>
      </c>
      <c r="F83" s="15">
        <v>258</v>
      </c>
      <c r="G83" s="15">
        <v>0</v>
      </c>
      <c r="H83" s="15">
        <v>267</v>
      </c>
      <c r="I83" s="15">
        <v>2</v>
      </c>
      <c r="J83" s="15">
        <v>525</v>
      </c>
      <c r="K83" s="15">
        <v>2</v>
      </c>
      <c r="L83" s="15">
        <v>213</v>
      </c>
      <c r="M83" s="5" t="s">
        <v>377</v>
      </c>
    </row>
    <row r="84" spans="1:13" x14ac:dyDescent="0.2">
      <c r="A84" s="8" t="str">
        <f t="shared" si="5"/>
        <v>2015/8末</v>
      </c>
      <c r="B84" s="8" t="str">
        <f t="shared" si="5"/>
        <v>平成27/8末</v>
      </c>
      <c r="C84" s="13">
        <v>82</v>
      </c>
      <c r="D84" s="13">
        <v>87</v>
      </c>
      <c r="E84" s="14" t="s">
        <v>116</v>
      </c>
      <c r="F84" s="13">
        <v>302</v>
      </c>
      <c r="G84" s="13">
        <v>0</v>
      </c>
      <c r="H84" s="13">
        <v>323</v>
      </c>
      <c r="I84" s="13">
        <v>6</v>
      </c>
      <c r="J84" s="13">
        <v>625</v>
      </c>
      <c r="K84" s="13">
        <v>6</v>
      </c>
      <c r="L84" s="13">
        <v>274</v>
      </c>
      <c r="M84" s="6" t="s">
        <v>377</v>
      </c>
    </row>
    <row r="85" spans="1:13" x14ac:dyDescent="0.2">
      <c r="A85" s="9" t="str">
        <f t="shared" ref="A85:B100" si="6">A84</f>
        <v>2015/8末</v>
      </c>
      <c r="B85" s="9" t="str">
        <f t="shared" si="6"/>
        <v>平成27/8末</v>
      </c>
      <c r="C85" s="15">
        <v>83</v>
      </c>
      <c r="D85" s="15">
        <v>88</v>
      </c>
      <c r="E85" s="16" t="s">
        <v>117</v>
      </c>
      <c r="F85" s="15">
        <v>232</v>
      </c>
      <c r="G85" s="15">
        <v>0</v>
      </c>
      <c r="H85" s="15">
        <v>224</v>
      </c>
      <c r="I85" s="15">
        <v>0</v>
      </c>
      <c r="J85" s="15">
        <v>456</v>
      </c>
      <c r="K85" s="15">
        <v>0</v>
      </c>
      <c r="L85" s="15">
        <v>185</v>
      </c>
      <c r="M85" s="5" t="s">
        <v>377</v>
      </c>
    </row>
    <row r="86" spans="1:13" x14ac:dyDescent="0.2">
      <c r="A86" s="8" t="str">
        <f t="shared" si="6"/>
        <v>2015/8末</v>
      </c>
      <c r="B86" s="8" t="str">
        <f t="shared" si="6"/>
        <v>平成27/8末</v>
      </c>
      <c r="C86" s="13">
        <v>84</v>
      </c>
      <c r="D86" s="13">
        <v>89</v>
      </c>
      <c r="E86" s="14" t="s">
        <v>118</v>
      </c>
      <c r="F86" s="13">
        <v>160</v>
      </c>
      <c r="G86" s="13">
        <v>0</v>
      </c>
      <c r="H86" s="13">
        <v>148</v>
      </c>
      <c r="I86" s="13">
        <v>0</v>
      </c>
      <c r="J86" s="13">
        <v>308</v>
      </c>
      <c r="K86" s="13">
        <v>0</v>
      </c>
      <c r="L86" s="13">
        <v>131</v>
      </c>
      <c r="M86" s="6" t="s">
        <v>377</v>
      </c>
    </row>
    <row r="87" spans="1:13" x14ac:dyDescent="0.2">
      <c r="A87" s="9" t="str">
        <f t="shared" si="6"/>
        <v>2015/8末</v>
      </c>
      <c r="B87" s="9" t="str">
        <f t="shared" si="6"/>
        <v>平成27/8末</v>
      </c>
      <c r="C87" s="15">
        <v>85</v>
      </c>
      <c r="D87" s="15">
        <v>90</v>
      </c>
      <c r="E87" s="16" t="s">
        <v>119</v>
      </c>
      <c r="F87" s="15">
        <v>366</v>
      </c>
      <c r="G87" s="15">
        <v>3</v>
      </c>
      <c r="H87" s="15">
        <v>406</v>
      </c>
      <c r="I87" s="15">
        <v>1</v>
      </c>
      <c r="J87" s="15">
        <v>772</v>
      </c>
      <c r="K87" s="15">
        <v>4</v>
      </c>
      <c r="L87" s="15">
        <v>313</v>
      </c>
      <c r="M87" s="5" t="s">
        <v>377</v>
      </c>
    </row>
    <row r="88" spans="1:13" x14ac:dyDescent="0.2">
      <c r="A88" s="8" t="str">
        <f t="shared" si="6"/>
        <v>2015/8末</v>
      </c>
      <c r="B88" s="8" t="str">
        <f t="shared" si="6"/>
        <v>平成27/8末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204</v>
      </c>
      <c r="I88" s="13">
        <v>3</v>
      </c>
      <c r="J88" s="13">
        <v>427</v>
      </c>
      <c r="K88" s="13">
        <v>6</v>
      </c>
      <c r="L88" s="13">
        <v>170</v>
      </c>
      <c r="M88" s="6" t="s">
        <v>377</v>
      </c>
    </row>
    <row r="89" spans="1:13" x14ac:dyDescent="0.2">
      <c r="A89" s="9" t="str">
        <f t="shared" si="6"/>
        <v>2015/8末</v>
      </c>
      <c r="B89" s="9" t="str">
        <f t="shared" si="6"/>
        <v>平成27/8末</v>
      </c>
      <c r="C89" s="15">
        <v>87</v>
      </c>
      <c r="D89" s="15">
        <v>92</v>
      </c>
      <c r="E89" s="16" t="s">
        <v>121</v>
      </c>
      <c r="F89" s="15">
        <v>119</v>
      </c>
      <c r="G89" s="15">
        <v>3</v>
      </c>
      <c r="H89" s="15">
        <v>123</v>
      </c>
      <c r="I89" s="15">
        <v>5</v>
      </c>
      <c r="J89" s="15">
        <v>242</v>
      </c>
      <c r="K89" s="15">
        <v>8</v>
      </c>
      <c r="L89" s="15">
        <v>112</v>
      </c>
      <c r="M89" s="5" t="s">
        <v>377</v>
      </c>
    </row>
    <row r="90" spans="1:13" x14ac:dyDescent="0.2">
      <c r="A90" s="8" t="str">
        <f t="shared" si="6"/>
        <v>2015/8末</v>
      </c>
      <c r="B90" s="8" t="str">
        <f t="shared" si="6"/>
        <v>平成27/8末</v>
      </c>
      <c r="C90" s="13">
        <v>88</v>
      </c>
      <c r="D90" s="13">
        <v>93</v>
      </c>
      <c r="E90" s="14" t="s">
        <v>122</v>
      </c>
      <c r="F90" s="13">
        <v>240</v>
      </c>
      <c r="G90" s="13">
        <v>2</v>
      </c>
      <c r="H90" s="13">
        <v>216</v>
      </c>
      <c r="I90" s="13">
        <v>5</v>
      </c>
      <c r="J90" s="13">
        <v>456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2015/8末</v>
      </c>
      <c r="B91" s="9" t="str">
        <f t="shared" si="6"/>
        <v>平成27/8末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2015/8末</v>
      </c>
      <c r="B92" s="8" t="str">
        <f t="shared" si="6"/>
        <v>平成27/8末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2015/8末</v>
      </c>
      <c r="B93" s="9" t="str">
        <f t="shared" si="6"/>
        <v>平成27/8末</v>
      </c>
      <c r="C93" s="15">
        <v>91</v>
      </c>
      <c r="D93" s="15">
        <v>96</v>
      </c>
      <c r="E93" s="16" t="s">
        <v>123</v>
      </c>
      <c r="F93" s="15">
        <v>164</v>
      </c>
      <c r="G93" s="15">
        <v>0</v>
      </c>
      <c r="H93" s="15">
        <v>136</v>
      </c>
      <c r="I93" s="15">
        <v>1</v>
      </c>
      <c r="J93" s="15">
        <v>300</v>
      </c>
      <c r="K93" s="15">
        <v>1</v>
      </c>
      <c r="L93" s="15">
        <v>125</v>
      </c>
      <c r="M93" s="5" t="s">
        <v>377</v>
      </c>
    </row>
    <row r="94" spans="1:13" x14ac:dyDescent="0.2">
      <c r="A94" s="8" t="str">
        <f t="shared" si="6"/>
        <v>2015/8末</v>
      </c>
      <c r="B94" s="8" t="str">
        <f t="shared" si="6"/>
        <v>平成27/8末</v>
      </c>
      <c r="C94" s="13">
        <v>92</v>
      </c>
      <c r="D94" s="13">
        <v>97</v>
      </c>
      <c r="E94" s="14" t="s">
        <v>124</v>
      </c>
      <c r="F94" s="13">
        <v>121</v>
      </c>
      <c r="G94" s="13">
        <v>0</v>
      </c>
      <c r="H94" s="13">
        <v>125</v>
      </c>
      <c r="I94" s="13">
        <v>0</v>
      </c>
      <c r="J94" s="13">
        <v>246</v>
      </c>
      <c r="K94" s="13">
        <v>0</v>
      </c>
      <c r="L94" s="13">
        <v>103</v>
      </c>
      <c r="M94" s="6" t="s">
        <v>377</v>
      </c>
    </row>
    <row r="95" spans="1:13" x14ac:dyDescent="0.2">
      <c r="A95" s="9" t="str">
        <f t="shared" si="6"/>
        <v>2015/8末</v>
      </c>
      <c r="B95" s="9" t="str">
        <f t="shared" si="6"/>
        <v>平成27/8末</v>
      </c>
      <c r="C95" s="15">
        <v>93</v>
      </c>
      <c r="D95" s="15">
        <v>98</v>
      </c>
      <c r="E95" s="16" t="s">
        <v>125</v>
      </c>
      <c r="F95" s="15">
        <v>130</v>
      </c>
      <c r="G95" s="15">
        <v>2</v>
      </c>
      <c r="H95" s="15">
        <v>149</v>
      </c>
      <c r="I95" s="15">
        <v>6</v>
      </c>
      <c r="J95" s="15">
        <v>279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6"/>
        <v>2015/8末</v>
      </c>
      <c r="B96" s="8" t="str">
        <f t="shared" si="6"/>
        <v>平成27/8末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2015/8末</v>
      </c>
      <c r="B97" s="9" t="str">
        <f t="shared" si="6"/>
        <v>平成27/8末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122</v>
      </c>
      <c r="I97" s="15">
        <v>0</v>
      </c>
      <c r="J97" s="15">
        <v>225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2015/8末</v>
      </c>
      <c r="B98" s="8" t="str">
        <f t="shared" si="6"/>
        <v>平成27/8末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2015/8末</v>
      </c>
      <c r="B99" s="9" t="str">
        <f t="shared" si="6"/>
        <v>平成27/8末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2015/8末</v>
      </c>
      <c r="B100" s="8" t="str">
        <f t="shared" si="6"/>
        <v>平成27/8末</v>
      </c>
      <c r="C100" s="13">
        <v>98</v>
      </c>
      <c r="D100" s="13">
        <v>103</v>
      </c>
      <c r="E100" s="14" t="s">
        <v>57</v>
      </c>
      <c r="F100" s="13">
        <v>226</v>
      </c>
      <c r="G100" s="13">
        <v>0</v>
      </c>
      <c r="H100" s="13">
        <v>208</v>
      </c>
      <c r="I100" s="13">
        <v>0</v>
      </c>
      <c r="J100" s="13">
        <v>434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2015/8末</v>
      </c>
      <c r="B101" s="9" t="str">
        <f t="shared" si="7"/>
        <v>平成27/8末</v>
      </c>
      <c r="C101" s="15">
        <v>99</v>
      </c>
      <c r="D101" s="15">
        <v>104</v>
      </c>
      <c r="E101" s="16" t="s">
        <v>58</v>
      </c>
      <c r="F101" s="15">
        <v>44</v>
      </c>
      <c r="G101" s="15">
        <v>1</v>
      </c>
      <c r="H101" s="15">
        <v>72</v>
      </c>
      <c r="I101" s="15">
        <v>3</v>
      </c>
      <c r="J101" s="15">
        <v>116</v>
      </c>
      <c r="K101" s="15">
        <v>4</v>
      </c>
      <c r="L101" s="15">
        <v>54</v>
      </c>
      <c r="M101" s="5" t="s">
        <v>377</v>
      </c>
    </row>
    <row r="102" spans="1:13" x14ac:dyDescent="0.2">
      <c r="A102" s="8" t="str">
        <f t="shared" si="7"/>
        <v>2015/8末</v>
      </c>
      <c r="B102" s="8" t="str">
        <f t="shared" si="7"/>
        <v>平成27/8末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2015/8末</v>
      </c>
      <c r="B103" s="9" t="str">
        <f t="shared" si="7"/>
        <v>平成27/8末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1</v>
      </c>
      <c r="H103" s="15">
        <v>139</v>
      </c>
      <c r="I103" s="15">
        <v>0</v>
      </c>
      <c r="J103" s="15">
        <v>266</v>
      </c>
      <c r="K103" s="15">
        <v>1</v>
      </c>
      <c r="L103" s="15">
        <v>88</v>
      </c>
      <c r="M103" s="5" t="s">
        <v>377</v>
      </c>
    </row>
    <row r="104" spans="1:13" x14ac:dyDescent="0.2">
      <c r="A104" s="8" t="str">
        <f t="shared" si="7"/>
        <v>2015/8末</v>
      </c>
      <c r="B104" s="8" t="str">
        <f t="shared" si="7"/>
        <v>平成27/8末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208</v>
      </c>
      <c r="I104" s="13">
        <v>0</v>
      </c>
      <c r="J104" s="13">
        <v>420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2015/8末</v>
      </c>
      <c r="B105" s="9" t="str">
        <f t="shared" si="7"/>
        <v>平成27/8末</v>
      </c>
      <c r="C105" s="15">
        <v>103</v>
      </c>
      <c r="D105" s="15">
        <v>108</v>
      </c>
      <c r="E105" s="16" t="s">
        <v>129</v>
      </c>
      <c r="F105" s="15">
        <v>187</v>
      </c>
      <c r="G105" s="15">
        <v>0</v>
      </c>
      <c r="H105" s="15">
        <v>179</v>
      </c>
      <c r="I105" s="15">
        <v>1</v>
      </c>
      <c r="J105" s="15">
        <v>366</v>
      </c>
      <c r="K105" s="15">
        <v>1</v>
      </c>
      <c r="L105" s="15">
        <v>123</v>
      </c>
      <c r="M105" s="5" t="s">
        <v>377</v>
      </c>
    </row>
    <row r="106" spans="1:13" x14ac:dyDescent="0.2">
      <c r="A106" s="8" t="str">
        <f t="shared" si="7"/>
        <v>2015/8末</v>
      </c>
      <c r="B106" s="8" t="str">
        <f t="shared" si="7"/>
        <v>平成27/8末</v>
      </c>
      <c r="C106" s="13">
        <v>104</v>
      </c>
      <c r="D106" s="13">
        <v>109</v>
      </c>
      <c r="E106" s="14" t="s">
        <v>130</v>
      </c>
      <c r="F106" s="13">
        <v>235</v>
      </c>
      <c r="G106" s="13">
        <v>0</v>
      </c>
      <c r="H106" s="13">
        <v>225</v>
      </c>
      <c r="I106" s="13">
        <v>0</v>
      </c>
      <c r="J106" s="13">
        <v>460</v>
      </c>
      <c r="K106" s="13">
        <v>0</v>
      </c>
      <c r="L106" s="13">
        <v>131</v>
      </c>
      <c r="M106" s="6" t="s">
        <v>377</v>
      </c>
    </row>
    <row r="107" spans="1:13" x14ac:dyDescent="0.2">
      <c r="A107" s="9" t="str">
        <f t="shared" si="7"/>
        <v>2015/8末</v>
      </c>
      <c r="B107" s="9" t="str">
        <f t="shared" si="7"/>
        <v>平成27/8末</v>
      </c>
      <c r="C107" s="15">
        <v>105</v>
      </c>
      <c r="D107" s="15">
        <v>110</v>
      </c>
      <c r="E107" s="16" t="s">
        <v>140</v>
      </c>
      <c r="F107" s="15">
        <v>206</v>
      </c>
      <c r="G107" s="15">
        <v>0</v>
      </c>
      <c r="H107" s="15">
        <v>244</v>
      </c>
      <c r="I107" s="15">
        <v>4</v>
      </c>
      <c r="J107" s="15">
        <v>450</v>
      </c>
      <c r="K107" s="15">
        <v>4</v>
      </c>
      <c r="L107" s="15">
        <v>174</v>
      </c>
      <c r="M107" s="5" t="s">
        <v>379</v>
      </c>
    </row>
    <row r="108" spans="1:13" x14ac:dyDescent="0.2">
      <c r="A108" s="8" t="str">
        <f t="shared" si="7"/>
        <v>2015/8末</v>
      </c>
      <c r="B108" s="8" t="str">
        <f t="shared" si="7"/>
        <v>平成27/8末</v>
      </c>
      <c r="C108" s="13">
        <v>106</v>
      </c>
      <c r="D108" s="13">
        <v>111</v>
      </c>
      <c r="E108" s="14" t="s">
        <v>141</v>
      </c>
      <c r="F108" s="13">
        <v>182</v>
      </c>
      <c r="G108" s="13">
        <v>0</v>
      </c>
      <c r="H108" s="13">
        <v>198</v>
      </c>
      <c r="I108" s="13">
        <v>0</v>
      </c>
      <c r="J108" s="13">
        <v>380</v>
      </c>
      <c r="K108" s="13">
        <v>0</v>
      </c>
      <c r="L108" s="13">
        <v>152</v>
      </c>
      <c r="M108" s="6" t="s">
        <v>379</v>
      </c>
    </row>
    <row r="109" spans="1:13" x14ac:dyDescent="0.2">
      <c r="A109" s="9" t="str">
        <f t="shared" si="7"/>
        <v>2015/8末</v>
      </c>
      <c r="B109" s="9" t="str">
        <f t="shared" si="7"/>
        <v>平成27/8末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88</v>
      </c>
      <c r="I109" s="15">
        <v>0</v>
      </c>
      <c r="J109" s="15">
        <v>184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2015/8末</v>
      </c>
      <c r="B110" s="8" t="str">
        <f t="shared" si="7"/>
        <v>平成27/8末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2015/8末</v>
      </c>
      <c r="B111" s="9" t="str">
        <f t="shared" si="7"/>
        <v>平成27/8末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261</v>
      </c>
      <c r="I111" s="15">
        <v>3</v>
      </c>
      <c r="J111" s="15">
        <v>502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2015/8末</v>
      </c>
      <c r="B112" s="8" t="str">
        <f t="shared" si="7"/>
        <v>平成27/8末</v>
      </c>
      <c r="C112" s="13">
        <v>110</v>
      </c>
      <c r="D112" s="13">
        <v>115</v>
      </c>
      <c r="E112" s="14" t="s">
        <v>144</v>
      </c>
      <c r="F112" s="13">
        <v>565</v>
      </c>
      <c r="G112" s="13">
        <v>3</v>
      </c>
      <c r="H112" s="13">
        <v>553</v>
      </c>
      <c r="I112" s="13">
        <v>7</v>
      </c>
      <c r="J112" s="13">
        <v>1118</v>
      </c>
      <c r="K112" s="13">
        <v>10</v>
      </c>
      <c r="L112" s="13">
        <v>403</v>
      </c>
      <c r="M112" s="6" t="s">
        <v>379</v>
      </c>
    </row>
    <row r="113" spans="1:13" x14ac:dyDescent="0.2">
      <c r="A113" s="9" t="str">
        <f t="shared" si="7"/>
        <v>2015/8末</v>
      </c>
      <c r="B113" s="9" t="str">
        <f t="shared" si="7"/>
        <v>平成27/8末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2015/8末</v>
      </c>
      <c r="B114" s="8" t="str">
        <f t="shared" si="7"/>
        <v>平成27/8末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2015/8末</v>
      </c>
      <c r="B115" s="9" t="str">
        <f t="shared" si="7"/>
        <v>平成27/8末</v>
      </c>
      <c r="C115" s="15">
        <v>113</v>
      </c>
      <c r="D115" s="15">
        <v>118</v>
      </c>
      <c r="E115" s="16" t="s">
        <v>147</v>
      </c>
      <c r="F115" s="15">
        <v>310</v>
      </c>
      <c r="G115" s="15">
        <v>0</v>
      </c>
      <c r="H115" s="15">
        <v>329</v>
      </c>
      <c r="I115" s="15">
        <v>3</v>
      </c>
      <c r="J115" s="15">
        <v>639</v>
      </c>
      <c r="K115" s="15">
        <v>3</v>
      </c>
      <c r="L115" s="15">
        <v>285</v>
      </c>
      <c r="M115" s="5" t="s">
        <v>379</v>
      </c>
    </row>
    <row r="116" spans="1:13" x14ac:dyDescent="0.2">
      <c r="A116" s="8" t="str">
        <f t="shared" si="7"/>
        <v>2015/8末</v>
      </c>
      <c r="B116" s="8" t="str">
        <f t="shared" si="7"/>
        <v>平成27/8末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2015/8末</v>
      </c>
      <c r="B117" s="9" t="str">
        <f t="shared" si="8"/>
        <v>平成27/8末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2015/8末</v>
      </c>
      <c r="B118" s="8" t="str">
        <f t="shared" si="8"/>
        <v>平成27/8末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2015/8末</v>
      </c>
      <c r="B119" s="9" t="str">
        <f t="shared" si="8"/>
        <v>平成27/8末</v>
      </c>
      <c r="C119" s="15">
        <v>117</v>
      </c>
      <c r="D119" s="15">
        <v>123</v>
      </c>
      <c r="E119" s="16" t="s">
        <v>186</v>
      </c>
      <c r="F119" s="15">
        <v>352</v>
      </c>
      <c r="G119" s="15">
        <v>0</v>
      </c>
      <c r="H119" s="15">
        <v>382</v>
      </c>
      <c r="I119" s="15">
        <v>0</v>
      </c>
      <c r="J119" s="15">
        <v>734</v>
      </c>
      <c r="K119" s="15">
        <v>0</v>
      </c>
      <c r="L119" s="15">
        <v>251</v>
      </c>
      <c r="M119" s="5" t="s">
        <v>379</v>
      </c>
    </row>
    <row r="120" spans="1:13" x14ac:dyDescent="0.2">
      <c r="A120" s="8" t="str">
        <f t="shared" si="8"/>
        <v>2015/8末</v>
      </c>
      <c r="B120" s="8" t="str">
        <f t="shared" si="8"/>
        <v>平成27/8末</v>
      </c>
      <c r="C120" s="13">
        <v>118</v>
      </c>
      <c r="D120" s="13">
        <v>124</v>
      </c>
      <c r="E120" s="14" t="s">
        <v>187</v>
      </c>
      <c r="F120" s="13">
        <v>230</v>
      </c>
      <c r="G120" s="13">
        <v>0</v>
      </c>
      <c r="H120" s="13">
        <v>245</v>
      </c>
      <c r="I120" s="13">
        <v>0</v>
      </c>
      <c r="J120" s="13">
        <v>475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2015/8末</v>
      </c>
      <c r="B121" s="9" t="str">
        <f t="shared" si="8"/>
        <v>平成27/8末</v>
      </c>
      <c r="C121" s="15">
        <v>119</v>
      </c>
      <c r="D121" s="15">
        <v>125</v>
      </c>
      <c r="E121" s="16" t="s">
        <v>188</v>
      </c>
      <c r="F121" s="15">
        <v>385</v>
      </c>
      <c r="G121" s="15">
        <v>0</v>
      </c>
      <c r="H121" s="15">
        <v>378</v>
      </c>
      <c r="I121" s="15">
        <v>2</v>
      </c>
      <c r="J121" s="15">
        <v>763</v>
      </c>
      <c r="K121" s="15">
        <v>2</v>
      </c>
      <c r="L121" s="15">
        <v>242</v>
      </c>
      <c r="M121" s="5" t="s">
        <v>379</v>
      </c>
    </row>
    <row r="122" spans="1:13" x14ac:dyDescent="0.2">
      <c r="A122" s="8" t="str">
        <f t="shared" si="8"/>
        <v>2015/8末</v>
      </c>
      <c r="B122" s="8" t="str">
        <f t="shared" si="8"/>
        <v>平成27/8末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67</v>
      </c>
      <c r="I122" s="13">
        <v>0</v>
      </c>
      <c r="J122" s="13">
        <v>134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2015/8末</v>
      </c>
      <c r="B123" s="9" t="str">
        <f t="shared" si="8"/>
        <v>平成27/8末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2015/8末</v>
      </c>
      <c r="B124" s="8" t="str">
        <f t="shared" si="8"/>
        <v>平成27/8末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0</v>
      </c>
      <c r="H124" s="13">
        <v>183</v>
      </c>
      <c r="I124" s="13">
        <v>0</v>
      </c>
      <c r="J124" s="13">
        <v>348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2015/8末</v>
      </c>
      <c r="B125" s="9" t="str">
        <f t="shared" si="8"/>
        <v>平成27/8末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2015/8末</v>
      </c>
      <c r="B126" s="8" t="str">
        <f t="shared" si="8"/>
        <v>平成27/8末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2015/8末</v>
      </c>
      <c r="B127" s="9" t="str">
        <f t="shared" si="8"/>
        <v>平成27/8末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2015/8末</v>
      </c>
      <c r="B128" s="8" t="str">
        <f t="shared" si="8"/>
        <v>平成27/8末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2015/8末</v>
      </c>
      <c r="B129" s="9" t="str">
        <f t="shared" si="8"/>
        <v>平成27/8末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2015/8末</v>
      </c>
      <c r="B130" s="8" t="str">
        <f t="shared" si="8"/>
        <v>平成27/8末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2015/8末</v>
      </c>
      <c r="B131" s="9" t="str">
        <f t="shared" si="8"/>
        <v>平成27/8末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2015/8末</v>
      </c>
      <c r="B132" s="8" t="str">
        <f t="shared" si="8"/>
        <v>平成27/8末</v>
      </c>
      <c r="C132" s="13">
        <v>130</v>
      </c>
      <c r="D132" s="13">
        <v>140</v>
      </c>
      <c r="E132" s="14" t="s">
        <v>131</v>
      </c>
      <c r="F132" s="13">
        <v>454</v>
      </c>
      <c r="G132" s="13">
        <v>0</v>
      </c>
      <c r="H132" s="13">
        <v>466</v>
      </c>
      <c r="I132" s="13">
        <v>8</v>
      </c>
      <c r="J132" s="13">
        <v>920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2015/8末</v>
      </c>
      <c r="B133" s="9" t="str">
        <f t="shared" si="9"/>
        <v>平成27/8末</v>
      </c>
      <c r="C133" s="15">
        <v>131</v>
      </c>
      <c r="D133" s="15">
        <v>141</v>
      </c>
      <c r="E133" s="16" t="s">
        <v>132</v>
      </c>
      <c r="F133" s="15">
        <v>507</v>
      </c>
      <c r="G133" s="15">
        <v>2</v>
      </c>
      <c r="H133" s="15">
        <v>481</v>
      </c>
      <c r="I133" s="15">
        <v>6</v>
      </c>
      <c r="J133" s="15">
        <v>988</v>
      </c>
      <c r="K133" s="15">
        <v>8</v>
      </c>
      <c r="L133" s="15">
        <v>370</v>
      </c>
      <c r="M133" s="5" t="s">
        <v>380</v>
      </c>
    </row>
    <row r="134" spans="1:13" x14ac:dyDescent="0.2">
      <c r="A134" s="8" t="str">
        <f t="shared" si="9"/>
        <v>2015/8末</v>
      </c>
      <c r="B134" s="8" t="str">
        <f t="shared" si="9"/>
        <v>平成27/8末</v>
      </c>
      <c r="C134" s="13">
        <v>132</v>
      </c>
      <c r="D134" s="13">
        <v>142</v>
      </c>
      <c r="E134" s="14" t="s">
        <v>133</v>
      </c>
      <c r="F134" s="13">
        <v>454</v>
      </c>
      <c r="G134" s="13">
        <v>3</v>
      </c>
      <c r="H134" s="13">
        <v>514</v>
      </c>
      <c r="I134" s="13">
        <v>8</v>
      </c>
      <c r="J134" s="13">
        <v>968</v>
      </c>
      <c r="K134" s="13">
        <v>11</v>
      </c>
      <c r="L134" s="13">
        <v>418</v>
      </c>
      <c r="M134" s="6" t="s">
        <v>380</v>
      </c>
    </row>
    <row r="135" spans="1:13" x14ac:dyDescent="0.2">
      <c r="A135" s="9" t="str">
        <f t="shared" si="9"/>
        <v>2015/8末</v>
      </c>
      <c r="B135" s="9" t="str">
        <f t="shared" si="9"/>
        <v>平成27/8末</v>
      </c>
      <c r="C135" s="15">
        <v>133</v>
      </c>
      <c r="D135" s="15">
        <v>143</v>
      </c>
      <c r="E135" s="16" t="s">
        <v>134</v>
      </c>
      <c r="F135" s="15">
        <v>488</v>
      </c>
      <c r="G135" s="15">
        <v>4</v>
      </c>
      <c r="H135" s="15">
        <v>421</v>
      </c>
      <c r="I135" s="15">
        <v>13</v>
      </c>
      <c r="J135" s="15">
        <v>909</v>
      </c>
      <c r="K135" s="15">
        <v>17</v>
      </c>
      <c r="L135" s="15">
        <v>427</v>
      </c>
      <c r="M135" s="5" t="s">
        <v>380</v>
      </c>
    </row>
    <row r="136" spans="1:13" x14ac:dyDescent="0.2">
      <c r="A136" s="8" t="str">
        <f t="shared" si="9"/>
        <v>2015/8末</v>
      </c>
      <c r="B136" s="8" t="str">
        <f t="shared" si="9"/>
        <v>平成27/8末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2015/8末</v>
      </c>
      <c r="B137" s="9" t="str">
        <f t="shared" si="9"/>
        <v>平成27/8末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219</v>
      </c>
      <c r="I137" s="15">
        <v>2</v>
      </c>
      <c r="J137" s="15">
        <v>433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2015/8末</v>
      </c>
      <c r="B138" s="8" t="str">
        <f t="shared" si="9"/>
        <v>平成27/8末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170</v>
      </c>
      <c r="I138" s="13">
        <v>1</v>
      </c>
      <c r="J138" s="13">
        <v>340</v>
      </c>
      <c r="K138" s="13">
        <v>1</v>
      </c>
      <c r="L138" s="13">
        <v>139</v>
      </c>
      <c r="M138" s="6" t="s">
        <v>380</v>
      </c>
    </row>
    <row r="139" spans="1:13" x14ac:dyDescent="0.2">
      <c r="A139" s="9" t="str">
        <f t="shared" si="9"/>
        <v>2015/8末</v>
      </c>
      <c r="B139" s="9" t="str">
        <f t="shared" si="9"/>
        <v>平成27/8末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114</v>
      </c>
      <c r="I139" s="15">
        <v>0</v>
      </c>
      <c r="J139" s="15">
        <v>230</v>
      </c>
      <c r="K139" s="15">
        <v>0</v>
      </c>
      <c r="L139" s="15">
        <v>80</v>
      </c>
      <c r="M139" s="5" t="s">
        <v>380</v>
      </c>
    </row>
    <row r="140" spans="1:13" x14ac:dyDescent="0.2">
      <c r="A140" s="8" t="str">
        <f t="shared" si="9"/>
        <v>2015/8末</v>
      </c>
      <c r="B140" s="8" t="str">
        <f t="shared" si="9"/>
        <v>平成27/8末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2015/8末</v>
      </c>
      <c r="B141" s="9" t="str">
        <f t="shared" si="9"/>
        <v>平成27/8末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1</v>
      </c>
      <c r="H141" s="15">
        <v>901</v>
      </c>
      <c r="I141" s="15">
        <v>7</v>
      </c>
      <c r="J141" s="15">
        <v>1729</v>
      </c>
      <c r="K141" s="15">
        <v>8</v>
      </c>
      <c r="L141" s="15">
        <v>573</v>
      </c>
      <c r="M141" s="5" t="s">
        <v>381</v>
      </c>
    </row>
    <row r="142" spans="1:13" x14ac:dyDescent="0.2">
      <c r="A142" s="8" t="str">
        <f t="shared" si="9"/>
        <v>2015/8末</v>
      </c>
      <c r="B142" s="8" t="str">
        <f t="shared" si="9"/>
        <v>平成27/8末</v>
      </c>
      <c r="C142" s="13">
        <v>140</v>
      </c>
      <c r="D142" s="13">
        <v>152</v>
      </c>
      <c r="E142" s="14" t="s">
        <v>199</v>
      </c>
      <c r="F142" s="13">
        <v>385</v>
      </c>
      <c r="G142" s="13">
        <v>0</v>
      </c>
      <c r="H142" s="13">
        <v>418</v>
      </c>
      <c r="I142" s="13">
        <v>0</v>
      </c>
      <c r="J142" s="13">
        <v>803</v>
      </c>
      <c r="K142" s="13">
        <v>0</v>
      </c>
      <c r="L142" s="13">
        <v>271</v>
      </c>
      <c r="M142" s="6" t="s">
        <v>381</v>
      </c>
    </row>
    <row r="143" spans="1:13" x14ac:dyDescent="0.2">
      <c r="A143" s="9" t="str">
        <f t="shared" si="9"/>
        <v>2015/8末</v>
      </c>
      <c r="B143" s="9" t="str">
        <f t="shared" si="9"/>
        <v>平成27/8末</v>
      </c>
      <c r="C143" s="15">
        <v>141</v>
      </c>
      <c r="D143" s="15">
        <v>153</v>
      </c>
      <c r="E143" s="16" t="s">
        <v>200</v>
      </c>
      <c r="F143" s="15">
        <v>257</v>
      </c>
      <c r="G143" s="15">
        <v>3</v>
      </c>
      <c r="H143" s="15">
        <v>318</v>
      </c>
      <c r="I143" s="15">
        <v>1</v>
      </c>
      <c r="J143" s="15">
        <v>575</v>
      </c>
      <c r="K143" s="15">
        <v>4</v>
      </c>
      <c r="L143" s="15">
        <v>400</v>
      </c>
      <c r="M143" s="5" t="s">
        <v>381</v>
      </c>
    </row>
    <row r="144" spans="1:13" x14ac:dyDescent="0.2">
      <c r="A144" s="8" t="str">
        <f t="shared" si="9"/>
        <v>2015/8末</v>
      </c>
      <c r="B144" s="8" t="str">
        <f t="shared" si="9"/>
        <v>平成27/8末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2015/8末</v>
      </c>
      <c r="B145" s="9" t="str">
        <f t="shared" si="9"/>
        <v>平成27/8末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114</v>
      </c>
      <c r="I145" s="15">
        <v>1</v>
      </c>
      <c r="J145" s="15">
        <v>255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2015/8末</v>
      </c>
      <c r="B146" s="8" t="str">
        <f t="shared" si="9"/>
        <v>平成27/8末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123</v>
      </c>
      <c r="I146" s="13">
        <v>2</v>
      </c>
      <c r="J146" s="13">
        <v>264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2015/8末</v>
      </c>
      <c r="B147" s="9" t="str">
        <f t="shared" si="9"/>
        <v>平成27/8末</v>
      </c>
      <c r="C147" s="15">
        <v>145</v>
      </c>
      <c r="D147" s="15">
        <v>162</v>
      </c>
      <c r="E147" s="16" t="s">
        <v>204</v>
      </c>
      <c r="F147" s="15">
        <v>196</v>
      </c>
      <c r="G147" s="15">
        <v>4</v>
      </c>
      <c r="H147" s="15">
        <v>148</v>
      </c>
      <c r="I147" s="15">
        <v>1</v>
      </c>
      <c r="J147" s="15">
        <v>344</v>
      </c>
      <c r="K147" s="15">
        <v>5</v>
      </c>
      <c r="L147" s="15">
        <v>160</v>
      </c>
      <c r="M147" s="5" t="s">
        <v>382</v>
      </c>
    </row>
    <row r="148" spans="1:13" x14ac:dyDescent="0.2">
      <c r="A148" s="8" t="str">
        <f t="shared" si="9"/>
        <v>2015/8末</v>
      </c>
      <c r="B148" s="8" t="str">
        <f t="shared" si="9"/>
        <v>平成27/8末</v>
      </c>
      <c r="C148" s="13">
        <v>146</v>
      </c>
      <c r="D148" s="13">
        <v>164</v>
      </c>
      <c r="E148" s="14" t="s">
        <v>205</v>
      </c>
      <c r="F148" s="13">
        <v>996</v>
      </c>
      <c r="G148" s="13">
        <v>1</v>
      </c>
      <c r="H148" s="13">
        <v>1037</v>
      </c>
      <c r="I148" s="13">
        <v>13</v>
      </c>
      <c r="J148" s="13">
        <v>2033</v>
      </c>
      <c r="K148" s="13">
        <v>14</v>
      </c>
      <c r="L148" s="13">
        <v>748</v>
      </c>
      <c r="M148" s="6" t="s">
        <v>382</v>
      </c>
    </row>
    <row r="149" spans="1:13" x14ac:dyDescent="0.2">
      <c r="A149" s="9" t="str">
        <f t="shared" ref="A149:B164" si="10">A148</f>
        <v>2015/8末</v>
      </c>
      <c r="B149" s="9" t="str">
        <f t="shared" si="10"/>
        <v>平成27/8末</v>
      </c>
      <c r="C149" s="15">
        <v>147</v>
      </c>
      <c r="D149" s="15">
        <v>170</v>
      </c>
      <c r="E149" s="16" t="s">
        <v>206</v>
      </c>
      <c r="F149" s="15">
        <v>987</v>
      </c>
      <c r="G149" s="15">
        <v>17</v>
      </c>
      <c r="H149" s="15">
        <v>997</v>
      </c>
      <c r="I149" s="15">
        <v>7</v>
      </c>
      <c r="J149" s="15">
        <v>1984</v>
      </c>
      <c r="K149" s="15">
        <v>24</v>
      </c>
      <c r="L149" s="15">
        <v>754</v>
      </c>
      <c r="M149" s="5" t="s">
        <v>382</v>
      </c>
    </row>
    <row r="150" spans="1:13" x14ac:dyDescent="0.2">
      <c r="A150" s="8" t="str">
        <f t="shared" si="10"/>
        <v>2015/8末</v>
      </c>
      <c r="B150" s="8" t="str">
        <f t="shared" si="10"/>
        <v>平成27/8末</v>
      </c>
      <c r="C150" s="13">
        <v>148</v>
      </c>
      <c r="D150" s="13">
        <v>171</v>
      </c>
      <c r="E150" s="14" t="s">
        <v>207</v>
      </c>
      <c r="F150" s="13">
        <v>276</v>
      </c>
      <c r="G150" s="13">
        <v>1</v>
      </c>
      <c r="H150" s="13">
        <v>262</v>
      </c>
      <c r="I150" s="13">
        <v>3</v>
      </c>
      <c r="J150" s="13">
        <v>538</v>
      </c>
      <c r="K150" s="13">
        <v>4</v>
      </c>
      <c r="L150" s="13">
        <v>189</v>
      </c>
      <c r="M150" s="6" t="s">
        <v>382</v>
      </c>
    </row>
    <row r="151" spans="1:13" x14ac:dyDescent="0.2">
      <c r="A151" s="9" t="str">
        <f t="shared" si="10"/>
        <v>2015/8末</v>
      </c>
      <c r="B151" s="9" t="str">
        <f t="shared" si="10"/>
        <v>平成27/8末</v>
      </c>
      <c r="C151" s="15">
        <v>149</v>
      </c>
      <c r="D151" s="15">
        <v>172</v>
      </c>
      <c r="E151" s="16" t="s">
        <v>208</v>
      </c>
      <c r="F151" s="15">
        <v>671</v>
      </c>
      <c r="G151" s="15">
        <v>3</v>
      </c>
      <c r="H151" s="15">
        <v>681</v>
      </c>
      <c r="I151" s="15">
        <v>8</v>
      </c>
      <c r="J151" s="15">
        <v>1352</v>
      </c>
      <c r="K151" s="15">
        <v>11</v>
      </c>
      <c r="L151" s="15">
        <v>452</v>
      </c>
      <c r="M151" s="5" t="s">
        <v>382</v>
      </c>
    </row>
    <row r="152" spans="1:13" x14ac:dyDescent="0.2">
      <c r="A152" s="8" t="str">
        <f t="shared" si="10"/>
        <v>2015/8末</v>
      </c>
      <c r="B152" s="8" t="str">
        <f t="shared" si="10"/>
        <v>平成27/8末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304</v>
      </c>
      <c r="I152" s="13">
        <v>1</v>
      </c>
      <c r="J152" s="13">
        <v>617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2015/8末</v>
      </c>
      <c r="B153" s="9" t="str">
        <f t="shared" si="10"/>
        <v>平成27/8末</v>
      </c>
      <c r="C153" s="15">
        <v>151</v>
      </c>
      <c r="D153" s="15">
        <v>174</v>
      </c>
      <c r="E153" s="16" t="s">
        <v>210</v>
      </c>
      <c r="F153" s="15">
        <v>18</v>
      </c>
      <c r="G153" s="15">
        <v>0</v>
      </c>
      <c r="H153" s="15">
        <v>17</v>
      </c>
      <c r="I153" s="15">
        <v>0</v>
      </c>
      <c r="J153" s="15">
        <v>35</v>
      </c>
      <c r="K153" s="15">
        <v>0</v>
      </c>
      <c r="L153" s="15">
        <v>24</v>
      </c>
      <c r="M153" s="5" t="s">
        <v>382</v>
      </c>
    </row>
    <row r="154" spans="1:13" x14ac:dyDescent="0.2">
      <c r="A154" s="8" t="str">
        <f t="shared" si="10"/>
        <v>2015/8末</v>
      </c>
      <c r="B154" s="8" t="str">
        <f t="shared" si="10"/>
        <v>平成27/8末</v>
      </c>
      <c r="C154" s="13">
        <v>152</v>
      </c>
      <c r="D154" s="13">
        <v>175</v>
      </c>
      <c r="E154" s="14" t="s">
        <v>211</v>
      </c>
      <c r="F154" s="13">
        <v>324</v>
      </c>
      <c r="G154" s="13">
        <v>2</v>
      </c>
      <c r="H154" s="13">
        <v>330</v>
      </c>
      <c r="I154" s="13">
        <v>3</v>
      </c>
      <c r="J154" s="13">
        <v>654</v>
      </c>
      <c r="K154" s="13">
        <v>5</v>
      </c>
      <c r="L154" s="13">
        <v>244</v>
      </c>
      <c r="M154" s="6" t="s">
        <v>382</v>
      </c>
    </row>
    <row r="155" spans="1:13" x14ac:dyDescent="0.2">
      <c r="A155" s="9" t="str">
        <f t="shared" si="10"/>
        <v>2015/8末</v>
      </c>
      <c r="B155" s="9" t="str">
        <f t="shared" si="10"/>
        <v>平成27/8末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194</v>
      </c>
      <c r="I155" s="15">
        <v>0</v>
      </c>
      <c r="J155" s="15">
        <v>366</v>
      </c>
      <c r="K155" s="15">
        <v>0</v>
      </c>
      <c r="L155" s="15">
        <v>121</v>
      </c>
      <c r="M155" s="5" t="s">
        <v>382</v>
      </c>
    </row>
    <row r="156" spans="1:13" x14ac:dyDescent="0.2">
      <c r="A156" s="8" t="str">
        <f t="shared" si="10"/>
        <v>2015/8末</v>
      </c>
      <c r="B156" s="8" t="str">
        <f t="shared" si="10"/>
        <v>平成27/8末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3</v>
      </c>
      <c r="H156" s="13">
        <v>90</v>
      </c>
      <c r="I156" s="13">
        <v>2</v>
      </c>
      <c r="J156" s="13">
        <v>185</v>
      </c>
      <c r="K156" s="13">
        <v>5</v>
      </c>
      <c r="L156" s="13">
        <v>71</v>
      </c>
      <c r="M156" s="6" t="s">
        <v>382</v>
      </c>
    </row>
    <row r="157" spans="1:13" x14ac:dyDescent="0.2">
      <c r="A157" s="9" t="str">
        <f t="shared" si="10"/>
        <v>2015/8末</v>
      </c>
      <c r="B157" s="9" t="str">
        <f t="shared" si="10"/>
        <v>平成27/8末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2015/8末</v>
      </c>
      <c r="B158" s="8" t="str">
        <f t="shared" si="10"/>
        <v>平成27/8末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21</v>
      </c>
      <c r="I158" s="13">
        <v>0</v>
      </c>
      <c r="J158" s="13">
        <v>43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2015/8末</v>
      </c>
      <c r="B159" s="9" t="str">
        <f t="shared" si="10"/>
        <v>平成27/8末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2015/8末</v>
      </c>
      <c r="B160" s="8" t="str">
        <f t="shared" si="10"/>
        <v>平成27/8末</v>
      </c>
      <c r="C160" s="13">
        <v>158</v>
      </c>
      <c r="D160" s="13">
        <v>183</v>
      </c>
      <c r="E160" s="14" t="s">
        <v>216</v>
      </c>
      <c r="F160" s="13">
        <v>447</v>
      </c>
      <c r="G160" s="13">
        <v>0</v>
      </c>
      <c r="H160" s="13">
        <v>468</v>
      </c>
      <c r="I160" s="13">
        <v>2</v>
      </c>
      <c r="J160" s="13">
        <v>915</v>
      </c>
      <c r="K160" s="13">
        <v>2</v>
      </c>
      <c r="L160" s="13">
        <v>306</v>
      </c>
      <c r="M160" s="6" t="s">
        <v>383</v>
      </c>
    </row>
    <row r="161" spans="1:13" x14ac:dyDescent="0.2">
      <c r="A161" s="9" t="str">
        <f t="shared" si="10"/>
        <v>2015/8末</v>
      </c>
      <c r="B161" s="9" t="str">
        <f t="shared" si="10"/>
        <v>平成27/8末</v>
      </c>
      <c r="C161" s="15">
        <v>159</v>
      </c>
      <c r="D161" s="15">
        <v>184</v>
      </c>
      <c r="E161" s="16" t="s">
        <v>217</v>
      </c>
      <c r="F161" s="15">
        <v>127</v>
      </c>
      <c r="G161" s="15">
        <v>0</v>
      </c>
      <c r="H161" s="15">
        <v>137</v>
      </c>
      <c r="I161" s="15">
        <v>0</v>
      </c>
      <c r="J161" s="15">
        <v>264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2015/8末</v>
      </c>
      <c r="B162" s="8" t="str">
        <f t="shared" si="10"/>
        <v>平成27/8末</v>
      </c>
      <c r="C162" s="13">
        <v>160</v>
      </c>
      <c r="D162" s="13">
        <v>185</v>
      </c>
      <c r="E162" s="14" t="s">
        <v>218</v>
      </c>
      <c r="F162" s="13">
        <v>131</v>
      </c>
      <c r="G162" s="13">
        <v>0</v>
      </c>
      <c r="H162" s="13">
        <v>121</v>
      </c>
      <c r="I162" s="13">
        <v>3</v>
      </c>
      <c r="J162" s="13">
        <v>252</v>
      </c>
      <c r="K162" s="13">
        <v>3</v>
      </c>
      <c r="L162" s="13">
        <v>82</v>
      </c>
      <c r="M162" s="6" t="s">
        <v>383</v>
      </c>
    </row>
    <row r="163" spans="1:13" x14ac:dyDescent="0.2">
      <c r="A163" s="9" t="str">
        <f t="shared" si="10"/>
        <v>2015/8末</v>
      </c>
      <c r="B163" s="9" t="str">
        <f t="shared" si="10"/>
        <v>平成27/8末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1</v>
      </c>
      <c r="H163" s="15">
        <v>238</v>
      </c>
      <c r="I163" s="15">
        <v>3</v>
      </c>
      <c r="J163" s="15">
        <v>480</v>
      </c>
      <c r="K163" s="15">
        <v>4</v>
      </c>
      <c r="L163" s="15">
        <v>184</v>
      </c>
      <c r="M163" s="5" t="s">
        <v>383</v>
      </c>
    </row>
    <row r="164" spans="1:13" x14ac:dyDescent="0.2">
      <c r="A164" s="8" t="str">
        <f t="shared" si="10"/>
        <v>2015/8末</v>
      </c>
      <c r="B164" s="8" t="str">
        <f t="shared" si="10"/>
        <v>平成27/8末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2</v>
      </c>
      <c r="H164" s="13">
        <v>168</v>
      </c>
      <c r="I164" s="13">
        <v>2</v>
      </c>
      <c r="J164" s="13">
        <v>356</v>
      </c>
      <c r="K164" s="13">
        <v>4</v>
      </c>
      <c r="L164" s="13">
        <v>133</v>
      </c>
      <c r="M164" s="6" t="s">
        <v>383</v>
      </c>
    </row>
    <row r="165" spans="1:13" x14ac:dyDescent="0.2">
      <c r="A165" s="9" t="str">
        <f t="shared" ref="A165:B180" si="11">A164</f>
        <v>2015/8末</v>
      </c>
      <c r="B165" s="9" t="str">
        <f t="shared" si="11"/>
        <v>平成27/8末</v>
      </c>
      <c r="C165" s="15">
        <v>163</v>
      </c>
      <c r="D165" s="15">
        <v>188</v>
      </c>
      <c r="E165" s="16" t="s">
        <v>221</v>
      </c>
      <c r="F165" s="15">
        <v>223</v>
      </c>
      <c r="G165" s="15">
        <v>4</v>
      </c>
      <c r="H165" s="15">
        <v>189</v>
      </c>
      <c r="I165" s="15">
        <v>2</v>
      </c>
      <c r="J165" s="15">
        <v>412</v>
      </c>
      <c r="K165" s="15">
        <v>6</v>
      </c>
      <c r="L165" s="15">
        <v>167</v>
      </c>
      <c r="M165" s="5" t="s">
        <v>383</v>
      </c>
    </row>
    <row r="166" spans="1:13" x14ac:dyDescent="0.2">
      <c r="A166" s="8" t="str">
        <f t="shared" si="11"/>
        <v>2015/8末</v>
      </c>
      <c r="B166" s="8" t="str">
        <f t="shared" si="11"/>
        <v>平成27/8末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66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2015/8末</v>
      </c>
      <c r="B167" s="9" t="str">
        <f t="shared" si="11"/>
        <v>平成27/8末</v>
      </c>
      <c r="C167" s="15">
        <v>165</v>
      </c>
      <c r="D167" s="15">
        <v>190</v>
      </c>
      <c r="E167" s="16" t="s">
        <v>153</v>
      </c>
      <c r="F167" s="15">
        <v>504</v>
      </c>
      <c r="G167" s="15">
        <v>1</v>
      </c>
      <c r="H167" s="15">
        <v>511</v>
      </c>
      <c r="I167" s="15">
        <v>5</v>
      </c>
      <c r="J167" s="15">
        <v>1015</v>
      </c>
      <c r="K167" s="15">
        <v>6</v>
      </c>
      <c r="L167" s="15">
        <v>368</v>
      </c>
      <c r="M167" s="5" t="s">
        <v>383</v>
      </c>
    </row>
    <row r="168" spans="1:13" x14ac:dyDescent="0.2">
      <c r="A168" s="8" t="str">
        <f t="shared" si="11"/>
        <v>2015/8末</v>
      </c>
      <c r="B168" s="8" t="str">
        <f t="shared" si="11"/>
        <v>平成27/8末</v>
      </c>
      <c r="C168" s="13">
        <v>166</v>
      </c>
      <c r="D168" s="13">
        <v>191</v>
      </c>
      <c r="E168" s="14" t="s">
        <v>151</v>
      </c>
      <c r="F168" s="13">
        <v>217</v>
      </c>
      <c r="G168" s="13">
        <v>3</v>
      </c>
      <c r="H168" s="13">
        <v>227</v>
      </c>
      <c r="I168" s="13">
        <v>4</v>
      </c>
      <c r="J168" s="13">
        <v>444</v>
      </c>
      <c r="K168" s="13">
        <v>7</v>
      </c>
      <c r="L168" s="13">
        <v>188</v>
      </c>
      <c r="M168" s="6" t="s">
        <v>383</v>
      </c>
    </row>
    <row r="169" spans="1:13" x14ac:dyDescent="0.2">
      <c r="A169" s="9" t="str">
        <f t="shared" si="11"/>
        <v>2015/8末</v>
      </c>
      <c r="B169" s="9" t="str">
        <f t="shared" si="11"/>
        <v>平成27/8末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581</v>
      </c>
      <c r="I169" s="15">
        <v>1</v>
      </c>
      <c r="J169" s="15">
        <v>1159</v>
      </c>
      <c r="K169" s="15">
        <v>1</v>
      </c>
      <c r="L169" s="15">
        <v>373</v>
      </c>
      <c r="M169" s="5" t="s">
        <v>383</v>
      </c>
    </row>
    <row r="170" spans="1:13" x14ac:dyDescent="0.2">
      <c r="A170" s="8" t="str">
        <f t="shared" si="11"/>
        <v>2015/8末</v>
      </c>
      <c r="B170" s="8" t="str">
        <f t="shared" si="11"/>
        <v>平成27/8末</v>
      </c>
      <c r="C170" s="13">
        <v>168</v>
      </c>
      <c r="D170" s="13">
        <v>200</v>
      </c>
      <c r="E170" s="14" t="s">
        <v>223</v>
      </c>
      <c r="F170" s="13">
        <v>38</v>
      </c>
      <c r="G170" s="13">
        <v>0</v>
      </c>
      <c r="H170" s="13">
        <v>29</v>
      </c>
      <c r="I170" s="13">
        <v>0</v>
      </c>
      <c r="J170" s="13">
        <v>67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2015/8末</v>
      </c>
      <c r="B171" s="9" t="str">
        <f t="shared" si="11"/>
        <v>平成27/8末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76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2015/8末</v>
      </c>
      <c r="B172" s="8" t="str">
        <f t="shared" si="11"/>
        <v>平成27/8末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62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2015/8末</v>
      </c>
      <c r="B173" s="9" t="str">
        <f t="shared" si="11"/>
        <v>平成27/8末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2015/8末</v>
      </c>
      <c r="B174" s="8" t="str">
        <f t="shared" si="11"/>
        <v>平成27/8末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258</v>
      </c>
      <c r="I174" s="13">
        <v>1</v>
      </c>
      <c r="J174" s="13">
        <v>504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2015/8末</v>
      </c>
      <c r="B175" s="9" t="str">
        <f t="shared" si="11"/>
        <v>平成27/8末</v>
      </c>
      <c r="C175" s="15">
        <v>173</v>
      </c>
      <c r="D175" s="15">
        <v>205</v>
      </c>
      <c r="E175" s="16" t="s">
        <v>228</v>
      </c>
      <c r="F175" s="15">
        <v>112</v>
      </c>
      <c r="G175" s="15">
        <v>0</v>
      </c>
      <c r="H175" s="15">
        <v>115</v>
      </c>
      <c r="I175" s="15">
        <v>1</v>
      </c>
      <c r="J175" s="15">
        <v>227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2015/8末</v>
      </c>
      <c r="B176" s="8" t="str">
        <f t="shared" si="11"/>
        <v>平成27/8末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2015/8末</v>
      </c>
      <c r="B177" s="9" t="str">
        <f t="shared" si="11"/>
        <v>平成27/8末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2015/8末</v>
      </c>
      <c r="B178" s="8" t="str">
        <f t="shared" si="11"/>
        <v>平成27/8末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2015/8末</v>
      </c>
      <c r="B179" s="9" t="str">
        <f t="shared" si="11"/>
        <v>平成27/8末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77</v>
      </c>
      <c r="I179" s="15">
        <v>0</v>
      </c>
      <c r="J179" s="15">
        <v>154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2015/8末</v>
      </c>
      <c r="B180" s="8" t="str">
        <f t="shared" si="11"/>
        <v>平成27/8末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135</v>
      </c>
      <c r="I180" s="13">
        <v>0</v>
      </c>
      <c r="J180" s="13">
        <v>268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2015/8末</v>
      </c>
      <c r="B181" s="9" t="str">
        <f t="shared" si="12"/>
        <v>平成27/8末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2015/8末</v>
      </c>
      <c r="B182" s="8" t="str">
        <f t="shared" si="12"/>
        <v>平成27/8末</v>
      </c>
      <c r="C182" s="13">
        <v>180</v>
      </c>
      <c r="D182" s="13">
        <v>223</v>
      </c>
      <c r="E182" s="14" t="s">
        <v>154</v>
      </c>
      <c r="F182" s="13">
        <v>218</v>
      </c>
      <c r="G182" s="13">
        <v>0</v>
      </c>
      <c r="H182" s="13">
        <v>211</v>
      </c>
      <c r="I182" s="13">
        <v>0</v>
      </c>
      <c r="J182" s="13">
        <v>429</v>
      </c>
      <c r="K182" s="13">
        <v>0</v>
      </c>
      <c r="L182" s="13">
        <v>165</v>
      </c>
      <c r="M182" s="6" t="s">
        <v>385</v>
      </c>
    </row>
    <row r="183" spans="1:13" x14ac:dyDescent="0.2">
      <c r="A183" s="9" t="str">
        <f t="shared" si="12"/>
        <v>2015/8末</v>
      </c>
      <c r="B183" s="9" t="str">
        <f t="shared" si="12"/>
        <v>平成27/8末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2015/8末</v>
      </c>
      <c r="B184" s="8" t="str">
        <f t="shared" si="12"/>
        <v>平成27/8末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2015/8末</v>
      </c>
      <c r="B185" s="9" t="str">
        <f t="shared" si="12"/>
        <v>平成27/8末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2015/8末</v>
      </c>
      <c r="B186" s="8" t="str">
        <f t="shared" si="12"/>
        <v>平成27/8末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2015/8末</v>
      </c>
      <c r="B187" s="9" t="str">
        <f t="shared" si="12"/>
        <v>平成27/8末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2015/8末</v>
      </c>
      <c r="B188" s="8" t="str">
        <f t="shared" si="12"/>
        <v>平成27/8末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2015/8末</v>
      </c>
      <c r="B189" s="9" t="str">
        <f t="shared" si="12"/>
        <v>平成27/8末</v>
      </c>
      <c r="C189" s="15">
        <v>187</v>
      </c>
      <c r="D189" s="15">
        <v>231</v>
      </c>
      <c r="E189" s="16" t="s">
        <v>241</v>
      </c>
      <c r="F189" s="15">
        <v>123</v>
      </c>
      <c r="G189" s="15">
        <v>0</v>
      </c>
      <c r="H189" s="15">
        <v>147</v>
      </c>
      <c r="I189" s="15">
        <v>2</v>
      </c>
      <c r="J189" s="15">
        <v>270</v>
      </c>
      <c r="K189" s="15">
        <v>2</v>
      </c>
      <c r="L189" s="15">
        <v>121</v>
      </c>
      <c r="M189" s="5" t="s">
        <v>386</v>
      </c>
    </row>
    <row r="190" spans="1:13" x14ac:dyDescent="0.2">
      <c r="A190" s="8" t="str">
        <f t="shared" si="12"/>
        <v>2015/8末</v>
      </c>
      <c r="B190" s="8" t="str">
        <f t="shared" si="12"/>
        <v>平成27/8末</v>
      </c>
      <c r="C190" s="13">
        <v>188</v>
      </c>
      <c r="D190" s="13">
        <v>232</v>
      </c>
      <c r="E190" s="14" t="s">
        <v>242</v>
      </c>
      <c r="F190" s="13">
        <v>66</v>
      </c>
      <c r="G190" s="13">
        <v>0</v>
      </c>
      <c r="H190" s="13">
        <v>66</v>
      </c>
      <c r="I190" s="13">
        <v>0</v>
      </c>
      <c r="J190" s="13">
        <v>132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2015/8末</v>
      </c>
      <c r="B191" s="9" t="str">
        <f t="shared" si="12"/>
        <v>平成27/8末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3</v>
      </c>
      <c r="H191" s="15">
        <v>84</v>
      </c>
      <c r="I191" s="15">
        <v>5</v>
      </c>
      <c r="J191" s="15">
        <v>156</v>
      </c>
      <c r="K191" s="15">
        <v>8</v>
      </c>
      <c r="L191" s="15">
        <v>55</v>
      </c>
      <c r="M191" s="5" t="s">
        <v>387</v>
      </c>
    </row>
    <row r="192" spans="1:13" x14ac:dyDescent="0.2">
      <c r="A192" s="8" t="str">
        <f t="shared" si="12"/>
        <v>2015/8末</v>
      </c>
      <c r="B192" s="8" t="str">
        <f t="shared" si="12"/>
        <v>平成27/8末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143</v>
      </c>
      <c r="I192" s="13">
        <v>2</v>
      </c>
      <c r="J192" s="13">
        <v>285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2015/8末</v>
      </c>
      <c r="B193" s="9" t="str">
        <f t="shared" si="12"/>
        <v>平成27/8末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67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2015/8末</v>
      </c>
      <c r="B194" s="8" t="str">
        <f t="shared" si="12"/>
        <v>平成27/8末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128</v>
      </c>
      <c r="I194" s="13">
        <v>0</v>
      </c>
      <c r="J194" s="13">
        <v>214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2015/8末</v>
      </c>
      <c r="B195" s="9" t="str">
        <f t="shared" si="12"/>
        <v>平成27/8末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60</v>
      </c>
      <c r="I195" s="15">
        <v>1</v>
      </c>
      <c r="J195" s="15">
        <v>121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2015/8末</v>
      </c>
      <c r="B196" s="8" t="str">
        <f t="shared" si="12"/>
        <v>平成27/8末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2015/8末</v>
      </c>
      <c r="B197" s="9" t="str">
        <f t="shared" si="13"/>
        <v>平成27/8末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2015/8末</v>
      </c>
      <c r="B198" s="8" t="str">
        <f t="shared" si="13"/>
        <v>平成27/8末</v>
      </c>
      <c r="C198" s="13">
        <v>196</v>
      </c>
      <c r="D198" s="13">
        <v>250</v>
      </c>
      <c r="E198" s="14" t="s">
        <v>250</v>
      </c>
      <c r="F198" s="13">
        <v>277</v>
      </c>
      <c r="G198" s="13">
        <v>0</v>
      </c>
      <c r="H198" s="13">
        <v>315</v>
      </c>
      <c r="I198" s="13">
        <v>0</v>
      </c>
      <c r="J198" s="13">
        <v>592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2015/8末</v>
      </c>
      <c r="B199" s="9" t="str">
        <f t="shared" si="13"/>
        <v>平成27/8末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116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2015/8末</v>
      </c>
      <c r="B200" s="8" t="str">
        <f t="shared" si="13"/>
        <v>平成27/8末</v>
      </c>
      <c r="C200" s="13">
        <v>198</v>
      </c>
      <c r="D200" s="13">
        <v>254</v>
      </c>
      <c r="E200" s="14" t="s">
        <v>252</v>
      </c>
      <c r="F200" s="13">
        <v>60</v>
      </c>
      <c r="G200" s="13">
        <v>0</v>
      </c>
      <c r="H200" s="13">
        <v>76</v>
      </c>
      <c r="I200" s="13">
        <v>1</v>
      </c>
      <c r="J200" s="13">
        <v>136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2015/8末</v>
      </c>
      <c r="B201" s="9" t="str">
        <f t="shared" si="13"/>
        <v>平成27/8末</v>
      </c>
      <c r="C201" s="15">
        <v>199</v>
      </c>
      <c r="D201" s="15">
        <v>255</v>
      </c>
      <c r="E201" s="16" t="s">
        <v>253</v>
      </c>
      <c r="F201" s="15">
        <v>248</v>
      </c>
      <c r="G201" s="15">
        <v>1</v>
      </c>
      <c r="H201" s="15">
        <v>291</v>
      </c>
      <c r="I201" s="15">
        <v>3</v>
      </c>
      <c r="J201" s="15">
        <v>539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2015/8末</v>
      </c>
      <c r="B202" s="8" t="str">
        <f t="shared" si="13"/>
        <v>平成27/8末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44</v>
      </c>
      <c r="I202" s="13">
        <v>0</v>
      </c>
      <c r="J202" s="13">
        <v>87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2015/8末</v>
      </c>
      <c r="B203" s="9" t="str">
        <f t="shared" si="13"/>
        <v>平成27/8末</v>
      </c>
      <c r="C203" s="15">
        <v>201</v>
      </c>
      <c r="D203" s="15">
        <v>271</v>
      </c>
      <c r="E203" s="16" t="s">
        <v>255</v>
      </c>
      <c r="F203" s="15">
        <v>240</v>
      </c>
      <c r="G203" s="15">
        <v>0</v>
      </c>
      <c r="H203" s="15">
        <v>243</v>
      </c>
      <c r="I203" s="15">
        <v>0</v>
      </c>
      <c r="J203" s="15">
        <v>483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2015/8末</v>
      </c>
      <c r="B204" s="8" t="str">
        <f t="shared" si="13"/>
        <v>平成27/8末</v>
      </c>
      <c r="C204" s="13">
        <v>202</v>
      </c>
      <c r="D204" s="13">
        <v>277</v>
      </c>
      <c r="E204" s="14" t="s">
        <v>256</v>
      </c>
      <c r="F204" s="13">
        <v>214</v>
      </c>
      <c r="G204" s="13">
        <v>0</v>
      </c>
      <c r="H204" s="13">
        <v>230</v>
      </c>
      <c r="I204" s="13">
        <v>0</v>
      </c>
      <c r="J204" s="13">
        <v>444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2015/8末</v>
      </c>
      <c r="B205" s="9" t="str">
        <f t="shared" si="13"/>
        <v>平成27/8末</v>
      </c>
      <c r="C205" s="15">
        <v>203</v>
      </c>
      <c r="D205" s="15">
        <v>278</v>
      </c>
      <c r="E205" s="16" t="s">
        <v>257</v>
      </c>
      <c r="F205" s="15">
        <v>128</v>
      </c>
      <c r="G205" s="15">
        <v>1</v>
      </c>
      <c r="H205" s="15">
        <v>133</v>
      </c>
      <c r="I205" s="15">
        <v>1</v>
      </c>
      <c r="J205" s="15">
        <v>261</v>
      </c>
      <c r="K205" s="15">
        <v>2</v>
      </c>
      <c r="L205" s="15">
        <v>112</v>
      </c>
      <c r="M205" s="5" t="s">
        <v>389</v>
      </c>
    </row>
    <row r="206" spans="1:13" x14ac:dyDescent="0.2">
      <c r="A206" s="8" t="str">
        <f t="shared" si="13"/>
        <v>2015/8末</v>
      </c>
      <c r="B206" s="8" t="str">
        <f t="shared" si="13"/>
        <v>平成27/8末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123</v>
      </c>
      <c r="I206" s="13">
        <v>0</v>
      </c>
      <c r="J206" s="13">
        <v>230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2015/8末</v>
      </c>
      <c r="B207" s="9" t="str">
        <f t="shared" si="13"/>
        <v>平成27/8末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58</v>
      </c>
      <c r="I207" s="15">
        <v>0</v>
      </c>
      <c r="J207" s="15">
        <v>116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2015/8末</v>
      </c>
      <c r="B208" s="8" t="str">
        <f t="shared" si="13"/>
        <v>平成27/8末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2015/8末</v>
      </c>
      <c r="B209" s="9" t="str">
        <f t="shared" si="13"/>
        <v>平成27/8末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154</v>
      </c>
      <c r="I209" s="15">
        <v>0</v>
      </c>
      <c r="J209" s="15">
        <v>300</v>
      </c>
      <c r="K209" s="15">
        <v>0</v>
      </c>
      <c r="L209" s="15">
        <v>125</v>
      </c>
      <c r="M209" s="5" t="s">
        <v>390</v>
      </c>
    </row>
    <row r="210" spans="1:13" x14ac:dyDescent="0.2">
      <c r="A210" s="8" t="str">
        <f t="shared" si="13"/>
        <v>2015/8末</v>
      </c>
      <c r="B210" s="8" t="str">
        <f t="shared" si="13"/>
        <v>平成27/8末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2015/8末</v>
      </c>
      <c r="B211" s="9" t="str">
        <f t="shared" si="13"/>
        <v>平成27/8末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2015/8末</v>
      </c>
      <c r="B212" s="8" t="str">
        <f t="shared" si="13"/>
        <v>平成27/8末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107</v>
      </c>
      <c r="I212" s="13">
        <v>2</v>
      </c>
      <c r="J212" s="13">
        <v>211</v>
      </c>
      <c r="K212" s="13">
        <v>3</v>
      </c>
      <c r="L212" s="13">
        <v>85</v>
      </c>
      <c r="M212" s="6" t="s">
        <v>390</v>
      </c>
    </row>
    <row r="213" spans="1:13" x14ac:dyDescent="0.2">
      <c r="A213" s="9" t="str">
        <f t="shared" ref="A213:B228" si="14">A212</f>
        <v>2015/8末</v>
      </c>
      <c r="B213" s="9" t="str">
        <f t="shared" si="14"/>
        <v>平成27/8末</v>
      </c>
      <c r="C213" s="15">
        <v>211</v>
      </c>
      <c r="D213" s="15">
        <v>291</v>
      </c>
      <c r="E213" s="16" t="s">
        <v>265</v>
      </c>
      <c r="F213" s="15">
        <v>36</v>
      </c>
      <c r="G213" s="15">
        <v>0</v>
      </c>
      <c r="H213" s="15">
        <v>28</v>
      </c>
      <c r="I213" s="15">
        <v>0</v>
      </c>
      <c r="J213" s="15">
        <v>64</v>
      </c>
      <c r="K213" s="15">
        <v>0</v>
      </c>
      <c r="L213" s="15">
        <v>40</v>
      </c>
      <c r="M213" s="5" t="s">
        <v>390</v>
      </c>
    </row>
    <row r="214" spans="1:13" x14ac:dyDescent="0.2">
      <c r="A214" s="8" t="str">
        <f t="shared" si="14"/>
        <v>2015/8末</v>
      </c>
      <c r="B214" s="8" t="str">
        <f t="shared" si="14"/>
        <v>平成27/8末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2015/8末</v>
      </c>
      <c r="B215" s="9" t="str">
        <f t="shared" si="14"/>
        <v>平成27/8末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2015/8末</v>
      </c>
      <c r="B216" s="8" t="str">
        <f t="shared" si="14"/>
        <v>平成27/8末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2015/8末</v>
      </c>
      <c r="B217" s="9" t="str">
        <f t="shared" si="14"/>
        <v>平成27/8末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2015/8末</v>
      </c>
      <c r="B218" s="8" t="str">
        <f t="shared" si="14"/>
        <v>平成27/8末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245</v>
      </c>
      <c r="I218" s="13">
        <v>1</v>
      </c>
      <c r="J218" s="13">
        <v>481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2015/8末</v>
      </c>
      <c r="B219" s="9" t="str">
        <f t="shared" si="14"/>
        <v>平成27/8末</v>
      </c>
      <c r="C219" s="15">
        <v>217</v>
      </c>
      <c r="D219" s="15">
        <v>321</v>
      </c>
      <c r="E219" s="16" t="s">
        <v>271</v>
      </c>
      <c r="F219" s="15">
        <v>146</v>
      </c>
      <c r="G219" s="15">
        <v>0</v>
      </c>
      <c r="H219" s="15">
        <v>177</v>
      </c>
      <c r="I219" s="15">
        <v>0</v>
      </c>
      <c r="J219" s="15">
        <v>323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2015/8末</v>
      </c>
      <c r="B220" s="8" t="str">
        <f t="shared" si="14"/>
        <v>平成27/8末</v>
      </c>
      <c r="C220" s="13">
        <v>218</v>
      </c>
      <c r="D220" s="13">
        <v>326</v>
      </c>
      <c r="E220" s="14" t="s">
        <v>272</v>
      </c>
      <c r="F220" s="13">
        <v>261</v>
      </c>
      <c r="G220" s="13">
        <v>0</v>
      </c>
      <c r="H220" s="13">
        <v>307</v>
      </c>
      <c r="I220" s="13">
        <v>0</v>
      </c>
      <c r="J220" s="13">
        <v>568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2015/8末</v>
      </c>
      <c r="B221" s="9" t="str">
        <f t="shared" si="14"/>
        <v>平成27/8末</v>
      </c>
      <c r="C221" s="15">
        <v>219</v>
      </c>
      <c r="D221" s="15">
        <v>332</v>
      </c>
      <c r="E221" s="16" t="s">
        <v>273</v>
      </c>
      <c r="F221" s="15">
        <v>139</v>
      </c>
      <c r="G221" s="15">
        <v>0</v>
      </c>
      <c r="H221" s="15">
        <v>142</v>
      </c>
      <c r="I221" s="15">
        <v>0</v>
      </c>
      <c r="J221" s="15">
        <v>281</v>
      </c>
      <c r="K221" s="15">
        <v>0</v>
      </c>
      <c r="L221" s="15">
        <v>94</v>
      </c>
      <c r="M221" s="5" t="s">
        <v>391</v>
      </c>
    </row>
    <row r="222" spans="1:13" x14ac:dyDescent="0.2">
      <c r="A222" s="8" t="str">
        <f t="shared" si="14"/>
        <v>2015/8末</v>
      </c>
      <c r="B222" s="8" t="str">
        <f t="shared" si="14"/>
        <v>平成27/8末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100</v>
      </c>
      <c r="I222" s="13">
        <v>0</v>
      </c>
      <c r="J222" s="13">
        <v>221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2015/8末</v>
      </c>
      <c r="B223" s="9" t="str">
        <f t="shared" si="14"/>
        <v>平成27/8末</v>
      </c>
      <c r="C223" s="15">
        <v>221</v>
      </c>
      <c r="D223" s="15">
        <v>334</v>
      </c>
      <c r="E223" s="16" t="s">
        <v>275</v>
      </c>
      <c r="F223" s="15">
        <v>84</v>
      </c>
      <c r="G223" s="15">
        <v>0</v>
      </c>
      <c r="H223" s="15">
        <v>91</v>
      </c>
      <c r="I223" s="15">
        <v>0</v>
      </c>
      <c r="J223" s="15">
        <v>175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2015/8末</v>
      </c>
      <c r="B224" s="8" t="str">
        <f t="shared" si="14"/>
        <v>平成27/8末</v>
      </c>
      <c r="C224" s="13">
        <v>222</v>
      </c>
      <c r="D224" s="13">
        <v>335</v>
      </c>
      <c r="E224" s="14" t="s">
        <v>276</v>
      </c>
      <c r="F224" s="13">
        <v>105</v>
      </c>
      <c r="G224" s="13">
        <v>0</v>
      </c>
      <c r="H224" s="13">
        <v>107</v>
      </c>
      <c r="I224" s="13">
        <v>0</v>
      </c>
      <c r="J224" s="13">
        <v>212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2015/8末</v>
      </c>
      <c r="B225" s="9" t="str">
        <f t="shared" si="14"/>
        <v>平成27/8末</v>
      </c>
      <c r="C225" s="15">
        <v>223</v>
      </c>
      <c r="D225" s="15">
        <v>336</v>
      </c>
      <c r="E225" s="16" t="s">
        <v>277</v>
      </c>
      <c r="F225" s="15">
        <v>120</v>
      </c>
      <c r="G225" s="15">
        <v>0</v>
      </c>
      <c r="H225" s="15">
        <v>141</v>
      </c>
      <c r="I225" s="15">
        <v>1</v>
      </c>
      <c r="J225" s="15">
        <v>261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2015/8末</v>
      </c>
      <c r="B226" s="8" t="str">
        <f t="shared" si="14"/>
        <v>平成27/8末</v>
      </c>
      <c r="C226" s="13">
        <v>224</v>
      </c>
      <c r="D226" s="13">
        <v>337</v>
      </c>
      <c r="E226" s="14" t="s">
        <v>278</v>
      </c>
      <c r="F226" s="13">
        <v>181</v>
      </c>
      <c r="G226" s="13">
        <v>0</v>
      </c>
      <c r="H226" s="13">
        <v>199</v>
      </c>
      <c r="I226" s="13">
        <v>0</v>
      </c>
      <c r="J226" s="13">
        <v>380</v>
      </c>
      <c r="K226" s="13">
        <v>0</v>
      </c>
      <c r="L226" s="13">
        <v>147</v>
      </c>
      <c r="M226" s="6" t="s">
        <v>391</v>
      </c>
    </row>
    <row r="227" spans="1:13" x14ac:dyDescent="0.2">
      <c r="A227" s="9" t="str">
        <f t="shared" si="14"/>
        <v>2015/8末</v>
      </c>
      <c r="B227" s="9" t="str">
        <f t="shared" si="14"/>
        <v>平成27/8末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81</v>
      </c>
      <c r="I227" s="15">
        <v>0</v>
      </c>
      <c r="J227" s="15">
        <v>173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2015/8末</v>
      </c>
      <c r="B228" s="8" t="str">
        <f t="shared" si="14"/>
        <v>平成27/8末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2015/8末</v>
      </c>
      <c r="B229" s="9" t="str">
        <f t="shared" si="15"/>
        <v>平成27/8末</v>
      </c>
      <c r="C229" s="15">
        <v>227</v>
      </c>
      <c r="D229" s="15">
        <v>400</v>
      </c>
      <c r="E229" s="16" t="s">
        <v>281</v>
      </c>
      <c r="F229" s="15">
        <v>130</v>
      </c>
      <c r="G229" s="15">
        <v>0</v>
      </c>
      <c r="H229" s="15">
        <v>140</v>
      </c>
      <c r="I229" s="15">
        <v>1</v>
      </c>
      <c r="J229" s="15">
        <v>270</v>
      </c>
      <c r="K229" s="15">
        <v>1</v>
      </c>
      <c r="L229" s="15">
        <v>124</v>
      </c>
      <c r="M229" s="5" t="s">
        <v>392</v>
      </c>
    </row>
    <row r="230" spans="1:13" x14ac:dyDescent="0.2">
      <c r="A230" s="8" t="str">
        <f t="shared" si="15"/>
        <v>2015/8末</v>
      </c>
      <c r="B230" s="8" t="str">
        <f t="shared" si="15"/>
        <v>平成27/8末</v>
      </c>
      <c r="C230" s="13">
        <v>228</v>
      </c>
      <c r="D230" s="13">
        <v>401</v>
      </c>
      <c r="E230" s="14" t="s">
        <v>282</v>
      </c>
      <c r="F230" s="13">
        <v>221</v>
      </c>
      <c r="G230" s="13">
        <v>1</v>
      </c>
      <c r="H230" s="13">
        <v>291</v>
      </c>
      <c r="I230" s="13">
        <v>1</v>
      </c>
      <c r="J230" s="13">
        <v>512</v>
      </c>
      <c r="K230" s="13">
        <v>2</v>
      </c>
      <c r="L230" s="13">
        <v>259</v>
      </c>
      <c r="M230" s="6" t="s">
        <v>392</v>
      </c>
    </row>
    <row r="231" spans="1:13" x14ac:dyDescent="0.2">
      <c r="A231" s="9" t="str">
        <f t="shared" si="15"/>
        <v>2015/8末</v>
      </c>
      <c r="B231" s="9" t="str">
        <f t="shared" si="15"/>
        <v>平成27/8末</v>
      </c>
      <c r="C231" s="15">
        <v>229</v>
      </c>
      <c r="D231" s="15">
        <v>402</v>
      </c>
      <c r="E231" s="16" t="s">
        <v>283</v>
      </c>
      <c r="F231" s="15">
        <v>85</v>
      </c>
      <c r="G231" s="15">
        <v>0</v>
      </c>
      <c r="H231" s="15">
        <v>69</v>
      </c>
      <c r="I231" s="15">
        <v>0</v>
      </c>
      <c r="J231" s="15">
        <v>154</v>
      </c>
      <c r="K231" s="15">
        <v>0</v>
      </c>
      <c r="L231" s="15">
        <v>71</v>
      </c>
      <c r="M231" s="5" t="s">
        <v>392</v>
      </c>
    </row>
    <row r="232" spans="1:13" x14ac:dyDescent="0.2">
      <c r="A232" s="8" t="str">
        <f t="shared" si="15"/>
        <v>2015/8末</v>
      </c>
      <c r="B232" s="8" t="str">
        <f t="shared" si="15"/>
        <v>平成27/8末</v>
      </c>
      <c r="C232" s="13">
        <v>230</v>
      </c>
      <c r="D232" s="13">
        <v>403</v>
      </c>
      <c r="E232" s="14" t="s">
        <v>284</v>
      </c>
      <c r="F232" s="13">
        <v>24</v>
      </c>
      <c r="G232" s="13">
        <v>0</v>
      </c>
      <c r="H232" s="13">
        <v>27</v>
      </c>
      <c r="I232" s="13">
        <v>0</v>
      </c>
      <c r="J232" s="13">
        <v>51</v>
      </c>
      <c r="K232" s="13">
        <v>0</v>
      </c>
      <c r="L232" s="13">
        <v>24</v>
      </c>
      <c r="M232" s="6" t="s">
        <v>392</v>
      </c>
    </row>
    <row r="233" spans="1:13" x14ac:dyDescent="0.2">
      <c r="A233" s="9" t="str">
        <f t="shared" si="15"/>
        <v>2015/8末</v>
      </c>
      <c r="B233" s="9" t="str">
        <f t="shared" si="15"/>
        <v>平成27/8末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29</v>
      </c>
      <c r="M233" s="5" t="s">
        <v>392</v>
      </c>
    </row>
    <row r="234" spans="1:13" x14ac:dyDescent="0.2">
      <c r="A234" s="8" t="str">
        <f t="shared" si="15"/>
        <v>2015/8末</v>
      </c>
      <c r="B234" s="8" t="str">
        <f t="shared" si="15"/>
        <v>平成27/8末</v>
      </c>
      <c r="C234" s="13">
        <v>232</v>
      </c>
      <c r="D234" s="13">
        <v>405</v>
      </c>
      <c r="E234" s="14" t="s">
        <v>286</v>
      </c>
      <c r="F234" s="13">
        <v>113</v>
      </c>
      <c r="G234" s="13">
        <v>0</v>
      </c>
      <c r="H234" s="13">
        <v>127</v>
      </c>
      <c r="I234" s="13">
        <v>0</v>
      </c>
      <c r="J234" s="13">
        <v>240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2015/8末</v>
      </c>
      <c r="B235" s="9" t="str">
        <f t="shared" si="15"/>
        <v>平成27/8末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2015/8末</v>
      </c>
      <c r="B236" s="8" t="str">
        <f t="shared" si="15"/>
        <v>平成27/8末</v>
      </c>
      <c r="C236" s="13">
        <v>234</v>
      </c>
      <c r="D236" s="13">
        <v>407</v>
      </c>
      <c r="E236" s="14" t="s">
        <v>288</v>
      </c>
      <c r="F236" s="13">
        <v>64</v>
      </c>
      <c r="G236" s="13">
        <v>0</v>
      </c>
      <c r="H236" s="13">
        <v>52</v>
      </c>
      <c r="I236" s="13">
        <v>2</v>
      </c>
      <c r="J236" s="13">
        <v>116</v>
      </c>
      <c r="K236" s="13">
        <v>2</v>
      </c>
      <c r="L236" s="13">
        <v>50</v>
      </c>
      <c r="M236" s="6" t="s">
        <v>392</v>
      </c>
    </row>
    <row r="237" spans="1:13" x14ac:dyDescent="0.2">
      <c r="A237" s="9" t="str">
        <f t="shared" si="15"/>
        <v>2015/8末</v>
      </c>
      <c r="B237" s="9" t="str">
        <f t="shared" si="15"/>
        <v>平成27/8末</v>
      </c>
      <c r="C237" s="15">
        <v>235</v>
      </c>
      <c r="D237" s="15">
        <v>408</v>
      </c>
      <c r="E237" s="16" t="s">
        <v>289</v>
      </c>
      <c r="F237" s="15">
        <v>41</v>
      </c>
      <c r="G237" s="15">
        <v>0</v>
      </c>
      <c r="H237" s="15">
        <v>52</v>
      </c>
      <c r="I237" s="15">
        <v>0</v>
      </c>
      <c r="J237" s="15">
        <v>93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2015/8末</v>
      </c>
      <c r="B238" s="8" t="str">
        <f t="shared" si="15"/>
        <v>平成27/8末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18</v>
      </c>
      <c r="I238" s="13">
        <v>0</v>
      </c>
      <c r="J238" s="13">
        <v>38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2015/8末</v>
      </c>
      <c r="B239" s="9" t="str">
        <f t="shared" si="15"/>
        <v>平成27/8末</v>
      </c>
      <c r="C239" s="15">
        <v>237</v>
      </c>
      <c r="D239" s="15">
        <v>500</v>
      </c>
      <c r="E239" s="16" t="s">
        <v>291</v>
      </c>
      <c r="F239" s="15">
        <v>307</v>
      </c>
      <c r="G239" s="15">
        <v>0</v>
      </c>
      <c r="H239" s="15">
        <v>337</v>
      </c>
      <c r="I239" s="15">
        <v>1</v>
      </c>
      <c r="J239" s="15">
        <v>644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2015/8末</v>
      </c>
      <c r="B240" s="8" t="str">
        <f t="shared" si="15"/>
        <v>平成27/8末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84</v>
      </c>
      <c r="I240" s="13">
        <v>0</v>
      </c>
      <c r="J240" s="13">
        <v>172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2015/8末</v>
      </c>
      <c r="B241" s="9" t="str">
        <f t="shared" si="15"/>
        <v>平成27/8末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46</v>
      </c>
      <c r="I241" s="15">
        <v>0</v>
      </c>
      <c r="J241" s="15">
        <v>89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2015/8末</v>
      </c>
      <c r="B242" s="8" t="str">
        <f t="shared" si="15"/>
        <v>平成27/8末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47</v>
      </c>
      <c r="I242" s="13">
        <v>0</v>
      </c>
      <c r="J242" s="13">
        <v>103</v>
      </c>
      <c r="K242" s="13">
        <v>0</v>
      </c>
      <c r="L242" s="13">
        <v>37</v>
      </c>
      <c r="M242" s="6" t="s">
        <v>375</v>
      </c>
    </row>
    <row r="243" spans="1:13" x14ac:dyDescent="0.2">
      <c r="A243" s="9" t="str">
        <f t="shared" si="15"/>
        <v>2015/8末</v>
      </c>
      <c r="B243" s="9" t="str">
        <f t="shared" si="15"/>
        <v>平成27/8末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155</v>
      </c>
      <c r="I243" s="15">
        <v>0</v>
      </c>
      <c r="J243" s="15">
        <v>293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2015/8末</v>
      </c>
      <c r="B244" s="8" t="str">
        <f t="shared" si="15"/>
        <v>平成27/8末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2015/8末</v>
      </c>
      <c r="B245" s="9" t="str">
        <f t="shared" si="16"/>
        <v>平成27/8末</v>
      </c>
      <c r="C245" s="15">
        <v>243</v>
      </c>
      <c r="D245" s="15">
        <v>506</v>
      </c>
      <c r="E245" s="16" t="s">
        <v>297</v>
      </c>
      <c r="F245" s="15">
        <v>160</v>
      </c>
      <c r="G245" s="15">
        <v>0</v>
      </c>
      <c r="H245" s="15">
        <v>169</v>
      </c>
      <c r="I245" s="15">
        <v>0</v>
      </c>
      <c r="J245" s="15">
        <v>329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2015/8末</v>
      </c>
      <c r="B246" s="8" t="str">
        <f t="shared" si="16"/>
        <v>平成27/8末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52</v>
      </c>
      <c r="I246" s="13">
        <v>0</v>
      </c>
      <c r="J246" s="13">
        <v>102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2015/8末</v>
      </c>
      <c r="B247" s="9" t="str">
        <f t="shared" si="16"/>
        <v>平成27/8末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88</v>
      </c>
      <c r="I247" s="15">
        <v>0</v>
      </c>
      <c r="J247" s="15">
        <v>159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2015/8末</v>
      </c>
      <c r="B248" s="8" t="str">
        <f t="shared" si="16"/>
        <v>平成27/8末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2015/8末</v>
      </c>
      <c r="B249" s="9" t="str">
        <f t="shared" si="16"/>
        <v>平成27/8末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2015/8末</v>
      </c>
      <c r="B250" s="8" t="str">
        <f t="shared" si="16"/>
        <v>平成27/8末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2015/8末</v>
      </c>
      <c r="B251" s="9" t="str">
        <f t="shared" si="16"/>
        <v>平成27/8末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97</v>
      </c>
      <c r="I251" s="15">
        <v>0</v>
      </c>
      <c r="J251" s="15">
        <v>188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2015/8末</v>
      </c>
      <c r="B252" s="8" t="str">
        <f t="shared" si="16"/>
        <v>平成27/8末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50</v>
      </c>
      <c r="M252" s="6" t="s">
        <v>375</v>
      </c>
    </row>
    <row r="253" spans="1:13" x14ac:dyDescent="0.2">
      <c r="A253" s="9" t="str">
        <f t="shared" si="16"/>
        <v>2015/8末</v>
      </c>
      <c r="B253" s="9" t="str">
        <f t="shared" si="16"/>
        <v>平成27/8末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95</v>
      </c>
      <c r="I253" s="15">
        <v>1</v>
      </c>
      <c r="J253" s="15">
        <v>174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2015/8末</v>
      </c>
      <c r="B254" s="8" t="str">
        <f t="shared" si="16"/>
        <v>平成27/8末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2015/8末</v>
      </c>
      <c r="B255" s="9" t="str">
        <f t="shared" si="16"/>
        <v>平成27/8末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87</v>
      </c>
      <c r="I255" s="15">
        <v>0</v>
      </c>
      <c r="J255" s="15">
        <v>181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2015/8末</v>
      </c>
      <c r="B256" s="8" t="str">
        <f t="shared" si="16"/>
        <v>平成27/8末</v>
      </c>
      <c r="C256" s="13">
        <v>254</v>
      </c>
      <c r="D256" s="13">
        <v>517</v>
      </c>
      <c r="E256" s="14" t="s">
        <v>308</v>
      </c>
      <c r="F256" s="13">
        <v>170</v>
      </c>
      <c r="G256" s="13">
        <v>0</v>
      </c>
      <c r="H256" s="13">
        <v>165</v>
      </c>
      <c r="I256" s="13">
        <v>2</v>
      </c>
      <c r="J256" s="13">
        <v>335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2015/8末</v>
      </c>
      <c r="B257" s="9" t="str">
        <f t="shared" si="16"/>
        <v>平成27/8末</v>
      </c>
      <c r="C257" s="15">
        <v>255</v>
      </c>
      <c r="D257" s="15">
        <v>518</v>
      </c>
      <c r="E257" s="16" t="s">
        <v>309</v>
      </c>
      <c r="F257" s="15">
        <v>78</v>
      </c>
      <c r="G257" s="15">
        <v>0</v>
      </c>
      <c r="H257" s="15">
        <v>80</v>
      </c>
      <c r="I257" s="15">
        <v>1</v>
      </c>
      <c r="J257" s="15">
        <v>158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2015/8末</v>
      </c>
      <c r="B258" s="8" t="str">
        <f t="shared" si="16"/>
        <v>平成27/8末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125</v>
      </c>
      <c r="I258" s="13">
        <v>0</v>
      </c>
      <c r="J258" s="13">
        <v>246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2015/8末</v>
      </c>
      <c r="B259" s="9" t="str">
        <f t="shared" si="16"/>
        <v>平成27/8末</v>
      </c>
      <c r="C259" s="15">
        <v>257</v>
      </c>
      <c r="D259" s="15">
        <v>520</v>
      </c>
      <c r="E259" s="16" t="s">
        <v>311</v>
      </c>
      <c r="F259" s="15">
        <v>55</v>
      </c>
      <c r="G259" s="15">
        <v>0</v>
      </c>
      <c r="H259" s="15">
        <v>57</v>
      </c>
      <c r="I259" s="15">
        <v>0</v>
      </c>
      <c r="J259" s="15">
        <v>112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2015/8末</v>
      </c>
      <c r="B260" s="8" t="str">
        <f t="shared" si="16"/>
        <v>平成27/8末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2015/8末</v>
      </c>
      <c r="B261" s="9" t="str">
        <f t="shared" si="17"/>
        <v>平成27/8末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2015/8末</v>
      </c>
      <c r="B262" s="8" t="str">
        <f t="shared" si="17"/>
        <v>平成27/8末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63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2015/8末</v>
      </c>
      <c r="B263" s="9" t="str">
        <f t="shared" si="17"/>
        <v>平成27/8末</v>
      </c>
      <c r="C263" s="15">
        <v>261</v>
      </c>
      <c r="D263" s="15">
        <v>524</v>
      </c>
      <c r="E263" s="16" t="s">
        <v>315</v>
      </c>
      <c r="F263" s="15">
        <v>251</v>
      </c>
      <c r="G263" s="15">
        <v>0</v>
      </c>
      <c r="H263" s="15">
        <v>251</v>
      </c>
      <c r="I263" s="15">
        <v>1</v>
      </c>
      <c r="J263" s="15">
        <v>502</v>
      </c>
      <c r="K263" s="15">
        <v>1</v>
      </c>
      <c r="L263" s="15">
        <v>167</v>
      </c>
      <c r="M263" s="5" t="s">
        <v>375</v>
      </c>
    </row>
    <row r="264" spans="1:13" x14ac:dyDescent="0.2">
      <c r="A264" s="8" t="str">
        <f t="shared" si="17"/>
        <v>2015/8末</v>
      </c>
      <c r="B264" s="8" t="str">
        <f t="shared" si="17"/>
        <v>平成27/8末</v>
      </c>
      <c r="C264" s="13">
        <v>262</v>
      </c>
      <c r="D264" s="13">
        <v>525</v>
      </c>
      <c r="E264" s="14" t="s">
        <v>316</v>
      </c>
      <c r="F264" s="13">
        <v>134</v>
      </c>
      <c r="G264" s="13">
        <v>0</v>
      </c>
      <c r="H264" s="13">
        <v>131</v>
      </c>
      <c r="I264" s="13">
        <v>0</v>
      </c>
      <c r="J264" s="13">
        <v>265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2015/8末</v>
      </c>
      <c r="B265" s="9" t="str">
        <f t="shared" si="17"/>
        <v>平成27/8末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2015/8末</v>
      </c>
      <c r="B266" s="8" t="str">
        <f t="shared" si="17"/>
        <v>平成27/8末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78</v>
      </c>
      <c r="I266" s="13">
        <v>1</v>
      </c>
      <c r="J266" s="13">
        <v>159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2015/8末</v>
      </c>
      <c r="B267" s="9" t="str">
        <f t="shared" si="17"/>
        <v>平成27/8末</v>
      </c>
      <c r="C267" s="15">
        <v>265</v>
      </c>
      <c r="D267" s="15">
        <v>528</v>
      </c>
      <c r="E267" s="16" t="s">
        <v>319</v>
      </c>
      <c r="F267" s="15">
        <v>85</v>
      </c>
      <c r="G267" s="15">
        <v>0</v>
      </c>
      <c r="H267" s="15">
        <v>111</v>
      </c>
      <c r="I267" s="15">
        <v>0</v>
      </c>
      <c r="J267" s="15">
        <v>196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2015/8末</v>
      </c>
      <c r="B268" s="8" t="str">
        <f t="shared" si="17"/>
        <v>平成27/8末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2015/8末</v>
      </c>
      <c r="B269" s="9" t="str">
        <f t="shared" si="17"/>
        <v>平成27/8末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115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2015/8末</v>
      </c>
      <c r="B270" s="8" t="str">
        <f t="shared" si="17"/>
        <v>平成27/8末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2015/8末</v>
      </c>
      <c r="B271" s="9" t="str">
        <f t="shared" si="17"/>
        <v>平成27/8末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R+i+ABVygpIBukastU3MWz4xsMdHJ0wmIdjnx3P9yogZn/Gr8dxcliyOZV4g0MjFaXeia10fO8AazmYcWhUGRQ==" saltValue="GIhdktjdE5RCG+IDVzXhe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455</v>
      </c>
      <c r="B2" s="20" t="s">
        <v>456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43074</v>
      </c>
      <c r="G2" s="22">
        <f t="shared" si="0"/>
        <v>223</v>
      </c>
      <c r="H2" s="22">
        <f t="shared" si="0"/>
        <v>44448</v>
      </c>
      <c r="I2" s="22">
        <f t="shared" si="0"/>
        <v>475</v>
      </c>
      <c r="J2" s="22">
        <f t="shared" si="0"/>
        <v>87522</v>
      </c>
      <c r="K2" s="22">
        <f t="shared" si="0"/>
        <v>698</v>
      </c>
      <c r="L2" s="22">
        <f t="shared" si="0"/>
        <v>34718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2015/9末</v>
      </c>
      <c r="B3" s="7" t="str">
        <f>B2</f>
        <v>平成27/9末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47</v>
      </c>
      <c r="I3" s="11">
        <v>1</v>
      </c>
      <c r="J3" s="11">
        <v>91</v>
      </c>
      <c r="K3" s="11">
        <v>1</v>
      </c>
      <c r="L3" s="11">
        <v>52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2015/9末</v>
      </c>
      <c r="B4" s="8" t="str">
        <f>B3</f>
        <v>平成27/9末</v>
      </c>
      <c r="C4" s="13">
        <v>2</v>
      </c>
      <c r="D4" s="13">
        <v>2</v>
      </c>
      <c r="E4" s="14" t="s">
        <v>40</v>
      </c>
      <c r="F4" s="13">
        <v>153</v>
      </c>
      <c r="G4" s="13">
        <v>0</v>
      </c>
      <c r="H4" s="13">
        <v>199</v>
      </c>
      <c r="I4" s="13">
        <v>8</v>
      </c>
      <c r="J4" s="13">
        <v>352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B20" si="1">A4</f>
        <v>2015/9末</v>
      </c>
      <c r="B5" s="9" t="str">
        <f t="shared" si="1"/>
        <v>平成27/9末</v>
      </c>
      <c r="C5" s="15">
        <v>3</v>
      </c>
      <c r="D5" s="15">
        <v>3</v>
      </c>
      <c r="E5" s="16" t="s">
        <v>41</v>
      </c>
      <c r="F5" s="15">
        <v>185</v>
      </c>
      <c r="G5" s="15">
        <v>2</v>
      </c>
      <c r="H5" s="15">
        <v>171</v>
      </c>
      <c r="I5" s="15">
        <v>2</v>
      </c>
      <c r="J5" s="15">
        <v>356</v>
      </c>
      <c r="K5" s="15">
        <v>4</v>
      </c>
      <c r="L5" s="15">
        <v>145</v>
      </c>
      <c r="M5" s="5" t="s">
        <v>377</v>
      </c>
    </row>
    <row r="6" spans="1:18" x14ac:dyDescent="0.2">
      <c r="A6" s="8" t="str">
        <f t="shared" si="1"/>
        <v>2015/9末</v>
      </c>
      <c r="B6" s="8" t="str">
        <f t="shared" si="1"/>
        <v>平成27/9末</v>
      </c>
      <c r="C6" s="13">
        <v>4</v>
      </c>
      <c r="D6" s="13">
        <v>4</v>
      </c>
      <c r="E6" s="14" t="s">
        <v>42</v>
      </c>
      <c r="F6" s="13">
        <v>311</v>
      </c>
      <c r="G6" s="13">
        <v>1</v>
      </c>
      <c r="H6" s="13">
        <v>346</v>
      </c>
      <c r="I6" s="13">
        <v>9</v>
      </c>
      <c r="J6" s="13">
        <v>657</v>
      </c>
      <c r="K6" s="13">
        <v>10</v>
      </c>
      <c r="L6" s="13">
        <v>273</v>
      </c>
      <c r="M6" s="6" t="s">
        <v>377</v>
      </c>
    </row>
    <row r="7" spans="1:18" x14ac:dyDescent="0.2">
      <c r="A7" s="9" t="str">
        <f t="shared" si="1"/>
        <v>2015/9末</v>
      </c>
      <c r="B7" s="9" t="str">
        <f t="shared" si="1"/>
        <v>平成27/9末</v>
      </c>
      <c r="C7" s="15">
        <v>5</v>
      </c>
      <c r="D7" s="15">
        <v>5</v>
      </c>
      <c r="E7" s="16" t="s">
        <v>43</v>
      </c>
      <c r="F7" s="15">
        <v>190</v>
      </c>
      <c r="G7" s="15">
        <v>1</v>
      </c>
      <c r="H7" s="15">
        <v>194</v>
      </c>
      <c r="I7" s="15">
        <v>0</v>
      </c>
      <c r="J7" s="15">
        <v>384</v>
      </c>
      <c r="K7" s="15">
        <v>1</v>
      </c>
      <c r="L7" s="15">
        <v>150</v>
      </c>
      <c r="M7" s="5" t="s">
        <v>377</v>
      </c>
    </row>
    <row r="8" spans="1:18" x14ac:dyDescent="0.2">
      <c r="A8" s="8" t="str">
        <f t="shared" si="1"/>
        <v>2015/9末</v>
      </c>
      <c r="B8" s="8" t="str">
        <f t="shared" si="1"/>
        <v>平成27/9末</v>
      </c>
      <c r="C8" s="13">
        <v>6</v>
      </c>
      <c r="D8" s="13">
        <v>6</v>
      </c>
      <c r="E8" s="14" t="s">
        <v>44</v>
      </c>
      <c r="F8" s="13">
        <v>270</v>
      </c>
      <c r="G8" s="13">
        <v>0</v>
      </c>
      <c r="H8" s="13">
        <v>291</v>
      </c>
      <c r="I8" s="13">
        <v>3</v>
      </c>
      <c r="J8" s="13">
        <v>561</v>
      </c>
      <c r="K8" s="13">
        <v>3</v>
      </c>
      <c r="L8" s="13">
        <v>238</v>
      </c>
      <c r="M8" s="6" t="s">
        <v>377</v>
      </c>
    </row>
    <row r="9" spans="1:18" x14ac:dyDescent="0.2">
      <c r="A9" s="9" t="str">
        <f t="shared" si="1"/>
        <v>2015/9末</v>
      </c>
      <c r="B9" s="9" t="str">
        <f t="shared" si="1"/>
        <v>平成27/9末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148</v>
      </c>
      <c r="I9" s="15">
        <v>0</v>
      </c>
      <c r="J9" s="15">
        <v>295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2015/9末</v>
      </c>
      <c r="B10" s="8" t="str">
        <f t="shared" si="1"/>
        <v>平成27/9末</v>
      </c>
      <c r="C10" s="13">
        <v>8</v>
      </c>
      <c r="D10" s="13">
        <v>8</v>
      </c>
      <c r="E10" s="14" t="s">
        <v>46</v>
      </c>
      <c r="F10" s="13">
        <v>190</v>
      </c>
      <c r="G10" s="13">
        <v>1</v>
      </c>
      <c r="H10" s="13">
        <v>199</v>
      </c>
      <c r="I10" s="13">
        <v>4</v>
      </c>
      <c r="J10" s="13">
        <v>389</v>
      </c>
      <c r="K10" s="13">
        <v>5</v>
      </c>
      <c r="L10" s="13">
        <v>165</v>
      </c>
      <c r="M10" s="6" t="s">
        <v>377</v>
      </c>
    </row>
    <row r="11" spans="1:18" x14ac:dyDescent="0.2">
      <c r="A11" s="9" t="str">
        <f t="shared" si="1"/>
        <v>2015/9末</v>
      </c>
      <c r="B11" s="9" t="str">
        <f t="shared" si="1"/>
        <v>平成27/9末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2015/9末</v>
      </c>
      <c r="B12" s="8" t="str">
        <f t="shared" si="1"/>
        <v>平成27/9末</v>
      </c>
      <c r="C12" s="13">
        <v>10</v>
      </c>
      <c r="D12" s="13">
        <v>11</v>
      </c>
      <c r="E12" s="14" t="s">
        <v>48</v>
      </c>
      <c r="F12" s="13">
        <v>182</v>
      </c>
      <c r="G12" s="13">
        <v>0</v>
      </c>
      <c r="H12" s="13">
        <v>244</v>
      </c>
      <c r="I12" s="13">
        <v>3</v>
      </c>
      <c r="J12" s="13">
        <v>426</v>
      </c>
      <c r="K12" s="13">
        <v>3</v>
      </c>
      <c r="L12" s="13">
        <v>233</v>
      </c>
      <c r="M12" s="6" t="s">
        <v>377</v>
      </c>
    </row>
    <row r="13" spans="1:18" x14ac:dyDescent="0.2">
      <c r="A13" s="9" t="str">
        <f t="shared" si="1"/>
        <v>2015/9末</v>
      </c>
      <c r="B13" s="9" t="str">
        <f t="shared" si="1"/>
        <v>平成27/9末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112</v>
      </c>
      <c r="I13" s="15">
        <v>4</v>
      </c>
      <c r="J13" s="15">
        <v>231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2015/9末</v>
      </c>
      <c r="B14" s="8" t="str">
        <f t="shared" si="1"/>
        <v>平成27/9末</v>
      </c>
      <c r="C14" s="13">
        <v>12</v>
      </c>
      <c r="D14" s="13">
        <v>13</v>
      </c>
      <c r="E14" s="14" t="s">
        <v>50</v>
      </c>
      <c r="F14" s="13">
        <v>231</v>
      </c>
      <c r="G14" s="13">
        <v>3</v>
      </c>
      <c r="H14" s="13">
        <v>258</v>
      </c>
      <c r="I14" s="13">
        <v>3</v>
      </c>
      <c r="J14" s="13">
        <v>489</v>
      </c>
      <c r="K14" s="13">
        <v>6</v>
      </c>
      <c r="L14" s="13">
        <v>205</v>
      </c>
      <c r="M14" s="6" t="s">
        <v>377</v>
      </c>
    </row>
    <row r="15" spans="1:18" x14ac:dyDescent="0.2">
      <c r="A15" s="9" t="str">
        <f t="shared" si="1"/>
        <v>2015/9末</v>
      </c>
      <c r="B15" s="9" t="str">
        <f t="shared" si="1"/>
        <v>平成27/9末</v>
      </c>
      <c r="C15" s="15">
        <v>13</v>
      </c>
      <c r="D15" s="15">
        <v>14</v>
      </c>
      <c r="E15" s="16" t="s">
        <v>51</v>
      </c>
      <c r="F15" s="15">
        <v>110</v>
      </c>
      <c r="G15" s="15">
        <v>6</v>
      </c>
      <c r="H15" s="15">
        <v>113</v>
      </c>
      <c r="I15" s="15">
        <v>5</v>
      </c>
      <c r="J15" s="15">
        <v>223</v>
      </c>
      <c r="K15" s="15">
        <v>11</v>
      </c>
      <c r="L15" s="15">
        <v>105</v>
      </c>
      <c r="M15" s="5" t="s">
        <v>377</v>
      </c>
    </row>
    <row r="16" spans="1:18" x14ac:dyDescent="0.2">
      <c r="A16" s="8" t="str">
        <f t="shared" si="1"/>
        <v>2015/9末</v>
      </c>
      <c r="B16" s="8" t="str">
        <f t="shared" si="1"/>
        <v>平成27/9末</v>
      </c>
      <c r="C16" s="13">
        <v>14</v>
      </c>
      <c r="D16" s="13">
        <v>15</v>
      </c>
      <c r="E16" s="14" t="s">
        <v>52</v>
      </c>
      <c r="F16" s="13">
        <v>241</v>
      </c>
      <c r="G16" s="13">
        <v>1</v>
      </c>
      <c r="H16" s="13">
        <v>253</v>
      </c>
      <c r="I16" s="13">
        <v>8</v>
      </c>
      <c r="J16" s="13">
        <v>494</v>
      </c>
      <c r="K16" s="13">
        <v>9</v>
      </c>
      <c r="L16" s="13">
        <v>220</v>
      </c>
      <c r="M16" s="6" t="s">
        <v>377</v>
      </c>
    </row>
    <row r="17" spans="1:13" x14ac:dyDescent="0.2">
      <c r="A17" s="9" t="str">
        <f t="shared" si="1"/>
        <v>2015/9末</v>
      </c>
      <c r="B17" s="9" t="str">
        <f t="shared" si="1"/>
        <v>平成27/9末</v>
      </c>
      <c r="C17" s="15">
        <v>15</v>
      </c>
      <c r="D17" s="15">
        <v>16</v>
      </c>
      <c r="E17" s="16" t="s">
        <v>53</v>
      </c>
      <c r="F17" s="15">
        <v>79</v>
      </c>
      <c r="G17" s="15">
        <v>0</v>
      </c>
      <c r="H17" s="15">
        <v>92</v>
      </c>
      <c r="I17" s="15">
        <v>0</v>
      </c>
      <c r="J17" s="15">
        <v>171</v>
      </c>
      <c r="K17" s="15">
        <v>0</v>
      </c>
      <c r="L17" s="15">
        <v>71</v>
      </c>
      <c r="M17" s="5" t="s">
        <v>377</v>
      </c>
    </row>
    <row r="18" spans="1:13" x14ac:dyDescent="0.2">
      <c r="A18" s="8" t="str">
        <f t="shared" si="1"/>
        <v>2015/9末</v>
      </c>
      <c r="B18" s="8" t="str">
        <f t="shared" si="1"/>
        <v>平成27/9末</v>
      </c>
      <c r="C18" s="13">
        <v>16</v>
      </c>
      <c r="D18" s="13">
        <v>17</v>
      </c>
      <c r="E18" s="14" t="s">
        <v>54</v>
      </c>
      <c r="F18" s="13">
        <v>222</v>
      </c>
      <c r="G18" s="13">
        <v>0</v>
      </c>
      <c r="H18" s="13">
        <v>235</v>
      </c>
      <c r="I18" s="13">
        <v>2</v>
      </c>
      <c r="J18" s="13">
        <v>457</v>
      </c>
      <c r="K18" s="13">
        <v>2</v>
      </c>
      <c r="L18" s="13">
        <v>175</v>
      </c>
      <c r="M18" s="6" t="s">
        <v>377</v>
      </c>
    </row>
    <row r="19" spans="1:13" x14ac:dyDescent="0.2">
      <c r="A19" s="9" t="str">
        <f t="shared" si="1"/>
        <v>2015/9末</v>
      </c>
      <c r="B19" s="9" t="str">
        <f t="shared" si="1"/>
        <v>平成27/9末</v>
      </c>
      <c r="C19" s="15">
        <v>17</v>
      </c>
      <c r="D19" s="15">
        <v>18</v>
      </c>
      <c r="E19" s="16" t="s">
        <v>55</v>
      </c>
      <c r="F19" s="15">
        <v>263</v>
      </c>
      <c r="G19" s="15">
        <v>0</v>
      </c>
      <c r="H19" s="15">
        <v>278</v>
      </c>
      <c r="I19" s="15">
        <v>1</v>
      </c>
      <c r="J19" s="15">
        <v>541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2015/9末</v>
      </c>
      <c r="B20" s="8" t="str">
        <f t="shared" si="1"/>
        <v>平成27/9末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210</v>
      </c>
      <c r="I20" s="13">
        <v>4</v>
      </c>
      <c r="J20" s="13">
        <v>397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2015/9末</v>
      </c>
      <c r="B21" s="9" t="str">
        <f t="shared" si="2"/>
        <v>平成27/9末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31</v>
      </c>
      <c r="I21" s="15">
        <v>0</v>
      </c>
      <c r="J21" s="15">
        <v>68</v>
      </c>
      <c r="K21" s="15">
        <v>0</v>
      </c>
      <c r="L21" s="15">
        <v>27</v>
      </c>
      <c r="M21" s="5" t="s">
        <v>377</v>
      </c>
    </row>
    <row r="22" spans="1:13" x14ac:dyDescent="0.2">
      <c r="A22" s="8" t="str">
        <f t="shared" si="2"/>
        <v>2015/9末</v>
      </c>
      <c r="B22" s="8" t="str">
        <f t="shared" si="2"/>
        <v>平成27/9末</v>
      </c>
      <c r="C22" s="13">
        <v>20</v>
      </c>
      <c r="D22" s="13">
        <v>21</v>
      </c>
      <c r="E22" s="14" t="s">
        <v>61</v>
      </c>
      <c r="F22" s="13">
        <v>186</v>
      </c>
      <c r="G22" s="13">
        <v>0</v>
      </c>
      <c r="H22" s="13">
        <v>198</v>
      </c>
      <c r="I22" s="13">
        <v>4</v>
      </c>
      <c r="J22" s="13">
        <v>384</v>
      </c>
      <c r="K22" s="13">
        <v>4</v>
      </c>
      <c r="L22" s="13">
        <v>159</v>
      </c>
      <c r="M22" s="6" t="s">
        <v>377</v>
      </c>
    </row>
    <row r="23" spans="1:13" x14ac:dyDescent="0.2">
      <c r="A23" s="9" t="str">
        <f t="shared" si="2"/>
        <v>2015/9末</v>
      </c>
      <c r="B23" s="9" t="str">
        <f t="shared" si="2"/>
        <v>平成27/9末</v>
      </c>
      <c r="C23" s="15">
        <v>21</v>
      </c>
      <c r="D23" s="15">
        <v>22</v>
      </c>
      <c r="E23" s="16" t="s">
        <v>62</v>
      </c>
      <c r="F23" s="15">
        <v>300</v>
      </c>
      <c r="G23" s="15">
        <v>3</v>
      </c>
      <c r="H23" s="15">
        <v>351</v>
      </c>
      <c r="I23" s="15">
        <v>8</v>
      </c>
      <c r="J23" s="15">
        <v>651</v>
      </c>
      <c r="K23" s="15">
        <v>11</v>
      </c>
      <c r="L23" s="15">
        <v>271</v>
      </c>
      <c r="M23" s="5" t="s">
        <v>377</v>
      </c>
    </row>
    <row r="24" spans="1:13" x14ac:dyDescent="0.2">
      <c r="A24" s="8" t="str">
        <f t="shared" si="2"/>
        <v>2015/9末</v>
      </c>
      <c r="B24" s="8" t="str">
        <f t="shared" si="2"/>
        <v>平成27/9末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254</v>
      </c>
      <c r="I24" s="13">
        <v>7</v>
      </c>
      <c r="J24" s="13">
        <v>497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2"/>
        <v>2015/9末</v>
      </c>
      <c r="B25" s="9" t="str">
        <f t="shared" si="2"/>
        <v>平成27/9末</v>
      </c>
      <c r="C25" s="15">
        <v>23</v>
      </c>
      <c r="D25" s="15">
        <v>24</v>
      </c>
      <c r="E25" s="16" t="s">
        <v>64</v>
      </c>
      <c r="F25" s="15">
        <v>383</v>
      </c>
      <c r="G25" s="15">
        <v>3</v>
      </c>
      <c r="H25" s="15">
        <v>427</v>
      </c>
      <c r="I25" s="15">
        <v>4</v>
      </c>
      <c r="J25" s="15">
        <v>810</v>
      </c>
      <c r="K25" s="15">
        <v>7</v>
      </c>
      <c r="L25" s="15">
        <v>319</v>
      </c>
      <c r="M25" s="5" t="s">
        <v>377</v>
      </c>
    </row>
    <row r="26" spans="1:13" x14ac:dyDescent="0.2">
      <c r="A26" s="8" t="str">
        <f t="shared" si="2"/>
        <v>2015/9末</v>
      </c>
      <c r="B26" s="8" t="str">
        <f t="shared" si="2"/>
        <v>平成27/9末</v>
      </c>
      <c r="C26" s="13">
        <v>24</v>
      </c>
      <c r="D26" s="13">
        <v>25</v>
      </c>
      <c r="E26" s="14" t="s">
        <v>65</v>
      </c>
      <c r="F26" s="13">
        <v>225</v>
      </c>
      <c r="G26" s="13">
        <v>6</v>
      </c>
      <c r="H26" s="13">
        <v>263</v>
      </c>
      <c r="I26" s="13">
        <v>11</v>
      </c>
      <c r="J26" s="13">
        <v>488</v>
      </c>
      <c r="K26" s="13">
        <v>17</v>
      </c>
      <c r="L26" s="13">
        <v>214</v>
      </c>
      <c r="M26" s="6" t="s">
        <v>377</v>
      </c>
    </row>
    <row r="27" spans="1:13" x14ac:dyDescent="0.2">
      <c r="A27" s="9" t="str">
        <f t="shared" si="2"/>
        <v>2015/9末</v>
      </c>
      <c r="B27" s="9" t="str">
        <f t="shared" si="2"/>
        <v>平成27/9末</v>
      </c>
      <c r="C27" s="15">
        <v>25</v>
      </c>
      <c r="D27" s="15">
        <v>26</v>
      </c>
      <c r="E27" s="16" t="s">
        <v>66</v>
      </c>
      <c r="F27" s="15">
        <v>224</v>
      </c>
      <c r="G27" s="15">
        <v>0</v>
      </c>
      <c r="H27" s="15">
        <v>203</v>
      </c>
      <c r="I27" s="15">
        <v>1</v>
      </c>
      <c r="J27" s="15">
        <v>427</v>
      </c>
      <c r="K27" s="15">
        <v>1</v>
      </c>
      <c r="L27" s="15">
        <v>177</v>
      </c>
      <c r="M27" s="5" t="s">
        <v>377</v>
      </c>
    </row>
    <row r="28" spans="1:13" x14ac:dyDescent="0.2">
      <c r="A28" s="8" t="str">
        <f t="shared" si="2"/>
        <v>2015/9末</v>
      </c>
      <c r="B28" s="8" t="str">
        <f t="shared" si="2"/>
        <v>平成27/9末</v>
      </c>
      <c r="C28" s="13">
        <v>26</v>
      </c>
      <c r="D28" s="13">
        <v>30</v>
      </c>
      <c r="E28" s="14" t="s">
        <v>67</v>
      </c>
      <c r="F28" s="13">
        <v>617</v>
      </c>
      <c r="G28" s="13">
        <v>2</v>
      </c>
      <c r="H28" s="13">
        <v>591</v>
      </c>
      <c r="I28" s="13">
        <v>12</v>
      </c>
      <c r="J28" s="13">
        <v>1208</v>
      </c>
      <c r="K28" s="13">
        <v>14</v>
      </c>
      <c r="L28" s="13">
        <v>486</v>
      </c>
      <c r="M28" s="6" t="s">
        <v>377</v>
      </c>
    </row>
    <row r="29" spans="1:13" x14ac:dyDescent="0.2">
      <c r="A29" s="9" t="str">
        <f t="shared" si="2"/>
        <v>2015/9末</v>
      </c>
      <c r="B29" s="9" t="str">
        <f t="shared" si="2"/>
        <v>平成27/9末</v>
      </c>
      <c r="C29" s="15">
        <v>27</v>
      </c>
      <c r="D29" s="15">
        <v>31</v>
      </c>
      <c r="E29" s="16" t="s">
        <v>68</v>
      </c>
      <c r="F29" s="15">
        <v>726</v>
      </c>
      <c r="G29" s="15">
        <v>13</v>
      </c>
      <c r="H29" s="15">
        <v>882</v>
      </c>
      <c r="I29" s="15">
        <v>24</v>
      </c>
      <c r="J29" s="15">
        <v>1608</v>
      </c>
      <c r="K29" s="15">
        <v>37</v>
      </c>
      <c r="L29" s="15">
        <v>807</v>
      </c>
      <c r="M29" s="5" t="s">
        <v>377</v>
      </c>
    </row>
    <row r="30" spans="1:13" x14ac:dyDescent="0.2">
      <c r="A30" s="8" t="str">
        <f t="shared" si="2"/>
        <v>2015/9末</v>
      </c>
      <c r="B30" s="8" t="str">
        <f t="shared" si="2"/>
        <v>平成27/9末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2015/9末</v>
      </c>
      <c r="B31" s="9" t="str">
        <f t="shared" si="2"/>
        <v>平成27/9末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341</v>
      </c>
      <c r="I31" s="15">
        <v>4</v>
      </c>
      <c r="J31" s="15">
        <v>675</v>
      </c>
      <c r="K31" s="15">
        <v>7</v>
      </c>
      <c r="L31" s="15">
        <v>232</v>
      </c>
      <c r="M31" s="5" t="s">
        <v>377</v>
      </c>
    </row>
    <row r="32" spans="1:13" x14ac:dyDescent="0.2">
      <c r="A32" s="8" t="str">
        <f t="shared" si="2"/>
        <v>2015/9末</v>
      </c>
      <c r="B32" s="8" t="str">
        <f t="shared" si="2"/>
        <v>平成27/9末</v>
      </c>
      <c r="C32" s="13">
        <v>30</v>
      </c>
      <c r="D32" s="13">
        <v>34</v>
      </c>
      <c r="E32" s="14" t="s">
        <v>71</v>
      </c>
      <c r="F32" s="13">
        <v>336</v>
      </c>
      <c r="G32" s="13">
        <v>3</v>
      </c>
      <c r="H32" s="13">
        <v>299</v>
      </c>
      <c r="I32" s="13">
        <v>2</v>
      </c>
      <c r="J32" s="13">
        <v>635</v>
      </c>
      <c r="K32" s="13">
        <v>5</v>
      </c>
      <c r="L32" s="13">
        <v>281</v>
      </c>
      <c r="M32" s="6" t="s">
        <v>377</v>
      </c>
    </row>
    <row r="33" spans="1:13" x14ac:dyDescent="0.2">
      <c r="A33" s="9" t="str">
        <f t="shared" si="2"/>
        <v>2015/9末</v>
      </c>
      <c r="B33" s="9" t="str">
        <f t="shared" si="2"/>
        <v>平成27/9末</v>
      </c>
      <c r="C33" s="15">
        <v>31</v>
      </c>
      <c r="D33" s="15">
        <v>35</v>
      </c>
      <c r="E33" s="16" t="s">
        <v>72</v>
      </c>
      <c r="F33" s="15">
        <v>525</v>
      </c>
      <c r="G33" s="15">
        <v>0</v>
      </c>
      <c r="H33" s="15">
        <v>521</v>
      </c>
      <c r="I33" s="15">
        <v>2</v>
      </c>
      <c r="J33" s="15">
        <v>1046</v>
      </c>
      <c r="K33" s="15">
        <v>2</v>
      </c>
      <c r="L33" s="15">
        <v>399</v>
      </c>
      <c r="M33" s="5" t="s">
        <v>377</v>
      </c>
    </row>
    <row r="34" spans="1:13" x14ac:dyDescent="0.2">
      <c r="A34" s="8" t="str">
        <f t="shared" si="2"/>
        <v>2015/9末</v>
      </c>
      <c r="B34" s="8" t="str">
        <f t="shared" si="2"/>
        <v>平成27/9末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2</v>
      </c>
      <c r="J34" s="13">
        <v>214</v>
      </c>
      <c r="K34" s="13">
        <v>5</v>
      </c>
      <c r="L34" s="13">
        <v>88</v>
      </c>
      <c r="M34" s="6" t="s">
        <v>377</v>
      </c>
    </row>
    <row r="35" spans="1:13" x14ac:dyDescent="0.2">
      <c r="A35" s="9" t="str">
        <f t="shared" si="2"/>
        <v>2015/9末</v>
      </c>
      <c r="B35" s="9" t="str">
        <f t="shared" si="2"/>
        <v>平成27/9末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2015/9末</v>
      </c>
      <c r="B36" s="8" t="str">
        <f t="shared" si="2"/>
        <v>平成27/9末</v>
      </c>
      <c r="C36" s="13">
        <v>34</v>
      </c>
      <c r="D36" s="13">
        <v>38</v>
      </c>
      <c r="E36" s="14" t="s">
        <v>74</v>
      </c>
      <c r="F36" s="13">
        <v>279</v>
      </c>
      <c r="G36" s="13">
        <v>1</v>
      </c>
      <c r="H36" s="13">
        <v>292</v>
      </c>
      <c r="I36" s="13">
        <v>5</v>
      </c>
      <c r="J36" s="13">
        <v>571</v>
      </c>
      <c r="K36" s="13">
        <v>6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2015/9末</v>
      </c>
      <c r="B37" s="9" t="str">
        <f t="shared" si="3"/>
        <v>平成27/9末</v>
      </c>
      <c r="C37" s="15">
        <v>35</v>
      </c>
      <c r="D37" s="15">
        <v>39</v>
      </c>
      <c r="E37" s="16" t="s">
        <v>75</v>
      </c>
      <c r="F37" s="15">
        <v>214</v>
      </c>
      <c r="G37" s="15">
        <v>0</v>
      </c>
      <c r="H37" s="15">
        <v>210</v>
      </c>
      <c r="I37" s="15">
        <v>0</v>
      </c>
      <c r="J37" s="15">
        <v>424</v>
      </c>
      <c r="K37" s="15">
        <v>0</v>
      </c>
      <c r="L37" s="15">
        <v>160</v>
      </c>
      <c r="M37" s="5" t="s">
        <v>377</v>
      </c>
    </row>
    <row r="38" spans="1:13" x14ac:dyDescent="0.2">
      <c r="A38" s="8" t="str">
        <f t="shared" si="3"/>
        <v>2015/9末</v>
      </c>
      <c r="B38" s="8" t="str">
        <f t="shared" si="3"/>
        <v>平成27/9末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133</v>
      </c>
      <c r="I38" s="13">
        <v>3</v>
      </c>
      <c r="J38" s="13">
        <v>255</v>
      </c>
      <c r="K38" s="13">
        <v>4</v>
      </c>
      <c r="L38" s="13">
        <v>116</v>
      </c>
      <c r="M38" s="6" t="s">
        <v>377</v>
      </c>
    </row>
    <row r="39" spans="1:13" x14ac:dyDescent="0.2">
      <c r="A39" s="9" t="str">
        <f t="shared" si="3"/>
        <v>2015/9末</v>
      </c>
      <c r="B39" s="9" t="str">
        <f t="shared" si="3"/>
        <v>平成27/9末</v>
      </c>
      <c r="C39" s="15">
        <v>37</v>
      </c>
      <c r="D39" s="15">
        <v>41</v>
      </c>
      <c r="E39" s="16" t="s">
        <v>175</v>
      </c>
      <c r="F39" s="15">
        <v>139</v>
      </c>
      <c r="G39" s="15">
        <v>1</v>
      </c>
      <c r="H39" s="15">
        <v>146</v>
      </c>
      <c r="I39" s="15">
        <v>1</v>
      </c>
      <c r="J39" s="15">
        <v>285</v>
      </c>
      <c r="K39" s="15">
        <v>2</v>
      </c>
      <c r="L39" s="15">
        <v>123</v>
      </c>
      <c r="M39" s="5" t="s">
        <v>377</v>
      </c>
    </row>
    <row r="40" spans="1:13" x14ac:dyDescent="0.2">
      <c r="A40" s="8" t="str">
        <f t="shared" si="3"/>
        <v>2015/9末</v>
      </c>
      <c r="B40" s="8" t="str">
        <f t="shared" si="3"/>
        <v>平成27/9末</v>
      </c>
      <c r="C40" s="13">
        <v>38</v>
      </c>
      <c r="D40" s="13">
        <v>42</v>
      </c>
      <c r="E40" s="14" t="s">
        <v>76</v>
      </c>
      <c r="F40" s="13">
        <v>193</v>
      </c>
      <c r="G40" s="13">
        <v>1</v>
      </c>
      <c r="H40" s="13">
        <v>208</v>
      </c>
      <c r="I40" s="13">
        <v>0</v>
      </c>
      <c r="J40" s="13">
        <v>401</v>
      </c>
      <c r="K40" s="13">
        <v>1</v>
      </c>
      <c r="L40" s="13">
        <v>158</v>
      </c>
      <c r="M40" s="6" t="s">
        <v>377</v>
      </c>
    </row>
    <row r="41" spans="1:13" x14ac:dyDescent="0.2">
      <c r="A41" s="9" t="str">
        <f t="shared" si="3"/>
        <v>2015/9末</v>
      </c>
      <c r="B41" s="9" t="str">
        <f t="shared" si="3"/>
        <v>平成27/9末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268</v>
      </c>
      <c r="I41" s="15">
        <v>0</v>
      </c>
      <c r="J41" s="15">
        <v>502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2015/9末</v>
      </c>
      <c r="B42" s="8" t="str">
        <f t="shared" si="3"/>
        <v>平成27/9末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2015/9末</v>
      </c>
      <c r="B43" s="9" t="str">
        <f t="shared" si="3"/>
        <v>平成27/9末</v>
      </c>
      <c r="C43" s="15">
        <v>41</v>
      </c>
      <c r="D43" s="15">
        <v>45</v>
      </c>
      <c r="E43" s="16" t="s">
        <v>79</v>
      </c>
      <c r="F43" s="15">
        <v>186</v>
      </c>
      <c r="G43" s="15">
        <v>3</v>
      </c>
      <c r="H43" s="15">
        <v>185</v>
      </c>
      <c r="I43" s="15">
        <v>5</v>
      </c>
      <c r="J43" s="15">
        <v>371</v>
      </c>
      <c r="K43" s="15">
        <v>8</v>
      </c>
      <c r="L43" s="15">
        <v>151</v>
      </c>
      <c r="M43" s="5" t="s">
        <v>377</v>
      </c>
    </row>
    <row r="44" spans="1:13" x14ac:dyDescent="0.2">
      <c r="A44" s="8" t="str">
        <f t="shared" si="3"/>
        <v>2015/9末</v>
      </c>
      <c r="B44" s="8" t="str">
        <f t="shared" si="3"/>
        <v>平成27/9末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125</v>
      </c>
      <c r="I44" s="13">
        <v>0</v>
      </c>
      <c r="J44" s="13">
        <v>241</v>
      </c>
      <c r="K44" s="13">
        <v>1</v>
      </c>
      <c r="L44" s="13">
        <v>174</v>
      </c>
      <c r="M44" s="6" t="s">
        <v>377</v>
      </c>
    </row>
    <row r="45" spans="1:13" x14ac:dyDescent="0.2">
      <c r="A45" s="9" t="str">
        <f t="shared" si="3"/>
        <v>2015/9末</v>
      </c>
      <c r="B45" s="9" t="str">
        <f t="shared" si="3"/>
        <v>平成27/9末</v>
      </c>
      <c r="C45" s="15">
        <v>43</v>
      </c>
      <c r="D45" s="15">
        <v>47</v>
      </c>
      <c r="E45" s="16" t="s">
        <v>81</v>
      </c>
      <c r="F45" s="15">
        <v>138</v>
      </c>
      <c r="G45" s="15">
        <v>0</v>
      </c>
      <c r="H45" s="15">
        <v>152</v>
      </c>
      <c r="I45" s="15">
        <v>1</v>
      </c>
      <c r="J45" s="15">
        <v>290</v>
      </c>
      <c r="K45" s="15">
        <v>1</v>
      </c>
      <c r="L45" s="15">
        <v>106</v>
      </c>
      <c r="M45" s="5" t="s">
        <v>377</v>
      </c>
    </row>
    <row r="46" spans="1:13" x14ac:dyDescent="0.2">
      <c r="A46" s="8" t="str">
        <f t="shared" si="3"/>
        <v>2015/9末</v>
      </c>
      <c r="B46" s="8" t="str">
        <f t="shared" si="3"/>
        <v>平成27/9末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178</v>
      </c>
      <c r="I46" s="13">
        <v>1</v>
      </c>
      <c r="J46" s="13">
        <v>339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2015/9末</v>
      </c>
      <c r="B47" s="9" t="str">
        <f t="shared" si="3"/>
        <v>平成27/9末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107</v>
      </c>
      <c r="I47" s="15">
        <v>1</v>
      </c>
      <c r="J47" s="15">
        <v>209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2015/9末</v>
      </c>
      <c r="B48" s="8" t="str">
        <f t="shared" si="3"/>
        <v>平成27/9末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2015/9末</v>
      </c>
      <c r="B49" s="9" t="str">
        <f t="shared" si="3"/>
        <v>平成27/9末</v>
      </c>
      <c r="C49" s="15">
        <v>47</v>
      </c>
      <c r="D49" s="15">
        <v>51</v>
      </c>
      <c r="E49" s="16" t="s">
        <v>85</v>
      </c>
      <c r="F49" s="15">
        <v>114</v>
      </c>
      <c r="G49" s="15">
        <v>0</v>
      </c>
      <c r="H49" s="15">
        <v>120</v>
      </c>
      <c r="I49" s="15">
        <v>0</v>
      </c>
      <c r="J49" s="15">
        <v>234</v>
      </c>
      <c r="K49" s="15">
        <v>0</v>
      </c>
      <c r="L49" s="15">
        <v>97</v>
      </c>
      <c r="M49" s="5" t="s">
        <v>377</v>
      </c>
    </row>
    <row r="50" spans="1:13" x14ac:dyDescent="0.2">
      <c r="A50" s="8" t="str">
        <f t="shared" si="3"/>
        <v>2015/9末</v>
      </c>
      <c r="B50" s="8" t="str">
        <f t="shared" si="3"/>
        <v>平成27/9末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2015/9末</v>
      </c>
      <c r="B51" s="9" t="str">
        <f t="shared" si="3"/>
        <v>平成27/9末</v>
      </c>
      <c r="C51" s="15">
        <v>49</v>
      </c>
      <c r="D51" s="15">
        <v>53</v>
      </c>
      <c r="E51" s="16" t="s">
        <v>87</v>
      </c>
      <c r="F51" s="15">
        <v>81</v>
      </c>
      <c r="G51" s="15">
        <v>0</v>
      </c>
      <c r="H51" s="15">
        <v>133</v>
      </c>
      <c r="I51" s="15">
        <v>0</v>
      </c>
      <c r="J51" s="15">
        <v>214</v>
      </c>
      <c r="K51" s="15">
        <v>0</v>
      </c>
      <c r="L51" s="15">
        <v>120</v>
      </c>
      <c r="M51" s="5" t="s">
        <v>377</v>
      </c>
    </row>
    <row r="52" spans="1:13" x14ac:dyDescent="0.2">
      <c r="A52" s="8" t="str">
        <f t="shared" si="3"/>
        <v>2015/9末</v>
      </c>
      <c r="B52" s="8" t="str">
        <f t="shared" si="3"/>
        <v>平成27/9末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196</v>
      </c>
      <c r="I52" s="13">
        <v>2</v>
      </c>
      <c r="J52" s="13">
        <v>372</v>
      </c>
      <c r="K52" s="13">
        <v>2</v>
      </c>
      <c r="L52" s="13">
        <v>132</v>
      </c>
      <c r="M52" s="6" t="s">
        <v>377</v>
      </c>
    </row>
    <row r="53" spans="1:13" x14ac:dyDescent="0.2">
      <c r="A53" s="9" t="str">
        <f t="shared" ref="A53:B68" si="4">A52</f>
        <v>2015/9末</v>
      </c>
      <c r="B53" s="9" t="str">
        <f t="shared" si="4"/>
        <v>平成27/9末</v>
      </c>
      <c r="C53" s="15">
        <v>51</v>
      </c>
      <c r="D53" s="15">
        <v>55</v>
      </c>
      <c r="E53" s="16" t="s">
        <v>89</v>
      </c>
      <c r="F53" s="15">
        <v>343</v>
      </c>
      <c r="G53" s="15">
        <v>7</v>
      </c>
      <c r="H53" s="15">
        <v>341</v>
      </c>
      <c r="I53" s="15">
        <v>7</v>
      </c>
      <c r="J53" s="15">
        <v>684</v>
      </c>
      <c r="K53" s="15">
        <v>14</v>
      </c>
      <c r="L53" s="15">
        <v>274</v>
      </c>
      <c r="M53" s="5" t="s">
        <v>377</v>
      </c>
    </row>
    <row r="54" spans="1:13" x14ac:dyDescent="0.2">
      <c r="A54" s="8" t="str">
        <f t="shared" si="4"/>
        <v>2015/9末</v>
      </c>
      <c r="B54" s="8" t="str">
        <f t="shared" si="4"/>
        <v>平成27/9末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2015/9末</v>
      </c>
      <c r="B55" s="9" t="str">
        <f t="shared" si="4"/>
        <v>平成27/9末</v>
      </c>
      <c r="C55" s="15">
        <v>53</v>
      </c>
      <c r="D55" s="15">
        <v>57</v>
      </c>
      <c r="E55" s="16" t="s">
        <v>176</v>
      </c>
      <c r="F55" s="15">
        <v>237</v>
      </c>
      <c r="G55" s="15">
        <v>2</v>
      </c>
      <c r="H55" s="15">
        <v>234</v>
      </c>
      <c r="I55" s="15">
        <v>0</v>
      </c>
      <c r="J55" s="15">
        <v>471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2015/9末</v>
      </c>
      <c r="B56" s="8" t="str">
        <f t="shared" si="4"/>
        <v>平成27/9末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2015/9末</v>
      </c>
      <c r="B57" s="9" t="str">
        <f t="shared" si="4"/>
        <v>平成27/9末</v>
      </c>
      <c r="C57" s="15">
        <v>55</v>
      </c>
      <c r="D57" s="15">
        <v>60</v>
      </c>
      <c r="E57" s="16" t="s">
        <v>91</v>
      </c>
      <c r="F57" s="15">
        <v>293</v>
      </c>
      <c r="G57" s="15">
        <v>7</v>
      </c>
      <c r="H57" s="15">
        <v>314</v>
      </c>
      <c r="I57" s="15">
        <v>8</v>
      </c>
      <c r="J57" s="15">
        <v>607</v>
      </c>
      <c r="K57" s="15">
        <v>15</v>
      </c>
      <c r="L57" s="15">
        <v>283</v>
      </c>
      <c r="M57" s="5" t="s">
        <v>377</v>
      </c>
    </row>
    <row r="58" spans="1:13" x14ac:dyDescent="0.2">
      <c r="A58" s="8" t="str">
        <f t="shared" si="4"/>
        <v>2015/9末</v>
      </c>
      <c r="B58" s="8" t="str">
        <f t="shared" si="4"/>
        <v>平成27/9末</v>
      </c>
      <c r="C58" s="13">
        <v>56</v>
      </c>
      <c r="D58" s="13">
        <v>61</v>
      </c>
      <c r="E58" s="14" t="s">
        <v>92</v>
      </c>
      <c r="F58" s="13">
        <v>303</v>
      </c>
      <c r="G58" s="13">
        <v>7</v>
      </c>
      <c r="H58" s="13">
        <v>286</v>
      </c>
      <c r="I58" s="13">
        <v>11</v>
      </c>
      <c r="J58" s="13">
        <v>589</v>
      </c>
      <c r="K58" s="13">
        <v>18</v>
      </c>
      <c r="L58" s="13">
        <v>285</v>
      </c>
      <c r="M58" s="6" t="s">
        <v>377</v>
      </c>
    </row>
    <row r="59" spans="1:13" x14ac:dyDescent="0.2">
      <c r="A59" s="9" t="str">
        <f t="shared" si="4"/>
        <v>2015/9末</v>
      </c>
      <c r="B59" s="9" t="str">
        <f t="shared" si="4"/>
        <v>平成27/9末</v>
      </c>
      <c r="C59" s="15">
        <v>57</v>
      </c>
      <c r="D59" s="15">
        <v>62</v>
      </c>
      <c r="E59" s="16" t="s">
        <v>93</v>
      </c>
      <c r="F59" s="15">
        <v>123</v>
      </c>
      <c r="G59" s="15">
        <v>0</v>
      </c>
      <c r="H59" s="15">
        <v>96</v>
      </c>
      <c r="I59" s="15">
        <v>2</v>
      </c>
      <c r="J59" s="15">
        <v>219</v>
      </c>
      <c r="K59" s="15">
        <v>2</v>
      </c>
      <c r="L59" s="15">
        <v>117</v>
      </c>
      <c r="M59" s="5" t="s">
        <v>377</v>
      </c>
    </row>
    <row r="60" spans="1:13" x14ac:dyDescent="0.2">
      <c r="A60" s="8" t="str">
        <f t="shared" si="4"/>
        <v>2015/9末</v>
      </c>
      <c r="B60" s="8" t="str">
        <f t="shared" si="4"/>
        <v>平成27/9末</v>
      </c>
      <c r="C60" s="13">
        <v>58</v>
      </c>
      <c r="D60" s="13">
        <v>63</v>
      </c>
      <c r="E60" s="14" t="s">
        <v>94</v>
      </c>
      <c r="F60" s="13">
        <v>407</v>
      </c>
      <c r="G60" s="13">
        <v>10</v>
      </c>
      <c r="H60" s="13">
        <v>381</v>
      </c>
      <c r="I60" s="13">
        <v>15</v>
      </c>
      <c r="J60" s="13">
        <v>788</v>
      </c>
      <c r="K60" s="13">
        <v>25</v>
      </c>
      <c r="L60" s="13">
        <v>339</v>
      </c>
      <c r="M60" s="6" t="s">
        <v>377</v>
      </c>
    </row>
    <row r="61" spans="1:13" x14ac:dyDescent="0.2">
      <c r="A61" s="9" t="str">
        <f t="shared" si="4"/>
        <v>2015/9末</v>
      </c>
      <c r="B61" s="9" t="str">
        <f t="shared" si="4"/>
        <v>平成27/9末</v>
      </c>
      <c r="C61" s="15">
        <v>59</v>
      </c>
      <c r="D61" s="15">
        <v>64</v>
      </c>
      <c r="E61" s="16" t="s">
        <v>95</v>
      </c>
      <c r="F61" s="15">
        <v>364</v>
      </c>
      <c r="G61" s="15">
        <v>8</v>
      </c>
      <c r="H61" s="15">
        <v>355</v>
      </c>
      <c r="I61" s="15">
        <v>15</v>
      </c>
      <c r="J61" s="15">
        <v>719</v>
      </c>
      <c r="K61" s="15">
        <v>23</v>
      </c>
      <c r="L61" s="15">
        <v>299</v>
      </c>
      <c r="M61" s="5" t="s">
        <v>377</v>
      </c>
    </row>
    <row r="62" spans="1:13" x14ac:dyDescent="0.2">
      <c r="A62" s="8" t="str">
        <f t="shared" si="4"/>
        <v>2015/9末</v>
      </c>
      <c r="B62" s="8" t="str">
        <f t="shared" si="4"/>
        <v>平成27/9末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 x14ac:dyDescent="0.2">
      <c r="A63" s="9" t="str">
        <f t="shared" si="4"/>
        <v>2015/9末</v>
      </c>
      <c r="B63" s="9" t="str">
        <f t="shared" si="4"/>
        <v>平成27/9末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131</v>
      </c>
      <c r="I63" s="15">
        <v>0</v>
      </c>
      <c r="J63" s="15">
        <v>257</v>
      </c>
      <c r="K63" s="15">
        <v>0</v>
      </c>
      <c r="L63" s="15">
        <v>111</v>
      </c>
      <c r="M63" s="5" t="s">
        <v>377</v>
      </c>
    </row>
    <row r="64" spans="1:13" x14ac:dyDescent="0.2">
      <c r="A64" s="8" t="str">
        <f t="shared" si="4"/>
        <v>2015/9末</v>
      </c>
      <c r="B64" s="8" t="str">
        <f t="shared" si="4"/>
        <v>平成27/9末</v>
      </c>
      <c r="C64" s="13">
        <v>62</v>
      </c>
      <c r="D64" s="13">
        <v>67</v>
      </c>
      <c r="E64" s="14" t="s">
        <v>98</v>
      </c>
      <c r="F64" s="13">
        <v>234</v>
      </c>
      <c r="G64" s="13">
        <v>1</v>
      </c>
      <c r="H64" s="13">
        <v>260</v>
      </c>
      <c r="I64" s="13">
        <v>3</v>
      </c>
      <c r="J64" s="13">
        <v>494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2015/9末</v>
      </c>
      <c r="B65" s="9" t="str">
        <f t="shared" si="4"/>
        <v>平成27/9末</v>
      </c>
      <c r="C65" s="15">
        <v>63</v>
      </c>
      <c r="D65" s="15">
        <v>68</v>
      </c>
      <c r="E65" s="16" t="s">
        <v>99</v>
      </c>
      <c r="F65" s="15">
        <v>362</v>
      </c>
      <c r="G65" s="15">
        <v>17</v>
      </c>
      <c r="H65" s="15">
        <v>355</v>
      </c>
      <c r="I65" s="15">
        <v>5</v>
      </c>
      <c r="J65" s="15">
        <v>717</v>
      </c>
      <c r="K65" s="15">
        <v>22</v>
      </c>
      <c r="L65" s="15">
        <v>323</v>
      </c>
      <c r="M65" s="5" t="s">
        <v>377</v>
      </c>
    </row>
    <row r="66" spans="1:13" x14ac:dyDescent="0.2">
      <c r="A66" s="8" t="str">
        <f t="shared" si="4"/>
        <v>2015/9末</v>
      </c>
      <c r="B66" s="8" t="str">
        <f t="shared" si="4"/>
        <v>平成27/9末</v>
      </c>
      <c r="C66" s="13">
        <v>64</v>
      </c>
      <c r="D66" s="13">
        <v>69</v>
      </c>
      <c r="E66" s="14" t="s">
        <v>100</v>
      </c>
      <c r="F66" s="13">
        <v>371</v>
      </c>
      <c r="G66" s="13">
        <v>1</v>
      </c>
      <c r="H66" s="13">
        <v>316</v>
      </c>
      <c r="I66" s="13">
        <v>3</v>
      </c>
      <c r="J66" s="13">
        <v>687</v>
      </c>
      <c r="K66" s="13">
        <v>4</v>
      </c>
      <c r="L66" s="13">
        <v>306</v>
      </c>
      <c r="M66" s="6" t="s">
        <v>377</v>
      </c>
    </row>
    <row r="67" spans="1:13" x14ac:dyDescent="0.2">
      <c r="A67" s="9" t="str">
        <f t="shared" si="4"/>
        <v>2015/9末</v>
      </c>
      <c r="B67" s="9" t="str">
        <f t="shared" si="4"/>
        <v>平成27/9末</v>
      </c>
      <c r="C67" s="15">
        <v>65</v>
      </c>
      <c r="D67" s="15">
        <v>70</v>
      </c>
      <c r="E67" s="16" t="s">
        <v>101</v>
      </c>
      <c r="F67" s="15">
        <v>135</v>
      </c>
      <c r="G67" s="15">
        <v>0</v>
      </c>
      <c r="H67" s="15">
        <v>142</v>
      </c>
      <c r="I67" s="15">
        <v>1</v>
      </c>
      <c r="J67" s="15">
        <v>277</v>
      </c>
      <c r="K67" s="15">
        <v>1</v>
      </c>
      <c r="L67" s="15">
        <v>121</v>
      </c>
      <c r="M67" s="5" t="s">
        <v>377</v>
      </c>
    </row>
    <row r="68" spans="1:13" x14ac:dyDescent="0.2">
      <c r="A68" s="8" t="str">
        <f t="shared" si="4"/>
        <v>2015/9末</v>
      </c>
      <c r="B68" s="8" t="str">
        <f t="shared" si="4"/>
        <v>平成27/9末</v>
      </c>
      <c r="C68" s="13">
        <v>66</v>
      </c>
      <c r="D68" s="13">
        <v>71</v>
      </c>
      <c r="E68" s="14" t="s">
        <v>102</v>
      </c>
      <c r="F68" s="13">
        <v>187</v>
      </c>
      <c r="G68" s="13">
        <v>0</v>
      </c>
      <c r="H68" s="13">
        <v>169</v>
      </c>
      <c r="I68" s="13">
        <v>1</v>
      </c>
      <c r="J68" s="13">
        <v>356</v>
      </c>
      <c r="K68" s="13">
        <v>1</v>
      </c>
      <c r="L68" s="13">
        <v>150</v>
      </c>
      <c r="M68" s="6" t="s">
        <v>377</v>
      </c>
    </row>
    <row r="69" spans="1:13" x14ac:dyDescent="0.2">
      <c r="A69" s="9" t="str">
        <f t="shared" ref="A69:B84" si="5">A68</f>
        <v>2015/9末</v>
      </c>
      <c r="B69" s="9" t="str">
        <f t="shared" si="5"/>
        <v>平成27/9末</v>
      </c>
      <c r="C69" s="15">
        <v>67</v>
      </c>
      <c r="D69" s="15">
        <v>72</v>
      </c>
      <c r="E69" s="16" t="s">
        <v>103</v>
      </c>
      <c r="F69" s="15">
        <v>292</v>
      </c>
      <c r="G69" s="15">
        <v>1</v>
      </c>
      <c r="H69" s="15">
        <v>366</v>
      </c>
      <c r="I69" s="15">
        <v>7</v>
      </c>
      <c r="J69" s="15">
        <v>658</v>
      </c>
      <c r="K69" s="15">
        <v>8</v>
      </c>
      <c r="L69" s="15">
        <v>287</v>
      </c>
      <c r="M69" s="5" t="s">
        <v>377</v>
      </c>
    </row>
    <row r="70" spans="1:13" x14ac:dyDescent="0.2">
      <c r="A70" s="8" t="str">
        <f t="shared" si="5"/>
        <v>2015/9末</v>
      </c>
      <c r="B70" s="8" t="str">
        <f t="shared" si="5"/>
        <v>平成27/9末</v>
      </c>
      <c r="C70" s="13">
        <v>68</v>
      </c>
      <c r="D70" s="13">
        <v>73</v>
      </c>
      <c r="E70" s="14" t="s">
        <v>104</v>
      </c>
      <c r="F70" s="13">
        <v>476</v>
      </c>
      <c r="G70" s="13">
        <v>3</v>
      </c>
      <c r="H70" s="13">
        <v>355</v>
      </c>
      <c r="I70" s="13">
        <v>4</v>
      </c>
      <c r="J70" s="13">
        <v>831</v>
      </c>
      <c r="K70" s="13">
        <v>7</v>
      </c>
      <c r="L70" s="13">
        <v>425</v>
      </c>
      <c r="M70" s="6" t="s">
        <v>377</v>
      </c>
    </row>
    <row r="71" spans="1:13" x14ac:dyDescent="0.2">
      <c r="A71" s="9" t="str">
        <f t="shared" si="5"/>
        <v>2015/9末</v>
      </c>
      <c r="B71" s="9" t="str">
        <f t="shared" si="5"/>
        <v>平成27/9末</v>
      </c>
      <c r="C71" s="15">
        <v>69</v>
      </c>
      <c r="D71" s="15">
        <v>74</v>
      </c>
      <c r="E71" s="16" t="s">
        <v>105</v>
      </c>
      <c r="F71" s="15">
        <v>489</v>
      </c>
      <c r="G71" s="15">
        <v>2</v>
      </c>
      <c r="H71" s="15">
        <v>500</v>
      </c>
      <c r="I71" s="15">
        <v>7</v>
      </c>
      <c r="J71" s="15">
        <v>989</v>
      </c>
      <c r="K71" s="15">
        <v>9</v>
      </c>
      <c r="L71" s="15">
        <v>378</v>
      </c>
      <c r="M71" s="5" t="s">
        <v>377</v>
      </c>
    </row>
    <row r="72" spans="1:13" x14ac:dyDescent="0.2">
      <c r="A72" s="8" t="str">
        <f t="shared" si="5"/>
        <v>2015/9末</v>
      </c>
      <c r="B72" s="8" t="str">
        <f t="shared" si="5"/>
        <v>平成27/9末</v>
      </c>
      <c r="C72" s="13">
        <v>70</v>
      </c>
      <c r="D72" s="13">
        <v>75</v>
      </c>
      <c r="E72" s="14" t="s">
        <v>106</v>
      </c>
      <c r="F72" s="13">
        <v>250</v>
      </c>
      <c r="G72" s="13">
        <v>1</v>
      </c>
      <c r="H72" s="13">
        <v>270</v>
      </c>
      <c r="I72" s="13">
        <v>4</v>
      </c>
      <c r="J72" s="13">
        <v>520</v>
      </c>
      <c r="K72" s="13">
        <v>5</v>
      </c>
      <c r="L72" s="13">
        <v>195</v>
      </c>
      <c r="M72" s="6" t="s">
        <v>377</v>
      </c>
    </row>
    <row r="73" spans="1:13" x14ac:dyDescent="0.2">
      <c r="A73" s="9" t="str">
        <f t="shared" si="5"/>
        <v>2015/9末</v>
      </c>
      <c r="B73" s="9" t="str">
        <f t="shared" si="5"/>
        <v>平成27/9末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2015/9末</v>
      </c>
      <c r="B74" s="8" t="str">
        <f t="shared" si="5"/>
        <v>平成27/9末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2015/9末</v>
      </c>
      <c r="B75" s="9" t="str">
        <f t="shared" si="5"/>
        <v>平成27/9末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2015/9末</v>
      </c>
      <c r="B76" s="8" t="str">
        <f t="shared" si="5"/>
        <v>平成27/9末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26</v>
      </c>
      <c r="I76" s="13">
        <v>0</v>
      </c>
      <c r="J76" s="13">
        <v>48</v>
      </c>
      <c r="K76" s="13">
        <v>0</v>
      </c>
      <c r="L76" s="13">
        <v>19</v>
      </c>
      <c r="M76" s="6" t="s">
        <v>377</v>
      </c>
    </row>
    <row r="77" spans="1:13" x14ac:dyDescent="0.2">
      <c r="A77" s="9" t="str">
        <f t="shared" si="5"/>
        <v>2015/9末</v>
      </c>
      <c r="B77" s="9" t="str">
        <f t="shared" si="5"/>
        <v>平成27/9末</v>
      </c>
      <c r="C77" s="15">
        <v>75</v>
      </c>
      <c r="D77" s="15">
        <v>80</v>
      </c>
      <c r="E77" s="16" t="s">
        <v>109</v>
      </c>
      <c r="F77" s="15">
        <v>414</v>
      </c>
      <c r="G77" s="15">
        <v>3</v>
      </c>
      <c r="H77" s="15">
        <v>348</v>
      </c>
      <c r="I77" s="15">
        <v>10</v>
      </c>
      <c r="J77" s="15">
        <v>762</v>
      </c>
      <c r="K77" s="15">
        <v>13</v>
      </c>
      <c r="L77" s="15">
        <v>332</v>
      </c>
      <c r="M77" s="5" t="s">
        <v>377</v>
      </c>
    </row>
    <row r="78" spans="1:13" x14ac:dyDescent="0.2">
      <c r="A78" s="8" t="str">
        <f t="shared" si="5"/>
        <v>2015/9末</v>
      </c>
      <c r="B78" s="8" t="str">
        <f t="shared" si="5"/>
        <v>平成27/9末</v>
      </c>
      <c r="C78" s="13">
        <v>76</v>
      </c>
      <c r="D78" s="13">
        <v>81</v>
      </c>
      <c r="E78" s="14" t="s">
        <v>110</v>
      </c>
      <c r="F78" s="13">
        <v>407</v>
      </c>
      <c r="G78" s="13">
        <v>0</v>
      </c>
      <c r="H78" s="13">
        <v>392</v>
      </c>
      <c r="I78" s="13">
        <v>6</v>
      </c>
      <c r="J78" s="13">
        <v>799</v>
      </c>
      <c r="K78" s="13">
        <v>6</v>
      </c>
      <c r="L78" s="13">
        <v>316</v>
      </c>
      <c r="M78" s="6" t="s">
        <v>377</v>
      </c>
    </row>
    <row r="79" spans="1:13" x14ac:dyDescent="0.2">
      <c r="A79" s="9" t="str">
        <f t="shared" si="5"/>
        <v>2015/9末</v>
      </c>
      <c r="B79" s="9" t="str">
        <f t="shared" si="5"/>
        <v>平成27/9末</v>
      </c>
      <c r="C79" s="15">
        <v>77</v>
      </c>
      <c r="D79" s="15">
        <v>82</v>
      </c>
      <c r="E79" s="16" t="s">
        <v>111</v>
      </c>
      <c r="F79" s="15">
        <v>180</v>
      </c>
      <c r="G79" s="15">
        <v>0</v>
      </c>
      <c r="H79" s="15">
        <v>161</v>
      </c>
      <c r="I79" s="15">
        <v>2</v>
      </c>
      <c r="J79" s="15">
        <v>341</v>
      </c>
      <c r="K79" s="15">
        <v>2</v>
      </c>
      <c r="L79" s="15">
        <v>165</v>
      </c>
      <c r="M79" s="5" t="s">
        <v>377</v>
      </c>
    </row>
    <row r="80" spans="1:13" x14ac:dyDescent="0.2">
      <c r="A80" s="8" t="str">
        <f t="shared" si="5"/>
        <v>2015/9末</v>
      </c>
      <c r="B80" s="8" t="str">
        <f t="shared" si="5"/>
        <v>平成27/9末</v>
      </c>
      <c r="C80" s="13">
        <v>78</v>
      </c>
      <c r="D80" s="13">
        <v>83</v>
      </c>
      <c r="E80" s="14" t="s">
        <v>112</v>
      </c>
      <c r="F80" s="13">
        <v>244</v>
      </c>
      <c r="G80" s="13">
        <v>0</v>
      </c>
      <c r="H80" s="13">
        <v>266</v>
      </c>
      <c r="I80" s="13">
        <v>0</v>
      </c>
      <c r="J80" s="13">
        <v>510</v>
      </c>
      <c r="K80" s="13">
        <v>0</v>
      </c>
      <c r="L80" s="13">
        <v>213</v>
      </c>
      <c r="M80" s="6" t="s">
        <v>377</v>
      </c>
    </row>
    <row r="81" spans="1:13" x14ac:dyDescent="0.2">
      <c r="A81" s="9" t="str">
        <f t="shared" si="5"/>
        <v>2015/9末</v>
      </c>
      <c r="B81" s="9" t="str">
        <f t="shared" si="5"/>
        <v>平成27/9末</v>
      </c>
      <c r="C81" s="15">
        <v>79</v>
      </c>
      <c r="D81" s="15">
        <v>84</v>
      </c>
      <c r="E81" s="16" t="s">
        <v>113</v>
      </c>
      <c r="F81" s="15">
        <v>157</v>
      </c>
      <c r="G81" s="15">
        <v>1</v>
      </c>
      <c r="H81" s="15">
        <v>163</v>
      </c>
      <c r="I81" s="15">
        <v>2</v>
      </c>
      <c r="J81" s="15">
        <v>320</v>
      </c>
      <c r="K81" s="15">
        <v>3</v>
      </c>
      <c r="L81" s="15">
        <v>138</v>
      </c>
      <c r="M81" s="5" t="s">
        <v>377</v>
      </c>
    </row>
    <row r="82" spans="1:13" x14ac:dyDescent="0.2">
      <c r="A82" s="8" t="str">
        <f t="shared" si="5"/>
        <v>2015/9末</v>
      </c>
      <c r="B82" s="8" t="str">
        <f t="shared" si="5"/>
        <v>平成27/9末</v>
      </c>
      <c r="C82" s="13">
        <v>80</v>
      </c>
      <c r="D82" s="13">
        <v>85</v>
      </c>
      <c r="E82" s="14" t="s">
        <v>114</v>
      </c>
      <c r="F82" s="13">
        <v>162</v>
      </c>
      <c r="G82" s="13">
        <v>0</v>
      </c>
      <c r="H82" s="13">
        <v>164</v>
      </c>
      <c r="I82" s="13">
        <v>1</v>
      </c>
      <c r="J82" s="13">
        <v>326</v>
      </c>
      <c r="K82" s="13">
        <v>1</v>
      </c>
      <c r="L82" s="13">
        <v>128</v>
      </c>
      <c r="M82" s="6" t="s">
        <v>377</v>
      </c>
    </row>
    <row r="83" spans="1:13" x14ac:dyDescent="0.2">
      <c r="A83" s="9" t="str">
        <f t="shared" si="5"/>
        <v>2015/9末</v>
      </c>
      <c r="B83" s="9" t="str">
        <f t="shared" si="5"/>
        <v>平成27/9末</v>
      </c>
      <c r="C83" s="15">
        <v>81</v>
      </c>
      <c r="D83" s="15">
        <v>86</v>
      </c>
      <c r="E83" s="16" t="s">
        <v>115</v>
      </c>
      <c r="F83" s="15">
        <v>258</v>
      </c>
      <c r="G83" s="15">
        <v>0</v>
      </c>
      <c r="H83" s="15">
        <v>268</v>
      </c>
      <c r="I83" s="15">
        <v>2</v>
      </c>
      <c r="J83" s="15">
        <v>526</v>
      </c>
      <c r="K83" s="15">
        <v>2</v>
      </c>
      <c r="L83" s="15">
        <v>214</v>
      </c>
      <c r="M83" s="5" t="s">
        <v>377</v>
      </c>
    </row>
    <row r="84" spans="1:13" x14ac:dyDescent="0.2">
      <c r="A84" s="8" t="str">
        <f t="shared" si="5"/>
        <v>2015/9末</v>
      </c>
      <c r="B84" s="8" t="str">
        <f t="shared" si="5"/>
        <v>平成27/9末</v>
      </c>
      <c r="C84" s="13">
        <v>82</v>
      </c>
      <c r="D84" s="13">
        <v>87</v>
      </c>
      <c r="E84" s="14" t="s">
        <v>116</v>
      </c>
      <c r="F84" s="13">
        <v>303</v>
      </c>
      <c r="G84" s="13">
        <v>0</v>
      </c>
      <c r="H84" s="13">
        <v>321</v>
      </c>
      <c r="I84" s="13">
        <v>6</v>
      </c>
      <c r="J84" s="13">
        <v>624</v>
      </c>
      <c r="K84" s="13">
        <v>6</v>
      </c>
      <c r="L84" s="13">
        <v>274</v>
      </c>
      <c r="M84" s="6" t="s">
        <v>377</v>
      </c>
    </row>
    <row r="85" spans="1:13" x14ac:dyDescent="0.2">
      <c r="A85" s="9" t="str">
        <f t="shared" ref="A85:B100" si="6">A84</f>
        <v>2015/9末</v>
      </c>
      <c r="B85" s="9" t="str">
        <f t="shared" si="6"/>
        <v>平成27/9末</v>
      </c>
      <c r="C85" s="15">
        <v>83</v>
      </c>
      <c r="D85" s="15">
        <v>88</v>
      </c>
      <c r="E85" s="16" t="s">
        <v>117</v>
      </c>
      <c r="F85" s="15">
        <v>228</v>
      </c>
      <c r="G85" s="15">
        <v>0</v>
      </c>
      <c r="H85" s="15">
        <v>221</v>
      </c>
      <c r="I85" s="15">
        <v>0</v>
      </c>
      <c r="J85" s="15">
        <v>449</v>
      </c>
      <c r="K85" s="15">
        <v>0</v>
      </c>
      <c r="L85" s="15">
        <v>180</v>
      </c>
      <c r="M85" s="5" t="s">
        <v>377</v>
      </c>
    </row>
    <row r="86" spans="1:13" x14ac:dyDescent="0.2">
      <c r="A86" s="8" t="str">
        <f t="shared" si="6"/>
        <v>2015/9末</v>
      </c>
      <c r="B86" s="8" t="str">
        <f t="shared" si="6"/>
        <v>平成27/9末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147</v>
      </c>
      <c r="I86" s="13">
        <v>0</v>
      </c>
      <c r="J86" s="13">
        <v>308</v>
      </c>
      <c r="K86" s="13">
        <v>0</v>
      </c>
      <c r="L86" s="13">
        <v>131</v>
      </c>
      <c r="M86" s="6" t="s">
        <v>377</v>
      </c>
    </row>
    <row r="87" spans="1:13" x14ac:dyDescent="0.2">
      <c r="A87" s="9" t="str">
        <f t="shared" si="6"/>
        <v>2015/9末</v>
      </c>
      <c r="B87" s="9" t="str">
        <f t="shared" si="6"/>
        <v>平成27/9末</v>
      </c>
      <c r="C87" s="15">
        <v>85</v>
      </c>
      <c r="D87" s="15">
        <v>90</v>
      </c>
      <c r="E87" s="16" t="s">
        <v>119</v>
      </c>
      <c r="F87" s="15">
        <v>365</v>
      </c>
      <c r="G87" s="15">
        <v>3</v>
      </c>
      <c r="H87" s="15">
        <v>404</v>
      </c>
      <c r="I87" s="15">
        <v>1</v>
      </c>
      <c r="J87" s="15">
        <v>769</v>
      </c>
      <c r="K87" s="15">
        <v>4</v>
      </c>
      <c r="L87" s="15">
        <v>313</v>
      </c>
      <c r="M87" s="5" t="s">
        <v>377</v>
      </c>
    </row>
    <row r="88" spans="1:13" x14ac:dyDescent="0.2">
      <c r="A88" s="8" t="str">
        <f t="shared" si="6"/>
        <v>2015/9末</v>
      </c>
      <c r="B88" s="8" t="str">
        <f t="shared" si="6"/>
        <v>平成27/9末</v>
      </c>
      <c r="C88" s="13">
        <v>86</v>
      </c>
      <c r="D88" s="13">
        <v>91</v>
      </c>
      <c r="E88" s="14" t="s">
        <v>120</v>
      </c>
      <c r="F88" s="13">
        <v>224</v>
      </c>
      <c r="G88" s="13">
        <v>3</v>
      </c>
      <c r="H88" s="13">
        <v>204</v>
      </c>
      <c r="I88" s="13">
        <v>3</v>
      </c>
      <c r="J88" s="13">
        <v>428</v>
      </c>
      <c r="K88" s="13">
        <v>6</v>
      </c>
      <c r="L88" s="13">
        <v>170</v>
      </c>
      <c r="M88" s="6" t="s">
        <v>377</v>
      </c>
    </row>
    <row r="89" spans="1:13" x14ac:dyDescent="0.2">
      <c r="A89" s="9" t="str">
        <f t="shared" si="6"/>
        <v>2015/9末</v>
      </c>
      <c r="B89" s="9" t="str">
        <f t="shared" si="6"/>
        <v>平成27/9末</v>
      </c>
      <c r="C89" s="15">
        <v>87</v>
      </c>
      <c r="D89" s="15">
        <v>92</v>
      </c>
      <c r="E89" s="16" t="s">
        <v>121</v>
      </c>
      <c r="F89" s="15">
        <v>117</v>
      </c>
      <c r="G89" s="15">
        <v>3</v>
      </c>
      <c r="H89" s="15">
        <v>121</v>
      </c>
      <c r="I89" s="15">
        <v>5</v>
      </c>
      <c r="J89" s="15">
        <v>238</v>
      </c>
      <c r="K89" s="15">
        <v>8</v>
      </c>
      <c r="L89" s="15">
        <v>111</v>
      </c>
      <c r="M89" s="5" t="s">
        <v>377</v>
      </c>
    </row>
    <row r="90" spans="1:13" x14ac:dyDescent="0.2">
      <c r="A90" s="8" t="str">
        <f t="shared" si="6"/>
        <v>2015/9末</v>
      </c>
      <c r="B90" s="8" t="str">
        <f t="shared" si="6"/>
        <v>平成27/9末</v>
      </c>
      <c r="C90" s="13">
        <v>88</v>
      </c>
      <c r="D90" s="13">
        <v>93</v>
      </c>
      <c r="E90" s="14" t="s">
        <v>122</v>
      </c>
      <c r="F90" s="13">
        <v>240</v>
      </c>
      <c r="G90" s="13">
        <v>2</v>
      </c>
      <c r="H90" s="13">
        <v>217</v>
      </c>
      <c r="I90" s="13">
        <v>5</v>
      </c>
      <c r="J90" s="13">
        <v>457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2015/9末</v>
      </c>
      <c r="B91" s="9" t="str">
        <f t="shared" si="6"/>
        <v>平成27/9末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2015/9末</v>
      </c>
      <c r="B92" s="8" t="str">
        <f t="shared" si="6"/>
        <v>平成27/9末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2015/9末</v>
      </c>
      <c r="B93" s="9" t="str">
        <f t="shared" si="6"/>
        <v>平成27/9末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137</v>
      </c>
      <c r="I93" s="15">
        <v>1</v>
      </c>
      <c r="J93" s="15">
        <v>300</v>
      </c>
      <c r="K93" s="15">
        <v>1</v>
      </c>
      <c r="L93" s="15">
        <v>126</v>
      </c>
      <c r="M93" s="5" t="s">
        <v>377</v>
      </c>
    </row>
    <row r="94" spans="1:13" x14ac:dyDescent="0.2">
      <c r="A94" s="8" t="str">
        <f t="shared" si="6"/>
        <v>2015/9末</v>
      </c>
      <c r="B94" s="8" t="str">
        <f t="shared" si="6"/>
        <v>平成27/9末</v>
      </c>
      <c r="C94" s="13">
        <v>92</v>
      </c>
      <c r="D94" s="13">
        <v>97</v>
      </c>
      <c r="E94" s="14" t="s">
        <v>124</v>
      </c>
      <c r="F94" s="13">
        <v>121</v>
      </c>
      <c r="G94" s="13">
        <v>0</v>
      </c>
      <c r="H94" s="13">
        <v>125</v>
      </c>
      <c r="I94" s="13">
        <v>0</v>
      </c>
      <c r="J94" s="13">
        <v>246</v>
      </c>
      <c r="K94" s="13">
        <v>0</v>
      </c>
      <c r="L94" s="13">
        <v>103</v>
      </c>
      <c r="M94" s="6" t="s">
        <v>377</v>
      </c>
    </row>
    <row r="95" spans="1:13" x14ac:dyDescent="0.2">
      <c r="A95" s="9" t="str">
        <f t="shared" si="6"/>
        <v>2015/9末</v>
      </c>
      <c r="B95" s="9" t="str">
        <f t="shared" si="6"/>
        <v>平成27/9末</v>
      </c>
      <c r="C95" s="15">
        <v>93</v>
      </c>
      <c r="D95" s="15">
        <v>98</v>
      </c>
      <c r="E95" s="16" t="s">
        <v>125</v>
      </c>
      <c r="F95" s="15">
        <v>130</v>
      </c>
      <c r="G95" s="15">
        <v>2</v>
      </c>
      <c r="H95" s="15">
        <v>150</v>
      </c>
      <c r="I95" s="15">
        <v>6</v>
      </c>
      <c r="J95" s="15">
        <v>280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2015/9末</v>
      </c>
      <c r="B96" s="8" t="str">
        <f t="shared" si="6"/>
        <v>平成27/9末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2015/9末</v>
      </c>
      <c r="B97" s="9" t="str">
        <f t="shared" si="6"/>
        <v>平成27/9末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121</v>
      </c>
      <c r="I97" s="15">
        <v>0</v>
      </c>
      <c r="J97" s="15">
        <v>224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2015/9末</v>
      </c>
      <c r="B98" s="8" t="str">
        <f t="shared" si="6"/>
        <v>平成27/9末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2015/9末</v>
      </c>
      <c r="B99" s="9" t="str">
        <f t="shared" si="6"/>
        <v>平成27/9末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2015/9末</v>
      </c>
      <c r="B100" s="8" t="str">
        <f t="shared" si="6"/>
        <v>平成27/9末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ref="A101:B116" si="7">A100</f>
        <v>2015/9末</v>
      </c>
      <c r="B101" s="9" t="str">
        <f t="shared" si="7"/>
        <v>平成27/9末</v>
      </c>
      <c r="C101" s="15">
        <v>99</v>
      </c>
      <c r="D101" s="15">
        <v>104</v>
      </c>
      <c r="E101" s="16" t="s">
        <v>58</v>
      </c>
      <c r="F101" s="15">
        <v>44</v>
      </c>
      <c r="G101" s="15">
        <v>1</v>
      </c>
      <c r="H101" s="15">
        <v>72</v>
      </c>
      <c r="I101" s="15">
        <v>3</v>
      </c>
      <c r="J101" s="15">
        <v>116</v>
      </c>
      <c r="K101" s="15">
        <v>4</v>
      </c>
      <c r="L101" s="15">
        <v>54</v>
      </c>
      <c r="M101" s="5" t="s">
        <v>377</v>
      </c>
    </row>
    <row r="102" spans="1:13" x14ac:dyDescent="0.2">
      <c r="A102" s="8" t="str">
        <f t="shared" si="7"/>
        <v>2015/9末</v>
      </c>
      <c r="B102" s="8" t="str">
        <f t="shared" si="7"/>
        <v>平成27/9末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2015/9末</v>
      </c>
      <c r="B103" s="9" t="str">
        <f t="shared" si="7"/>
        <v>平成27/9末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0</v>
      </c>
      <c r="H103" s="15">
        <v>136</v>
      </c>
      <c r="I103" s="15">
        <v>0</v>
      </c>
      <c r="J103" s="15">
        <v>260</v>
      </c>
      <c r="K103" s="15">
        <v>0</v>
      </c>
      <c r="L103" s="15">
        <v>87</v>
      </c>
      <c r="M103" s="5" t="s">
        <v>377</v>
      </c>
    </row>
    <row r="104" spans="1:13" x14ac:dyDescent="0.2">
      <c r="A104" s="8" t="str">
        <f t="shared" si="7"/>
        <v>2015/9末</v>
      </c>
      <c r="B104" s="8" t="str">
        <f t="shared" si="7"/>
        <v>平成27/9末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208</v>
      </c>
      <c r="I104" s="13">
        <v>0</v>
      </c>
      <c r="J104" s="13">
        <v>420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2015/9末</v>
      </c>
      <c r="B105" s="9" t="str">
        <f t="shared" si="7"/>
        <v>平成27/9末</v>
      </c>
      <c r="C105" s="15">
        <v>103</v>
      </c>
      <c r="D105" s="15">
        <v>108</v>
      </c>
      <c r="E105" s="16" t="s">
        <v>129</v>
      </c>
      <c r="F105" s="15">
        <v>189</v>
      </c>
      <c r="G105" s="15">
        <v>1</v>
      </c>
      <c r="H105" s="15">
        <v>182</v>
      </c>
      <c r="I105" s="15">
        <v>1</v>
      </c>
      <c r="J105" s="15">
        <v>371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2015/9末</v>
      </c>
      <c r="B106" s="8" t="str">
        <f t="shared" si="7"/>
        <v>平成27/9末</v>
      </c>
      <c r="C106" s="13">
        <v>104</v>
      </c>
      <c r="D106" s="13">
        <v>109</v>
      </c>
      <c r="E106" s="14" t="s">
        <v>130</v>
      </c>
      <c r="F106" s="13">
        <v>236</v>
      </c>
      <c r="G106" s="13">
        <v>0</v>
      </c>
      <c r="H106" s="13">
        <v>225</v>
      </c>
      <c r="I106" s="13">
        <v>0</v>
      </c>
      <c r="J106" s="13">
        <v>461</v>
      </c>
      <c r="K106" s="13">
        <v>0</v>
      </c>
      <c r="L106" s="13">
        <v>132</v>
      </c>
      <c r="M106" s="6" t="s">
        <v>377</v>
      </c>
    </row>
    <row r="107" spans="1:13" x14ac:dyDescent="0.2">
      <c r="A107" s="9" t="str">
        <f t="shared" si="7"/>
        <v>2015/9末</v>
      </c>
      <c r="B107" s="9" t="str">
        <f t="shared" si="7"/>
        <v>平成27/9末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0</v>
      </c>
      <c r="H107" s="15">
        <v>246</v>
      </c>
      <c r="I107" s="15">
        <v>4</v>
      </c>
      <c r="J107" s="15">
        <v>453</v>
      </c>
      <c r="K107" s="15">
        <v>4</v>
      </c>
      <c r="L107" s="15">
        <v>175</v>
      </c>
      <c r="M107" s="5" t="s">
        <v>379</v>
      </c>
    </row>
    <row r="108" spans="1:13" x14ac:dyDescent="0.2">
      <c r="A108" s="8" t="str">
        <f t="shared" si="7"/>
        <v>2015/9末</v>
      </c>
      <c r="B108" s="8" t="str">
        <f t="shared" si="7"/>
        <v>平成27/9末</v>
      </c>
      <c r="C108" s="13">
        <v>106</v>
      </c>
      <c r="D108" s="13">
        <v>111</v>
      </c>
      <c r="E108" s="14" t="s">
        <v>141</v>
      </c>
      <c r="F108" s="13">
        <v>182</v>
      </c>
      <c r="G108" s="13">
        <v>0</v>
      </c>
      <c r="H108" s="13">
        <v>199</v>
      </c>
      <c r="I108" s="13">
        <v>0</v>
      </c>
      <c r="J108" s="13">
        <v>381</v>
      </c>
      <c r="K108" s="13">
        <v>0</v>
      </c>
      <c r="L108" s="13">
        <v>152</v>
      </c>
      <c r="M108" s="6" t="s">
        <v>379</v>
      </c>
    </row>
    <row r="109" spans="1:13" x14ac:dyDescent="0.2">
      <c r="A109" s="9" t="str">
        <f t="shared" si="7"/>
        <v>2015/9末</v>
      </c>
      <c r="B109" s="9" t="str">
        <f t="shared" si="7"/>
        <v>平成27/9末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89</v>
      </c>
      <c r="I109" s="15">
        <v>0</v>
      </c>
      <c r="J109" s="15">
        <v>185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2015/9末</v>
      </c>
      <c r="B110" s="8" t="str">
        <f t="shared" si="7"/>
        <v>平成27/9末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2015/9末</v>
      </c>
      <c r="B111" s="9" t="str">
        <f t="shared" si="7"/>
        <v>平成27/9末</v>
      </c>
      <c r="C111" s="15">
        <v>109</v>
      </c>
      <c r="D111" s="15">
        <v>114</v>
      </c>
      <c r="E111" s="16" t="s">
        <v>143</v>
      </c>
      <c r="F111" s="15">
        <v>238</v>
      </c>
      <c r="G111" s="15">
        <v>5</v>
      </c>
      <c r="H111" s="15">
        <v>258</v>
      </c>
      <c r="I111" s="15">
        <v>3</v>
      </c>
      <c r="J111" s="15">
        <v>496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2015/9末</v>
      </c>
      <c r="B112" s="8" t="str">
        <f t="shared" si="7"/>
        <v>平成27/9末</v>
      </c>
      <c r="C112" s="13">
        <v>110</v>
      </c>
      <c r="D112" s="13">
        <v>115</v>
      </c>
      <c r="E112" s="14" t="s">
        <v>144</v>
      </c>
      <c r="F112" s="13">
        <v>564</v>
      </c>
      <c r="G112" s="13">
        <v>2</v>
      </c>
      <c r="H112" s="13">
        <v>552</v>
      </c>
      <c r="I112" s="13">
        <v>6</v>
      </c>
      <c r="J112" s="13">
        <v>1116</v>
      </c>
      <c r="K112" s="13">
        <v>8</v>
      </c>
      <c r="L112" s="13">
        <v>403</v>
      </c>
      <c r="M112" s="6" t="s">
        <v>379</v>
      </c>
    </row>
    <row r="113" spans="1:13" x14ac:dyDescent="0.2">
      <c r="A113" s="9" t="str">
        <f t="shared" si="7"/>
        <v>2015/9末</v>
      </c>
      <c r="B113" s="9" t="str">
        <f t="shared" si="7"/>
        <v>平成27/9末</v>
      </c>
      <c r="C113" s="15">
        <v>111</v>
      </c>
      <c r="D113" s="15">
        <v>116</v>
      </c>
      <c r="E113" s="16" t="s">
        <v>145</v>
      </c>
      <c r="F113" s="15">
        <v>30</v>
      </c>
      <c r="G113" s="15">
        <v>0</v>
      </c>
      <c r="H113" s="15">
        <v>25</v>
      </c>
      <c r="I113" s="15">
        <v>0</v>
      </c>
      <c r="J113" s="15">
        <v>55</v>
      </c>
      <c r="K113" s="15">
        <v>0</v>
      </c>
      <c r="L113" s="15">
        <v>26</v>
      </c>
      <c r="M113" s="5" t="s">
        <v>379</v>
      </c>
    </row>
    <row r="114" spans="1:13" x14ac:dyDescent="0.2">
      <c r="A114" s="8" t="str">
        <f t="shared" si="7"/>
        <v>2015/9末</v>
      </c>
      <c r="B114" s="8" t="str">
        <f t="shared" si="7"/>
        <v>平成27/9末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2015/9末</v>
      </c>
      <c r="B115" s="9" t="str">
        <f t="shared" si="7"/>
        <v>平成27/9末</v>
      </c>
      <c r="C115" s="15">
        <v>113</v>
      </c>
      <c r="D115" s="15">
        <v>118</v>
      </c>
      <c r="E115" s="16" t="s">
        <v>147</v>
      </c>
      <c r="F115" s="15">
        <v>312</v>
      </c>
      <c r="G115" s="15">
        <v>0</v>
      </c>
      <c r="H115" s="15">
        <v>331</v>
      </c>
      <c r="I115" s="15">
        <v>3</v>
      </c>
      <c r="J115" s="15">
        <v>643</v>
      </c>
      <c r="K115" s="15">
        <v>3</v>
      </c>
      <c r="L115" s="15">
        <v>284</v>
      </c>
      <c r="M115" s="5" t="s">
        <v>379</v>
      </c>
    </row>
    <row r="116" spans="1:13" x14ac:dyDescent="0.2">
      <c r="A116" s="8" t="str">
        <f t="shared" si="7"/>
        <v>2015/9末</v>
      </c>
      <c r="B116" s="8" t="str">
        <f t="shared" si="7"/>
        <v>平成27/9末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2015/9末</v>
      </c>
      <c r="B117" s="9" t="str">
        <f t="shared" si="8"/>
        <v>平成27/9末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2015/9末</v>
      </c>
      <c r="B118" s="8" t="str">
        <f t="shared" si="8"/>
        <v>平成27/9末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2015/9末</v>
      </c>
      <c r="B119" s="9" t="str">
        <f t="shared" si="8"/>
        <v>平成27/9末</v>
      </c>
      <c r="C119" s="15">
        <v>117</v>
      </c>
      <c r="D119" s="15">
        <v>123</v>
      </c>
      <c r="E119" s="16" t="s">
        <v>186</v>
      </c>
      <c r="F119" s="15">
        <v>352</v>
      </c>
      <c r="G119" s="15">
        <v>0</v>
      </c>
      <c r="H119" s="15">
        <v>382</v>
      </c>
      <c r="I119" s="15">
        <v>0</v>
      </c>
      <c r="J119" s="15">
        <v>734</v>
      </c>
      <c r="K119" s="15">
        <v>0</v>
      </c>
      <c r="L119" s="15">
        <v>251</v>
      </c>
      <c r="M119" s="5" t="s">
        <v>379</v>
      </c>
    </row>
    <row r="120" spans="1:13" x14ac:dyDescent="0.2">
      <c r="A120" s="8" t="str">
        <f t="shared" si="8"/>
        <v>2015/9末</v>
      </c>
      <c r="B120" s="8" t="str">
        <f t="shared" si="8"/>
        <v>平成27/9末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245</v>
      </c>
      <c r="I120" s="13">
        <v>0</v>
      </c>
      <c r="J120" s="13">
        <v>473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2015/9末</v>
      </c>
      <c r="B121" s="9" t="str">
        <f t="shared" si="8"/>
        <v>平成27/9末</v>
      </c>
      <c r="C121" s="15">
        <v>119</v>
      </c>
      <c r="D121" s="15">
        <v>125</v>
      </c>
      <c r="E121" s="16" t="s">
        <v>188</v>
      </c>
      <c r="F121" s="15">
        <v>389</v>
      </c>
      <c r="G121" s="15">
        <v>0</v>
      </c>
      <c r="H121" s="15">
        <v>382</v>
      </c>
      <c r="I121" s="15">
        <v>2</v>
      </c>
      <c r="J121" s="15">
        <v>771</v>
      </c>
      <c r="K121" s="15">
        <v>2</v>
      </c>
      <c r="L121" s="15">
        <v>244</v>
      </c>
      <c r="M121" s="5" t="s">
        <v>379</v>
      </c>
    </row>
    <row r="122" spans="1:13" x14ac:dyDescent="0.2">
      <c r="A122" s="8" t="str">
        <f t="shared" si="8"/>
        <v>2015/9末</v>
      </c>
      <c r="B122" s="8" t="str">
        <f t="shared" si="8"/>
        <v>平成27/9末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66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2015/9末</v>
      </c>
      <c r="B123" s="9" t="str">
        <f t="shared" si="8"/>
        <v>平成27/9末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2015/9末</v>
      </c>
      <c r="B124" s="8" t="str">
        <f t="shared" si="8"/>
        <v>平成27/9末</v>
      </c>
      <c r="C124" s="13">
        <v>122</v>
      </c>
      <c r="D124" s="13">
        <v>128</v>
      </c>
      <c r="E124" s="14" t="s">
        <v>191</v>
      </c>
      <c r="F124" s="13">
        <v>164</v>
      </c>
      <c r="G124" s="13">
        <v>0</v>
      </c>
      <c r="H124" s="13">
        <v>180</v>
      </c>
      <c r="I124" s="13">
        <v>0</v>
      </c>
      <c r="J124" s="13">
        <v>344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2015/9末</v>
      </c>
      <c r="B125" s="9" t="str">
        <f t="shared" si="8"/>
        <v>平成27/9末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2015/9末</v>
      </c>
      <c r="B126" s="8" t="str">
        <f t="shared" si="8"/>
        <v>平成27/9末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2015/9末</v>
      </c>
      <c r="B127" s="9" t="str">
        <f t="shared" si="8"/>
        <v>平成27/9末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2015/9末</v>
      </c>
      <c r="B128" s="8" t="str">
        <f t="shared" si="8"/>
        <v>平成27/9末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2015/9末</v>
      </c>
      <c r="B129" s="9" t="str">
        <f t="shared" si="8"/>
        <v>平成27/9末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2015/9末</v>
      </c>
      <c r="B130" s="8" t="str">
        <f t="shared" si="8"/>
        <v>平成27/9末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2015/9末</v>
      </c>
      <c r="B131" s="9" t="str">
        <f t="shared" si="8"/>
        <v>平成27/9末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2015/9末</v>
      </c>
      <c r="B132" s="8" t="str">
        <f t="shared" si="8"/>
        <v>平成27/9末</v>
      </c>
      <c r="C132" s="13">
        <v>130</v>
      </c>
      <c r="D132" s="13">
        <v>140</v>
      </c>
      <c r="E132" s="14" t="s">
        <v>131</v>
      </c>
      <c r="F132" s="13">
        <v>455</v>
      </c>
      <c r="G132" s="13">
        <v>0</v>
      </c>
      <c r="H132" s="13">
        <v>466</v>
      </c>
      <c r="I132" s="13">
        <v>8</v>
      </c>
      <c r="J132" s="13">
        <v>921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2015/9末</v>
      </c>
      <c r="B133" s="9" t="str">
        <f t="shared" si="9"/>
        <v>平成27/9末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483</v>
      </c>
      <c r="I133" s="15">
        <v>6</v>
      </c>
      <c r="J133" s="15">
        <v>989</v>
      </c>
      <c r="K133" s="15">
        <v>8</v>
      </c>
      <c r="L133" s="15">
        <v>371</v>
      </c>
      <c r="M133" s="5" t="s">
        <v>380</v>
      </c>
    </row>
    <row r="134" spans="1:13" x14ac:dyDescent="0.2">
      <c r="A134" s="8" t="str">
        <f t="shared" si="9"/>
        <v>2015/9末</v>
      </c>
      <c r="B134" s="8" t="str">
        <f t="shared" si="9"/>
        <v>平成27/9末</v>
      </c>
      <c r="C134" s="13">
        <v>132</v>
      </c>
      <c r="D134" s="13">
        <v>142</v>
      </c>
      <c r="E134" s="14" t="s">
        <v>133</v>
      </c>
      <c r="F134" s="13">
        <v>452</v>
      </c>
      <c r="G134" s="13">
        <v>3</v>
      </c>
      <c r="H134" s="13">
        <v>514</v>
      </c>
      <c r="I134" s="13">
        <v>8</v>
      </c>
      <c r="J134" s="13">
        <v>966</v>
      </c>
      <c r="K134" s="13">
        <v>11</v>
      </c>
      <c r="L134" s="13">
        <v>418</v>
      </c>
      <c r="M134" s="6" t="s">
        <v>380</v>
      </c>
    </row>
    <row r="135" spans="1:13" x14ac:dyDescent="0.2">
      <c r="A135" s="9" t="str">
        <f t="shared" si="9"/>
        <v>2015/9末</v>
      </c>
      <c r="B135" s="9" t="str">
        <f t="shared" si="9"/>
        <v>平成27/9末</v>
      </c>
      <c r="C135" s="15">
        <v>133</v>
      </c>
      <c r="D135" s="15">
        <v>143</v>
      </c>
      <c r="E135" s="16" t="s">
        <v>134</v>
      </c>
      <c r="F135" s="15">
        <v>491</v>
      </c>
      <c r="G135" s="15">
        <v>4</v>
      </c>
      <c r="H135" s="15">
        <v>423</v>
      </c>
      <c r="I135" s="15">
        <v>13</v>
      </c>
      <c r="J135" s="15">
        <v>914</v>
      </c>
      <c r="K135" s="15">
        <v>17</v>
      </c>
      <c r="L135" s="15">
        <v>427</v>
      </c>
      <c r="M135" s="5" t="s">
        <v>380</v>
      </c>
    </row>
    <row r="136" spans="1:13" x14ac:dyDescent="0.2">
      <c r="A136" s="8" t="str">
        <f t="shared" si="9"/>
        <v>2015/9末</v>
      </c>
      <c r="B136" s="8" t="str">
        <f t="shared" si="9"/>
        <v>平成27/9末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2015/9末</v>
      </c>
      <c r="B137" s="9" t="str">
        <f t="shared" si="9"/>
        <v>平成27/9末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217</v>
      </c>
      <c r="I137" s="15">
        <v>2</v>
      </c>
      <c r="J137" s="15">
        <v>430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2015/9末</v>
      </c>
      <c r="B138" s="8" t="str">
        <f t="shared" si="9"/>
        <v>平成27/9末</v>
      </c>
      <c r="C138" s="13">
        <v>136</v>
      </c>
      <c r="D138" s="13">
        <v>146</v>
      </c>
      <c r="E138" s="14" t="s">
        <v>137</v>
      </c>
      <c r="F138" s="13">
        <v>169</v>
      </c>
      <c r="G138" s="13">
        <v>0</v>
      </c>
      <c r="H138" s="13">
        <v>168</v>
      </c>
      <c r="I138" s="13">
        <v>1</v>
      </c>
      <c r="J138" s="13">
        <v>337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9"/>
        <v>2015/9末</v>
      </c>
      <c r="B139" s="9" t="str">
        <f t="shared" si="9"/>
        <v>平成27/9末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113</v>
      </c>
      <c r="I139" s="15">
        <v>0</v>
      </c>
      <c r="J139" s="15">
        <v>228</v>
      </c>
      <c r="K139" s="15">
        <v>0</v>
      </c>
      <c r="L139" s="15">
        <v>80</v>
      </c>
      <c r="M139" s="5" t="s">
        <v>380</v>
      </c>
    </row>
    <row r="140" spans="1:13" x14ac:dyDescent="0.2">
      <c r="A140" s="8" t="str">
        <f t="shared" si="9"/>
        <v>2015/9末</v>
      </c>
      <c r="B140" s="8" t="str">
        <f t="shared" si="9"/>
        <v>平成27/9末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2015/9末</v>
      </c>
      <c r="B141" s="9" t="str">
        <f t="shared" si="9"/>
        <v>平成27/9末</v>
      </c>
      <c r="C141" s="15">
        <v>139</v>
      </c>
      <c r="D141" s="15">
        <v>150</v>
      </c>
      <c r="E141" s="16" t="s">
        <v>198</v>
      </c>
      <c r="F141" s="15">
        <v>825</v>
      </c>
      <c r="G141" s="15">
        <v>1</v>
      </c>
      <c r="H141" s="15">
        <v>895</v>
      </c>
      <c r="I141" s="15">
        <v>7</v>
      </c>
      <c r="J141" s="15">
        <v>1720</v>
      </c>
      <c r="K141" s="15">
        <v>8</v>
      </c>
      <c r="L141" s="15">
        <v>572</v>
      </c>
      <c r="M141" s="5" t="s">
        <v>381</v>
      </c>
    </row>
    <row r="142" spans="1:13" x14ac:dyDescent="0.2">
      <c r="A142" s="8" t="str">
        <f t="shared" si="9"/>
        <v>2015/9末</v>
      </c>
      <c r="B142" s="8" t="str">
        <f t="shared" si="9"/>
        <v>平成27/9末</v>
      </c>
      <c r="C142" s="13">
        <v>140</v>
      </c>
      <c r="D142" s="13">
        <v>152</v>
      </c>
      <c r="E142" s="14" t="s">
        <v>199</v>
      </c>
      <c r="F142" s="13">
        <v>384</v>
      </c>
      <c r="G142" s="13">
        <v>0</v>
      </c>
      <c r="H142" s="13">
        <v>417</v>
      </c>
      <c r="I142" s="13">
        <v>0</v>
      </c>
      <c r="J142" s="13">
        <v>801</v>
      </c>
      <c r="K142" s="13">
        <v>0</v>
      </c>
      <c r="L142" s="13">
        <v>271</v>
      </c>
      <c r="M142" s="6" t="s">
        <v>381</v>
      </c>
    </row>
    <row r="143" spans="1:13" x14ac:dyDescent="0.2">
      <c r="A143" s="9" t="str">
        <f t="shared" si="9"/>
        <v>2015/9末</v>
      </c>
      <c r="B143" s="9" t="str">
        <f t="shared" si="9"/>
        <v>平成27/9末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4</v>
      </c>
      <c r="H143" s="15">
        <v>322</v>
      </c>
      <c r="I143" s="15">
        <v>1</v>
      </c>
      <c r="J143" s="15">
        <v>581</v>
      </c>
      <c r="K143" s="15">
        <v>5</v>
      </c>
      <c r="L143" s="15">
        <v>405</v>
      </c>
      <c r="M143" s="5" t="s">
        <v>381</v>
      </c>
    </row>
    <row r="144" spans="1:13" x14ac:dyDescent="0.2">
      <c r="A144" s="8" t="str">
        <f t="shared" si="9"/>
        <v>2015/9末</v>
      </c>
      <c r="B144" s="8" t="str">
        <f t="shared" si="9"/>
        <v>平成27/9末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2015/9末</v>
      </c>
      <c r="B145" s="9" t="str">
        <f t="shared" si="9"/>
        <v>平成27/9末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115</v>
      </c>
      <c r="I145" s="15">
        <v>1</v>
      </c>
      <c r="J145" s="15">
        <v>254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2015/9末</v>
      </c>
      <c r="B146" s="8" t="str">
        <f t="shared" si="9"/>
        <v>平成27/9末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122</v>
      </c>
      <c r="I146" s="13">
        <v>2</v>
      </c>
      <c r="J146" s="13">
        <v>263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2015/9末</v>
      </c>
      <c r="B147" s="9" t="str">
        <f t="shared" si="9"/>
        <v>平成27/9末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4</v>
      </c>
      <c r="H147" s="15">
        <v>148</v>
      </c>
      <c r="I147" s="15">
        <v>1</v>
      </c>
      <c r="J147" s="15">
        <v>341</v>
      </c>
      <c r="K147" s="15">
        <v>5</v>
      </c>
      <c r="L147" s="15">
        <v>156</v>
      </c>
      <c r="M147" s="5" t="s">
        <v>382</v>
      </c>
    </row>
    <row r="148" spans="1:13" x14ac:dyDescent="0.2">
      <c r="A148" s="8" t="str">
        <f t="shared" si="9"/>
        <v>2015/9末</v>
      </c>
      <c r="B148" s="8" t="str">
        <f t="shared" si="9"/>
        <v>平成27/9末</v>
      </c>
      <c r="C148" s="13">
        <v>146</v>
      </c>
      <c r="D148" s="13">
        <v>164</v>
      </c>
      <c r="E148" s="14" t="s">
        <v>205</v>
      </c>
      <c r="F148" s="13">
        <v>993</v>
      </c>
      <c r="G148" s="13">
        <v>1</v>
      </c>
      <c r="H148" s="13">
        <v>1037</v>
      </c>
      <c r="I148" s="13">
        <v>13</v>
      </c>
      <c r="J148" s="13">
        <v>2030</v>
      </c>
      <c r="K148" s="13">
        <v>14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2015/9末</v>
      </c>
      <c r="B149" s="9" t="str">
        <f t="shared" si="10"/>
        <v>平成27/9末</v>
      </c>
      <c r="C149" s="15">
        <v>147</v>
      </c>
      <c r="D149" s="15">
        <v>170</v>
      </c>
      <c r="E149" s="16" t="s">
        <v>206</v>
      </c>
      <c r="F149" s="15">
        <v>990</v>
      </c>
      <c r="G149" s="15">
        <v>18</v>
      </c>
      <c r="H149" s="15">
        <v>997</v>
      </c>
      <c r="I149" s="15">
        <v>7</v>
      </c>
      <c r="J149" s="15">
        <v>1987</v>
      </c>
      <c r="K149" s="15">
        <v>25</v>
      </c>
      <c r="L149" s="15">
        <v>759</v>
      </c>
      <c r="M149" s="5" t="s">
        <v>382</v>
      </c>
    </row>
    <row r="150" spans="1:13" x14ac:dyDescent="0.2">
      <c r="A150" s="8" t="str">
        <f t="shared" si="10"/>
        <v>2015/9末</v>
      </c>
      <c r="B150" s="8" t="str">
        <f t="shared" si="10"/>
        <v>平成27/9末</v>
      </c>
      <c r="C150" s="13">
        <v>148</v>
      </c>
      <c r="D150" s="13">
        <v>171</v>
      </c>
      <c r="E150" s="14" t="s">
        <v>207</v>
      </c>
      <c r="F150" s="13">
        <v>277</v>
      </c>
      <c r="G150" s="13">
        <v>1</v>
      </c>
      <c r="H150" s="13">
        <v>261</v>
      </c>
      <c r="I150" s="13">
        <v>3</v>
      </c>
      <c r="J150" s="13">
        <v>538</v>
      </c>
      <c r="K150" s="13">
        <v>4</v>
      </c>
      <c r="L150" s="13">
        <v>190</v>
      </c>
      <c r="M150" s="6" t="s">
        <v>382</v>
      </c>
    </row>
    <row r="151" spans="1:13" x14ac:dyDescent="0.2">
      <c r="A151" s="9" t="str">
        <f t="shared" si="10"/>
        <v>2015/9末</v>
      </c>
      <c r="B151" s="9" t="str">
        <f t="shared" si="10"/>
        <v>平成27/9末</v>
      </c>
      <c r="C151" s="15">
        <v>149</v>
      </c>
      <c r="D151" s="15">
        <v>172</v>
      </c>
      <c r="E151" s="16" t="s">
        <v>208</v>
      </c>
      <c r="F151" s="15">
        <v>671</v>
      </c>
      <c r="G151" s="15">
        <v>3</v>
      </c>
      <c r="H151" s="15">
        <v>687</v>
      </c>
      <c r="I151" s="15">
        <v>8</v>
      </c>
      <c r="J151" s="15">
        <v>1358</v>
      </c>
      <c r="K151" s="15">
        <v>11</v>
      </c>
      <c r="L151" s="15">
        <v>453</v>
      </c>
      <c r="M151" s="5" t="s">
        <v>382</v>
      </c>
    </row>
    <row r="152" spans="1:13" x14ac:dyDescent="0.2">
      <c r="A152" s="8" t="str">
        <f t="shared" si="10"/>
        <v>2015/9末</v>
      </c>
      <c r="B152" s="8" t="str">
        <f t="shared" si="10"/>
        <v>平成27/9末</v>
      </c>
      <c r="C152" s="13">
        <v>150</v>
      </c>
      <c r="D152" s="13">
        <v>173</v>
      </c>
      <c r="E152" s="14" t="s">
        <v>209</v>
      </c>
      <c r="F152" s="13">
        <v>313</v>
      </c>
      <c r="G152" s="13">
        <v>0</v>
      </c>
      <c r="H152" s="13">
        <v>303</v>
      </c>
      <c r="I152" s="13">
        <v>1</v>
      </c>
      <c r="J152" s="13">
        <v>616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2015/9末</v>
      </c>
      <c r="B153" s="9" t="str">
        <f t="shared" si="10"/>
        <v>平成27/9末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18</v>
      </c>
      <c r="I153" s="15">
        <v>0</v>
      </c>
      <c r="J153" s="15">
        <v>38</v>
      </c>
      <c r="K153" s="15">
        <v>0</v>
      </c>
      <c r="L153" s="15">
        <v>25</v>
      </c>
      <c r="M153" s="5" t="s">
        <v>382</v>
      </c>
    </row>
    <row r="154" spans="1:13" x14ac:dyDescent="0.2">
      <c r="A154" s="8" t="str">
        <f t="shared" si="10"/>
        <v>2015/9末</v>
      </c>
      <c r="B154" s="8" t="str">
        <f t="shared" si="10"/>
        <v>平成27/9末</v>
      </c>
      <c r="C154" s="13">
        <v>152</v>
      </c>
      <c r="D154" s="13">
        <v>175</v>
      </c>
      <c r="E154" s="14" t="s">
        <v>211</v>
      </c>
      <c r="F154" s="13">
        <v>325</v>
      </c>
      <c r="G154" s="13">
        <v>2</v>
      </c>
      <c r="H154" s="13">
        <v>331</v>
      </c>
      <c r="I154" s="13">
        <v>3</v>
      </c>
      <c r="J154" s="13">
        <v>656</v>
      </c>
      <c r="K154" s="13">
        <v>5</v>
      </c>
      <c r="L154" s="13">
        <v>247</v>
      </c>
      <c r="M154" s="6" t="s">
        <v>382</v>
      </c>
    </row>
    <row r="155" spans="1:13" x14ac:dyDescent="0.2">
      <c r="A155" s="9" t="str">
        <f t="shared" si="10"/>
        <v>2015/9末</v>
      </c>
      <c r="B155" s="9" t="str">
        <f t="shared" si="10"/>
        <v>平成27/9末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195</v>
      </c>
      <c r="I155" s="15">
        <v>0</v>
      </c>
      <c r="J155" s="15">
        <v>367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2015/9末</v>
      </c>
      <c r="B156" s="8" t="str">
        <f t="shared" si="10"/>
        <v>平成27/9末</v>
      </c>
      <c r="C156" s="13">
        <v>154</v>
      </c>
      <c r="D156" s="13">
        <v>177</v>
      </c>
      <c r="E156" s="14" t="s">
        <v>150</v>
      </c>
      <c r="F156" s="13">
        <v>99</v>
      </c>
      <c r="G156" s="13">
        <v>2</v>
      </c>
      <c r="H156" s="13">
        <v>92</v>
      </c>
      <c r="I156" s="13">
        <v>1</v>
      </c>
      <c r="J156" s="13">
        <v>191</v>
      </c>
      <c r="K156" s="13">
        <v>3</v>
      </c>
      <c r="L156" s="13">
        <v>75</v>
      </c>
      <c r="M156" s="6" t="s">
        <v>382</v>
      </c>
    </row>
    <row r="157" spans="1:13" x14ac:dyDescent="0.2">
      <c r="A157" s="9" t="str">
        <f t="shared" si="10"/>
        <v>2015/9末</v>
      </c>
      <c r="B157" s="9" t="str">
        <f t="shared" si="10"/>
        <v>平成27/9末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120</v>
      </c>
      <c r="I157" s="15">
        <v>0</v>
      </c>
      <c r="J157" s="15">
        <v>226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2015/9末</v>
      </c>
      <c r="B158" s="8" t="str">
        <f t="shared" si="10"/>
        <v>平成27/9末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2015/9末</v>
      </c>
      <c r="B159" s="9" t="str">
        <f t="shared" si="10"/>
        <v>平成27/9末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2015/9末</v>
      </c>
      <c r="B160" s="8" t="str">
        <f t="shared" si="10"/>
        <v>平成27/9末</v>
      </c>
      <c r="C160" s="13">
        <v>158</v>
      </c>
      <c r="D160" s="13">
        <v>183</v>
      </c>
      <c r="E160" s="14" t="s">
        <v>216</v>
      </c>
      <c r="F160" s="13">
        <v>447</v>
      </c>
      <c r="G160" s="13">
        <v>0</v>
      </c>
      <c r="H160" s="13">
        <v>468</v>
      </c>
      <c r="I160" s="13">
        <v>2</v>
      </c>
      <c r="J160" s="13">
        <v>915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2015/9末</v>
      </c>
      <c r="B161" s="9" t="str">
        <f t="shared" si="10"/>
        <v>平成27/9末</v>
      </c>
      <c r="C161" s="15">
        <v>159</v>
      </c>
      <c r="D161" s="15">
        <v>184</v>
      </c>
      <c r="E161" s="16" t="s">
        <v>217</v>
      </c>
      <c r="F161" s="15">
        <v>127</v>
      </c>
      <c r="G161" s="15">
        <v>0</v>
      </c>
      <c r="H161" s="15">
        <v>137</v>
      </c>
      <c r="I161" s="15">
        <v>0</v>
      </c>
      <c r="J161" s="15">
        <v>264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2015/9末</v>
      </c>
      <c r="B162" s="8" t="str">
        <f t="shared" si="10"/>
        <v>平成27/9末</v>
      </c>
      <c r="C162" s="13">
        <v>160</v>
      </c>
      <c r="D162" s="13">
        <v>185</v>
      </c>
      <c r="E162" s="14" t="s">
        <v>218</v>
      </c>
      <c r="F162" s="13">
        <v>131</v>
      </c>
      <c r="G162" s="13">
        <v>0</v>
      </c>
      <c r="H162" s="13">
        <v>121</v>
      </c>
      <c r="I162" s="13">
        <v>3</v>
      </c>
      <c r="J162" s="13">
        <v>252</v>
      </c>
      <c r="K162" s="13">
        <v>3</v>
      </c>
      <c r="L162" s="13">
        <v>82</v>
      </c>
      <c r="M162" s="6" t="s">
        <v>383</v>
      </c>
    </row>
    <row r="163" spans="1:13" x14ac:dyDescent="0.2">
      <c r="A163" s="9" t="str">
        <f t="shared" si="10"/>
        <v>2015/9末</v>
      </c>
      <c r="B163" s="9" t="str">
        <f t="shared" si="10"/>
        <v>平成27/9末</v>
      </c>
      <c r="C163" s="15">
        <v>161</v>
      </c>
      <c r="D163" s="15">
        <v>186</v>
      </c>
      <c r="E163" s="16" t="s">
        <v>219</v>
      </c>
      <c r="F163" s="15">
        <v>238</v>
      </c>
      <c r="G163" s="15">
        <v>1</v>
      </c>
      <c r="H163" s="15">
        <v>238</v>
      </c>
      <c r="I163" s="15">
        <v>5</v>
      </c>
      <c r="J163" s="15">
        <v>476</v>
      </c>
      <c r="K163" s="15">
        <v>6</v>
      </c>
      <c r="L163" s="15">
        <v>184</v>
      </c>
      <c r="M163" s="5" t="s">
        <v>383</v>
      </c>
    </row>
    <row r="164" spans="1:13" x14ac:dyDescent="0.2">
      <c r="A164" s="8" t="str">
        <f t="shared" si="10"/>
        <v>2015/9末</v>
      </c>
      <c r="B164" s="8" t="str">
        <f t="shared" si="10"/>
        <v>平成27/9末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170</v>
      </c>
      <c r="I164" s="13">
        <v>2</v>
      </c>
      <c r="J164" s="13">
        <v>359</v>
      </c>
      <c r="K164" s="13">
        <v>4</v>
      </c>
      <c r="L164" s="13">
        <v>134</v>
      </c>
      <c r="M164" s="6" t="s">
        <v>383</v>
      </c>
    </row>
    <row r="165" spans="1:13" x14ac:dyDescent="0.2">
      <c r="A165" s="9" t="str">
        <f t="shared" ref="A165:B180" si="11">A164</f>
        <v>2015/9末</v>
      </c>
      <c r="B165" s="9" t="str">
        <f t="shared" si="11"/>
        <v>平成27/9末</v>
      </c>
      <c r="C165" s="15">
        <v>163</v>
      </c>
      <c r="D165" s="15">
        <v>188</v>
      </c>
      <c r="E165" s="16" t="s">
        <v>221</v>
      </c>
      <c r="F165" s="15">
        <v>223</v>
      </c>
      <c r="G165" s="15">
        <v>4</v>
      </c>
      <c r="H165" s="15">
        <v>190</v>
      </c>
      <c r="I165" s="15">
        <v>2</v>
      </c>
      <c r="J165" s="15">
        <v>413</v>
      </c>
      <c r="K165" s="15">
        <v>6</v>
      </c>
      <c r="L165" s="15">
        <v>167</v>
      </c>
      <c r="M165" s="5" t="s">
        <v>383</v>
      </c>
    </row>
    <row r="166" spans="1:13" x14ac:dyDescent="0.2">
      <c r="A166" s="8" t="str">
        <f t="shared" si="11"/>
        <v>2015/9末</v>
      </c>
      <c r="B166" s="8" t="str">
        <f t="shared" si="11"/>
        <v>平成27/9末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66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2015/9末</v>
      </c>
      <c r="B167" s="9" t="str">
        <f t="shared" si="11"/>
        <v>平成27/9末</v>
      </c>
      <c r="C167" s="15">
        <v>165</v>
      </c>
      <c r="D167" s="15">
        <v>190</v>
      </c>
      <c r="E167" s="16" t="s">
        <v>153</v>
      </c>
      <c r="F167" s="15">
        <v>501</v>
      </c>
      <c r="G167" s="15">
        <v>1</v>
      </c>
      <c r="H167" s="15">
        <v>507</v>
      </c>
      <c r="I167" s="15">
        <v>5</v>
      </c>
      <c r="J167" s="15">
        <v>1008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2015/9末</v>
      </c>
      <c r="B168" s="8" t="str">
        <f t="shared" si="11"/>
        <v>平成27/9末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3</v>
      </c>
      <c r="H168" s="13">
        <v>225</v>
      </c>
      <c r="I168" s="13">
        <v>4</v>
      </c>
      <c r="J168" s="13">
        <v>439</v>
      </c>
      <c r="K168" s="13">
        <v>7</v>
      </c>
      <c r="L168" s="13">
        <v>187</v>
      </c>
      <c r="M168" s="6" t="s">
        <v>383</v>
      </c>
    </row>
    <row r="169" spans="1:13" x14ac:dyDescent="0.2">
      <c r="A169" s="9" t="str">
        <f t="shared" si="11"/>
        <v>2015/9末</v>
      </c>
      <c r="B169" s="9" t="str">
        <f t="shared" si="11"/>
        <v>平成27/9末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580</v>
      </c>
      <c r="I169" s="15">
        <v>1</v>
      </c>
      <c r="J169" s="15">
        <v>1158</v>
      </c>
      <c r="K169" s="15">
        <v>1</v>
      </c>
      <c r="L169" s="15">
        <v>373</v>
      </c>
      <c r="M169" s="5" t="s">
        <v>383</v>
      </c>
    </row>
    <row r="170" spans="1:13" x14ac:dyDescent="0.2">
      <c r="A170" s="8" t="str">
        <f t="shared" si="11"/>
        <v>2015/9末</v>
      </c>
      <c r="B170" s="8" t="str">
        <f t="shared" si="11"/>
        <v>平成27/9末</v>
      </c>
      <c r="C170" s="13">
        <v>168</v>
      </c>
      <c r="D170" s="13">
        <v>200</v>
      </c>
      <c r="E170" s="14" t="s">
        <v>223</v>
      </c>
      <c r="F170" s="13">
        <v>38</v>
      </c>
      <c r="G170" s="13">
        <v>0</v>
      </c>
      <c r="H170" s="13">
        <v>29</v>
      </c>
      <c r="I170" s="13">
        <v>0</v>
      </c>
      <c r="J170" s="13">
        <v>67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2015/9末</v>
      </c>
      <c r="B171" s="9" t="str">
        <f t="shared" si="11"/>
        <v>平成27/9末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76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2015/9末</v>
      </c>
      <c r="B172" s="8" t="str">
        <f t="shared" si="11"/>
        <v>平成27/9末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62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2015/9末</v>
      </c>
      <c r="B173" s="9" t="str">
        <f t="shared" si="11"/>
        <v>平成27/9末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2015/9末</v>
      </c>
      <c r="B174" s="8" t="str">
        <f t="shared" si="11"/>
        <v>平成27/9末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258</v>
      </c>
      <c r="I174" s="13">
        <v>1</v>
      </c>
      <c r="J174" s="13">
        <v>504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2015/9末</v>
      </c>
      <c r="B175" s="9" t="str">
        <f t="shared" si="11"/>
        <v>平成27/9末</v>
      </c>
      <c r="C175" s="15">
        <v>173</v>
      </c>
      <c r="D175" s="15">
        <v>205</v>
      </c>
      <c r="E175" s="16" t="s">
        <v>228</v>
      </c>
      <c r="F175" s="15">
        <v>111</v>
      </c>
      <c r="G175" s="15">
        <v>0</v>
      </c>
      <c r="H175" s="15">
        <v>113</v>
      </c>
      <c r="I175" s="15">
        <v>1</v>
      </c>
      <c r="J175" s="15">
        <v>224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2015/9末</v>
      </c>
      <c r="B176" s="8" t="str">
        <f t="shared" si="11"/>
        <v>平成27/9末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2015/9末</v>
      </c>
      <c r="B177" s="9" t="str">
        <f t="shared" si="11"/>
        <v>平成27/9末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2015/9末</v>
      </c>
      <c r="B178" s="8" t="str">
        <f t="shared" si="11"/>
        <v>平成27/9末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2015/9末</v>
      </c>
      <c r="B179" s="9" t="str">
        <f t="shared" si="11"/>
        <v>平成27/9末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77</v>
      </c>
      <c r="I179" s="15">
        <v>0</v>
      </c>
      <c r="J179" s="15">
        <v>154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2015/9末</v>
      </c>
      <c r="B180" s="8" t="str">
        <f t="shared" si="11"/>
        <v>平成27/9末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135</v>
      </c>
      <c r="I180" s="13">
        <v>0</v>
      </c>
      <c r="J180" s="13">
        <v>268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2015/9末</v>
      </c>
      <c r="B181" s="9" t="str">
        <f t="shared" si="12"/>
        <v>平成27/9末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2015/9末</v>
      </c>
      <c r="B182" s="8" t="str">
        <f t="shared" si="12"/>
        <v>平成27/9末</v>
      </c>
      <c r="C182" s="13">
        <v>180</v>
      </c>
      <c r="D182" s="13">
        <v>223</v>
      </c>
      <c r="E182" s="14" t="s">
        <v>154</v>
      </c>
      <c r="F182" s="13">
        <v>214</v>
      </c>
      <c r="G182" s="13">
        <v>0</v>
      </c>
      <c r="H182" s="13">
        <v>209</v>
      </c>
      <c r="I182" s="13">
        <v>0</v>
      </c>
      <c r="J182" s="13">
        <v>423</v>
      </c>
      <c r="K182" s="13">
        <v>0</v>
      </c>
      <c r="L182" s="13">
        <v>163</v>
      </c>
      <c r="M182" s="6" t="s">
        <v>385</v>
      </c>
    </row>
    <row r="183" spans="1:13" x14ac:dyDescent="0.2">
      <c r="A183" s="9" t="str">
        <f t="shared" si="12"/>
        <v>2015/9末</v>
      </c>
      <c r="B183" s="9" t="str">
        <f t="shared" si="12"/>
        <v>平成27/9末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2015/9末</v>
      </c>
      <c r="B184" s="8" t="str">
        <f t="shared" si="12"/>
        <v>平成27/9末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2015/9末</v>
      </c>
      <c r="B185" s="9" t="str">
        <f t="shared" si="12"/>
        <v>平成27/9末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2015/9末</v>
      </c>
      <c r="B186" s="8" t="str">
        <f t="shared" si="12"/>
        <v>平成27/9末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2015/9末</v>
      </c>
      <c r="B187" s="9" t="str">
        <f t="shared" si="12"/>
        <v>平成27/9末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2015/9末</v>
      </c>
      <c r="B188" s="8" t="str">
        <f t="shared" si="12"/>
        <v>平成27/9末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2015/9末</v>
      </c>
      <c r="B189" s="9" t="str">
        <f t="shared" si="12"/>
        <v>平成27/9末</v>
      </c>
      <c r="C189" s="15">
        <v>187</v>
      </c>
      <c r="D189" s="15">
        <v>231</v>
      </c>
      <c r="E189" s="16" t="s">
        <v>241</v>
      </c>
      <c r="F189" s="15">
        <v>123</v>
      </c>
      <c r="G189" s="15">
        <v>0</v>
      </c>
      <c r="H189" s="15">
        <v>147</v>
      </c>
      <c r="I189" s="15">
        <v>2</v>
      </c>
      <c r="J189" s="15">
        <v>270</v>
      </c>
      <c r="K189" s="15">
        <v>2</v>
      </c>
      <c r="L189" s="15">
        <v>121</v>
      </c>
      <c r="M189" s="5" t="s">
        <v>386</v>
      </c>
    </row>
    <row r="190" spans="1:13" x14ac:dyDescent="0.2">
      <c r="A190" s="8" t="str">
        <f t="shared" si="12"/>
        <v>2015/9末</v>
      </c>
      <c r="B190" s="8" t="str">
        <f t="shared" si="12"/>
        <v>平成27/9末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67</v>
      </c>
      <c r="I190" s="13">
        <v>0</v>
      </c>
      <c r="J190" s="13">
        <v>134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2015/9末</v>
      </c>
      <c r="B191" s="9" t="str">
        <f t="shared" si="12"/>
        <v>平成27/9末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3</v>
      </c>
      <c r="H191" s="15">
        <v>84</v>
      </c>
      <c r="I191" s="15">
        <v>5</v>
      </c>
      <c r="J191" s="15">
        <v>156</v>
      </c>
      <c r="K191" s="15">
        <v>8</v>
      </c>
      <c r="L191" s="15">
        <v>55</v>
      </c>
      <c r="M191" s="5" t="s">
        <v>387</v>
      </c>
    </row>
    <row r="192" spans="1:13" x14ac:dyDescent="0.2">
      <c r="A192" s="8" t="str">
        <f t="shared" si="12"/>
        <v>2015/9末</v>
      </c>
      <c r="B192" s="8" t="str">
        <f t="shared" si="12"/>
        <v>平成27/9末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141</v>
      </c>
      <c r="I192" s="13">
        <v>2</v>
      </c>
      <c r="J192" s="13">
        <v>283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2015/9末</v>
      </c>
      <c r="B193" s="9" t="str">
        <f t="shared" si="12"/>
        <v>平成27/9末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67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2015/9末</v>
      </c>
      <c r="B194" s="8" t="str">
        <f t="shared" si="12"/>
        <v>平成27/9末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130</v>
      </c>
      <c r="I194" s="13">
        <v>0</v>
      </c>
      <c r="J194" s="13">
        <v>216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2015/9末</v>
      </c>
      <c r="B195" s="9" t="str">
        <f t="shared" si="12"/>
        <v>平成27/9末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53</v>
      </c>
      <c r="M195" s="5" t="s">
        <v>387</v>
      </c>
    </row>
    <row r="196" spans="1:13" x14ac:dyDescent="0.2">
      <c r="A196" s="8" t="str">
        <f t="shared" si="12"/>
        <v>2015/9末</v>
      </c>
      <c r="B196" s="8" t="str">
        <f t="shared" si="12"/>
        <v>平成27/9末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2015/9末</v>
      </c>
      <c r="B197" s="9" t="str">
        <f t="shared" si="13"/>
        <v>平成27/9末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2015/9末</v>
      </c>
      <c r="B198" s="8" t="str">
        <f t="shared" si="13"/>
        <v>平成27/9末</v>
      </c>
      <c r="C198" s="13">
        <v>196</v>
      </c>
      <c r="D198" s="13">
        <v>250</v>
      </c>
      <c r="E198" s="14" t="s">
        <v>250</v>
      </c>
      <c r="F198" s="13">
        <v>277</v>
      </c>
      <c r="G198" s="13">
        <v>0</v>
      </c>
      <c r="H198" s="13">
        <v>315</v>
      </c>
      <c r="I198" s="13">
        <v>0</v>
      </c>
      <c r="J198" s="13">
        <v>592</v>
      </c>
      <c r="K198" s="13">
        <v>0</v>
      </c>
      <c r="L198" s="13">
        <v>203</v>
      </c>
      <c r="M198" s="6" t="s">
        <v>388</v>
      </c>
    </row>
    <row r="199" spans="1:13" x14ac:dyDescent="0.2">
      <c r="A199" s="9" t="str">
        <f t="shared" si="13"/>
        <v>2015/9末</v>
      </c>
      <c r="B199" s="9" t="str">
        <f t="shared" si="13"/>
        <v>平成27/9末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118</v>
      </c>
      <c r="I199" s="15">
        <v>2</v>
      </c>
      <c r="J199" s="15">
        <v>235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2015/9末</v>
      </c>
      <c r="B200" s="8" t="str">
        <f t="shared" si="13"/>
        <v>平成27/9末</v>
      </c>
      <c r="C200" s="13">
        <v>198</v>
      </c>
      <c r="D200" s="13">
        <v>254</v>
      </c>
      <c r="E200" s="14" t="s">
        <v>252</v>
      </c>
      <c r="F200" s="13">
        <v>60</v>
      </c>
      <c r="G200" s="13">
        <v>0</v>
      </c>
      <c r="H200" s="13">
        <v>76</v>
      </c>
      <c r="I200" s="13">
        <v>1</v>
      </c>
      <c r="J200" s="13">
        <v>136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2015/9末</v>
      </c>
      <c r="B201" s="9" t="str">
        <f t="shared" si="13"/>
        <v>平成27/9末</v>
      </c>
      <c r="C201" s="15">
        <v>199</v>
      </c>
      <c r="D201" s="15">
        <v>255</v>
      </c>
      <c r="E201" s="16" t="s">
        <v>253</v>
      </c>
      <c r="F201" s="15">
        <v>249</v>
      </c>
      <c r="G201" s="15">
        <v>1</v>
      </c>
      <c r="H201" s="15">
        <v>289</v>
      </c>
      <c r="I201" s="15">
        <v>3</v>
      </c>
      <c r="J201" s="15">
        <v>538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2015/9末</v>
      </c>
      <c r="B202" s="8" t="str">
        <f t="shared" si="13"/>
        <v>平成27/9末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44</v>
      </c>
      <c r="I202" s="13">
        <v>0</v>
      </c>
      <c r="J202" s="13">
        <v>88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2015/9末</v>
      </c>
      <c r="B203" s="9" t="str">
        <f t="shared" si="13"/>
        <v>平成27/9末</v>
      </c>
      <c r="C203" s="15">
        <v>201</v>
      </c>
      <c r="D203" s="15">
        <v>271</v>
      </c>
      <c r="E203" s="16" t="s">
        <v>255</v>
      </c>
      <c r="F203" s="15">
        <v>239</v>
      </c>
      <c r="G203" s="15">
        <v>0</v>
      </c>
      <c r="H203" s="15">
        <v>243</v>
      </c>
      <c r="I203" s="15">
        <v>0</v>
      </c>
      <c r="J203" s="15">
        <v>482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2015/9末</v>
      </c>
      <c r="B204" s="8" t="str">
        <f t="shared" si="13"/>
        <v>平成27/9末</v>
      </c>
      <c r="C204" s="13">
        <v>202</v>
      </c>
      <c r="D204" s="13">
        <v>277</v>
      </c>
      <c r="E204" s="14" t="s">
        <v>256</v>
      </c>
      <c r="F204" s="13">
        <v>214</v>
      </c>
      <c r="G204" s="13">
        <v>0</v>
      </c>
      <c r="H204" s="13">
        <v>230</v>
      </c>
      <c r="I204" s="13">
        <v>0</v>
      </c>
      <c r="J204" s="13">
        <v>444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2015/9末</v>
      </c>
      <c r="B205" s="9" t="str">
        <f t="shared" si="13"/>
        <v>平成27/9末</v>
      </c>
      <c r="C205" s="15">
        <v>203</v>
      </c>
      <c r="D205" s="15">
        <v>278</v>
      </c>
      <c r="E205" s="16" t="s">
        <v>257</v>
      </c>
      <c r="F205" s="15">
        <v>126</v>
      </c>
      <c r="G205" s="15">
        <v>1</v>
      </c>
      <c r="H205" s="15">
        <v>133</v>
      </c>
      <c r="I205" s="15">
        <v>1</v>
      </c>
      <c r="J205" s="15">
        <v>259</v>
      </c>
      <c r="K205" s="15">
        <v>2</v>
      </c>
      <c r="L205" s="15">
        <v>111</v>
      </c>
      <c r="M205" s="5" t="s">
        <v>389</v>
      </c>
    </row>
    <row r="206" spans="1:13" x14ac:dyDescent="0.2">
      <c r="A206" s="8" t="str">
        <f t="shared" si="13"/>
        <v>2015/9末</v>
      </c>
      <c r="B206" s="8" t="str">
        <f t="shared" si="13"/>
        <v>平成27/9末</v>
      </c>
      <c r="C206" s="13">
        <v>204</v>
      </c>
      <c r="D206" s="13">
        <v>280</v>
      </c>
      <c r="E206" s="14" t="s">
        <v>258</v>
      </c>
      <c r="F206" s="13">
        <v>108</v>
      </c>
      <c r="G206" s="13">
        <v>0</v>
      </c>
      <c r="H206" s="13">
        <v>123</v>
      </c>
      <c r="I206" s="13">
        <v>0</v>
      </c>
      <c r="J206" s="13">
        <v>231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2015/9末</v>
      </c>
      <c r="B207" s="9" t="str">
        <f t="shared" si="13"/>
        <v>平成27/9末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56</v>
      </c>
      <c r="I207" s="15">
        <v>0</v>
      </c>
      <c r="J207" s="15">
        <v>114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2015/9末</v>
      </c>
      <c r="B208" s="8" t="str">
        <f t="shared" si="13"/>
        <v>平成27/9末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2015/9末</v>
      </c>
      <c r="B209" s="9" t="str">
        <f t="shared" si="13"/>
        <v>平成27/9末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154</v>
      </c>
      <c r="I209" s="15">
        <v>0</v>
      </c>
      <c r="J209" s="15">
        <v>300</v>
      </c>
      <c r="K209" s="15">
        <v>0</v>
      </c>
      <c r="L209" s="15">
        <v>125</v>
      </c>
      <c r="M209" s="5" t="s">
        <v>390</v>
      </c>
    </row>
    <row r="210" spans="1:13" x14ac:dyDescent="0.2">
      <c r="A210" s="8" t="str">
        <f t="shared" si="13"/>
        <v>2015/9末</v>
      </c>
      <c r="B210" s="8" t="str">
        <f t="shared" si="13"/>
        <v>平成27/9末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2015/9末</v>
      </c>
      <c r="B211" s="9" t="str">
        <f t="shared" si="13"/>
        <v>平成27/9末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2015/9末</v>
      </c>
      <c r="B212" s="8" t="str">
        <f t="shared" si="13"/>
        <v>平成27/9末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104</v>
      </c>
      <c r="I212" s="13">
        <v>2</v>
      </c>
      <c r="J212" s="13">
        <v>208</v>
      </c>
      <c r="K212" s="13">
        <v>3</v>
      </c>
      <c r="L212" s="13">
        <v>84</v>
      </c>
      <c r="M212" s="6" t="s">
        <v>390</v>
      </c>
    </row>
    <row r="213" spans="1:13" x14ac:dyDescent="0.2">
      <c r="A213" s="9" t="str">
        <f t="shared" ref="A213:B228" si="14">A212</f>
        <v>2015/9末</v>
      </c>
      <c r="B213" s="9" t="str">
        <f t="shared" si="14"/>
        <v>平成27/9末</v>
      </c>
      <c r="C213" s="15">
        <v>211</v>
      </c>
      <c r="D213" s="15">
        <v>291</v>
      </c>
      <c r="E213" s="16" t="s">
        <v>265</v>
      </c>
      <c r="F213" s="15">
        <v>36</v>
      </c>
      <c r="G213" s="15">
        <v>0</v>
      </c>
      <c r="H213" s="15">
        <v>28</v>
      </c>
      <c r="I213" s="15">
        <v>0</v>
      </c>
      <c r="J213" s="15">
        <v>64</v>
      </c>
      <c r="K213" s="15">
        <v>0</v>
      </c>
      <c r="L213" s="15">
        <v>40</v>
      </c>
      <c r="M213" s="5" t="s">
        <v>390</v>
      </c>
    </row>
    <row r="214" spans="1:13" x14ac:dyDescent="0.2">
      <c r="A214" s="8" t="str">
        <f t="shared" si="14"/>
        <v>2015/9末</v>
      </c>
      <c r="B214" s="8" t="str">
        <f t="shared" si="14"/>
        <v>平成27/9末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2015/9末</v>
      </c>
      <c r="B215" s="9" t="str">
        <f t="shared" si="14"/>
        <v>平成27/9末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2015/9末</v>
      </c>
      <c r="B216" s="8" t="str">
        <f t="shared" si="14"/>
        <v>平成27/9末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2015/9末</v>
      </c>
      <c r="B217" s="9" t="str">
        <f t="shared" si="14"/>
        <v>平成27/9末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2015/9末</v>
      </c>
      <c r="B218" s="8" t="str">
        <f t="shared" si="14"/>
        <v>平成27/9末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246</v>
      </c>
      <c r="I218" s="13">
        <v>1</v>
      </c>
      <c r="J218" s="13">
        <v>483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2015/9末</v>
      </c>
      <c r="B219" s="9" t="str">
        <f t="shared" si="14"/>
        <v>平成27/9末</v>
      </c>
      <c r="C219" s="15">
        <v>217</v>
      </c>
      <c r="D219" s="15">
        <v>321</v>
      </c>
      <c r="E219" s="16" t="s">
        <v>271</v>
      </c>
      <c r="F219" s="15">
        <v>146</v>
      </c>
      <c r="G219" s="15">
        <v>0</v>
      </c>
      <c r="H219" s="15">
        <v>175</v>
      </c>
      <c r="I219" s="15">
        <v>0</v>
      </c>
      <c r="J219" s="15">
        <v>321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2015/9末</v>
      </c>
      <c r="B220" s="8" t="str">
        <f t="shared" si="14"/>
        <v>平成27/9末</v>
      </c>
      <c r="C220" s="13">
        <v>218</v>
      </c>
      <c r="D220" s="13">
        <v>326</v>
      </c>
      <c r="E220" s="14" t="s">
        <v>272</v>
      </c>
      <c r="F220" s="13">
        <v>260</v>
      </c>
      <c r="G220" s="13">
        <v>0</v>
      </c>
      <c r="H220" s="13">
        <v>303</v>
      </c>
      <c r="I220" s="13">
        <v>0</v>
      </c>
      <c r="J220" s="13">
        <v>563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2015/9末</v>
      </c>
      <c r="B221" s="9" t="str">
        <f t="shared" si="14"/>
        <v>平成27/9末</v>
      </c>
      <c r="C221" s="15">
        <v>219</v>
      </c>
      <c r="D221" s="15">
        <v>332</v>
      </c>
      <c r="E221" s="16" t="s">
        <v>273</v>
      </c>
      <c r="F221" s="15">
        <v>138</v>
      </c>
      <c r="G221" s="15">
        <v>0</v>
      </c>
      <c r="H221" s="15">
        <v>142</v>
      </c>
      <c r="I221" s="15">
        <v>0</v>
      </c>
      <c r="J221" s="15">
        <v>280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2015/9末</v>
      </c>
      <c r="B222" s="8" t="str">
        <f t="shared" si="14"/>
        <v>平成27/9末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100</v>
      </c>
      <c r="I222" s="13">
        <v>0</v>
      </c>
      <c r="J222" s="13">
        <v>220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2015/9末</v>
      </c>
      <c r="B223" s="9" t="str">
        <f t="shared" si="14"/>
        <v>平成27/9末</v>
      </c>
      <c r="C223" s="15">
        <v>221</v>
      </c>
      <c r="D223" s="15">
        <v>334</v>
      </c>
      <c r="E223" s="16" t="s">
        <v>275</v>
      </c>
      <c r="F223" s="15">
        <v>82</v>
      </c>
      <c r="G223" s="15">
        <v>0</v>
      </c>
      <c r="H223" s="15">
        <v>89</v>
      </c>
      <c r="I223" s="15">
        <v>0</v>
      </c>
      <c r="J223" s="15">
        <v>171</v>
      </c>
      <c r="K223" s="15">
        <v>0</v>
      </c>
      <c r="L223" s="15">
        <v>71</v>
      </c>
      <c r="M223" s="5" t="s">
        <v>391</v>
      </c>
    </row>
    <row r="224" spans="1:13" x14ac:dyDescent="0.2">
      <c r="A224" s="8" t="str">
        <f t="shared" si="14"/>
        <v>2015/9末</v>
      </c>
      <c r="B224" s="8" t="str">
        <f t="shared" si="14"/>
        <v>平成27/9末</v>
      </c>
      <c r="C224" s="13">
        <v>222</v>
      </c>
      <c r="D224" s="13">
        <v>335</v>
      </c>
      <c r="E224" s="14" t="s">
        <v>276</v>
      </c>
      <c r="F224" s="13">
        <v>105</v>
      </c>
      <c r="G224" s="13">
        <v>0</v>
      </c>
      <c r="H224" s="13">
        <v>107</v>
      </c>
      <c r="I224" s="13">
        <v>0</v>
      </c>
      <c r="J224" s="13">
        <v>212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2015/9末</v>
      </c>
      <c r="B225" s="9" t="str">
        <f t="shared" si="14"/>
        <v>平成27/9末</v>
      </c>
      <c r="C225" s="15">
        <v>223</v>
      </c>
      <c r="D225" s="15">
        <v>336</v>
      </c>
      <c r="E225" s="16" t="s">
        <v>277</v>
      </c>
      <c r="F225" s="15">
        <v>123</v>
      </c>
      <c r="G225" s="15">
        <v>0</v>
      </c>
      <c r="H225" s="15">
        <v>142</v>
      </c>
      <c r="I225" s="15">
        <v>1</v>
      </c>
      <c r="J225" s="15">
        <v>265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2015/9末</v>
      </c>
      <c r="B226" s="8" t="str">
        <f t="shared" si="14"/>
        <v>平成27/9末</v>
      </c>
      <c r="C226" s="13">
        <v>224</v>
      </c>
      <c r="D226" s="13">
        <v>337</v>
      </c>
      <c r="E226" s="14" t="s">
        <v>278</v>
      </c>
      <c r="F226" s="13">
        <v>179</v>
      </c>
      <c r="G226" s="13">
        <v>0</v>
      </c>
      <c r="H226" s="13">
        <v>196</v>
      </c>
      <c r="I226" s="13">
        <v>0</v>
      </c>
      <c r="J226" s="13">
        <v>375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2015/9末</v>
      </c>
      <c r="B227" s="9" t="str">
        <f t="shared" si="14"/>
        <v>平成27/9末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81</v>
      </c>
      <c r="I227" s="15">
        <v>0</v>
      </c>
      <c r="J227" s="15">
        <v>173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2015/9末</v>
      </c>
      <c r="B228" s="8" t="str">
        <f t="shared" si="14"/>
        <v>平成27/9末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2015/9末</v>
      </c>
      <c r="B229" s="9" t="str">
        <f t="shared" si="15"/>
        <v>平成27/9末</v>
      </c>
      <c r="C229" s="15">
        <v>227</v>
      </c>
      <c r="D229" s="15">
        <v>400</v>
      </c>
      <c r="E229" s="16" t="s">
        <v>281</v>
      </c>
      <c r="F229" s="15">
        <v>127</v>
      </c>
      <c r="G229" s="15">
        <v>0</v>
      </c>
      <c r="H229" s="15">
        <v>140</v>
      </c>
      <c r="I229" s="15">
        <v>1</v>
      </c>
      <c r="J229" s="15">
        <v>267</v>
      </c>
      <c r="K229" s="15">
        <v>1</v>
      </c>
      <c r="L229" s="15">
        <v>123</v>
      </c>
      <c r="M229" s="5" t="s">
        <v>392</v>
      </c>
    </row>
    <row r="230" spans="1:13" x14ac:dyDescent="0.2">
      <c r="A230" s="8" t="str">
        <f t="shared" si="15"/>
        <v>2015/9末</v>
      </c>
      <c r="B230" s="8" t="str">
        <f t="shared" si="15"/>
        <v>平成27/9末</v>
      </c>
      <c r="C230" s="13">
        <v>228</v>
      </c>
      <c r="D230" s="13">
        <v>401</v>
      </c>
      <c r="E230" s="14" t="s">
        <v>282</v>
      </c>
      <c r="F230" s="13">
        <v>222</v>
      </c>
      <c r="G230" s="13">
        <v>1</v>
      </c>
      <c r="H230" s="13">
        <v>291</v>
      </c>
      <c r="I230" s="13">
        <v>1</v>
      </c>
      <c r="J230" s="13">
        <v>513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15"/>
        <v>2015/9末</v>
      </c>
      <c r="B231" s="9" t="str">
        <f t="shared" si="15"/>
        <v>平成27/9末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68</v>
      </c>
      <c r="I231" s="15">
        <v>0</v>
      </c>
      <c r="J231" s="15">
        <v>151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2015/9末</v>
      </c>
      <c r="B232" s="8" t="str">
        <f t="shared" si="15"/>
        <v>平成27/9末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2015/9末</v>
      </c>
      <c r="B233" s="9" t="str">
        <f t="shared" si="15"/>
        <v>平成27/9末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2015/9末</v>
      </c>
      <c r="B234" s="8" t="str">
        <f t="shared" si="15"/>
        <v>平成27/9末</v>
      </c>
      <c r="C234" s="13">
        <v>232</v>
      </c>
      <c r="D234" s="13">
        <v>405</v>
      </c>
      <c r="E234" s="14" t="s">
        <v>286</v>
      </c>
      <c r="F234" s="13">
        <v>113</v>
      </c>
      <c r="G234" s="13">
        <v>0</v>
      </c>
      <c r="H234" s="13">
        <v>127</v>
      </c>
      <c r="I234" s="13">
        <v>0</v>
      </c>
      <c r="J234" s="13">
        <v>240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2015/9末</v>
      </c>
      <c r="B235" s="9" t="str">
        <f t="shared" si="15"/>
        <v>平成27/9末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23</v>
      </c>
      <c r="I235" s="15">
        <v>0</v>
      </c>
      <c r="J235" s="15">
        <v>44</v>
      </c>
      <c r="K235" s="15">
        <v>0</v>
      </c>
      <c r="L235" s="15">
        <v>30</v>
      </c>
      <c r="M235" s="5" t="s">
        <v>392</v>
      </c>
    </row>
    <row r="236" spans="1:13" x14ac:dyDescent="0.2">
      <c r="A236" s="8" t="str">
        <f t="shared" si="15"/>
        <v>2015/9末</v>
      </c>
      <c r="B236" s="8" t="str">
        <f t="shared" si="15"/>
        <v>平成27/9末</v>
      </c>
      <c r="C236" s="13">
        <v>234</v>
      </c>
      <c r="D236" s="13">
        <v>407</v>
      </c>
      <c r="E236" s="14" t="s">
        <v>288</v>
      </c>
      <c r="F236" s="13">
        <v>64</v>
      </c>
      <c r="G236" s="13">
        <v>0</v>
      </c>
      <c r="H236" s="13">
        <v>52</v>
      </c>
      <c r="I236" s="13">
        <v>2</v>
      </c>
      <c r="J236" s="13">
        <v>116</v>
      </c>
      <c r="K236" s="13">
        <v>2</v>
      </c>
      <c r="L236" s="13">
        <v>50</v>
      </c>
      <c r="M236" s="6" t="s">
        <v>392</v>
      </c>
    </row>
    <row r="237" spans="1:13" x14ac:dyDescent="0.2">
      <c r="A237" s="9" t="str">
        <f t="shared" si="15"/>
        <v>2015/9末</v>
      </c>
      <c r="B237" s="9" t="str">
        <f t="shared" si="15"/>
        <v>平成27/9末</v>
      </c>
      <c r="C237" s="15">
        <v>235</v>
      </c>
      <c r="D237" s="15">
        <v>408</v>
      </c>
      <c r="E237" s="16" t="s">
        <v>289</v>
      </c>
      <c r="F237" s="15">
        <v>41</v>
      </c>
      <c r="G237" s="15">
        <v>0</v>
      </c>
      <c r="H237" s="15">
        <v>52</v>
      </c>
      <c r="I237" s="15">
        <v>0</v>
      </c>
      <c r="J237" s="15">
        <v>93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2015/9末</v>
      </c>
      <c r="B238" s="8" t="str">
        <f t="shared" si="15"/>
        <v>平成27/9末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18</v>
      </c>
      <c r="I238" s="13">
        <v>0</v>
      </c>
      <c r="J238" s="13">
        <v>38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2015/9末</v>
      </c>
      <c r="B239" s="9" t="str">
        <f t="shared" si="15"/>
        <v>平成27/9末</v>
      </c>
      <c r="C239" s="15">
        <v>237</v>
      </c>
      <c r="D239" s="15">
        <v>500</v>
      </c>
      <c r="E239" s="16" t="s">
        <v>291</v>
      </c>
      <c r="F239" s="15">
        <v>307</v>
      </c>
      <c r="G239" s="15">
        <v>0</v>
      </c>
      <c r="H239" s="15">
        <v>337</v>
      </c>
      <c r="I239" s="15">
        <v>1</v>
      </c>
      <c r="J239" s="15">
        <v>644</v>
      </c>
      <c r="K239" s="15">
        <v>1</v>
      </c>
      <c r="L239" s="15">
        <v>227</v>
      </c>
      <c r="M239" s="5" t="s">
        <v>375</v>
      </c>
    </row>
    <row r="240" spans="1:13" x14ac:dyDescent="0.2">
      <c r="A240" s="8" t="str">
        <f t="shared" si="15"/>
        <v>2015/9末</v>
      </c>
      <c r="B240" s="8" t="str">
        <f t="shared" si="15"/>
        <v>平成27/9末</v>
      </c>
      <c r="C240" s="13">
        <v>238</v>
      </c>
      <c r="D240" s="13">
        <v>501</v>
      </c>
      <c r="E240" s="14" t="s">
        <v>292</v>
      </c>
      <c r="F240" s="13">
        <v>89</v>
      </c>
      <c r="G240" s="13">
        <v>0</v>
      </c>
      <c r="H240" s="13">
        <v>85</v>
      </c>
      <c r="I240" s="13">
        <v>0</v>
      </c>
      <c r="J240" s="13">
        <v>174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2015/9末</v>
      </c>
      <c r="B241" s="9" t="str">
        <f t="shared" si="15"/>
        <v>平成27/9末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45</v>
      </c>
      <c r="I241" s="15">
        <v>0</v>
      </c>
      <c r="J241" s="15">
        <v>88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2015/9末</v>
      </c>
      <c r="B242" s="8" t="str">
        <f t="shared" si="15"/>
        <v>平成27/9末</v>
      </c>
      <c r="C242" s="13">
        <v>240</v>
      </c>
      <c r="D242" s="13">
        <v>503</v>
      </c>
      <c r="E242" s="14" t="s">
        <v>294</v>
      </c>
      <c r="F242" s="13">
        <v>56</v>
      </c>
      <c r="G242" s="13">
        <v>0</v>
      </c>
      <c r="H242" s="13">
        <v>47</v>
      </c>
      <c r="I242" s="13">
        <v>0</v>
      </c>
      <c r="J242" s="13">
        <v>103</v>
      </c>
      <c r="K242" s="13">
        <v>0</v>
      </c>
      <c r="L242" s="13">
        <v>37</v>
      </c>
      <c r="M242" s="6" t="s">
        <v>375</v>
      </c>
    </row>
    <row r="243" spans="1:13" x14ac:dyDescent="0.2">
      <c r="A243" s="9" t="str">
        <f t="shared" si="15"/>
        <v>2015/9末</v>
      </c>
      <c r="B243" s="9" t="str">
        <f t="shared" si="15"/>
        <v>平成27/9末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154</v>
      </c>
      <c r="I243" s="15">
        <v>0</v>
      </c>
      <c r="J243" s="15">
        <v>291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2015/9末</v>
      </c>
      <c r="B244" s="8" t="str">
        <f t="shared" si="15"/>
        <v>平成27/9末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2015/9末</v>
      </c>
      <c r="B245" s="9" t="str">
        <f t="shared" si="16"/>
        <v>平成27/9末</v>
      </c>
      <c r="C245" s="15">
        <v>243</v>
      </c>
      <c r="D245" s="15">
        <v>506</v>
      </c>
      <c r="E245" s="16" t="s">
        <v>297</v>
      </c>
      <c r="F245" s="15">
        <v>160</v>
      </c>
      <c r="G245" s="15">
        <v>0</v>
      </c>
      <c r="H245" s="15">
        <v>169</v>
      </c>
      <c r="I245" s="15">
        <v>0</v>
      </c>
      <c r="J245" s="15">
        <v>329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2015/9末</v>
      </c>
      <c r="B246" s="8" t="str">
        <f t="shared" si="16"/>
        <v>平成27/9末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2015/9末</v>
      </c>
      <c r="B247" s="9" t="str">
        <f t="shared" si="16"/>
        <v>平成27/9末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88</v>
      </c>
      <c r="I247" s="15">
        <v>0</v>
      </c>
      <c r="J247" s="15">
        <v>159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2015/9末</v>
      </c>
      <c r="B248" s="8" t="str">
        <f t="shared" si="16"/>
        <v>平成27/9末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2015/9末</v>
      </c>
      <c r="B249" s="9" t="str">
        <f t="shared" si="16"/>
        <v>平成27/9末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2015/9末</v>
      </c>
      <c r="B250" s="8" t="str">
        <f t="shared" si="16"/>
        <v>平成27/9末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2015/9末</v>
      </c>
      <c r="B251" s="9" t="str">
        <f t="shared" si="16"/>
        <v>平成27/9末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97</v>
      </c>
      <c r="I251" s="15">
        <v>0</v>
      </c>
      <c r="J251" s="15">
        <v>188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2015/9末</v>
      </c>
      <c r="B252" s="8" t="str">
        <f t="shared" si="16"/>
        <v>平成27/9末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50</v>
      </c>
      <c r="M252" s="6" t="s">
        <v>375</v>
      </c>
    </row>
    <row r="253" spans="1:13" x14ac:dyDescent="0.2">
      <c r="A253" s="9" t="str">
        <f t="shared" si="16"/>
        <v>2015/9末</v>
      </c>
      <c r="B253" s="9" t="str">
        <f t="shared" si="16"/>
        <v>平成27/9末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96</v>
      </c>
      <c r="I253" s="15">
        <v>2</v>
      </c>
      <c r="J253" s="15">
        <v>175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2015/9末</v>
      </c>
      <c r="B254" s="8" t="str">
        <f t="shared" si="16"/>
        <v>平成27/9末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2015/9末</v>
      </c>
      <c r="B255" s="9" t="str">
        <f t="shared" si="16"/>
        <v>平成27/9末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87</v>
      </c>
      <c r="I255" s="15">
        <v>0</v>
      </c>
      <c r="J255" s="15">
        <v>181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2015/9末</v>
      </c>
      <c r="B256" s="8" t="str">
        <f t="shared" si="16"/>
        <v>平成27/9末</v>
      </c>
      <c r="C256" s="13">
        <v>254</v>
      </c>
      <c r="D256" s="13">
        <v>517</v>
      </c>
      <c r="E256" s="14" t="s">
        <v>308</v>
      </c>
      <c r="F256" s="13">
        <v>170</v>
      </c>
      <c r="G256" s="13">
        <v>0</v>
      </c>
      <c r="H256" s="13">
        <v>163</v>
      </c>
      <c r="I256" s="13">
        <v>2</v>
      </c>
      <c r="J256" s="13">
        <v>333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2015/9末</v>
      </c>
      <c r="B257" s="9" t="str">
        <f t="shared" si="16"/>
        <v>平成27/9末</v>
      </c>
      <c r="C257" s="15">
        <v>255</v>
      </c>
      <c r="D257" s="15">
        <v>518</v>
      </c>
      <c r="E257" s="16" t="s">
        <v>309</v>
      </c>
      <c r="F257" s="15">
        <v>78</v>
      </c>
      <c r="G257" s="15">
        <v>0</v>
      </c>
      <c r="H257" s="15">
        <v>80</v>
      </c>
      <c r="I257" s="15">
        <v>1</v>
      </c>
      <c r="J257" s="15">
        <v>158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2015/9末</v>
      </c>
      <c r="B258" s="8" t="str">
        <f t="shared" si="16"/>
        <v>平成27/9末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125</v>
      </c>
      <c r="I258" s="13">
        <v>0</v>
      </c>
      <c r="J258" s="13">
        <v>246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2015/9末</v>
      </c>
      <c r="B259" s="9" t="str">
        <f t="shared" si="16"/>
        <v>平成27/9末</v>
      </c>
      <c r="C259" s="15">
        <v>257</v>
      </c>
      <c r="D259" s="15">
        <v>520</v>
      </c>
      <c r="E259" s="16" t="s">
        <v>311</v>
      </c>
      <c r="F259" s="15">
        <v>54</v>
      </c>
      <c r="G259" s="15">
        <v>0</v>
      </c>
      <c r="H259" s="15">
        <v>54</v>
      </c>
      <c r="I259" s="15">
        <v>0</v>
      </c>
      <c r="J259" s="15">
        <v>108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2015/9末</v>
      </c>
      <c r="B260" s="8" t="str">
        <f t="shared" si="16"/>
        <v>平成27/9末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2015/9末</v>
      </c>
      <c r="B261" s="9" t="str">
        <f t="shared" si="17"/>
        <v>平成27/9末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2015/9末</v>
      </c>
      <c r="B262" s="8" t="str">
        <f t="shared" si="17"/>
        <v>平成27/9末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63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2015/9末</v>
      </c>
      <c r="B263" s="9" t="str">
        <f t="shared" si="17"/>
        <v>平成27/9末</v>
      </c>
      <c r="C263" s="15">
        <v>261</v>
      </c>
      <c r="D263" s="15">
        <v>524</v>
      </c>
      <c r="E263" s="16" t="s">
        <v>315</v>
      </c>
      <c r="F263" s="15">
        <v>248</v>
      </c>
      <c r="G263" s="15">
        <v>0</v>
      </c>
      <c r="H263" s="15">
        <v>251</v>
      </c>
      <c r="I263" s="15">
        <v>1</v>
      </c>
      <c r="J263" s="15">
        <v>499</v>
      </c>
      <c r="K263" s="15">
        <v>1</v>
      </c>
      <c r="L263" s="15">
        <v>167</v>
      </c>
      <c r="M263" s="5" t="s">
        <v>375</v>
      </c>
    </row>
    <row r="264" spans="1:13" x14ac:dyDescent="0.2">
      <c r="A264" s="8" t="str">
        <f t="shared" si="17"/>
        <v>2015/9末</v>
      </c>
      <c r="B264" s="8" t="str">
        <f t="shared" si="17"/>
        <v>平成27/9末</v>
      </c>
      <c r="C264" s="13">
        <v>262</v>
      </c>
      <c r="D264" s="13">
        <v>525</v>
      </c>
      <c r="E264" s="14" t="s">
        <v>316</v>
      </c>
      <c r="F264" s="13">
        <v>131</v>
      </c>
      <c r="G264" s="13">
        <v>0</v>
      </c>
      <c r="H264" s="13">
        <v>130</v>
      </c>
      <c r="I264" s="13">
        <v>0</v>
      </c>
      <c r="J264" s="13">
        <v>261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17"/>
        <v>2015/9末</v>
      </c>
      <c r="B265" s="9" t="str">
        <f t="shared" si="17"/>
        <v>平成27/9末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10</v>
      </c>
      <c r="I265" s="15">
        <v>0</v>
      </c>
      <c r="J265" s="15">
        <v>25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2015/9末</v>
      </c>
      <c r="B266" s="8" t="str">
        <f t="shared" si="17"/>
        <v>平成27/9末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78</v>
      </c>
      <c r="I266" s="13">
        <v>1</v>
      </c>
      <c r="J266" s="13">
        <v>159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2015/9末</v>
      </c>
      <c r="B267" s="9" t="str">
        <f t="shared" si="17"/>
        <v>平成27/9末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2015/9末</v>
      </c>
      <c r="B268" s="8" t="str">
        <f t="shared" si="17"/>
        <v>平成27/9末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2015/9末</v>
      </c>
      <c r="B269" s="9" t="str">
        <f t="shared" si="17"/>
        <v>平成27/9末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115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2015/9末</v>
      </c>
      <c r="B270" s="8" t="str">
        <f t="shared" si="17"/>
        <v>平成27/9末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2015/9末</v>
      </c>
      <c r="B271" s="9" t="str">
        <f t="shared" si="17"/>
        <v>平成27/9末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TY23sQ/666YdYYiAGNPvrNpFfrOhDVxnnQg6vr380cvaVSabwJSf3tRA6xJOSzOii4snLDxT2jcw2truaOUTuQ==" saltValue="yp2lGU2COA3inFBQxWBZB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457</v>
      </c>
      <c r="B2" s="20" t="s">
        <v>458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43036</v>
      </c>
      <c r="G2" s="22">
        <f t="shared" si="0"/>
        <v>228</v>
      </c>
      <c r="H2" s="22">
        <f t="shared" si="0"/>
        <v>44414</v>
      </c>
      <c r="I2" s="22">
        <f t="shared" si="0"/>
        <v>485</v>
      </c>
      <c r="J2" s="22">
        <f t="shared" si="0"/>
        <v>87450</v>
      </c>
      <c r="K2" s="22">
        <f t="shared" si="0"/>
        <v>713</v>
      </c>
      <c r="L2" s="22">
        <f t="shared" si="0"/>
        <v>34727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2015/10末</v>
      </c>
      <c r="B3" s="7" t="str">
        <f>B2</f>
        <v>平成27/10末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47</v>
      </c>
      <c r="I3" s="11">
        <v>1</v>
      </c>
      <c r="J3" s="11">
        <v>92</v>
      </c>
      <c r="K3" s="11">
        <v>1</v>
      </c>
      <c r="L3" s="11">
        <v>53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2015/10末</v>
      </c>
      <c r="B4" s="8" t="str">
        <f>B3</f>
        <v>平成27/10末</v>
      </c>
      <c r="C4" s="13">
        <v>2</v>
      </c>
      <c r="D4" s="13">
        <v>2</v>
      </c>
      <c r="E4" s="14" t="s">
        <v>40</v>
      </c>
      <c r="F4" s="13">
        <v>156</v>
      </c>
      <c r="G4" s="13">
        <v>0</v>
      </c>
      <c r="H4" s="13">
        <v>203</v>
      </c>
      <c r="I4" s="13">
        <v>8</v>
      </c>
      <c r="J4" s="13">
        <v>359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2015/10末</v>
      </c>
      <c r="B5" s="9" t="str">
        <f t="shared" si="1"/>
        <v>平成27/10末</v>
      </c>
      <c r="C5" s="15">
        <v>3</v>
      </c>
      <c r="D5" s="15">
        <v>3</v>
      </c>
      <c r="E5" s="16" t="s">
        <v>41</v>
      </c>
      <c r="F5" s="15">
        <v>185</v>
      </c>
      <c r="G5" s="15">
        <v>2</v>
      </c>
      <c r="H5" s="15">
        <v>171</v>
      </c>
      <c r="I5" s="15">
        <v>2</v>
      </c>
      <c r="J5" s="15">
        <v>356</v>
      </c>
      <c r="K5" s="15">
        <v>4</v>
      </c>
      <c r="L5" s="15">
        <v>145</v>
      </c>
      <c r="M5" s="5" t="s">
        <v>377</v>
      </c>
    </row>
    <row r="6" spans="1:18" x14ac:dyDescent="0.2">
      <c r="A6" s="8" t="str">
        <f t="shared" si="1"/>
        <v>2015/10末</v>
      </c>
      <c r="B6" s="8" t="str">
        <f t="shared" si="1"/>
        <v>平成27/10末</v>
      </c>
      <c r="C6" s="13">
        <v>4</v>
      </c>
      <c r="D6" s="13">
        <v>4</v>
      </c>
      <c r="E6" s="14" t="s">
        <v>42</v>
      </c>
      <c r="F6" s="13">
        <v>310</v>
      </c>
      <c r="G6" s="13">
        <v>1</v>
      </c>
      <c r="H6" s="13">
        <v>340</v>
      </c>
      <c r="I6" s="13">
        <v>5</v>
      </c>
      <c r="J6" s="13">
        <v>650</v>
      </c>
      <c r="K6" s="13">
        <v>6</v>
      </c>
      <c r="L6" s="13">
        <v>267</v>
      </c>
      <c r="M6" s="6" t="s">
        <v>377</v>
      </c>
    </row>
    <row r="7" spans="1:18" x14ac:dyDescent="0.2">
      <c r="A7" s="9" t="str">
        <f t="shared" si="1"/>
        <v>2015/10末</v>
      </c>
      <c r="B7" s="9" t="str">
        <f t="shared" si="1"/>
        <v>平成27/10末</v>
      </c>
      <c r="C7" s="15">
        <v>5</v>
      </c>
      <c r="D7" s="15">
        <v>5</v>
      </c>
      <c r="E7" s="16" t="s">
        <v>43</v>
      </c>
      <c r="F7" s="15">
        <v>190</v>
      </c>
      <c r="G7" s="15">
        <v>1</v>
      </c>
      <c r="H7" s="15">
        <v>194</v>
      </c>
      <c r="I7" s="15">
        <v>0</v>
      </c>
      <c r="J7" s="15">
        <v>384</v>
      </c>
      <c r="K7" s="15">
        <v>1</v>
      </c>
      <c r="L7" s="15">
        <v>150</v>
      </c>
      <c r="M7" s="5" t="s">
        <v>377</v>
      </c>
    </row>
    <row r="8" spans="1:18" x14ac:dyDescent="0.2">
      <c r="A8" s="8" t="str">
        <f t="shared" si="1"/>
        <v>2015/10末</v>
      </c>
      <c r="B8" s="8" t="str">
        <f t="shared" si="1"/>
        <v>平成27/10末</v>
      </c>
      <c r="C8" s="13">
        <v>6</v>
      </c>
      <c r="D8" s="13">
        <v>6</v>
      </c>
      <c r="E8" s="14" t="s">
        <v>44</v>
      </c>
      <c r="F8" s="13">
        <v>268</v>
      </c>
      <c r="G8" s="13">
        <v>0</v>
      </c>
      <c r="H8" s="13">
        <v>290</v>
      </c>
      <c r="I8" s="13">
        <v>2</v>
      </c>
      <c r="J8" s="13">
        <v>558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2015/10末</v>
      </c>
      <c r="B9" s="9" t="str">
        <f t="shared" si="1"/>
        <v>平成27/10末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2015/10末</v>
      </c>
      <c r="B10" s="8" t="str">
        <f t="shared" si="1"/>
        <v>平成27/10末</v>
      </c>
      <c r="C10" s="13">
        <v>8</v>
      </c>
      <c r="D10" s="13">
        <v>8</v>
      </c>
      <c r="E10" s="14" t="s">
        <v>46</v>
      </c>
      <c r="F10" s="13">
        <v>188</v>
      </c>
      <c r="G10" s="13">
        <v>0</v>
      </c>
      <c r="H10" s="13">
        <v>199</v>
      </c>
      <c r="I10" s="13">
        <v>4</v>
      </c>
      <c r="J10" s="13">
        <v>387</v>
      </c>
      <c r="K10" s="13">
        <v>4</v>
      </c>
      <c r="L10" s="13">
        <v>163</v>
      </c>
      <c r="M10" s="6" t="s">
        <v>377</v>
      </c>
    </row>
    <row r="11" spans="1:18" x14ac:dyDescent="0.2">
      <c r="A11" s="9" t="str">
        <f t="shared" si="1"/>
        <v>2015/10末</v>
      </c>
      <c r="B11" s="9" t="str">
        <f t="shared" si="1"/>
        <v>平成27/10末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2</v>
      </c>
      <c r="I11" s="15">
        <v>0</v>
      </c>
      <c r="J11" s="15">
        <v>5</v>
      </c>
      <c r="K11" s="15">
        <v>0</v>
      </c>
      <c r="L11" s="15">
        <v>4</v>
      </c>
      <c r="M11" s="5" t="s">
        <v>377</v>
      </c>
    </row>
    <row r="12" spans="1:18" x14ac:dyDescent="0.2">
      <c r="A12" s="8" t="str">
        <f t="shared" si="1"/>
        <v>2015/10末</v>
      </c>
      <c r="B12" s="8" t="str">
        <f t="shared" si="1"/>
        <v>平成27/10末</v>
      </c>
      <c r="C12" s="13">
        <v>10</v>
      </c>
      <c r="D12" s="13">
        <v>11</v>
      </c>
      <c r="E12" s="14" t="s">
        <v>48</v>
      </c>
      <c r="F12" s="13">
        <v>182</v>
      </c>
      <c r="G12" s="13">
        <v>0</v>
      </c>
      <c r="H12" s="13">
        <v>244</v>
      </c>
      <c r="I12" s="13">
        <v>3</v>
      </c>
      <c r="J12" s="13">
        <v>426</v>
      </c>
      <c r="K12" s="13">
        <v>3</v>
      </c>
      <c r="L12" s="13">
        <v>234</v>
      </c>
      <c r="M12" s="6" t="s">
        <v>377</v>
      </c>
    </row>
    <row r="13" spans="1:18" x14ac:dyDescent="0.2">
      <c r="A13" s="9" t="str">
        <f t="shared" si="1"/>
        <v>2015/10末</v>
      </c>
      <c r="B13" s="9" t="str">
        <f t="shared" si="1"/>
        <v>平成27/10末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113</v>
      </c>
      <c r="I13" s="15">
        <v>4</v>
      </c>
      <c r="J13" s="15">
        <v>233</v>
      </c>
      <c r="K13" s="15">
        <v>6</v>
      </c>
      <c r="L13" s="15">
        <v>115</v>
      </c>
      <c r="M13" s="5" t="s">
        <v>377</v>
      </c>
    </row>
    <row r="14" spans="1:18" x14ac:dyDescent="0.2">
      <c r="A14" s="8" t="str">
        <f t="shared" si="1"/>
        <v>2015/10末</v>
      </c>
      <c r="B14" s="8" t="str">
        <f t="shared" si="1"/>
        <v>平成27/10末</v>
      </c>
      <c r="C14" s="13">
        <v>12</v>
      </c>
      <c r="D14" s="13">
        <v>13</v>
      </c>
      <c r="E14" s="14" t="s">
        <v>50</v>
      </c>
      <c r="F14" s="13">
        <v>232</v>
      </c>
      <c r="G14" s="13">
        <v>3</v>
      </c>
      <c r="H14" s="13">
        <v>257</v>
      </c>
      <c r="I14" s="13">
        <v>3</v>
      </c>
      <c r="J14" s="13">
        <v>489</v>
      </c>
      <c r="K14" s="13">
        <v>6</v>
      </c>
      <c r="L14" s="13">
        <v>205</v>
      </c>
      <c r="M14" s="6" t="s">
        <v>377</v>
      </c>
    </row>
    <row r="15" spans="1:18" x14ac:dyDescent="0.2">
      <c r="A15" s="9" t="str">
        <f t="shared" si="1"/>
        <v>2015/10末</v>
      </c>
      <c r="B15" s="9" t="str">
        <f t="shared" si="1"/>
        <v>平成27/10末</v>
      </c>
      <c r="C15" s="15">
        <v>13</v>
      </c>
      <c r="D15" s="15">
        <v>14</v>
      </c>
      <c r="E15" s="16" t="s">
        <v>51</v>
      </c>
      <c r="F15" s="15">
        <v>110</v>
      </c>
      <c r="G15" s="15">
        <v>6</v>
      </c>
      <c r="H15" s="15">
        <v>113</v>
      </c>
      <c r="I15" s="15">
        <v>5</v>
      </c>
      <c r="J15" s="15">
        <v>223</v>
      </c>
      <c r="K15" s="15">
        <v>11</v>
      </c>
      <c r="L15" s="15">
        <v>105</v>
      </c>
      <c r="M15" s="5" t="s">
        <v>377</v>
      </c>
    </row>
    <row r="16" spans="1:18" x14ac:dyDescent="0.2">
      <c r="A16" s="8" t="str">
        <f t="shared" si="1"/>
        <v>2015/10末</v>
      </c>
      <c r="B16" s="8" t="str">
        <f t="shared" si="1"/>
        <v>平成27/10末</v>
      </c>
      <c r="C16" s="13">
        <v>14</v>
      </c>
      <c r="D16" s="13">
        <v>15</v>
      </c>
      <c r="E16" s="14" t="s">
        <v>52</v>
      </c>
      <c r="F16" s="13">
        <v>238</v>
      </c>
      <c r="G16" s="13">
        <v>1</v>
      </c>
      <c r="H16" s="13">
        <v>252</v>
      </c>
      <c r="I16" s="13">
        <v>8</v>
      </c>
      <c r="J16" s="13">
        <v>490</v>
      </c>
      <c r="K16" s="13">
        <v>9</v>
      </c>
      <c r="L16" s="13">
        <v>219</v>
      </c>
      <c r="M16" s="6" t="s">
        <v>377</v>
      </c>
    </row>
    <row r="17" spans="1:13" x14ac:dyDescent="0.2">
      <c r="A17" s="9" t="str">
        <f t="shared" si="1"/>
        <v>2015/10末</v>
      </c>
      <c r="B17" s="9" t="str">
        <f t="shared" si="1"/>
        <v>平成27/10末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93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2015/10末</v>
      </c>
      <c r="B18" s="8" t="str">
        <f t="shared" si="1"/>
        <v>平成27/10末</v>
      </c>
      <c r="C18" s="13">
        <v>16</v>
      </c>
      <c r="D18" s="13">
        <v>17</v>
      </c>
      <c r="E18" s="14" t="s">
        <v>54</v>
      </c>
      <c r="F18" s="13">
        <v>223</v>
      </c>
      <c r="G18" s="13">
        <v>0</v>
      </c>
      <c r="H18" s="13">
        <v>236</v>
      </c>
      <c r="I18" s="13">
        <v>2</v>
      </c>
      <c r="J18" s="13">
        <v>459</v>
      </c>
      <c r="K18" s="13">
        <v>2</v>
      </c>
      <c r="L18" s="13">
        <v>175</v>
      </c>
      <c r="M18" s="6" t="s">
        <v>377</v>
      </c>
    </row>
    <row r="19" spans="1:13" x14ac:dyDescent="0.2">
      <c r="A19" s="9" t="str">
        <f t="shared" si="1"/>
        <v>2015/10末</v>
      </c>
      <c r="B19" s="9" t="str">
        <f t="shared" si="1"/>
        <v>平成27/10末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282</v>
      </c>
      <c r="I19" s="15">
        <v>1</v>
      </c>
      <c r="J19" s="15">
        <v>549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2015/10末</v>
      </c>
      <c r="B20" s="8" t="str">
        <f t="shared" si="1"/>
        <v>平成27/10末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209</v>
      </c>
      <c r="I20" s="13">
        <v>4</v>
      </c>
      <c r="J20" s="13">
        <v>393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2015/10末</v>
      </c>
      <c r="B21" s="9" t="str">
        <f t="shared" si="2"/>
        <v>平成27/10末</v>
      </c>
      <c r="C21" s="15">
        <v>19</v>
      </c>
      <c r="D21" s="15">
        <v>20</v>
      </c>
      <c r="E21" s="16" t="s">
        <v>60</v>
      </c>
      <c r="F21" s="15">
        <v>36</v>
      </c>
      <c r="G21" s="15">
        <v>0</v>
      </c>
      <c r="H21" s="15">
        <v>33</v>
      </c>
      <c r="I21" s="15">
        <v>0</v>
      </c>
      <c r="J21" s="15">
        <v>69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2015/10末</v>
      </c>
      <c r="B22" s="8" t="str">
        <f t="shared" si="2"/>
        <v>平成27/10末</v>
      </c>
      <c r="C22" s="13">
        <v>20</v>
      </c>
      <c r="D22" s="13">
        <v>21</v>
      </c>
      <c r="E22" s="14" t="s">
        <v>61</v>
      </c>
      <c r="F22" s="13">
        <v>183</v>
      </c>
      <c r="G22" s="13">
        <v>0</v>
      </c>
      <c r="H22" s="13">
        <v>194</v>
      </c>
      <c r="I22" s="13">
        <v>4</v>
      </c>
      <c r="J22" s="13">
        <v>377</v>
      </c>
      <c r="K22" s="13">
        <v>4</v>
      </c>
      <c r="L22" s="13">
        <v>157</v>
      </c>
      <c r="M22" s="6" t="s">
        <v>377</v>
      </c>
    </row>
    <row r="23" spans="1:13" x14ac:dyDescent="0.2">
      <c r="A23" s="9" t="str">
        <f t="shared" si="2"/>
        <v>2015/10末</v>
      </c>
      <c r="B23" s="9" t="str">
        <f t="shared" si="2"/>
        <v>平成27/10末</v>
      </c>
      <c r="C23" s="15">
        <v>21</v>
      </c>
      <c r="D23" s="15">
        <v>22</v>
      </c>
      <c r="E23" s="16" t="s">
        <v>62</v>
      </c>
      <c r="F23" s="15">
        <v>301</v>
      </c>
      <c r="G23" s="15">
        <v>3</v>
      </c>
      <c r="H23" s="15">
        <v>351</v>
      </c>
      <c r="I23" s="15">
        <v>8</v>
      </c>
      <c r="J23" s="15">
        <v>652</v>
      </c>
      <c r="K23" s="15">
        <v>11</v>
      </c>
      <c r="L23" s="15">
        <v>271</v>
      </c>
      <c r="M23" s="5" t="s">
        <v>377</v>
      </c>
    </row>
    <row r="24" spans="1:13" x14ac:dyDescent="0.2">
      <c r="A24" s="8" t="str">
        <f t="shared" si="2"/>
        <v>2015/10末</v>
      </c>
      <c r="B24" s="8" t="str">
        <f t="shared" si="2"/>
        <v>平成27/10末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250</v>
      </c>
      <c r="I24" s="13">
        <v>7</v>
      </c>
      <c r="J24" s="13">
        <v>493</v>
      </c>
      <c r="K24" s="13">
        <v>8</v>
      </c>
      <c r="L24" s="13">
        <v>200</v>
      </c>
      <c r="M24" s="6" t="s">
        <v>377</v>
      </c>
    </row>
    <row r="25" spans="1:13" x14ac:dyDescent="0.2">
      <c r="A25" s="9" t="str">
        <f t="shared" si="2"/>
        <v>2015/10末</v>
      </c>
      <c r="B25" s="9" t="str">
        <f t="shared" si="2"/>
        <v>平成27/10末</v>
      </c>
      <c r="C25" s="15">
        <v>23</v>
      </c>
      <c r="D25" s="15">
        <v>24</v>
      </c>
      <c r="E25" s="16" t="s">
        <v>64</v>
      </c>
      <c r="F25" s="15">
        <v>379</v>
      </c>
      <c r="G25" s="15">
        <v>2</v>
      </c>
      <c r="H25" s="15">
        <v>425</v>
      </c>
      <c r="I25" s="15">
        <v>3</v>
      </c>
      <c r="J25" s="15">
        <v>804</v>
      </c>
      <c r="K25" s="15">
        <v>5</v>
      </c>
      <c r="L25" s="15">
        <v>317</v>
      </c>
      <c r="M25" s="5" t="s">
        <v>377</v>
      </c>
    </row>
    <row r="26" spans="1:13" x14ac:dyDescent="0.2">
      <c r="A26" s="8" t="str">
        <f t="shared" si="2"/>
        <v>2015/10末</v>
      </c>
      <c r="B26" s="8" t="str">
        <f t="shared" si="2"/>
        <v>平成27/10末</v>
      </c>
      <c r="C26" s="13">
        <v>24</v>
      </c>
      <c r="D26" s="13">
        <v>25</v>
      </c>
      <c r="E26" s="14" t="s">
        <v>65</v>
      </c>
      <c r="F26" s="13">
        <v>226</v>
      </c>
      <c r="G26" s="13">
        <v>6</v>
      </c>
      <c r="H26" s="13">
        <v>260</v>
      </c>
      <c r="I26" s="13">
        <v>11</v>
      </c>
      <c r="J26" s="13">
        <v>486</v>
      </c>
      <c r="K26" s="13">
        <v>17</v>
      </c>
      <c r="L26" s="13">
        <v>214</v>
      </c>
      <c r="M26" s="6" t="s">
        <v>377</v>
      </c>
    </row>
    <row r="27" spans="1:13" x14ac:dyDescent="0.2">
      <c r="A27" s="9" t="str">
        <f t="shared" si="2"/>
        <v>2015/10末</v>
      </c>
      <c r="B27" s="9" t="str">
        <f t="shared" si="2"/>
        <v>平成27/10末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203</v>
      </c>
      <c r="I27" s="15">
        <v>1</v>
      </c>
      <c r="J27" s="15">
        <v>428</v>
      </c>
      <c r="K27" s="15">
        <v>1</v>
      </c>
      <c r="L27" s="15">
        <v>178</v>
      </c>
      <c r="M27" s="5" t="s">
        <v>377</v>
      </c>
    </row>
    <row r="28" spans="1:13" x14ac:dyDescent="0.2">
      <c r="A28" s="8" t="str">
        <f t="shared" si="2"/>
        <v>2015/10末</v>
      </c>
      <c r="B28" s="8" t="str">
        <f t="shared" si="2"/>
        <v>平成27/10末</v>
      </c>
      <c r="C28" s="13">
        <v>26</v>
      </c>
      <c r="D28" s="13">
        <v>30</v>
      </c>
      <c r="E28" s="14" t="s">
        <v>67</v>
      </c>
      <c r="F28" s="13">
        <v>610</v>
      </c>
      <c r="G28" s="13">
        <v>2</v>
      </c>
      <c r="H28" s="13">
        <v>587</v>
      </c>
      <c r="I28" s="13">
        <v>12</v>
      </c>
      <c r="J28" s="13">
        <v>1197</v>
      </c>
      <c r="K28" s="13">
        <v>14</v>
      </c>
      <c r="L28" s="13">
        <v>482</v>
      </c>
      <c r="M28" s="6" t="s">
        <v>377</v>
      </c>
    </row>
    <row r="29" spans="1:13" x14ac:dyDescent="0.2">
      <c r="A29" s="9" t="str">
        <f t="shared" si="2"/>
        <v>2015/10末</v>
      </c>
      <c r="B29" s="9" t="str">
        <f t="shared" si="2"/>
        <v>平成27/10末</v>
      </c>
      <c r="C29" s="15">
        <v>27</v>
      </c>
      <c r="D29" s="15">
        <v>31</v>
      </c>
      <c r="E29" s="16" t="s">
        <v>68</v>
      </c>
      <c r="F29" s="15">
        <v>729</v>
      </c>
      <c r="G29" s="15">
        <v>13</v>
      </c>
      <c r="H29" s="15">
        <v>885</v>
      </c>
      <c r="I29" s="15">
        <v>24</v>
      </c>
      <c r="J29" s="15">
        <v>1614</v>
      </c>
      <c r="K29" s="15">
        <v>37</v>
      </c>
      <c r="L29" s="15">
        <v>809</v>
      </c>
      <c r="M29" s="5" t="s">
        <v>377</v>
      </c>
    </row>
    <row r="30" spans="1:13" x14ac:dyDescent="0.2">
      <c r="A30" s="8" t="str">
        <f t="shared" si="2"/>
        <v>2015/10末</v>
      </c>
      <c r="B30" s="8" t="str">
        <f t="shared" si="2"/>
        <v>平成27/10末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2015/10末</v>
      </c>
      <c r="B31" s="9" t="str">
        <f t="shared" si="2"/>
        <v>平成27/10末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341</v>
      </c>
      <c r="I31" s="15">
        <v>4</v>
      </c>
      <c r="J31" s="15">
        <v>675</v>
      </c>
      <c r="K31" s="15">
        <v>7</v>
      </c>
      <c r="L31" s="15">
        <v>232</v>
      </c>
      <c r="M31" s="5" t="s">
        <v>377</v>
      </c>
    </row>
    <row r="32" spans="1:13" x14ac:dyDescent="0.2">
      <c r="A32" s="8" t="str">
        <f t="shared" si="2"/>
        <v>2015/10末</v>
      </c>
      <c r="B32" s="8" t="str">
        <f t="shared" si="2"/>
        <v>平成27/10末</v>
      </c>
      <c r="C32" s="13">
        <v>30</v>
      </c>
      <c r="D32" s="13">
        <v>34</v>
      </c>
      <c r="E32" s="14" t="s">
        <v>71</v>
      </c>
      <c r="F32" s="13">
        <v>336</v>
      </c>
      <c r="G32" s="13">
        <v>3</v>
      </c>
      <c r="H32" s="13">
        <v>300</v>
      </c>
      <c r="I32" s="13">
        <v>2</v>
      </c>
      <c r="J32" s="13">
        <v>636</v>
      </c>
      <c r="K32" s="13">
        <v>5</v>
      </c>
      <c r="L32" s="13">
        <v>279</v>
      </c>
      <c r="M32" s="6" t="s">
        <v>377</v>
      </c>
    </row>
    <row r="33" spans="1:13" x14ac:dyDescent="0.2">
      <c r="A33" s="9" t="str">
        <f t="shared" si="2"/>
        <v>2015/10末</v>
      </c>
      <c r="B33" s="9" t="str">
        <f t="shared" si="2"/>
        <v>平成27/10末</v>
      </c>
      <c r="C33" s="15">
        <v>31</v>
      </c>
      <c r="D33" s="15">
        <v>35</v>
      </c>
      <c r="E33" s="16" t="s">
        <v>72</v>
      </c>
      <c r="F33" s="15">
        <v>526</v>
      </c>
      <c r="G33" s="15">
        <v>0</v>
      </c>
      <c r="H33" s="15">
        <v>522</v>
      </c>
      <c r="I33" s="15">
        <v>2</v>
      </c>
      <c r="J33" s="15">
        <v>1048</v>
      </c>
      <c r="K33" s="15">
        <v>2</v>
      </c>
      <c r="L33" s="15">
        <v>403</v>
      </c>
      <c r="M33" s="5" t="s">
        <v>377</v>
      </c>
    </row>
    <row r="34" spans="1:13" x14ac:dyDescent="0.2">
      <c r="A34" s="8" t="str">
        <f t="shared" si="2"/>
        <v>2015/10末</v>
      </c>
      <c r="B34" s="8" t="str">
        <f t="shared" si="2"/>
        <v>平成27/10末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2</v>
      </c>
      <c r="J34" s="13">
        <v>214</v>
      </c>
      <c r="K34" s="13">
        <v>5</v>
      </c>
      <c r="L34" s="13">
        <v>87</v>
      </c>
      <c r="M34" s="6" t="s">
        <v>377</v>
      </c>
    </row>
    <row r="35" spans="1:13" x14ac:dyDescent="0.2">
      <c r="A35" s="9" t="str">
        <f t="shared" si="2"/>
        <v>2015/10末</v>
      </c>
      <c r="B35" s="9" t="str">
        <f t="shared" si="2"/>
        <v>平成27/10末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2015/10末</v>
      </c>
      <c r="B36" s="8" t="str">
        <f t="shared" si="2"/>
        <v>平成27/10末</v>
      </c>
      <c r="C36" s="13">
        <v>34</v>
      </c>
      <c r="D36" s="13">
        <v>38</v>
      </c>
      <c r="E36" s="14" t="s">
        <v>74</v>
      </c>
      <c r="F36" s="13">
        <v>282</v>
      </c>
      <c r="G36" s="13">
        <v>1</v>
      </c>
      <c r="H36" s="13">
        <v>294</v>
      </c>
      <c r="I36" s="13">
        <v>5</v>
      </c>
      <c r="J36" s="13">
        <v>576</v>
      </c>
      <c r="K36" s="13">
        <v>6</v>
      </c>
      <c r="L36" s="13">
        <v>207</v>
      </c>
      <c r="M36" s="6" t="s">
        <v>377</v>
      </c>
    </row>
    <row r="37" spans="1:13" x14ac:dyDescent="0.2">
      <c r="A37" s="9" t="str">
        <f t="shared" ref="A37:B52" si="3">A36</f>
        <v>2015/10末</v>
      </c>
      <c r="B37" s="9" t="str">
        <f t="shared" si="3"/>
        <v>平成27/10末</v>
      </c>
      <c r="C37" s="15">
        <v>35</v>
      </c>
      <c r="D37" s="15">
        <v>39</v>
      </c>
      <c r="E37" s="16" t="s">
        <v>75</v>
      </c>
      <c r="F37" s="15">
        <v>213</v>
      </c>
      <c r="G37" s="15">
        <v>0</v>
      </c>
      <c r="H37" s="15">
        <v>211</v>
      </c>
      <c r="I37" s="15">
        <v>0</v>
      </c>
      <c r="J37" s="15">
        <v>424</v>
      </c>
      <c r="K37" s="15">
        <v>0</v>
      </c>
      <c r="L37" s="15">
        <v>159</v>
      </c>
      <c r="M37" s="5" t="s">
        <v>377</v>
      </c>
    </row>
    <row r="38" spans="1:13" x14ac:dyDescent="0.2">
      <c r="A38" s="8" t="str">
        <f t="shared" si="3"/>
        <v>2015/10末</v>
      </c>
      <c r="B38" s="8" t="str">
        <f t="shared" si="3"/>
        <v>平成27/10末</v>
      </c>
      <c r="C38" s="13">
        <v>36</v>
      </c>
      <c r="D38" s="13">
        <v>40</v>
      </c>
      <c r="E38" s="14" t="s">
        <v>174</v>
      </c>
      <c r="F38" s="13">
        <v>122</v>
      </c>
      <c r="G38" s="13">
        <v>1</v>
      </c>
      <c r="H38" s="13">
        <v>133</v>
      </c>
      <c r="I38" s="13">
        <v>3</v>
      </c>
      <c r="J38" s="13">
        <v>255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2015/10末</v>
      </c>
      <c r="B39" s="9" t="str">
        <f t="shared" si="3"/>
        <v>平成27/10末</v>
      </c>
      <c r="C39" s="15">
        <v>37</v>
      </c>
      <c r="D39" s="15">
        <v>41</v>
      </c>
      <c r="E39" s="16" t="s">
        <v>175</v>
      </c>
      <c r="F39" s="15">
        <v>139</v>
      </c>
      <c r="G39" s="15">
        <v>1</v>
      </c>
      <c r="H39" s="15">
        <v>143</v>
      </c>
      <c r="I39" s="15">
        <v>0</v>
      </c>
      <c r="J39" s="15">
        <v>282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3"/>
        <v>2015/10末</v>
      </c>
      <c r="B40" s="8" t="str">
        <f t="shared" si="3"/>
        <v>平成27/10末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208</v>
      </c>
      <c r="I40" s="13">
        <v>0</v>
      </c>
      <c r="J40" s="13">
        <v>401</v>
      </c>
      <c r="K40" s="13">
        <v>0</v>
      </c>
      <c r="L40" s="13">
        <v>157</v>
      </c>
      <c r="M40" s="6" t="s">
        <v>377</v>
      </c>
    </row>
    <row r="41" spans="1:13" x14ac:dyDescent="0.2">
      <c r="A41" s="9" t="str">
        <f t="shared" si="3"/>
        <v>2015/10末</v>
      </c>
      <c r="B41" s="9" t="str">
        <f t="shared" si="3"/>
        <v>平成27/10末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267</v>
      </c>
      <c r="I41" s="15">
        <v>0</v>
      </c>
      <c r="J41" s="15">
        <v>501</v>
      </c>
      <c r="K41" s="15">
        <v>0</v>
      </c>
      <c r="L41" s="15">
        <v>205</v>
      </c>
      <c r="M41" s="5" t="s">
        <v>377</v>
      </c>
    </row>
    <row r="42" spans="1:13" x14ac:dyDescent="0.2">
      <c r="A42" s="8" t="str">
        <f t="shared" si="3"/>
        <v>2015/10末</v>
      </c>
      <c r="B42" s="8" t="str">
        <f t="shared" si="3"/>
        <v>平成27/10末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67</v>
      </c>
      <c r="I42" s="13">
        <v>0</v>
      </c>
      <c r="J42" s="13">
        <v>107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2015/10末</v>
      </c>
      <c r="B43" s="9" t="str">
        <f t="shared" si="3"/>
        <v>平成27/10末</v>
      </c>
      <c r="C43" s="15">
        <v>41</v>
      </c>
      <c r="D43" s="15">
        <v>45</v>
      </c>
      <c r="E43" s="16" t="s">
        <v>79</v>
      </c>
      <c r="F43" s="15">
        <v>188</v>
      </c>
      <c r="G43" s="15">
        <v>3</v>
      </c>
      <c r="H43" s="15">
        <v>185</v>
      </c>
      <c r="I43" s="15">
        <v>5</v>
      </c>
      <c r="J43" s="15">
        <v>373</v>
      </c>
      <c r="K43" s="15">
        <v>8</v>
      </c>
      <c r="L43" s="15">
        <v>152</v>
      </c>
      <c r="M43" s="5" t="s">
        <v>377</v>
      </c>
    </row>
    <row r="44" spans="1:13" x14ac:dyDescent="0.2">
      <c r="A44" s="8" t="str">
        <f t="shared" si="3"/>
        <v>2015/10末</v>
      </c>
      <c r="B44" s="8" t="str">
        <f t="shared" si="3"/>
        <v>平成27/10末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127</v>
      </c>
      <c r="I44" s="13">
        <v>0</v>
      </c>
      <c r="J44" s="13">
        <v>243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2015/10末</v>
      </c>
      <c r="B45" s="9" t="str">
        <f t="shared" si="3"/>
        <v>平成27/10末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152</v>
      </c>
      <c r="I45" s="15">
        <v>1</v>
      </c>
      <c r="J45" s="15">
        <v>291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2015/10末</v>
      </c>
      <c r="B46" s="8" t="str">
        <f t="shared" si="3"/>
        <v>平成27/10末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178</v>
      </c>
      <c r="I46" s="13">
        <v>1</v>
      </c>
      <c r="J46" s="13">
        <v>339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2015/10末</v>
      </c>
      <c r="B47" s="9" t="str">
        <f t="shared" si="3"/>
        <v>平成27/10末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104</v>
      </c>
      <c r="I47" s="15">
        <v>1</v>
      </c>
      <c r="J47" s="15">
        <v>206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2015/10末</v>
      </c>
      <c r="B48" s="8" t="str">
        <f t="shared" si="3"/>
        <v>平成27/10末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2015/10末</v>
      </c>
      <c r="B49" s="9" t="str">
        <f t="shared" si="3"/>
        <v>平成27/10末</v>
      </c>
      <c r="C49" s="15">
        <v>47</v>
      </c>
      <c r="D49" s="15">
        <v>51</v>
      </c>
      <c r="E49" s="16" t="s">
        <v>85</v>
      </c>
      <c r="F49" s="15">
        <v>112</v>
      </c>
      <c r="G49" s="15">
        <v>0</v>
      </c>
      <c r="H49" s="15">
        <v>120</v>
      </c>
      <c r="I49" s="15">
        <v>0</v>
      </c>
      <c r="J49" s="15">
        <v>232</v>
      </c>
      <c r="K49" s="15">
        <v>0</v>
      </c>
      <c r="L49" s="15">
        <v>95</v>
      </c>
      <c r="M49" s="5" t="s">
        <v>377</v>
      </c>
    </row>
    <row r="50" spans="1:13" x14ac:dyDescent="0.2">
      <c r="A50" s="8" t="str">
        <f t="shared" si="3"/>
        <v>2015/10末</v>
      </c>
      <c r="B50" s="8" t="str">
        <f t="shared" si="3"/>
        <v>平成27/10末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2015/10末</v>
      </c>
      <c r="B51" s="9" t="str">
        <f t="shared" si="3"/>
        <v>平成27/10末</v>
      </c>
      <c r="C51" s="15">
        <v>49</v>
      </c>
      <c r="D51" s="15">
        <v>53</v>
      </c>
      <c r="E51" s="16" t="s">
        <v>87</v>
      </c>
      <c r="F51" s="15">
        <v>84</v>
      </c>
      <c r="G51" s="15">
        <v>0</v>
      </c>
      <c r="H51" s="15">
        <v>134</v>
      </c>
      <c r="I51" s="15">
        <v>0</v>
      </c>
      <c r="J51" s="15">
        <v>218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2015/10末</v>
      </c>
      <c r="B52" s="8" t="str">
        <f t="shared" si="3"/>
        <v>平成27/10末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196</v>
      </c>
      <c r="I52" s="13">
        <v>2</v>
      </c>
      <c r="J52" s="13">
        <v>372</v>
      </c>
      <c r="K52" s="13">
        <v>2</v>
      </c>
      <c r="L52" s="13">
        <v>132</v>
      </c>
      <c r="M52" s="6" t="s">
        <v>377</v>
      </c>
    </row>
    <row r="53" spans="1:13" x14ac:dyDescent="0.2">
      <c r="A53" s="9" t="str">
        <f t="shared" ref="A53:B68" si="4">A52</f>
        <v>2015/10末</v>
      </c>
      <c r="B53" s="9" t="str">
        <f t="shared" si="4"/>
        <v>平成27/10末</v>
      </c>
      <c r="C53" s="15">
        <v>51</v>
      </c>
      <c r="D53" s="15">
        <v>55</v>
      </c>
      <c r="E53" s="16" t="s">
        <v>89</v>
      </c>
      <c r="F53" s="15">
        <v>344</v>
      </c>
      <c r="G53" s="15">
        <v>7</v>
      </c>
      <c r="H53" s="15">
        <v>345</v>
      </c>
      <c r="I53" s="15">
        <v>11</v>
      </c>
      <c r="J53" s="15">
        <v>689</v>
      </c>
      <c r="K53" s="15">
        <v>18</v>
      </c>
      <c r="L53" s="15">
        <v>278</v>
      </c>
      <c r="M53" s="5" t="s">
        <v>377</v>
      </c>
    </row>
    <row r="54" spans="1:13" x14ac:dyDescent="0.2">
      <c r="A54" s="8" t="str">
        <f t="shared" si="4"/>
        <v>2015/10末</v>
      </c>
      <c r="B54" s="8" t="str">
        <f t="shared" si="4"/>
        <v>平成27/10末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2015/10末</v>
      </c>
      <c r="B55" s="9" t="str">
        <f t="shared" si="4"/>
        <v>平成27/10末</v>
      </c>
      <c r="C55" s="15">
        <v>53</v>
      </c>
      <c r="D55" s="15">
        <v>57</v>
      </c>
      <c r="E55" s="16" t="s">
        <v>176</v>
      </c>
      <c r="F55" s="15">
        <v>236</v>
      </c>
      <c r="G55" s="15">
        <v>2</v>
      </c>
      <c r="H55" s="15">
        <v>231</v>
      </c>
      <c r="I55" s="15">
        <v>0</v>
      </c>
      <c r="J55" s="15">
        <v>467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2015/10末</v>
      </c>
      <c r="B56" s="8" t="str">
        <f t="shared" si="4"/>
        <v>平成27/10末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2015/10末</v>
      </c>
      <c r="B57" s="9" t="str">
        <f t="shared" si="4"/>
        <v>平成27/10末</v>
      </c>
      <c r="C57" s="15">
        <v>55</v>
      </c>
      <c r="D57" s="15">
        <v>60</v>
      </c>
      <c r="E57" s="16" t="s">
        <v>91</v>
      </c>
      <c r="F57" s="15">
        <v>293</v>
      </c>
      <c r="G57" s="15">
        <v>7</v>
      </c>
      <c r="H57" s="15">
        <v>317</v>
      </c>
      <c r="I57" s="15">
        <v>8</v>
      </c>
      <c r="J57" s="15">
        <v>610</v>
      </c>
      <c r="K57" s="15">
        <v>15</v>
      </c>
      <c r="L57" s="15">
        <v>285</v>
      </c>
      <c r="M57" s="5" t="s">
        <v>377</v>
      </c>
    </row>
    <row r="58" spans="1:13" x14ac:dyDescent="0.2">
      <c r="A58" s="8" t="str">
        <f t="shared" si="4"/>
        <v>2015/10末</v>
      </c>
      <c r="B58" s="8" t="str">
        <f t="shared" si="4"/>
        <v>平成27/10末</v>
      </c>
      <c r="C58" s="13">
        <v>56</v>
      </c>
      <c r="D58" s="13">
        <v>61</v>
      </c>
      <c r="E58" s="14" t="s">
        <v>92</v>
      </c>
      <c r="F58" s="13">
        <v>301</v>
      </c>
      <c r="G58" s="13">
        <v>7</v>
      </c>
      <c r="H58" s="13">
        <v>285</v>
      </c>
      <c r="I58" s="13">
        <v>11</v>
      </c>
      <c r="J58" s="13">
        <v>586</v>
      </c>
      <c r="K58" s="13">
        <v>18</v>
      </c>
      <c r="L58" s="13">
        <v>284</v>
      </c>
      <c r="M58" s="6" t="s">
        <v>377</v>
      </c>
    </row>
    <row r="59" spans="1:13" x14ac:dyDescent="0.2">
      <c r="A59" s="9" t="str">
        <f t="shared" si="4"/>
        <v>2015/10末</v>
      </c>
      <c r="B59" s="9" t="str">
        <f t="shared" si="4"/>
        <v>平成27/10末</v>
      </c>
      <c r="C59" s="15">
        <v>57</v>
      </c>
      <c r="D59" s="15">
        <v>62</v>
      </c>
      <c r="E59" s="16" t="s">
        <v>93</v>
      </c>
      <c r="F59" s="15">
        <v>119</v>
      </c>
      <c r="G59" s="15">
        <v>0</v>
      </c>
      <c r="H59" s="15">
        <v>93</v>
      </c>
      <c r="I59" s="15">
        <v>1</v>
      </c>
      <c r="J59" s="15">
        <v>212</v>
      </c>
      <c r="K59" s="15">
        <v>1</v>
      </c>
      <c r="L59" s="15">
        <v>114</v>
      </c>
      <c r="M59" s="5" t="s">
        <v>377</v>
      </c>
    </row>
    <row r="60" spans="1:13" x14ac:dyDescent="0.2">
      <c r="A60" s="8" t="str">
        <f t="shared" si="4"/>
        <v>2015/10末</v>
      </c>
      <c r="B60" s="8" t="str">
        <f t="shared" si="4"/>
        <v>平成27/10末</v>
      </c>
      <c r="C60" s="13">
        <v>58</v>
      </c>
      <c r="D60" s="13">
        <v>63</v>
      </c>
      <c r="E60" s="14" t="s">
        <v>94</v>
      </c>
      <c r="F60" s="13">
        <v>406</v>
      </c>
      <c r="G60" s="13">
        <v>9</v>
      </c>
      <c r="H60" s="13">
        <v>380</v>
      </c>
      <c r="I60" s="13">
        <v>15</v>
      </c>
      <c r="J60" s="13">
        <v>786</v>
      </c>
      <c r="K60" s="13">
        <v>24</v>
      </c>
      <c r="L60" s="13">
        <v>339</v>
      </c>
      <c r="M60" s="6" t="s">
        <v>377</v>
      </c>
    </row>
    <row r="61" spans="1:13" x14ac:dyDescent="0.2">
      <c r="A61" s="9" t="str">
        <f t="shared" si="4"/>
        <v>2015/10末</v>
      </c>
      <c r="B61" s="9" t="str">
        <f t="shared" si="4"/>
        <v>平成27/10末</v>
      </c>
      <c r="C61" s="15">
        <v>59</v>
      </c>
      <c r="D61" s="15">
        <v>64</v>
      </c>
      <c r="E61" s="16" t="s">
        <v>95</v>
      </c>
      <c r="F61" s="15">
        <v>367</v>
      </c>
      <c r="G61" s="15">
        <v>10</v>
      </c>
      <c r="H61" s="15">
        <v>363</v>
      </c>
      <c r="I61" s="15">
        <v>22</v>
      </c>
      <c r="J61" s="15">
        <v>730</v>
      </c>
      <c r="K61" s="15">
        <v>32</v>
      </c>
      <c r="L61" s="15">
        <v>310</v>
      </c>
      <c r="M61" s="5" t="s">
        <v>377</v>
      </c>
    </row>
    <row r="62" spans="1:13" x14ac:dyDescent="0.2">
      <c r="A62" s="8" t="str">
        <f t="shared" si="4"/>
        <v>2015/10末</v>
      </c>
      <c r="B62" s="8" t="str">
        <f t="shared" si="4"/>
        <v>平成27/10末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2015/10末</v>
      </c>
      <c r="B63" s="9" t="str">
        <f t="shared" si="4"/>
        <v>平成27/10末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130</v>
      </c>
      <c r="I63" s="15">
        <v>0</v>
      </c>
      <c r="J63" s="15">
        <v>255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2015/10末</v>
      </c>
      <c r="B64" s="8" t="str">
        <f t="shared" si="4"/>
        <v>平成27/10末</v>
      </c>
      <c r="C64" s="13">
        <v>62</v>
      </c>
      <c r="D64" s="13">
        <v>67</v>
      </c>
      <c r="E64" s="14" t="s">
        <v>98</v>
      </c>
      <c r="F64" s="13">
        <v>238</v>
      </c>
      <c r="G64" s="13">
        <v>1</v>
      </c>
      <c r="H64" s="13">
        <v>262</v>
      </c>
      <c r="I64" s="13">
        <v>3</v>
      </c>
      <c r="J64" s="13">
        <v>500</v>
      </c>
      <c r="K64" s="13">
        <v>4</v>
      </c>
      <c r="L64" s="13">
        <v>181</v>
      </c>
      <c r="M64" s="6" t="s">
        <v>377</v>
      </c>
    </row>
    <row r="65" spans="1:13" x14ac:dyDescent="0.2">
      <c r="A65" s="9" t="str">
        <f t="shared" si="4"/>
        <v>2015/10末</v>
      </c>
      <c r="B65" s="9" t="str">
        <f t="shared" si="4"/>
        <v>平成27/10末</v>
      </c>
      <c r="C65" s="15">
        <v>63</v>
      </c>
      <c r="D65" s="15">
        <v>68</v>
      </c>
      <c r="E65" s="16" t="s">
        <v>99</v>
      </c>
      <c r="F65" s="15">
        <v>358</v>
      </c>
      <c r="G65" s="15">
        <v>19</v>
      </c>
      <c r="H65" s="15">
        <v>349</v>
      </c>
      <c r="I65" s="15">
        <v>5</v>
      </c>
      <c r="J65" s="15">
        <v>707</v>
      </c>
      <c r="K65" s="15">
        <v>24</v>
      </c>
      <c r="L65" s="15">
        <v>322</v>
      </c>
      <c r="M65" s="5" t="s">
        <v>377</v>
      </c>
    </row>
    <row r="66" spans="1:13" x14ac:dyDescent="0.2">
      <c r="A66" s="8" t="str">
        <f t="shared" si="4"/>
        <v>2015/10末</v>
      </c>
      <c r="B66" s="8" t="str">
        <f t="shared" si="4"/>
        <v>平成27/10末</v>
      </c>
      <c r="C66" s="13">
        <v>64</v>
      </c>
      <c r="D66" s="13">
        <v>69</v>
      </c>
      <c r="E66" s="14" t="s">
        <v>100</v>
      </c>
      <c r="F66" s="13">
        <v>368</v>
      </c>
      <c r="G66" s="13">
        <v>1</v>
      </c>
      <c r="H66" s="13">
        <v>311</v>
      </c>
      <c r="I66" s="13">
        <v>3</v>
      </c>
      <c r="J66" s="13">
        <v>679</v>
      </c>
      <c r="K66" s="13">
        <v>4</v>
      </c>
      <c r="L66" s="13">
        <v>301</v>
      </c>
      <c r="M66" s="6" t="s">
        <v>377</v>
      </c>
    </row>
    <row r="67" spans="1:13" x14ac:dyDescent="0.2">
      <c r="A67" s="9" t="str">
        <f t="shared" si="4"/>
        <v>2015/10末</v>
      </c>
      <c r="B67" s="9" t="str">
        <f t="shared" si="4"/>
        <v>平成27/10末</v>
      </c>
      <c r="C67" s="15">
        <v>65</v>
      </c>
      <c r="D67" s="15">
        <v>70</v>
      </c>
      <c r="E67" s="16" t="s">
        <v>101</v>
      </c>
      <c r="F67" s="15">
        <v>137</v>
      </c>
      <c r="G67" s="15">
        <v>0</v>
      </c>
      <c r="H67" s="15">
        <v>144</v>
      </c>
      <c r="I67" s="15">
        <v>1</v>
      </c>
      <c r="J67" s="15">
        <v>281</v>
      </c>
      <c r="K67" s="15">
        <v>1</v>
      </c>
      <c r="L67" s="15">
        <v>121</v>
      </c>
      <c r="M67" s="5" t="s">
        <v>377</v>
      </c>
    </row>
    <row r="68" spans="1:13" x14ac:dyDescent="0.2">
      <c r="A68" s="8" t="str">
        <f t="shared" si="4"/>
        <v>2015/10末</v>
      </c>
      <c r="B68" s="8" t="str">
        <f t="shared" si="4"/>
        <v>平成27/10末</v>
      </c>
      <c r="C68" s="13">
        <v>66</v>
      </c>
      <c r="D68" s="13">
        <v>71</v>
      </c>
      <c r="E68" s="14" t="s">
        <v>102</v>
      </c>
      <c r="F68" s="13">
        <v>185</v>
      </c>
      <c r="G68" s="13">
        <v>0</v>
      </c>
      <c r="H68" s="13">
        <v>169</v>
      </c>
      <c r="I68" s="13">
        <v>1</v>
      </c>
      <c r="J68" s="13">
        <v>354</v>
      </c>
      <c r="K68" s="13">
        <v>1</v>
      </c>
      <c r="L68" s="13">
        <v>150</v>
      </c>
      <c r="M68" s="6" t="s">
        <v>377</v>
      </c>
    </row>
    <row r="69" spans="1:13" x14ac:dyDescent="0.2">
      <c r="A69" s="9" t="str">
        <f t="shared" ref="A69:B84" si="5">A68</f>
        <v>2015/10末</v>
      </c>
      <c r="B69" s="9" t="str">
        <f t="shared" si="5"/>
        <v>平成27/10末</v>
      </c>
      <c r="C69" s="15">
        <v>67</v>
      </c>
      <c r="D69" s="15">
        <v>72</v>
      </c>
      <c r="E69" s="16" t="s">
        <v>103</v>
      </c>
      <c r="F69" s="15">
        <v>291</v>
      </c>
      <c r="G69" s="15">
        <v>1</v>
      </c>
      <c r="H69" s="15">
        <v>368</v>
      </c>
      <c r="I69" s="15">
        <v>7</v>
      </c>
      <c r="J69" s="15">
        <v>659</v>
      </c>
      <c r="K69" s="15">
        <v>8</v>
      </c>
      <c r="L69" s="15">
        <v>287</v>
      </c>
      <c r="M69" s="5" t="s">
        <v>377</v>
      </c>
    </row>
    <row r="70" spans="1:13" x14ac:dyDescent="0.2">
      <c r="A70" s="8" t="str">
        <f t="shared" si="5"/>
        <v>2015/10末</v>
      </c>
      <c r="B70" s="8" t="str">
        <f t="shared" si="5"/>
        <v>平成27/10末</v>
      </c>
      <c r="C70" s="13">
        <v>68</v>
      </c>
      <c r="D70" s="13">
        <v>73</v>
      </c>
      <c r="E70" s="14" t="s">
        <v>104</v>
      </c>
      <c r="F70" s="13">
        <v>469</v>
      </c>
      <c r="G70" s="13">
        <v>6</v>
      </c>
      <c r="H70" s="13">
        <v>348</v>
      </c>
      <c r="I70" s="13">
        <v>4</v>
      </c>
      <c r="J70" s="13">
        <v>817</v>
      </c>
      <c r="K70" s="13">
        <v>10</v>
      </c>
      <c r="L70" s="13">
        <v>424</v>
      </c>
      <c r="M70" s="6" t="s">
        <v>377</v>
      </c>
    </row>
    <row r="71" spans="1:13" x14ac:dyDescent="0.2">
      <c r="A71" s="9" t="str">
        <f t="shared" si="5"/>
        <v>2015/10末</v>
      </c>
      <c r="B71" s="9" t="str">
        <f t="shared" si="5"/>
        <v>平成27/10末</v>
      </c>
      <c r="C71" s="15">
        <v>69</v>
      </c>
      <c r="D71" s="15">
        <v>74</v>
      </c>
      <c r="E71" s="16" t="s">
        <v>105</v>
      </c>
      <c r="F71" s="15">
        <v>488</v>
      </c>
      <c r="G71" s="15">
        <v>2</v>
      </c>
      <c r="H71" s="15">
        <v>502</v>
      </c>
      <c r="I71" s="15">
        <v>7</v>
      </c>
      <c r="J71" s="15">
        <v>990</v>
      </c>
      <c r="K71" s="15">
        <v>9</v>
      </c>
      <c r="L71" s="15">
        <v>378</v>
      </c>
      <c r="M71" s="5" t="s">
        <v>377</v>
      </c>
    </row>
    <row r="72" spans="1:13" x14ac:dyDescent="0.2">
      <c r="A72" s="8" t="str">
        <f t="shared" si="5"/>
        <v>2015/10末</v>
      </c>
      <c r="B72" s="8" t="str">
        <f t="shared" si="5"/>
        <v>平成27/10末</v>
      </c>
      <c r="C72" s="13">
        <v>70</v>
      </c>
      <c r="D72" s="13">
        <v>75</v>
      </c>
      <c r="E72" s="14" t="s">
        <v>106</v>
      </c>
      <c r="F72" s="13">
        <v>249</v>
      </c>
      <c r="G72" s="13">
        <v>1</v>
      </c>
      <c r="H72" s="13">
        <v>268</v>
      </c>
      <c r="I72" s="13">
        <v>4</v>
      </c>
      <c r="J72" s="13">
        <v>517</v>
      </c>
      <c r="K72" s="13">
        <v>5</v>
      </c>
      <c r="L72" s="13">
        <v>195</v>
      </c>
      <c r="M72" s="6" t="s">
        <v>377</v>
      </c>
    </row>
    <row r="73" spans="1:13" x14ac:dyDescent="0.2">
      <c r="A73" s="9" t="str">
        <f t="shared" si="5"/>
        <v>2015/10末</v>
      </c>
      <c r="B73" s="9" t="str">
        <f t="shared" si="5"/>
        <v>平成27/10末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2015/10末</v>
      </c>
      <c r="B74" s="8" t="str">
        <f t="shared" si="5"/>
        <v>平成27/10末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2015/10末</v>
      </c>
      <c r="B75" s="9" t="str">
        <f t="shared" si="5"/>
        <v>平成27/10末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2015/10末</v>
      </c>
      <c r="B76" s="8" t="str">
        <f t="shared" si="5"/>
        <v>平成27/10末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2015/10末</v>
      </c>
      <c r="B77" s="9" t="str">
        <f t="shared" si="5"/>
        <v>平成27/10末</v>
      </c>
      <c r="C77" s="15">
        <v>75</v>
      </c>
      <c r="D77" s="15">
        <v>80</v>
      </c>
      <c r="E77" s="16" t="s">
        <v>109</v>
      </c>
      <c r="F77" s="15">
        <v>417</v>
      </c>
      <c r="G77" s="15">
        <v>3</v>
      </c>
      <c r="H77" s="15">
        <v>360</v>
      </c>
      <c r="I77" s="15">
        <v>10</v>
      </c>
      <c r="J77" s="15">
        <v>777</v>
      </c>
      <c r="K77" s="15">
        <v>13</v>
      </c>
      <c r="L77" s="15">
        <v>337</v>
      </c>
      <c r="M77" s="5" t="s">
        <v>377</v>
      </c>
    </row>
    <row r="78" spans="1:13" x14ac:dyDescent="0.2">
      <c r="A78" s="8" t="str">
        <f t="shared" si="5"/>
        <v>2015/10末</v>
      </c>
      <c r="B78" s="8" t="str">
        <f t="shared" si="5"/>
        <v>平成27/10末</v>
      </c>
      <c r="C78" s="13">
        <v>76</v>
      </c>
      <c r="D78" s="13">
        <v>81</v>
      </c>
      <c r="E78" s="14" t="s">
        <v>110</v>
      </c>
      <c r="F78" s="13">
        <v>405</v>
      </c>
      <c r="G78" s="13">
        <v>0</v>
      </c>
      <c r="H78" s="13">
        <v>390</v>
      </c>
      <c r="I78" s="13">
        <v>4</v>
      </c>
      <c r="J78" s="13">
        <v>795</v>
      </c>
      <c r="K78" s="13">
        <v>4</v>
      </c>
      <c r="L78" s="13">
        <v>315</v>
      </c>
      <c r="M78" s="6" t="s">
        <v>377</v>
      </c>
    </row>
    <row r="79" spans="1:13" x14ac:dyDescent="0.2">
      <c r="A79" s="9" t="str">
        <f t="shared" si="5"/>
        <v>2015/10末</v>
      </c>
      <c r="B79" s="9" t="str">
        <f t="shared" si="5"/>
        <v>平成27/10末</v>
      </c>
      <c r="C79" s="15">
        <v>77</v>
      </c>
      <c r="D79" s="15">
        <v>82</v>
      </c>
      <c r="E79" s="16" t="s">
        <v>111</v>
      </c>
      <c r="F79" s="15">
        <v>181</v>
      </c>
      <c r="G79" s="15">
        <v>0</v>
      </c>
      <c r="H79" s="15">
        <v>162</v>
      </c>
      <c r="I79" s="15">
        <v>2</v>
      </c>
      <c r="J79" s="15">
        <v>343</v>
      </c>
      <c r="K79" s="15">
        <v>2</v>
      </c>
      <c r="L79" s="15">
        <v>167</v>
      </c>
      <c r="M79" s="5" t="s">
        <v>377</v>
      </c>
    </row>
    <row r="80" spans="1:13" x14ac:dyDescent="0.2">
      <c r="A80" s="8" t="str">
        <f t="shared" si="5"/>
        <v>2015/10末</v>
      </c>
      <c r="B80" s="8" t="str">
        <f t="shared" si="5"/>
        <v>平成27/10末</v>
      </c>
      <c r="C80" s="13">
        <v>78</v>
      </c>
      <c r="D80" s="13">
        <v>83</v>
      </c>
      <c r="E80" s="14" t="s">
        <v>112</v>
      </c>
      <c r="F80" s="13">
        <v>240</v>
      </c>
      <c r="G80" s="13">
        <v>0</v>
      </c>
      <c r="H80" s="13">
        <v>261</v>
      </c>
      <c r="I80" s="13">
        <v>0</v>
      </c>
      <c r="J80" s="13">
        <v>501</v>
      </c>
      <c r="K80" s="13">
        <v>0</v>
      </c>
      <c r="L80" s="13">
        <v>210</v>
      </c>
      <c r="M80" s="6" t="s">
        <v>377</v>
      </c>
    </row>
    <row r="81" spans="1:13" x14ac:dyDescent="0.2">
      <c r="A81" s="9" t="str">
        <f t="shared" si="5"/>
        <v>2015/10末</v>
      </c>
      <c r="B81" s="9" t="str">
        <f t="shared" si="5"/>
        <v>平成27/10末</v>
      </c>
      <c r="C81" s="15">
        <v>79</v>
      </c>
      <c r="D81" s="15">
        <v>84</v>
      </c>
      <c r="E81" s="16" t="s">
        <v>113</v>
      </c>
      <c r="F81" s="15">
        <v>154</v>
      </c>
      <c r="G81" s="15">
        <v>1</v>
      </c>
      <c r="H81" s="15">
        <v>161</v>
      </c>
      <c r="I81" s="15">
        <v>2</v>
      </c>
      <c r="J81" s="15">
        <v>315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2015/10末</v>
      </c>
      <c r="B82" s="8" t="str">
        <f t="shared" si="5"/>
        <v>平成27/10末</v>
      </c>
      <c r="C82" s="13">
        <v>80</v>
      </c>
      <c r="D82" s="13">
        <v>85</v>
      </c>
      <c r="E82" s="14" t="s">
        <v>114</v>
      </c>
      <c r="F82" s="13">
        <v>163</v>
      </c>
      <c r="G82" s="13">
        <v>0</v>
      </c>
      <c r="H82" s="13">
        <v>164</v>
      </c>
      <c r="I82" s="13">
        <v>1</v>
      </c>
      <c r="J82" s="13">
        <v>327</v>
      </c>
      <c r="K82" s="13">
        <v>1</v>
      </c>
      <c r="L82" s="13">
        <v>129</v>
      </c>
      <c r="M82" s="6" t="s">
        <v>377</v>
      </c>
    </row>
    <row r="83" spans="1:13" x14ac:dyDescent="0.2">
      <c r="A83" s="9" t="str">
        <f t="shared" si="5"/>
        <v>2015/10末</v>
      </c>
      <c r="B83" s="9" t="str">
        <f t="shared" si="5"/>
        <v>平成27/10末</v>
      </c>
      <c r="C83" s="15">
        <v>81</v>
      </c>
      <c r="D83" s="15">
        <v>86</v>
      </c>
      <c r="E83" s="16" t="s">
        <v>115</v>
      </c>
      <c r="F83" s="15">
        <v>259</v>
      </c>
      <c r="G83" s="15">
        <v>0</v>
      </c>
      <c r="H83" s="15">
        <v>269</v>
      </c>
      <c r="I83" s="15">
        <v>3</v>
      </c>
      <c r="J83" s="15">
        <v>528</v>
      </c>
      <c r="K83" s="15">
        <v>3</v>
      </c>
      <c r="L83" s="15">
        <v>216</v>
      </c>
      <c r="M83" s="5" t="s">
        <v>377</v>
      </c>
    </row>
    <row r="84" spans="1:13" x14ac:dyDescent="0.2">
      <c r="A84" s="8" t="str">
        <f t="shared" si="5"/>
        <v>2015/10末</v>
      </c>
      <c r="B84" s="8" t="str">
        <f t="shared" si="5"/>
        <v>平成27/10末</v>
      </c>
      <c r="C84" s="13">
        <v>82</v>
      </c>
      <c r="D84" s="13">
        <v>87</v>
      </c>
      <c r="E84" s="14" t="s">
        <v>116</v>
      </c>
      <c r="F84" s="13">
        <v>306</v>
      </c>
      <c r="G84" s="13">
        <v>0</v>
      </c>
      <c r="H84" s="13">
        <v>325</v>
      </c>
      <c r="I84" s="13">
        <v>6</v>
      </c>
      <c r="J84" s="13">
        <v>631</v>
      </c>
      <c r="K84" s="13">
        <v>6</v>
      </c>
      <c r="L84" s="13">
        <v>276</v>
      </c>
      <c r="M84" s="6" t="s">
        <v>377</v>
      </c>
    </row>
    <row r="85" spans="1:13" x14ac:dyDescent="0.2">
      <c r="A85" s="9" t="str">
        <f t="shared" ref="A85:B100" si="6">A84</f>
        <v>2015/10末</v>
      </c>
      <c r="B85" s="9" t="str">
        <f t="shared" si="6"/>
        <v>平成27/10末</v>
      </c>
      <c r="C85" s="15">
        <v>83</v>
      </c>
      <c r="D85" s="15">
        <v>88</v>
      </c>
      <c r="E85" s="16" t="s">
        <v>117</v>
      </c>
      <c r="F85" s="15">
        <v>233</v>
      </c>
      <c r="G85" s="15">
        <v>0</v>
      </c>
      <c r="H85" s="15">
        <v>224</v>
      </c>
      <c r="I85" s="15">
        <v>0</v>
      </c>
      <c r="J85" s="15">
        <v>457</v>
      </c>
      <c r="K85" s="15">
        <v>0</v>
      </c>
      <c r="L85" s="15">
        <v>183</v>
      </c>
      <c r="M85" s="5" t="s">
        <v>377</v>
      </c>
    </row>
    <row r="86" spans="1:13" x14ac:dyDescent="0.2">
      <c r="A86" s="8" t="str">
        <f t="shared" si="6"/>
        <v>2015/10末</v>
      </c>
      <c r="B86" s="8" t="str">
        <f t="shared" si="6"/>
        <v>平成27/10末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149</v>
      </c>
      <c r="I86" s="13">
        <v>0</v>
      </c>
      <c r="J86" s="13">
        <v>311</v>
      </c>
      <c r="K86" s="13">
        <v>0</v>
      </c>
      <c r="L86" s="13">
        <v>132</v>
      </c>
      <c r="M86" s="6" t="s">
        <v>377</v>
      </c>
    </row>
    <row r="87" spans="1:13" x14ac:dyDescent="0.2">
      <c r="A87" s="9" t="str">
        <f t="shared" si="6"/>
        <v>2015/10末</v>
      </c>
      <c r="B87" s="9" t="str">
        <f t="shared" si="6"/>
        <v>平成27/10末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403</v>
      </c>
      <c r="I87" s="15">
        <v>1</v>
      </c>
      <c r="J87" s="15">
        <v>767</v>
      </c>
      <c r="K87" s="15">
        <v>4</v>
      </c>
      <c r="L87" s="15">
        <v>313</v>
      </c>
      <c r="M87" s="5" t="s">
        <v>377</v>
      </c>
    </row>
    <row r="88" spans="1:13" x14ac:dyDescent="0.2">
      <c r="A88" s="8" t="str">
        <f t="shared" si="6"/>
        <v>2015/10末</v>
      </c>
      <c r="B88" s="8" t="str">
        <f t="shared" si="6"/>
        <v>平成27/10末</v>
      </c>
      <c r="C88" s="13">
        <v>86</v>
      </c>
      <c r="D88" s="13">
        <v>91</v>
      </c>
      <c r="E88" s="14" t="s">
        <v>120</v>
      </c>
      <c r="F88" s="13">
        <v>222</v>
      </c>
      <c r="G88" s="13">
        <v>3</v>
      </c>
      <c r="H88" s="13">
        <v>204</v>
      </c>
      <c r="I88" s="13">
        <v>3</v>
      </c>
      <c r="J88" s="13">
        <v>426</v>
      </c>
      <c r="K88" s="13">
        <v>6</v>
      </c>
      <c r="L88" s="13">
        <v>169</v>
      </c>
      <c r="M88" s="6" t="s">
        <v>377</v>
      </c>
    </row>
    <row r="89" spans="1:13" x14ac:dyDescent="0.2">
      <c r="A89" s="9" t="str">
        <f t="shared" si="6"/>
        <v>2015/10末</v>
      </c>
      <c r="B89" s="9" t="str">
        <f t="shared" si="6"/>
        <v>平成27/10末</v>
      </c>
      <c r="C89" s="15">
        <v>87</v>
      </c>
      <c r="D89" s="15">
        <v>92</v>
      </c>
      <c r="E89" s="16" t="s">
        <v>121</v>
      </c>
      <c r="F89" s="15">
        <v>120</v>
      </c>
      <c r="G89" s="15">
        <v>3</v>
      </c>
      <c r="H89" s="15">
        <v>123</v>
      </c>
      <c r="I89" s="15">
        <v>5</v>
      </c>
      <c r="J89" s="15">
        <v>243</v>
      </c>
      <c r="K89" s="15">
        <v>8</v>
      </c>
      <c r="L89" s="15">
        <v>113</v>
      </c>
      <c r="M89" s="5" t="s">
        <v>377</v>
      </c>
    </row>
    <row r="90" spans="1:13" x14ac:dyDescent="0.2">
      <c r="A90" s="8" t="str">
        <f t="shared" si="6"/>
        <v>2015/10末</v>
      </c>
      <c r="B90" s="8" t="str">
        <f t="shared" si="6"/>
        <v>平成27/10末</v>
      </c>
      <c r="C90" s="13">
        <v>88</v>
      </c>
      <c r="D90" s="13">
        <v>93</v>
      </c>
      <c r="E90" s="14" t="s">
        <v>122</v>
      </c>
      <c r="F90" s="13">
        <v>239</v>
      </c>
      <c r="G90" s="13">
        <v>2</v>
      </c>
      <c r="H90" s="13">
        <v>214</v>
      </c>
      <c r="I90" s="13">
        <v>5</v>
      </c>
      <c r="J90" s="13">
        <v>453</v>
      </c>
      <c r="K90" s="13">
        <v>7</v>
      </c>
      <c r="L90" s="13">
        <v>181</v>
      </c>
      <c r="M90" s="6" t="s">
        <v>377</v>
      </c>
    </row>
    <row r="91" spans="1:13" x14ac:dyDescent="0.2">
      <c r="A91" s="9" t="str">
        <f t="shared" si="6"/>
        <v>2015/10末</v>
      </c>
      <c r="B91" s="9" t="str">
        <f t="shared" si="6"/>
        <v>平成27/10末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2015/10末</v>
      </c>
      <c r="B92" s="8" t="str">
        <f t="shared" si="6"/>
        <v>平成27/10末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2015/10末</v>
      </c>
      <c r="B93" s="9" t="str">
        <f t="shared" si="6"/>
        <v>平成27/10末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136</v>
      </c>
      <c r="I93" s="15">
        <v>1</v>
      </c>
      <c r="J93" s="15">
        <v>299</v>
      </c>
      <c r="K93" s="15">
        <v>1</v>
      </c>
      <c r="L93" s="15">
        <v>126</v>
      </c>
      <c r="M93" s="5" t="s">
        <v>377</v>
      </c>
    </row>
    <row r="94" spans="1:13" x14ac:dyDescent="0.2">
      <c r="A94" s="8" t="str">
        <f t="shared" si="6"/>
        <v>2015/10末</v>
      </c>
      <c r="B94" s="8" t="str">
        <f t="shared" si="6"/>
        <v>平成27/10末</v>
      </c>
      <c r="C94" s="13">
        <v>92</v>
      </c>
      <c r="D94" s="13">
        <v>97</v>
      </c>
      <c r="E94" s="14" t="s">
        <v>124</v>
      </c>
      <c r="F94" s="13">
        <v>119</v>
      </c>
      <c r="G94" s="13">
        <v>0</v>
      </c>
      <c r="H94" s="13">
        <v>124</v>
      </c>
      <c r="I94" s="13">
        <v>0</v>
      </c>
      <c r="J94" s="13">
        <v>243</v>
      </c>
      <c r="K94" s="13">
        <v>0</v>
      </c>
      <c r="L94" s="13">
        <v>102</v>
      </c>
      <c r="M94" s="6" t="s">
        <v>377</v>
      </c>
    </row>
    <row r="95" spans="1:13" x14ac:dyDescent="0.2">
      <c r="A95" s="9" t="str">
        <f t="shared" si="6"/>
        <v>2015/10末</v>
      </c>
      <c r="B95" s="9" t="str">
        <f t="shared" si="6"/>
        <v>平成27/10末</v>
      </c>
      <c r="C95" s="15">
        <v>93</v>
      </c>
      <c r="D95" s="15">
        <v>98</v>
      </c>
      <c r="E95" s="16" t="s">
        <v>125</v>
      </c>
      <c r="F95" s="15">
        <v>129</v>
      </c>
      <c r="G95" s="15">
        <v>2</v>
      </c>
      <c r="H95" s="15">
        <v>150</v>
      </c>
      <c r="I95" s="15">
        <v>7</v>
      </c>
      <c r="J95" s="15">
        <v>279</v>
      </c>
      <c r="K95" s="15">
        <v>9</v>
      </c>
      <c r="L95" s="15">
        <v>117</v>
      </c>
      <c r="M95" s="5" t="s">
        <v>377</v>
      </c>
    </row>
    <row r="96" spans="1:13" x14ac:dyDescent="0.2">
      <c r="A96" s="8" t="str">
        <f t="shared" si="6"/>
        <v>2015/10末</v>
      </c>
      <c r="B96" s="8" t="str">
        <f t="shared" si="6"/>
        <v>平成27/10末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165</v>
      </c>
      <c r="I96" s="13">
        <v>0</v>
      </c>
      <c r="J96" s="13">
        <v>325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2015/10末</v>
      </c>
      <c r="B97" s="9" t="str">
        <f t="shared" si="6"/>
        <v>平成27/10末</v>
      </c>
      <c r="C97" s="15">
        <v>95</v>
      </c>
      <c r="D97" s="15">
        <v>100</v>
      </c>
      <c r="E97" s="16" t="s">
        <v>181</v>
      </c>
      <c r="F97" s="15">
        <v>103</v>
      </c>
      <c r="G97" s="15">
        <v>0</v>
      </c>
      <c r="H97" s="15">
        <v>120</v>
      </c>
      <c r="I97" s="15">
        <v>0</v>
      </c>
      <c r="J97" s="15">
        <v>223</v>
      </c>
      <c r="K97" s="15">
        <v>0</v>
      </c>
      <c r="L97" s="15">
        <v>101</v>
      </c>
      <c r="M97" s="5" t="s">
        <v>378</v>
      </c>
    </row>
    <row r="98" spans="1:13" x14ac:dyDescent="0.2">
      <c r="A98" s="8" t="str">
        <f t="shared" si="6"/>
        <v>2015/10末</v>
      </c>
      <c r="B98" s="8" t="str">
        <f t="shared" si="6"/>
        <v>平成27/10末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2015/10末</v>
      </c>
      <c r="B99" s="9" t="str">
        <f t="shared" si="6"/>
        <v>平成27/10末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2015/10末</v>
      </c>
      <c r="B100" s="8" t="str">
        <f t="shared" si="6"/>
        <v>平成27/10末</v>
      </c>
      <c r="C100" s="13">
        <v>98</v>
      </c>
      <c r="D100" s="13">
        <v>103</v>
      </c>
      <c r="E100" s="14" t="s">
        <v>57</v>
      </c>
      <c r="F100" s="13">
        <v>226</v>
      </c>
      <c r="G100" s="13">
        <v>0</v>
      </c>
      <c r="H100" s="13">
        <v>208</v>
      </c>
      <c r="I100" s="13">
        <v>0</v>
      </c>
      <c r="J100" s="13">
        <v>434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2015/10末</v>
      </c>
      <c r="B101" s="9" t="str">
        <f t="shared" si="7"/>
        <v>平成27/10末</v>
      </c>
      <c r="C101" s="15">
        <v>99</v>
      </c>
      <c r="D101" s="15">
        <v>104</v>
      </c>
      <c r="E101" s="16" t="s">
        <v>58</v>
      </c>
      <c r="F101" s="15">
        <v>44</v>
      </c>
      <c r="G101" s="15">
        <v>1</v>
      </c>
      <c r="H101" s="15">
        <v>72</v>
      </c>
      <c r="I101" s="15">
        <v>3</v>
      </c>
      <c r="J101" s="15">
        <v>116</v>
      </c>
      <c r="K101" s="15">
        <v>4</v>
      </c>
      <c r="L101" s="15">
        <v>54</v>
      </c>
      <c r="M101" s="5" t="s">
        <v>377</v>
      </c>
    </row>
    <row r="102" spans="1:13" x14ac:dyDescent="0.2">
      <c r="A102" s="8" t="str">
        <f t="shared" si="7"/>
        <v>2015/10末</v>
      </c>
      <c r="B102" s="8" t="str">
        <f t="shared" si="7"/>
        <v>平成27/10末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2015/10末</v>
      </c>
      <c r="B103" s="9" t="str">
        <f t="shared" si="7"/>
        <v>平成27/10末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137</v>
      </c>
      <c r="I103" s="15">
        <v>0</v>
      </c>
      <c r="J103" s="15">
        <v>263</v>
      </c>
      <c r="K103" s="15">
        <v>0</v>
      </c>
      <c r="L103" s="15">
        <v>88</v>
      </c>
      <c r="M103" s="5" t="s">
        <v>377</v>
      </c>
    </row>
    <row r="104" spans="1:13" x14ac:dyDescent="0.2">
      <c r="A104" s="8" t="str">
        <f t="shared" si="7"/>
        <v>2015/10末</v>
      </c>
      <c r="B104" s="8" t="str">
        <f t="shared" si="7"/>
        <v>平成27/10末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208</v>
      </c>
      <c r="I104" s="13">
        <v>0</v>
      </c>
      <c r="J104" s="13">
        <v>420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2015/10末</v>
      </c>
      <c r="B105" s="9" t="str">
        <f t="shared" si="7"/>
        <v>平成27/10末</v>
      </c>
      <c r="C105" s="15">
        <v>103</v>
      </c>
      <c r="D105" s="15">
        <v>108</v>
      </c>
      <c r="E105" s="16" t="s">
        <v>129</v>
      </c>
      <c r="F105" s="15">
        <v>190</v>
      </c>
      <c r="G105" s="15">
        <v>1</v>
      </c>
      <c r="H105" s="15">
        <v>183</v>
      </c>
      <c r="I105" s="15">
        <v>1</v>
      </c>
      <c r="J105" s="15">
        <v>373</v>
      </c>
      <c r="K105" s="15">
        <v>2</v>
      </c>
      <c r="L105" s="15">
        <v>126</v>
      </c>
      <c r="M105" s="5" t="s">
        <v>377</v>
      </c>
    </row>
    <row r="106" spans="1:13" x14ac:dyDescent="0.2">
      <c r="A106" s="8" t="str">
        <f t="shared" si="7"/>
        <v>2015/10末</v>
      </c>
      <c r="B106" s="8" t="str">
        <f t="shared" si="7"/>
        <v>平成27/10末</v>
      </c>
      <c r="C106" s="13">
        <v>104</v>
      </c>
      <c r="D106" s="13">
        <v>109</v>
      </c>
      <c r="E106" s="14" t="s">
        <v>130</v>
      </c>
      <c r="F106" s="13">
        <v>237</v>
      </c>
      <c r="G106" s="13">
        <v>0</v>
      </c>
      <c r="H106" s="13">
        <v>227</v>
      </c>
      <c r="I106" s="13">
        <v>0</v>
      </c>
      <c r="J106" s="13">
        <v>464</v>
      </c>
      <c r="K106" s="13">
        <v>0</v>
      </c>
      <c r="L106" s="13">
        <v>133</v>
      </c>
      <c r="M106" s="6" t="s">
        <v>377</v>
      </c>
    </row>
    <row r="107" spans="1:13" x14ac:dyDescent="0.2">
      <c r="A107" s="9" t="str">
        <f t="shared" si="7"/>
        <v>2015/10末</v>
      </c>
      <c r="B107" s="9" t="str">
        <f t="shared" si="7"/>
        <v>平成27/10末</v>
      </c>
      <c r="C107" s="15">
        <v>105</v>
      </c>
      <c r="D107" s="15">
        <v>110</v>
      </c>
      <c r="E107" s="16" t="s">
        <v>140</v>
      </c>
      <c r="F107" s="15">
        <v>207</v>
      </c>
      <c r="G107" s="15">
        <v>0</v>
      </c>
      <c r="H107" s="15">
        <v>244</v>
      </c>
      <c r="I107" s="15">
        <v>4</v>
      </c>
      <c r="J107" s="15">
        <v>451</v>
      </c>
      <c r="K107" s="15">
        <v>4</v>
      </c>
      <c r="L107" s="15">
        <v>174</v>
      </c>
      <c r="M107" s="5" t="s">
        <v>379</v>
      </c>
    </row>
    <row r="108" spans="1:13" x14ac:dyDescent="0.2">
      <c r="A108" s="8" t="str">
        <f t="shared" si="7"/>
        <v>2015/10末</v>
      </c>
      <c r="B108" s="8" t="str">
        <f t="shared" si="7"/>
        <v>平成27/10末</v>
      </c>
      <c r="C108" s="13">
        <v>106</v>
      </c>
      <c r="D108" s="13">
        <v>111</v>
      </c>
      <c r="E108" s="14" t="s">
        <v>141</v>
      </c>
      <c r="F108" s="13">
        <v>189</v>
      </c>
      <c r="G108" s="13">
        <v>0</v>
      </c>
      <c r="H108" s="13">
        <v>202</v>
      </c>
      <c r="I108" s="13">
        <v>0</v>
      </c>
      <c r="J108" s="13">
        <v>391</v>
      </c>
      <c r="K108" s="13">
        <v>0</v>
      </c>
      <c r="L108" s="13">
        <v>159</v>
      </c>
      <c r="M108" s="6" t="s">
        <v>379</v>
      </c>
    </row>
    <row r="109" spans="1:13" x14ac:dyDescent="0.2">
      <c r="A109" s="9" t="str">
        <f t="shared" si="7"/>
        <v>2015/10末</v>
      </c>
      <c r="B109" s="9" t="str">
        <f t="shared" si="7"/>
        <v>平成27/10末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91</v>
      </c>
      <c r="I109" s="15">
        <v>0</v>
      </c>
      <c r="J109" s="15">
        <v>187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2015/10末</v>
      </c>
      <c r="B110" s="8" t="str">
        <f t="shared" si="7"/>
        <v>平成27/10末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2015/10末</v>
      </c>
      <c r="B111" s="9" t="str">
        <f t="shared" si="7"/>
        <v>平成27/10末</v>
      </c>
      <c r="C111" s="15">
        <v>109</v>
      </c>
      <c r="D111" s="15">
        <v>114</v>
      </c>
      <c r="E111" s="16" t="s">
        <v>143</v>
      </c>
      <c r="F111" s="15">
        <v>242</v>
      </c>
      <c r="G111" s="15">
        <v>5</v>
      </c>
      <c r="H111" s="15">
        <v>259</v>
      </c>
      <c r="I111" s="15">
        <v>3</v>
      </c>
      <c r="J111" s="15">
        <v>501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2015/10末</v>
      </c>
      <c r="B112" s="8" t="str">
        <f t="shared" si="7"/>
        <v>平成27/10末</v>
      </c>
      <c r="C112" s="13">
        <v>110</v>
      </c>
      <c r="D112" s="13">
        <v>115</v>
      </c>
      <c r="E112" s="14" t="s">
        <v>144</v>
      </c>
      <c r="F112" s="13">
        <v>564</v>
      </c>
      <c r="G112" s="13">
        <v>2</v>
      </c>
      <c r="H112" s="13">
        <v>551</v>
      </c>
      <c r="I112" s="13">
        <v>6</v>
      </c>
      <c r="J112" s="13">
        <v>1115</v>
      </c>
      <c r="K112" s="13">
        <v>8</v>
      </c>
      <c r="L112" s="13">
        <v>406</v>
      </c>
      <c r="M112" s="6" t="s">
        <v>379</v>
      </c>
    </row>
    <row r="113" spans="1:13" x14ac:dyDescent="0.2">
      <c r="A113" s="9" t="str">
        <f t="shared" si="7"/>
        <v>2015/10末</v>
      </c>
      <c r="B113" s="9" t="str">
        <f t="shared" si="7"/>
        <v>平成27/10末</v>
      </c>
      <c r="C113" s="15">
        <v>111</v>
      </c>
      <c r="D113" s="15">
        <v>116</v>
      </c>
      <c r="E113" s="16" t="s">
        <v>145</v>
      </c>
      <c r="F113" s="15">
        <v>30</v>
      </c>
      <c r="G113" s="15">
        <v>0</v>
      </c>
      <c r="H113" s="15">
        <v>25</v>
      </c>
      <c r="I113" s="15">
        <v>0</v>
      </c>
      <c r="J113" s="15">
        <v>55</v>
      </c>
      <c r="K113" s="15">
        <v>0</v>
      </c>
      <c r="L113" s="15">
        <v>26</v>
      </c>
      <c r="M113" s="5" t="s">
        <v>379</v>
      </c>
    </row>
    <row r="114" spans="1:13" x14ac:dyDescent="0.2">
      <c r="A114" s="8" t="str">
        <f t="shared" si="7"/>
        <v>2015/10末</v>
      </c>
      <c r="B114" s="8" t="str">
        <f t="shared" si="7"/>
        <v>平成27/10末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2015/10末</v>
      </c>
      <c r="B115" s="9" t="str">
        <f t="shared" si="7"/>
        <v>平成27/10末</v>
      </c>
      <c r="C115" s="15">
        <v>113</v>
      </c>
      <c r="D115" s="15">
        <v>118</v>
      </c>
      <c r="E115" s="16" t="s">
        <v>147</v>
      </c>
      <c r="F115" s="15">
        <v>315</v>
      </c>
      <c r="G115" s="15">
        <v>0</v>
      </c>
      <c r="H115" s="15">
        <v>330</v>
      </c>
      <c r="I115" s="15">
        <v>3</v>
      </c>
      <c r="J115" s="15">
        <v>645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2015/10末</v>
      </c>
      <c r="B116" s="8" t="str">
        <f t="shared" si="7"/>
        <v>平成27/10末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2015/10末</v>
      </c>
      <c r="B117" s="9" t="str">
        <f t="shared" si="8"/>
        <v>平成27/10末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2015/10末</v>
      </c>
      <c r="B118" s="8" t="str">
        <f t="shared" si="8"/>
        <v>平成27/10末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2015/10末</v>
      </c>
      <c r="B119" s="9" t="str">
        <f t="shared" si="8"/>
        <v>平成27/10末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381</v>
      </c>
      <c r="I119" s="15">
        <v>0</v>
      </c>
      <c r="J119" s="15">
        <v>731</v>
      </c>
      <c r="K119" s="15">
        <v>0</v>
      </c>
      <c r="L119" s="15">
        <v>251</v>
      </c>
      <c r="M119" s="5" t="s">
        <v>379</v>
      </c>
    </row>
    <row r="120" spans="1:13" x14ac:dyDescent="0.2">
      <c r="A120" s="8" t="str">
        <f t="shared" si="8"/>
        <v>2015/10末</v>
      </c>
      <c r="B120" s="8" t="str">
        <f t="shared" si="8"/>
        <v>平成27/10末</v>
      </c>
      <c r="C120" s="13">
        <v>118</v>
      </c>
      <c r="D120" s="13">
        <v>124</v>
      </c>
      <c r="E120" s="14" t="s">
        <v>187</v>
      </c>
      <c r="F120" s="13">
        <v>228</v>
      </c>
      <c r="G120" s="13">
        <v>0</v>
      </c>
      <c r="H120" s="13">
        <v>243</v>
      </c>
      <c r="I120" s="13">
        <v>0</v>
      </c>
      <c r="J120" s="13">
        <v>471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2015/10末</v>
      </c>
      <c r="B121" s="9" t="str">
        <f t="shared" si="8"/>
        <v>平成27/10末</v>
      </c>
      <c r="C121" s="15">
        <v>119</v>
      </c>
      <c r="D121" s="15">
        <v>125</v>
      </c>
      <c r="E121" s="16" t="s">
        <v>188</v>
      </c>
      <c r="F121" s="15">
        <v>388</v>
      </c>
      <c r="G121" s="15">
        <v>0</v>
      </c>
      <c r="H121" s="15">
        <v>380</v>
      </c>
      <c r="I121" s="15">
        <v>2</v>
      </c>
      <c r="J121" s="15">
        <v>768</v>
      </c>
      <c r="K121" s="15">
        <v>2</v>
      </c>
      <c r="L121" s="15">
        <v>244</v>
      </c>
      <c r="M121" s="5" t="s">
        <v>379</v>
      </c>
    </row>
    <row r="122" spans="1:13" x14ac:dyDescent="0.2">
      <c r="A122" s="8" t="str">
        <f t="shared" si="8"/>
        <v>2015/10末</v>
      </c>
      <c r="B122" s="8" t="str">
        <f t="shared" si="8"/>
        <v>平成27/10末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66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2015/10末</v>
      </c>
      <c r="B123" s="9" t="str">
        <f t="shared" si="8"/>
        <v>平成27/10末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2015/10末</v>
      </c>
      <c r="B124" s="8" t="str">
        <f t="shared" si="8"/>
        <v>平成27/10末</v>
      </c>
      <c r="C124" s="13">
        <v>122</v>
      </c>
      <c r="D124" s="13">
        <v>128</v>
      </c>
      <c r="E124" s="14" t="s">
        <v>191</v>
      </c>
      <c r="F124" s="13">
        <v>165</v>
      </c>
      <c r="G124" s="13">
        <v>0</v>
      </c>
      <c r="H124" s="13">
        <v>180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2015/10末</v>
      </c>
      <c r="B125" s="9" t="str">
        <f t="shared" si="8"/>
        <v>平成27/10末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2015/10末</v>
      </c>
      <c r="B126" s="8" t="str">
        <f t="shared" si="8"/>
        <v>平成27/10末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2015/10末</v>
      </c>
      <c r="B127" s="9" t="str">
        <f t="shared" si="8"/>
        <v>平成27/10末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2015/10末</v>
      </c>
      <c r="B128" s="8" t="str">
        <f t="shared" si="8"/>
        <v>平成27/10末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2015/10末</v>
      </c>
      <c r="B129" s="9" t="str">
        <f t="shared" si="8"/>
        <v>平成27/10末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2015/10末</v>
      </c>
      <c r="B130" s="8" t="str">
        <f t="shared" si="8"/>
        <v>平成27/10末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2015/10末</v>
      </c>
      <c r="B131" s="9" t="str">
        <f t="shared" si="8"/>
        <v>平成27/10末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2015/10末</v>
      </c>
      <c r="B132" s="8" t="str">
        <f t="shared" si="8"/>
        <v>平成27/10末</v>
      </c>
      <c r="C132" s="13">
        <v>130</v>
      </c>
      <c r="D132" s="13">
        <v>140</v>
      </c>
      <c r="E132" s="14" t="s">
        <v>131</v>
      </c>
      <c r="F132" s="13">
        <v>455</v>
      </c>
      <c r="G132" s="13">
        <v>0</v>
      </c>
      <c r="H132" s="13">
        <v>469</v>
      </c>
      <c r="I132" s="13">
        <v>8</v>
      </c>
      <c r="J132" s="13">
        <v>924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2015/10末</v>
      </c>
      <c r="B133" s="9" t="str">
        <f t="shared" si="9"/>
        <v>平成27/10末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483</v>
      </c>
      <c r="I133" s="15">
        <v>7</v>
      </c>
      <c r="J133" s="15">
        <v>988</v>
      </c>
      <c r="K133" s="15">
        <v>9</v>
      </c>
      <c r="L133" s="15">
        <v>372</v>
      </c>
      <c r="M133" s="5" t="s">
        <v>380</v>
      </c>
    </row>
    <row r="134" spans="1:13" x14ac:dyDescent="0.2">
      <c r="A134" s="8" t="str">
        <f t="shared" si="9"/>
        <v>2015/10末</v>
      </c>
      <c r="B134" s="8" t="str">
        <f t="shared" si="9"/>
        <v>平成27/10末</v>
      </c>
      <c r="C134" s="13">
        <v>132</v>
      </c>
      <c r="D134" s="13">
        <v>142</v>
      </c>
      <c r="E134" s="14" t="s">
        <v>133</v>
      </c>
      <c r="F134" s="13">
        <v>444</v>
      </c>
      <c r="G134" s="13">
        <v>3</v>
      </c>
      <c r="H134" s="13">
        <v>505</v>
      </c>
      <c r="I134" s="13">
        <v>8</v>
      </c>
      <c r="J134" s="13">
        <v>949</v>
      </c>
      <c r="K134" s="13">
        <v>11</v>
      </c>
      <c r="L134" s="13">
        <v>410</v>
      </c>
      <c r="M134" s="6" t="s">
        <v>380</v>
      </c>
    </row>
    <row r="135" spans="1:13" x14ac:dyDescent="0.2">
      <c r="A135" s="9" t="str">
        <f t="shared" si="9"/>
        <v>2015/10末</v>
      </c>
      <c r="B135" s="9" t="str">
        <f t="shared" si="9"/>
        <v>平成27/10末</v>
      </c>
      <c r="C135" s="15">
        <v>133</v>
      </c>
      <c r="D135" s="15">
        <v>143</v>
      </c>
      <c r="E135" s="16" t="s">
        <v>134</v>
      </c>
      <c r="F135" s="15">
        <v>490</v>
      </c>
      <c r="G135" s="15">
        <v>4</v>
      </c>
      <c r="H135" s="15">
        <v>424</v>
      </c>
      <c r="I135" s="15">
        <v>13</v>
      </c>
      <c r="J135" s="15">
        <v>914</v>
      </c>
      <c r="K135" s="15">
        <v>17</v>
      </c>
      <c r="L135" s="15">
        <v>426</v>
      </c>
      <c r="M135" s="5" t="s">
        <v>380</v>
      </c>
    </row>
    <row r="136" spans="1:13" x14ac:dyDescent="0.2">
      <c r="A136" s="8" t="str">
        <f t="shared" si="9"/>
        <v>2015/10末</v>
      </c>
      <c r="B136" s="8" t="str">
        <f t="shared" si="9"/>
        <v>平成27/10末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2015/10末</v>
      </c>
      <c r="B137" s="9" t="str">
        <f t="shared" si="9"/>
        <v>平成27/10末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211</v>
      </c>
      <c r="I137" s="15">
        <v>2</v>
      </c>
      <c r="J137" s="15">
        <v>421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2015/10末</v>
      </c>
      <c r="B138" s="8" t="str">
        <f t="shared" si="9"/>
        <v>平成27/10末</v>
      </c>
      <c r="C138" s="13">
        <v>136</v>
      </c>
      <c r="D138" s="13">
        <v>146</v>
      </c>
      <c r="E138" s="14" t="s">
        <v>137</v>
      </c>
      <c r="F138" s="13">
        <v>168</v>
      </c>
      <c r="G138" s="13">
        <v>0</v>
      </c>
      <c r="H138" s="13">
        <v>170</v>
      </c>
      <c r="I138" s="13">
        <v>1</v>
      </c>
      <c r="J138" s="13">
        <v>338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9"/>
        <v>2015/10末</v>
      </c>
      <c r="B139" s="9" t="str">
        <f t="shared" si="9"/>
        <v>平成27/10末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114</v>
      </c>
      <c r="I139" s="15">
        <v>0</v>
      </c>
      <c r="J139" s="15">
        <v>230</v>
      </c>
      <c r="K139" s="15">
        <v>0</v>
      </c>
      <c r="L139" s="15">
        <v>80</v>
      </c>
      <c r="M139" s="5" t="s">
        <v>380</v>
      </c>
    </row>
    <row r="140" spans="1:13" x14ac:dyDescent="0.2">
      <c r="A140" s="8" t="str">
        <f t="shared" si="9"/>
        <v>2015/10末</v>
      </c>
      <c r="B140" s="8" t="str">
        <f t="shared" si="9"/>
        <v>平成27/10末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2015/10末</v>
      </c>
      <c r="B141" s="9" t="str">
        <f t="shared" si="9"/>
        <v>平成27/10末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1</v>
      </c>
      <c r="H141" s="15">
        <v>898</v>
      </c>
      <c r="I141" s="15">
        <v>7</v>
      </c>
      <c r="J141" s="15">
        <v>1726</v>
      </c>
      <c r="K141" s="15">
        <v>8</v>
      </c>
      <c r="L141" s="15">
        <v>574</v>
      </c>
      <c r="M141" s="5" t="s">
        <v>381</v>
      </c>
    </row>
    <row r="142" spans="1:13" x14ac:dyDescent="0.2">
      <c r="A142" s="8" t="str">
        <f t="shared" si="9"/>
        <v>2015/10末</v>
      </c>
      <c r="B142" s="8" t="str">
        <f t="shared" si="9"/>
        <v>平成27/10末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417</v>
      </c>
      <c r="I142" s="13">
        <v>0</v>
      </c>
      <c r="J142" s="13">
        <v>799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2015/10末</v>
      </c>
      <c r="B143" s="9" t="str">
        <f t="shared" si="9"/>
        <v>平成27/10末</v>
      </c>
      <c r="C143" s="15">
        <v>141</v>
      </c>
      <c r="D143" s="15">
        <v>153</v>
      </c>
      <c r="E143" s="16" t="s">
        <v>200</v>
      </c>
      <c r="F143" s="15">
        <v>258</v>
      </c>
      <c r="G143" s="15">
        <v>4</v>
      </c>
      <c r="H143" s="15">
        <v>321</v>
      </c>
      <c r="I143" s="15">
        <v>1</v>
      </c>
      <c r="J143" s="15">
        <v>579</v>
      </c>
      <c r="K143" s="15">
        <v>5</v>
      </c>
      <c r="L143" s="15">
        <v>403</v>
      </c>
      <c r="M143" s="5" t="s">
        <v>381</v>
      </c>
    </row>
    <row r="144" spans="1:13" x14ac:dyDescent="0.2">
      <c r="A144" s="8" t="str">
        <f t="shared" si="9"/>
        <v>2015/10末</v>
      </c>
      <c r="B144" s="8" t="str">
        <f t="shared" si="9"/>
        <v>平成27/10末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175</v>
      </c>
      <c r="I144" s="13">
        <v>2</v>
      </c>
      <c r="J144" s="13">
        <v>319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2015/10末</v>
      </c>
      <c r="B145" s="9" t="str">
        <f t="shared" si="9"/>
        <v>平成27/10末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116</v>
      </c>
      <c r="I145" s="15">
        <v>1</v>
      </c>
      <c r="J145" s="15">
        <v>256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2015/10末</v>
      </c>
      <c r="B146" s="8" t="str">
        <f t="shared" si="9"/>
        <v>平成27/10末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121</v>
      </c>
      <c r="I146" s="13">
        <v>2</v>
      </c>
      <c r="J146" s="13">
        <v>262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2015/10末</v>
      </c>
      <c r="B147" s="9" t="str">
        <f t="shared" si="9"/>
        <v>平成27/10末</v>
      </c>
      <c r="C147" s="15">
        <v>145</v>
      </c>
      <c r="D147" s="15">
        <v>162</v>
      </c>
      <c r="E147" s="16" t="s">
        <v>204</v>
      </c>
      <c r="F147" s="15">
        <v>191</v>
      </c>
      <c r="G147" s="15">
        <v>3</v>
      </c>
      <c r="H147" s="15">
        <v>146</v>
      </c>
      <c r="I147" s="15">
        <v>1</v>
      </c>
      <c r="J147" s="15">
        <v>337</v>
      </c>
      <c r="K147" s="15">
        <v>4</v>
      </c>
      <c r="L147" s="15">
        <v>154</v>
      </c>
      <c r="M147" s="5" t="s">
        <v>382</v>
      </c>
    </row>
    <row r="148" spans="1:13" x14ac:dyDescent="0.2">
      <c r="A148" s="8" t="str">
        <f t="shared" si="9"/>
        <v>2015/10末</v>
      </c>
      <c r="B148" s="8" t="str">
        <f t="shared" si="9"/>
        <v>平成27/10末</v>
      </c>
      <c r="C148" s="13">
        <v>146</v>
      </c>
      <c r="D148" s="13">
        <v>164</v>
      </c>
      <c r="E148" s="14" t="s">
        <v>205</v>
      </c>
      <c r="F148" s="13">
        <v>999</v>
      </c>
      <c r="G148" s="13">
        <v>2</v>
      </c>
      <c r="H148" s="13">
        <v>1042</v>
      </c>
      <c r="I148" s="13">
        <v>13</v>
      </c>
      <c r="J148" s="13">
        <v>2041</v>
      </c>
      <c r="K148" s="13">
        <v>15</v>
      </c>
      <c r="L148" s="13">
        <v>752</v>
      </c>
      <c r="M148" s="6" t="s">
        <v>382</v>
      </c>
    </row>
    <row r="149" spans="1:13" x14ac:dyDescent="0.2">
      <c r="A149" s="9" t="str">
        <f t="shared" ref="A149:B164" si="10">A148</f>
        <v>2015/10末</v>
      </c>
      <c r="B149" s="9" t="str">
        <f t="shared" si="10"/>
        <v>平成27/10末</v>
      </c>
      <c r="C149" s="15">
        <v>147</v>
      </c>
      <c r="D149" s="15">
        <v>170</v>
      </c>
      <c r="E149" s="16" t="s">
        <v>206</v>
      </c>
      <c r="F149" s="15">
        <v>987</v>
      </c>
      <c r="G149" s="15">
        <v>18</v>
      </c>
      <c r="H149" s="15">
        <v>998</v>
      </c>
      <c r="I149" s="15">
        <v>9</v>
      </c>
      <c r="J149" s="15">
        <v>1985</v>
      </c>
      <c r="K149" s="15">
        <v>27</v>
      </c>
      <c r="L149" s="15">
        <v>757</v>
      </c>
      <c r="M149" s="5" t="s">
        <v>382</v>
      </c>
    </row>
    <row r="150" spans="1:13" x14ac:dyDescent="0.2">
      <c r="A150" s="8" t="str">
        <f t="shared" si="10"/>
        <v>2015/10末</v>
      </c>
      <c r="B150" s="8" t="str">
        <f t="shared" si="10"/>
        <v>平成27/10末</v>
      </c>
      <c r="C150" s="13">
        <v>148</v>
      </c>
      <c r="D150" s="13">
        <v>171</v>
      </c>
      <c r="E150" s="14" t="s">
        <v>207</v>
      </c>
      <c r="F150" s="13">
        <v>274</v>
      </c>
      <c r="G150" s="13">
        <v>1</v>
      </c>
      <c r="H150" s="13">
        <v>261</v>
      </c>
      <c r="I150" s="13">
        <v>3</v>
      </c>
      <c r="J150" s="13">
        <v>535</v>
      </c>
      <c r="K150" s="13">
        <v>4</v>
      </c>
      <c r="L150" s="13">
        <v>188</v>
      </c>
      <c r="M150" s="6" t="s">
        <v>382</v>
      </c>
    </row>
    <row r="151" spans="1:13" x14ac:dyDescent="0.2">
      <c r="A151" s="9" t="str">
        <f t="shared" si="10"/>
        <v>2015/10末</v>
      </c>
      <c r="B151" s="9" t="str">
        <f t="shared" si="10"/>
        <v>平成27/10末</v>
      </c>
      <c r="C151" s="15">
        <v>149</v>
      </c>
      <c r="D151" s="15">
        <v>172</v>
      </c>
      <c r="E151" s="16" t="s">
        <v>208</v>
      </c>
      <c r="F151" s="15">
        <v>673</v>
      </c>
      <c r="G151" s="15">
        <v>3</v>
      </c>
      <c r="H151" s="15">
        <v>685</v>
      </c>
      <c r="I151" s="15">
        <v>8</v>
      </c>
      <c r="J151" s="15">
        <v>1358</v>
      </c>
      <c r="K151" s="15">
        <v>11</v>
      </c>
      <c r="L151" s="15">
        <v>453</v>
      </c>
      <c r="M151" s="5" t="s">
        <v>382</v>
      </c>
    </row>
    <row r="152" spans="1:13" x14ac:dyDescent="0.2">
      <c r="A152" s="8" t="str">
        <f t="shared" si="10"/>
        <v>2015/10末</v>
      </c>
      <c r="B152" s="8" t="str">
        <f t="shared" si="10"/>
        <v>平成27/10末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302</v>
      </c>
      <c r="I152" s="13">
        <v>1</v>
      </c>
      <c r="J152" s="13">
        <v>616</v>
      </c>
      <c r="K152" s="13">
        <v>1</v>
      </c>
      <c r="L152" s="13">
        <v>220</v>
      </c>
      <c r="M152" s="6" t="s">
        <v>382</v>
      </c>
    </row>
    <row r="153" spans="1:13" x14ac:dyDescent="0.2">
      <c r="A153" s="9" t="str">
        <f t="shared" si="10"/>
        <v>2015/10末</v>
      </c>
      <c r="B153" s="9" t="str">
        <f t="shared" si="10"/>
        <v>平成27/10末</v>
      </c>
      <c r="C153" s="15">
        <v>151</v>
      </c>
      <c r="D153" s="15">
        <v>174</v>
      </c>
      <c r="E153" s="16" t="s">
        <v>210</v>
      </c>
      <c r="F153" s="15">
        <v>19</v>
      </c>
      <c r="G153" s="15">
        <v>0</v>
      </c>
      <c r="H153" s="15">
        <v>19</v>
      </c>
      <c r="I153" s="15">
        <v>0</v>
      </c>
      <c r="J153" s="15">
        <v>38</v>
      </c>
      <c r="K153" s="15">
        <v>0</v>
      </c>
      <c r="L153" s="15">
        <v>24</v>
      </c>
      <c r="M153" s="5" t="s">
        <v>382</v>
      </c>
    </row>
    <row r="154" spans="1:13" x14ac:dyDescent="0.2">
      <c r="A154" s="8" t="str">
        <f t="shared" si="10"/>
        <v>2015/10末</v>
      </c>
      <c r="B154" s="8" t="str">
        <f t="shared" si="10"/>
        <v>平成27/10末</v>
      </c>
      <c r="C154" s="13">
        <v>152</v>
      </c>
      <c r="D154" s="13">
        <v>175</v>
      </c>
      <c r="E154" s="14" t="s">
        <v>211</v>
      </c>
      <c r="F154" s="13">
        <v>327</v>
      </c>
      <c r="G154" s="13">
        <v>2</v>
      </c>
      <c r="H154" s="13">
        <v>334</v>
      </c>
      <c r="I154" s="13">
        <v>3</v>
      </c>
      <c r="J154" s="13">
        <v>661</v>
      </c>
      <c r="K154" s="13">
        <v>5</v>
      </c>
      <c r="L154" s="13">
        <v>246</v>
      </c>
      <c r="M154" s="6" t="s">
        <v>382</v>
      </c>
    </row>
    <row r="155" spans="1:13" x14ac:dyDescent="0.2">
      <c r="A155" s="9" t="str">
        <f t="shared" si="10"/>
        <v>2015/10末</v>
      </c>
      <c r="B155" s="9" t="str">
        <f t="shared" si="10"/>
        <v>平成27/10末</v>
      </c>
      <c r="C155" s="15">
        <v>153</v>
      </c>
      <c r="D155" s="15">
        <v>176</v>
      </c>
      <c r="E155" s="16" t="s">
        <v>212</v>
      </c>
      <c r="F155" s="15">
        <v>172</v>
      </c>
      <c r="G155" s="15">
        <v>0</v>
      </c>
      <c r="H155" s="15">
        <v>195</v>
      </c>
      <c r="I155" s="15">
        <v>0</v>
      </c>
      <c r="J155" s="15">
        <v>367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2015/10末</v>
      </c>
      <c r="B156" s="8" t="str">
        <f t="shared" si="10"/>
        <v>平成27/10末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2</v>
      </c>
      <c r="H156" s="13">
        <v>93</v>
      </c>
      <c r="I156" s="13">
        <v>2</v>
      </c>
      <c r="J156" s="13">
        <v>191</v>
      </c>
      <c r="K156" s="13">
        <v>4</v>
      </c>
      <c r="L156" s="13">
        <v>75</v>
      </c>
      <c r="M156" s="6" t="s">
        <v>382</v>
      </c>
    </row>
    <row r="157" spans="1:13" x14ac:dyDescent="0.2">
      <c r="A157" s="9" t="str">
        <f t="shared" si="10"/>
        <v>2015/10末</v>
      </c>
      <c r="B157" s="9" t="str">
        <f t="shared" si="10"/>
        <v>平成27/10末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120</v>
      </c>
      <c r="I157" s="15">
        <v>0</v>
      </c>
      <c r="J157" s="15">
        <v>225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2015/10末</v>
      </c>
      <c r="B158" s="8" t="str">
        <f t="shared" si="10"/>
        <v>平成27/10末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2015/10末</v>
      </c>
      <c r="B159" s="9" t="str">
        <f t="shared" si="10"/>
        <v>平成27/10末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2015/10末</v>
      </c>
      <c r="B160" s="8" t="str">
        <f t="shared" si="10"/>
        <v>平成27/10末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464</v>
      </c>
      <c r="I160" s="13">
        <v>2</v>
      </c>
      <c r="J160" s="13">
        <v>909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2015/10末</v>
      </c>
      <c r="B161" s="9" t="str">
        <f t="shared" si="10"/>
        <v>平成27/10末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136</v>
      </c>
      <c r="I161" s="15">
        <v>0</v>
      </c>
      <c r="J161" s="15">
        <v>264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2015/10末</v>
      </c>
      <c r="B162" s="8" t="str">
        <f t="shared" si="10"/>
        <v>平成27/10末</v>
      </c>
      <c r="C162" s="13">
        <v>160</v>
      </c>
      <c r="D162" s="13">
        <v>185</v>
      </c>
      <c r="E162" s="14" t="s">
        <v>218</v>
      </c>
      <c r="F162" s="13">
        <v>129</v>
      </c>
      <c r="G162" s="13">
        <v>0</v>
      </c>
      <c r="H162" s="13">
        <v>121</v>
      </c>
      <c r="I162" s="13">
        <v>3</v>
      </c>
      <c r="J162" s="13">
        <v>250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2015/10末</v>
      </c>
      <c r="B163" s="9" t="str">
        <f t="shared" si="10"/>
        <v>平成27/10末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239</v>
      </c>
      <c r="I163" s="15">
        <v>5</v>
      </c>
      <c r="J163" s="15">
        <v>478</v>
      </c>
      <c r="K163" s="15">
        <v>6</v>
      </c>
      <c r="L163" s="15">
        <v>186</v>
      </c>
      <c r="M163" s="5" t="s">
        <v>383</v>
      </c>
    </row>
    <row r="164" spans="1:13" x14ac:dyDescent="0.2">
      <c r="A164" s="8" t="str">
        <f t="shared" si="10"/>
        <v>2015/10末</v>
      </c>
      <c r="B164" s="8" t="str">
        <f t="shared" si="10"/>
        <v>平成27/10末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172</v>
      </c>
      <c r="I164" s="13">
        <v>2</v>
      </c>
      <c r="J164" s="13">
        <v>361</v>
      </c>
      <c r="K164" s="13">
        <v>4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2015/10末</v>
      </c>
      <c r="B165" s="9" t="str">
        <f t="shared" si="11"/>
        <v>平成27/10末</v>
      </c>
      <c r="C165" s="15">
        <v>163</v>
      </c>
      <c r="D165" s="15">
        <v>188</v>
      </c>
      <c r="E165" s="16" t="s">
        <v>221</v>
      </c>
      <c r="F165" s="15">
        <v>224</v>
      </c>
      <c r="G165" s="15">
        <v>6</v>
      </c>
      <c r="H165" s="15">
        <v>192</v>
      </c>
      <c r="I165" s="15">
        <v>5</v>
      </c>
      <c r="J165" s="15">
        <v>416</v>
      </c>
      <c r="K165" s="15">
        <v>11</v>
      </c>
      <c r="L165" s="15">
        <v>171</v>
      </c>
      <c r="M165" s="5" t="s">
        <v>383</v>
      </c>
    </row>
    <row r="166" spans="1:13" x14ac:dyDescent="0.2">
      <c r="A166" s="8" t="str">
        <f t="shared" si="11"/>
        <v>2015/10末</v>
      </c>
      <c r="B166" s="8" t="str">
        <f t="shared" si="11"/>
        <v>平成27/10末</v>
      </c>
      <c r="C166" s="13">
        <v>164</v>
      </c>
      <c r="D166" s="13">
        <v>189</v>
      </c>
      <c r="E166" s="14" t="s">
        <v>222</v>
      </c>
      <c r="F166" s="13">
        <v>76</v>
      </c>
      <c r="G166" s="13">
        <v>0</v>
      </c>
      <c r="H166" s="13">
        <v>61</v>
      </c>
      <c r="I166" s="13">
        <v>0</v>
      </c>
      <c r="J166" s="13">
        <v>137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2015/10末</v>
      </c>
      <c r="B167" s="9" t="str">
        <f t="shared" si="11"/>
        <v>平成27/10末</v>
      </c>
      <c r="C167" s="15">
        <v>165</v>
      </c>
      <c r="D167" s="15">
        <v>190</v>
      </c>
      <c r="E167" s="16" t="s">
        <v>153</v>
      </c>
      <c r="F167" s="15">
        <v>500</v>
      </c>
      <c r="G167" s="15">
        <v>1</v>
      </c>
      <c r="H167" s="15">
        <v>508</v>
      </c>
      <c r="I167" s="15">
        <v>5</v>
      </c>
      <c r="J167" s="15">
        <v>1008</v>
      </c>
      <c r="K167" s="15">
        <v>6</v>
      </c>
      <c r="L167" s="15">
        <v>366</v>
      </c>
      <c r="M167" s="5" t="s">
        <v>383</v>
      </c>
    </row>
    <row r="168" spans="1:13" x14ac:dyDescent="0.2">
      <c r="A168" s="8" t="str">
        <f t="shared" si="11"/>
        <v>2015/10末</v>
      </c>
      <c r="B168" s="8" t="str">
        <f t="shared" si="11"/>
        <v>平成27/10末</v>
      </c>
      <c r="C168" s="13">
        <v>166</v>
      </c>
      <c r="D168" s="13">
        <v>191</v>
      </c>
      <c r="E168" s="14" t="s">
        <v>151</v>
      </c>
      <c r="F168" s="13">
        <v>214</v>
      </c>
      <c r="G168" s="13">
        <v>3</v>
      </c>
      <c r="H168" s="13">
        <v>225</v>
      </c>
      <c r="I168" s="13">
        <v>4</v>
      </c>
      <c r="J168" s="13">
        <v>439</v>
      </c>
      <c r="K168" s="13">
        <v>7</v>
      </c>
      <c r="L168" s="13">
        <v>188</v>
      </c>
      <c r="M168" s="6" t="s">
        <v>383</v>
      </c>
    </row>
    <row r="169" spans="1:13" x14ac:dyDescent="0.2">
      <c r="A169" s="9" t="str">
        <f t="shared" si="11"/>
        <v>2015/10末</v>
      </c>
      <c r="B169" s="9" t="str">
        <f t="shared" si="11"/>
        <v>平成27/10末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583</v>
      </c>
      <c r="I169" s="15">
        <v>1</v>
      </c>
      <c r="J169" s="15">
        <v>1161</v>
      </c>
      <c r="K169" s="15">
        <v>1</v>
      </c>
      <c r="L169" s="15">
        <v>375</v>
      </c>
      <c r="M169" s="5" t="s">
        <v>383</v>
      </c>
    </row>
    <row r="170" spans="1:13" x14ac:dyDescent="0.2">
      <c r="A170" s="8" t="str">
        <f t="shared" si="11"/>
        <v>2015/10末</v>
      </c>
      <c r="B170" s="8" t="str">
        <f t="shared" si="11"/>
        <v>平成27/10末</v>
      </c>
      <c r="C170" s="13">
        <v>168</v>
      </c>
      <c r="D170" s="13">
        <v>200</v>
      </c>
      <c r="E170" s="14" t="s">
        <v>223</v>
      </c>
      <c r="F170" s="13">
        <v>38</v>
      </c>
      <c r="G170" s="13">
        <v>0</v>
      </c>
      <c r="H170" s="13">
        <v>29</v>
      </c>
      <c r="I170" s="13">
        <v>0</v>
      </c>
      <c r="J170" s="13">
        <v>67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2015/10末</v>
      </c>
      <c r="B171" s="9" t="str">
        <f t="shared" si="11"/>
        <v>平成27/10末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76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2015/10末</v>
      </c>
      <c r="B172" s="8" t="str">
        <f t="shared" si="11"/>
        <v>平成27/10末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62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2015/10末</v>
      </c>
      <c r="B173" s="9" t="str">
        <f t="shared" si="11"/>
        <v>平成27/10末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2015/10末</v>
      </c>
      <c r="B174" s="8" t="str">
        <f t="shared" si="11"/>
        <v>平成27/10末</v>
      </c>
      <c r="C174" s="13">
        <v>172</v>
      </c>
      <c r="D174" s="13">
        <v>204</v>
      </c>
      <c r="E174" s="14" t="s">
        <v>227</v>
      </c>
      <c r="F174" s="13">
        <v>244</v>
      </c>
      <c r="G174" s="13">
        <v>0</v>
      </c>
      <c r="H174" s="13">
        <v>255</v>
      </c>
      <c r="I174" s="13">
        <v>1</v>
      </c>
      <c r="J174" s="13">
        <v>499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2015/10末</v>
      </c>
      <c r="B175" s="9" t="str">
        <f t="shared" si="11"/>
        <v>平成27/10末</v>
      </c>
      <c r="C175" s="15">
        <v>173</v>
      </c>
      <c r="D175" s="15">
        <v>205</v>
      </c>
      <c r="E175" s="16" t="s">
        <v>228</v>
      </c>
      <c r="F175" s="15">
        <v>112</v>
      </c>
      <c r="G175" s="15">
        <v>0</v>
      </c>
      <c r="H175" s="15">
        <v>113</v>
      </c>
      <c r="I175" s="15">
        <v>1</v>
      </c>
      <c r="J175" s="15">
        <v>225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2015/10末</v>
      </c>
      <c r="B176" s="8" t="str">
        <f t="shared" si="11"/>
        <v>平成27/10末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2015/10末</v>
      </c>
      <c r="B177" s="9" t="str">
        <f t="shared" si="11"/>
        <v>平成27/10末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2015/10末</v>
      </c>
      <c r="B178" s="8" t="str">
        <f t="shared" si="11"/>
        <v>平成27/10末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2015/10末</v>
      </c>
      <c r="B179" s="9" t="str">
        <f t="shared" si="11"/>
        <v>平成27/10末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77</v>
      </c>
      <c r="I179" s="15">
        <v>0</v>
      </c>
      <c r="J179" s="15">
        <v>154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2015/10末</v>
      </c>
      <c r="B180" s="8" t="str">
        <f t="shared" si="11"/>
        <v>平成27/10末</v>
      </c>
      <c r="C180" s="13">
        <v>178</v>
      </c>
      <c r="D180" s="13">
        <v>221</v>
      </c>
      <c r="E180" s="14" t="s">
        <v>233</v>
      </c>
      <c r="F180" s="13">
        <v>134</v>
      </c>
      <c r="G180" s="13">
        <v>0</v>
      </c>
      <c r="H180" s="13">
        <v>135</v>
      </c>
      <c r="I180" s="13">
        <v>0</v>
      </c>
      <c r="J180" s="13">
        <v>269</v>
      </c>
      <c r="K180" s="13">
        <v>0</v>
      </c>
      <c r="L180" s="13">
        <v>100</v>
      </c>
      <c r="M180" s="6" t="s">
        <v>385</v>
      </c>
    </row>
    <row r="181" spans="1:13" x14ac:dyDescent="0.2">
      <c r="A181" s="9" t="str">
        <f t="shared" ref="A181:B196" si="12">A180</f>
        <v>2015/10末</v>
      </c>
      <c r="B181" s="9" t="str">
        <f t="shared" si="12"/>
        <v>平成27/10末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2015/10末</v>
      </c>
      <c r="B182" s="8" t="str">
        <f t="shared" si="12"/>
        <v>平成27/10末</v>
      </c>
      <c r="C182" s="13">
        <v>180</v>
      </c>
      <c r="D182" s="13">
        <v>223</v>
      </c>
      <c r="E182" s="14" t="s">
        <v>154</v>
      </c>
      <c r="F182" s="13">
        <v>212</v>
      </c>
      <c r="G182" s="13">
        <v>0</v>
      </c>
      <c r="H182" s="13">
        <v>209</v>
      </c>
      <c r="I182" s="13">
        <v>0</v>
      </c>
      <c r="J182" s="13">
        <v>421</v>
      </c>
      <c r="K182" s="13">
        <v>0</v>
      </c>
      <c r="L182" s="13">
        <v>162</v>
      </c>
      <c r="M182" s="6" t="s">
        <v>385</v>
      </c>
    </row>
    <row r="183" spans="1:13" x14ac:dyDescent="0.2">
      <c r="A183" s="9" t="str">
        <f t="shared" si="12"/>
        <v>2015/10末</v>
      </c>
      <c r="B183" s="9" t="str">
        <f t="shared" si="12"/>
        <v>平成27/10末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2015/10末</v>
      </c>
      <c r="B184" s="8" t="str">
        <f t="shared" si="12"/>
        <v>平成27/10末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2015/10末</v>
      </c>
      <c r="B185" s="9" t="str">
        <f t="shared" si="12"/>
        <v>平成27/10末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2015/10末</v>
      </c>
      <c r="B186" s="8" t="str">
        <f t="shared" si="12"/>
        <v>平成27/10末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2015/10末</v>
      </c>
      <c r="B187" s="9" t="str">
        <f t="shared" si="12"/>
        <v>平成27/10末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2015/10末</v>
      </c>
      <c r="B188" s="8" t="str">
        <f t="shared" si="12"/>
        <v>平成27/10末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2015/10末</v>
      </c>
      <c r="B189" s="9" t="str">
        <f t="shared" si="12"/>
        <v>平成27/10末</v>
      </c>
      <c r="C189" s="15">
        <v>187</v>
      </c>
      <c r="D189" s="15">
        <v>231</v>
      </c>
      <c r="E189" s="16" t="s">
        <v>241</v>
      </c>
      <c r="F189" s="15">
        <v>122</v>
      </c>
      <c r="G189" s="15">
        <v>0</v>
      </c>
      <c r="H189" s="15">
        <v>146</v>
      </c>
      <c r="I189" s="15">
        <v>2</v>
      </c>
      <c r="J189" s="15">
        <v>268</v>
      </c>
      <c r="K189" s="15">
        <v>2</v>
      </c>
      <c r="L189" s="15">
        <v>119</v>
      </c>
      <c r="M189" s="5" t="s">
        <v>386</v>
      </c>
    </row>
    <row r="190" spans="1:13" x14ac:dyDescent="0.2">
      <c r="A190" s="8" t="str">
        <f t="shared" si="12"/>
        <v>2015/10末</v>
      </c>
      <c r="B190" s="8" t="str">
        <f t="shared" si="12"/>
        <v>平成27/10末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66</v>
      </c>
      <c r="I190" s="13">
        <v>0</v>
      </c>
      <c r="J190" s="13">
        <v>133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2015/10末</v>
      </c>
      <c r="B191" s="9" t="str">
        <f t="shared" si="12"/>
        <v>平成27/10末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3</v>
      </c>
      <c r="H191" s="15">
        <v>84</v>
      </c>
      <c r="I191" s="15">
        <v>5</v>
      </c>
      <c r="J191" s="15">
        <v>156</v>
      </c>
      <c r="K191" s="15">
        <v>8</v>
      </c>
      <c r="L191" s="15">
        <v>55</v>
      </c>
      <c r="M191" s="5" t="s">
        <v>387</v>
      </c>
    </row>
    <row r="192" spans="1:13" x14ac:dyDescent="0.2">
      <c r="A192" s="8" t="str">
        <f t="shared" si="12"/>
        <v>2015/10末</v>
      </c>
      <c r="B192" s="8" t="str">
        <f t="shared" si="12"/>
        <v>平成27/10末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141</v>
      </c>
      <c r="I192" s="13">
        <v>2</v>
      </c>
      <c r="J192" s="13">
        <v>283</v>
      </c>
      <c r="K192" s="13">
        <v>2</v>
      </c>
      <c r="L192" s="13">
        <v>108</v>
      </c>
      <c r="M192" s="6" t="s">
        <v>387</v>
      </c>
    </row>
    <row r="193" spans="1:13" x14ac:dyDescent="0.2">
      <c r="A193" s="9" t="str">
        <f t="shared" si="12"/>
        <v>2015/10末</v>
      </c>
      <c r="B193" s="9" t="str">
        <f t="shared" si="12"/>
        <v>平成27/10末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67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2015/10末</v>
      </c>
      <c r="B194" s="8" t="str">
        <f t="shared" si="12"/>
        <v>平成27/10末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129</v>
      </c>
      <c r="I194" s="13">
        <v>0</v>
      </c>
      <c r="J194" s="13">
        <v>215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2015/10末</v>
      </c>
      <c r="B195" s="9" t="str">
        <f t="shared" si="12"/>
        <v>平成27/10末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2015/10末</v>
      </c>
      <c r="B196" s="8" t="str">
        <f t="shared" si="12"/>
        <v>平成27/10末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2015/10末</v>
      </c>
      <c r="B197" s="9" t="str">
        <f t="shared" si="13"/>
        <v>平成27/10末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2015/10末</v>
      </c>
      <c r="B198" s="8" t="str">
        <f t="shared" si="13"/>
        <v>平成27/10末</v>
      </c>
      <c r="C198" s="13">
        <v>196</v>
      </c>
      <c r="D198" s="13">
        <v>250</v>
      </c>
      <c r="E198" s="14" t="s">
        <v>250</v>
      </c>
      <c r="F198" s="13">
        <v>277</v>
      </c>
      <c r="G198" s="13">
        <v>0</v>
      </c>
      <c r="H198" s="13">
        <v>314</v>
      </c>
      <c r="I198" s="13">
        <v>0</v>
      </c>
      <c r="J198" s="13">
        <v>591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2015/10末</v>
      </c>
      <c r="B199" s="9" t="str">
        <f t="shared" si="13"/>
        <v>平成27/10末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117</v>
      </c>
      <c r="I199" s="15">
        <v>2</v>
      </c>
      <c r="J199" s="15">
        <v>234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2015/10末</v>
      </c>
      <c r="B200" s="8" t="str">
        <f t="shared" si="13"/>
        <v>平成27/10末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2015/10末</v>
      </c>
      <c r="B201" s="9" t="str">
        <f t="shared" si="13"/>
        <v>平成27/10末</v>
      </c>
      <c r="C201" s="15">
        <v>199</v>
      </c>
      <c r="D201" s="15">
        <v>255</v>
      </c>
      <c r="E201" s="16" t="s">
        <v>253</v>
      </c>
      <c r="F201" s="15">
        <v>248</v>
      </c>
      <c r="G201" s="15">
        <v>1</v>
      </c>
      <c r="H201" s="15">
        <v>288</v>
      </c>
      <c r="I201" s="15">
        <v>3</v>
      </c>
      <c r="J201" s="15">
        <v>536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2015/10末</v>
      </c>
      <c r="B202" s="8" t="str">
        <f t="shared" si="13"/>
        <v>平成27/10末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2015/10末</v>
      </c>
      <c r="B203" s="9" t="str">
        <f t="shared" si="13"/>
        <v>平成27/10末</v>
      </c>
      <c r="C203" s="15">
        <v>201</v>
      </c>
      <c r="D203" s="15">
        <v>271</v>
      </c>
      <c r="E203" s="16" t="s">
        <v>255</v>
      </c>
      <c r="F203" s="15">
        <v>239</v>
      </c>
      <c r="G203" s="15">
        <v>0</v>
      </c>
      <c r="H203" s="15">
        <v>243</v>
      </c>
      <c r="I203" s="15">
        <v>0</v>
      </c>
      <c r="J203" s="15">
        <v>482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2015/10末</v>
      </c>
      <c r="B204" s="8" t="str">
        <f t="shared" si="13"/>
        <v>平成27/10末</v>
      </c>
      <c r="C204" s="13">
        <v>202</v>
      </c>
      <c r="D204" s="13">
        <v>277</v>
      </c>
      <c r="E204" s="14" t="s">
        <v>256</v>
      </c>
      <c r="F204" s="13">
        <v>213</v>
      </c>
      <c r="G204" s="13">
        <v>0</v>
      </c>
      <c r="H204" s="13">
        <v>230</v>
      </c>
      <c r="I204" s="13">
        <v>0</v>
      </c>
      <c r="J204" s="13">
        <v>443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2015/10末</v>
      </c>
      <c r="B205" s="9" t="str">
        <f t="shared" si="13"/>
        <v>平成27/10末</v>
      </c>
      <c r="C205" s="15">
        <v>203</v>
      </c>
      <c r="D205" s="15">
        <v>278</v>
      </c>
      <c r="E205" s="16" t="s">
        <v>257</v>
      </c>
      <c r="F205" s="15">
        <v>124</v>
      </c>
      <c r="G205" s="15">
        <v>1</v>
      </c>
      <c r="H205" s="15">
        <v>133</v>
      </c>
      <c r="I205" s="15">
        <v>1</v>
      </c>
      <c r="J205" s="15">
        <v>257</v>
      </c>
      <c r="K205" s="15">
        <v>2</v>
      </c>
      <c r="L205" s="15">
        <v>111</v>
      </c>
      <c r="M205" s="5" t="s">
        <v>389</v>
      </c>
    </row>
    <row r="206" spans="1:13" x14ac:dyDescent="0.2">
      <c r="A206" s="8" t="str">
        <f t="shared" si="13"/>
        <v>2015/10末</v>
      </c>
      <c r="B206" s="8" t="str">
        <f t="shared" si="13"/>
        <v>平成27/10末</v>
      </c>
      <c r="C206" s="13">
        <v>204</v>
      </c>
      <c r="D206" s="13">
        <v>280</v>
      </c>
      <c r="E206" s="14" t="s">
        <v>258</v>
      </c>
      <c r="F206" s="13">
        <v>108</v>
      </c>
      <c r="G206" s="13">
        <v>0</v>
      </c>
      <c r="H206" s="13">
        <v>123</v>
      </c>
      <c r="I206" s="13">
        <v>0</v>
      </c>
      <c r="J206" s="13">
        <v>231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2015/10末</v>
      </c>
      <c r="B207" s="9" t="str">
        <f t="shared" si="13"/>
        <v>平成27/10末</v>
      </c>
      <c r="C207" s="15">
        <v>205</v>
      </c>
      <c r="D207" s="15">
        <v>281</v>
      </c>
      <c r="E207" s="16" t="s">
        <v>259</v>
      </c>
      <c r="F207" s="15">
        <v>59</v>
      </c>
      <c r="G207" s="15">
        <v>0</v>
      </c>
      <c r="H207" s="15">
        <v>56</v>
      </c>
      <c r="I207" s="15">
        <v>0</v>
      </c>
      <c r="J207" s="15">
        <v>115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2015/10末</v>
      </c>
      <c r="B208" s="8" t="str">
        <f t="shared" si="13"/>
        <v>平成27/10末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2015/10末</v>
      </c>
      <c r="B209" s="9" t="str">
        <f t="shared" si="13"/>
        <v>平成27/10末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154</v>
      </c>
      <c r="I209" s="15">
        <v>0</v>
      </c>
      <c r="J209" s="15">
        <v>300</v>
      </c>
      <c r="K209" s="15">
        <v>0</v>
      </c>
      <c r="L209" s="15">
        <v>126</v>
      </c>
      <c r="M209" s="5" t="s">
        <v>390</v>
      </c>
    </row>
    <row r="210" spans="1:13" x14ac:dyDescent="0.2">
      <c r="A210" s="8" t="str">
        <f t="shared" si="13"/>
        <v>2015/10末</v>
      </c>
      <c r="B210" s="8" t="str">
        <f t="shared" si="13"/>
        <v>平成27/10末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2015/10末</v>
      </c>
      <c r="B211" s="9" t="str">
        <f t="shared" si="13"/>
        <v>平成27/10末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2015/10末</v>
      </c>
      <c r="B212" s="8" t="str">
        <f t="shared" si="13"/>
        <v>平成27/10末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103</v>
      </c>
      <c r="I212" s="13">
        <v>2</v>
      </c>
      <c r="J212" s="13">
        <v>207</v>
      </c>
      <c r="K212" s="13">
        <v>3</v>
      </c>
      <c r="L212" s="13">
        <v>84</v>
      </c>
      <c r="M212" s="6" t="s">
        <v>390</v>
      </c>
    </row>
    <row r="213" spans="1:13" x14ac:dyDescent="0.2">
      <c r="A213" s="9" t="str">
        <f t="shared" ref="A213:B228" si="14">A212</f>
        <v>2015/10末</v>
      </c>
      <c r="B213" s="9" t="str">
        <f t="shared" si="14"/>
        <v>平成27/10末</v>
      </c>
      <c r="C213" s="15">
        <v>211</v>
      </c>
      <c r="D213" s="15">
        <v>291</v>
      </c>
      <c r="E213" s="16" t="s">
        <v>265</v>
      </c>
      <c r="F213" s="15">
        <v>36</v>
      </c>
      <c r="G213" s="15">
        <v>0</v>
      </c>
      <c r="H213" s="15">
        <v>28</v>
      </c>
      <c r="I213" s="15">
        <v>0</v>
      </c>
      <c r="J213" s="15">
        <v>64</v>
      </c>
      <c r="K213" s="15">
        <v>0</v>
      </c>
      <c r="L213" s="15">
        <v>40</v>
      </c>
      <c r="M213" s="5" t="s">
        <v>390</v>
      </c>
    </row>
    <row r="214" spans="1:13" x14ac:dyDescent="0.2">
      <c r="A214" s="8" t="str">
        <f t="shared" si="14"/>
        <v>2015/10末</v>
      </c>
      <c r="B214" s="8" t="str">
        <f t="shared" si="14"/>
        <v>平成27/10末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2015/10末</v>
      </c>
      <c r="B215" s="9" t="str">
        <f t="shared" si="14"/>
        <v>平成27/10末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2015/10末</v>
      </c>
      <c r="B216" s="8" t="str">
        <f t="shared" si="14"/>
        <v>平成27/10末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2015/10末</v>
      </c>
      <c r="B217" s="9" t="str">
        <f t="shared" si="14"/>
        <v>平成27/10末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2015/10末</v>
      </c>
      <c r="B218" s="8" t="str">
        <f t="shared" si="14"/>
        <v>平成27/10末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246</v>
      </c>
      <c r="I218" s="13">
        <v>1</v>
      </c>
      <c r="J218" s="13">
        <v>483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2015/10末</v>
      </c>
      <c r="B219" s="9" t="str">
        <f t="shared" si="14"/>
        <v>平成27/10末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175</v>
      </c>
      <c r="I219" s="15">
        <v>0</v>
      </c>
      <c r="J219" s="15">
        <v>320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2015/10末</v>
      </c>
      <c r="B220" s="8" t="str">
        <f t="shared" si="14"/>
        <v>平成27/10末</v>
      </c>
      <c r="C220" s="13">
        <v>218</v>
      </c>
      <c r="D220" s="13">
        <v>326</v>
      </c>
      <c r="E220" s="14" t="s">
        <v>272</v>
      </c>
      <c r="F220" s="13">
        <v>260</v>
      </c>
      <c r="G220" s="13">
        <v>0</v>
      </c>
      <c r="H220" s="13">
        <v>302</v>
      </c>
      <c r="I220" s="13">
        <v>0</v>
      </c>
      <c r="J220" s="13">
        <v>562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2015/10末</v>
      </c>
      <c r="B221" s="9" t="str">
        <f t="shared" si="14"/>
        <v>平成27/10末</v>
      </c>
      <c r="C221" s="15">
        <v>219</v>
      </c>
      <c r="D221" s="15">
        <v>332</v>
      </c>
      <c r="E221" s="16" t="s">
        <v>273</v>
      </c>
      <c r="F221" s="15">
        <v>138</v>
      </c>
      <c r="G221" s="15">
        <v>0</v>
      </c>
      <c r="H221" s="15">
        <v>143</v>
      </c>
      <c r="I221" s="15">
        <v>0</v>
      </c>
      <c r="J221" s="15">
        <v>281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2015/10末</v>
      </c>
      <c r="B222" s="8" t="str">
        <f t="shared" si="14"/>
        <v>平成27/10末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99</v>
      </c>
      <c r="I222" s="13">
        <v>0</v>
      </c>
      <c r="J222" s="13">
        <v>219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2015/10末</v>
      </c>
      <c r="B223" s="9" t="str">
        <f t="shared" si="14"/>
        <v>平成27/10末</v>
      </c>
      <c r="C223" s="15">
        <v>221</v>
      </c>
      <c r="D223" s="15">
        <v>334</v>
      </c>
      <c r="E223" s="16" t="s">
        <v>275</v>
      </c>
      <c r="F223" s="15">
        <v>82</v>
      </c>
      <c r="G223" s="15">
        <v>0</v>
      </c>
      <c r="H223" s="15">
        <v>88</v>
      </c>
      <c r="I223" s="15">
        <v>0</v>
      </c>
      <c r="J223" s="15">
        <v>170</v>
      </c>
      <c r="K223" s="15">
        <v>0</v>
      </c>
      <c r="L223" s="15">
        <v>71</v>
      </c>
      <c r="M223" s="5" t="s">
        <v>391</v>
      </c>
    </row>
    <row r="224" spans="1:13" x14ac:dyDescent="0.2">
      <c r="A224" s="8" t="str">
        <f t="shared" si="14"/>
        <v>2015/10末</v>
      </c>
      <c r="B224" s="8" t="str">
        <f t="shared" si="14"/>
        <v>平成27/10末</v>
      </c>
      <c r="C224" s="13">
        <v>222</v>
      </c>
      <c r="D224" s="13">
        <v>335</v>
      </c>
      <c r="E224" s="14" t="s">
        <v>276</v>
      </c>
      <c r="F224" s="13">
        <v>103</v>
      </c>
      <c r="G224" s="13">
        <v>0</v>
      </c>
      <c r="H224" s="13">
        <v>107</v>
      </c>
      <c r="I224" s="13">
        <v>0</v>
      </c>
      <c r="J224" s="13">
        <v>210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2015/10末</v>
      </c>
      <c r="B225" s="9" t="str">
        <f t="shared" si="14"/>
        <v>平成27/10末</v>
      </c>
      <c r="C225" s="15">
        <v>223</v>
      </c>
      <c r="D225" s="15">
        <v>336</v>
      </c>
      <c r="E225" s="16" t="s">
        <v>277</v>
      </c>
      <c r="F225" s="15">
        <v>123</v>
      </c>
      <c r="G225" s="15">
        <v>0</v>
      </c>
      <c r="H225" s="15">
        <v>142</v>
      </c>
      <c r="I225" s="15">
        <v>1</v>
      </c>
      <c r="J225" s="15">
        <v>265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2015/10末</v>
      </c>
      <c r="B226" s="8" t="str">
        <f t="shared" si="14"/>
        <v>平成27/10末</v>
      </c>
      <c r="C226" s="13">
        <v>224</v>
      </c>
      <c r="D226" s="13">
        <v>337</v>
      </c>
      <c r="E226" s="14" t="s">
        <v>278</v>
      </c>
      <c r="F226" s="13">
        <v>179</v>
      </c>
      <c r="G226" s="13">
        <v>0</v>
      </c>
      <c r="H226" s="13">
        <v>195</v>
      </c>
      <c r="I226" s="13">
        <v>0</v>
      </c>
      <c r="J226" s="13">
        <v>374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2015/10末</v>
      </c>
      <c r="B227" s="9" t="str">
        <f t="shared" si="14"/>
        <v>平成27/10末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81</v>
      </c>
      <c r="I227" s="15">
        <v>0</v>
      </c>
      <c r="J227" s="15">
        <v>173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2015/10末</v>
      </c>
      <c r="B228" s="8" t="str">
        <f t="shared" si="14"/>
        <v>平成27/10末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2015/10末</v>
      </c>
      <c r="B229" s="9" t="str">
        <f t="shared" si="15"/>
        <v>平成27/10末</v>
      </c>
      <c r="C229" s="15">
        <v>227</v>
      </c>
      <c r="D229" s="15">
        <v>400</v>
      </c>
      <c r="E229" s="16" t="s">
        <v>281</v>
      </c>
      <c r="F229" s="15">
        <v>127</v>
      </c>
      <c r="G229" s="15">
        <v>0</v>
      </c>
      <c r="H229" s="15">
        <v>140</v>
      </c>
      <c r="I229" s="15">
        <v>1</v>
      </c>
      <c r="J229" s="15">
        <v>267</v>
      </c>
      <c r="K229" s="15">
        <v>1</v>
      </c>
      <c r="L229" s="15">
        <v>123</v>
      </c>
      <c r="M229" s="5" t="s">
        <v>392</v>
      </c>
    </row>
    <row r="230" spans="1:13" x14ac:dyDescent="0.2">
      <c r="A230" s="8" t="str">
        <f t="shared" si="15"/>
        <v>2015/10末</v>
      </c>
      <c r="B230" s="8" t="str">
        <f t="shared" si="15"/>
        <v>平成27/10末</v>
      </c>
      <c r="C230" s="13">
        <v>228</v>
      </c>
      <c r="D230" s="13">
        <v>401</v>
      </c>
      <c r="E230" s="14" t="s">
        <v>282</v>
      </c>
      <c r="F230" s="13">
        <v>222</v>
      </c>
      <c r="G230" s="13">
        <v>1</v>
      </c>
      <c r="H230" s="13">
        <v>287</v>
      </c>
      <c r="I230" s="13">
        <v>1</v>
      </c>
      <c r="J230" s="13">
        <v>509</v>
      </c>
      <c r="K230" s="13">
        <v>2</v>
      </c>
      <c r="L230" s="13">
        <v>257</v>
      </c>
      <c r="M230" s="6" t="s">
        <v>392</v>
      </c>
    </row>
    <row r="231" spans="1:13" x14ac:dyDescent="0.2">
      <c r="A231" s="9" t="str">
        <f t="shared" si="15"/>
        <v>2015/10末</v>
      </c>
      <c r="B231" s="9" t="str">
        <f t="shared" si="15"/>
        <v>平成27/10末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68</v>
      </c>
      <c r="I231" s="15">
        <v>0</v>
      </c>
      <c r="J231" s="15">
        <v>151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2015/10末</v>
      </c>
      <c r="B232" s="8" t="str">
        <f t="shared" si="15"/>
        <v>平成27/10末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2015/10末</v>
      </c>
      <c r="B233" s="9" t="str">
        <f t="shared" si="15"/>
        <v>平成27/10末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2015/10末</v>
      </c>
      <c r="B234" s="8" t="str">
        <f t="shared" si="15"/>
        <v>平成27/10末</v>
      </c>
      <c r="C234" s="13">
        <v>232</v>
      </c>
      <c r="D234" s="13">
        <v>405</v>
      </c>
      <c r="E234" s="14" t="s">
        <v>286</v>
      </c>
      <c r="F234" s="13">
        <v>113</v>
      </c>
      <c r="G234" s="13">
        <v>0</v>
      </c>
      <c r="H234" s="13">
        <v>127</v>
      </c>
      <c r="I234" s="13">
        <v>0</v>
      </c>
      <c r="J234" s="13">
        <v>240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2015/10末</v>
      </c>
      <c r="B235" s="9" t="str">
        <f t="shared" si="15"/>
        <v>平成27/10末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23</v>
      </c>
      <c r="I235" s="15">
        <v>0</v>
      </c>
      <c r="J235" s="15">
        <v>44</v>
      </c>
      <c r="K235" s="15">
        <v>0</v>
      </c>
      <c r="L235" s="15">
        <v>30</v>
      </c>
      <c r="M235" s="5" t="s">
        <v>392</v>
      </c>
    </row>
    <row r="236" spans="1:13" x14ac:dyDescent="0.2">
      <c r="A236" s="8" t="str">
        <f t="shared" si="15"/>
        <v>2015/10末</v>
      </c>
      <c r="B236" s="8" t="str">
        <f t="shared" si="15"/>
        <v>平成27/10末</v>
      </c>
      <c r="C236" s="13">
        <v>234</v>
      </c>
      <c r="D236" s="13">
        <v>407</v>
      </c>
      <c r="E236" s="14" t="s">
        <v>288</v>
      </c>
      <c r="F236" s="13">
        <v>63</v>
      </c>
      <c r="G236" s="13">
        <v>0</v>
      </c>
      <c r="H236" s="13">
        <v>51</v>
      </c>
      <c r="I236" s="13">
        <v>2</v>
      </c>
      <c r="J236" s="13">
        <v>114</v>
      </c>
      <c r="K236" s="13">
        <v>2</v>
      </c>
      <c r="L236" s="13">
        <v>49</v>
      </c>
      <c r="M236" s="6" t="s">
        <v>392</v>
      </c>
    </row>
    <row r="237" spans="1:13" x14ac:dyDescent="0.2">
      <c r="A237" s="9" t="str">
        <f t="shared" si="15"/>
        <v>2015/10末</v>
      </c>
      <c r="B237" s="9" t="str">
        <f t="shared" si="15"/>
        <v>平成27/10末</v>
      </c>
      <c r="C237" s="15">
        <v>235</v>
      </c>
      <c r="D237" s="15">
        <v>408</v>
      </c>
      <c r="E237" s="16" t="s">
        <v>289</v>
      </c>
      <c r="F237" s="15">
        <v>40</v>
      </c>
      <c r="G237" s="15">
        <v>0</v>
      </c>
      <c r="H237" s="15">
        <v>52</v>
      </c>
      <c r="I237" s="15">
        <v>0</v>
      </c>
      <c r="J237" s="15">
        <v>92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2015/10末</v>
      </c>
      <c r="B238" s="8" t="str">
        <f t="shared" si="15"/>
        <v>平成27/10末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2015/10末</v>
      </c>
      <c r="B239" s="9" t="str">
        <f t="shared" si="15"/>
        <v>平成27/10末</v>
      </c>
      <c r="C239" s="15">
        <v>237</v>
      </c>
      <c r="D239" s="15">
        <v>500</v>
      </c>
      <c r="E239" s="16" t="s">
        <v>291</v>
      </c>
      <c r="F239" s="15">
        <v>307</v>
      </c>
      <c r="G239" s="15">
        <v>0</v>
      </c>
      <c r="H239" s="15">
        <v>337</v>
      </c>
      <c r="I239" s="15">
        <v>1</v>
      </c>
      <c r="J239" s="15">
        <v>644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2015/10末</v>
      </c>
      <c r="B240" s="8" t="str">
        <f t="shared" si="15"/>
        <v>平成27/10末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84</v>
      </c>
      <c r="I240" s="13">
        <v>0</v>
      </c>
      <c r="J240" s="13">
        <v>172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2015/10末</v>
      </c>
      <c r="B241" s="9" t="str">
        <f t="shared" si="15"/>
        <v>平成27/10末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2015/10末</v>
      </c>
      <c r="B242" s="8" t="str">
        <f t="shared" si="15"/>
        <v>平成27/10末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46</v>
      </c>
      <c r="I242" s="13">
        <v>0</v>
      </c>
      <c r="J242" s="13">
        <v>101</v>
      </c>
      <c r="K242" s="13">
        <v>0</v>
      </c>
      <c r="L242" s="13">
        <v>37</v>
      </c>
      <c r="M242" s="6" t="s">
        <v>375</v>
      </c>
    </row>
    <row r="243" spans="1:13" x14ac:dyDescent="0.2">
      <c r="A243" s="9" t="str">
        <f t="shared" si="15"/>
        <v>2015/10末</v>
      </c>
      <c r="B243" s="9" t="str">
        <f t="shared" si="15"/>
        <v>平成27/10末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153</v>
      </c>
      <c r="I243" s="15">
        <v>0</v>
      </c>
      <c r="J243" s="15">
        <v>291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2015/10末</v>
      </c>
      <c r="B244" s="8" t="str">
        <f t="shared" si="15"/>
        <v>平成27/10末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2015/10末</v>
      </c>
      <c r="B245" s="9" t="str">
        <f t="shared" si="16"/>
        <v>平成27/10末</v>
      </c>
      <c r="C245" s="15">
        <v>243</v>
      </c>
      <c r="D245" s="15">
        <v>506</v>
      </c>
      <c r="E245" s="16" t="s">
        <v>297</v>
      </c>
      <c r="F245" s="15">
        <v>160</v>
      </c>
      <c r="G245" s="15">
        <v>0</v>
      </c>
      <c r="H245" s="15">
        <v>168</v>
      </c>
      <c r="I245" s="15">
        <v>0</v>
      </c>
      <c r="J245" s="15">
        <v>328</v>
      </c>
      <c r="K245" s="15">
        <v>0</v>
      </c>
      <c r="L245" s="15">
        <v>120</v>
      </c>
      <c r="M245" s="5" t="s">
        <v>375</v>
      </c>
    </row>
    <row r="246" spans="1:13" x14ac:dyDescent="0.2">
      <c r="A246" s="8" t="str">
        <f t="shared" si="16"/>
        <v>2015/10末</v>
      </c>
      <c r="B246" s="8" t="str">
        <f t="shared" si="16"/>
        <v>平成27/10末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2015/10末</v>
      </c>
      <c r="B247" s="9" t="str">
        <f t="shared" si="16"/>
        <v>平成27/10末</v>
      </c>
      <c r="C247" s="15">
        <v>245</v>
      </c>
      <c r="D247" s="15">
        <v>508</v>
      </c>
      <c r="E247" s="16" t="s">
        <v>299</v>
      </c>
      <c r="F247" s="15">
        <v>72</v>
      </c>
      <c r="G247" s="15">
        <v>0</v>
      </c>
      <c r="H247" s="15">
        <v>86</v>
      </c>
      <c r="I247" s="15">
        <v>0</v>
      </c>
      <c r="J247" s="15">
        <v>158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2015/10末</v>
      </c>
      <c r="B248" s="8" t="str">
        <f t="shared" si="16"/>
        <v>平成27/10末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2015/10末</v>
      </c>
      <c r="B249" s="9" t="str">
        <f t="shared" si="16"/>
        <v>平成27/10末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2015/10末</v>
      </c>
      <c r="B250" s="8" t="str">
        <f t="shared" si="16"/>
        <v>平成27/10末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33</v>
      </c>
      <c r="I250" s="13">
        <v>1</v>
      </c>
      <c r="J250" s="13">
        <v>65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2015/10末</v>
      </c>
      <c r="B251" s="9" t="str">
        <f t="shared" si="16"/>
        <v>平成27/10末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95</v>
      </c>
      <c r="I251" s="15">
        <v>0</v>
      </c>
      <c r="J251" s="15">
        <v>186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2015/10末</v>
      </c>
      <c r="B252" s="8" t="str">
        <f t="shared" si="16"/>
        <v>平成27/10末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0</v>
      </c>
      <c r="H252" s="13">
        <v>57</v>
      </c>
      <c r="I252" s="13">
        <v>2</v>
      </c>
      <c r="J252" s="13">
        <v>127</v>
      </c>
      <c r="K252" s="13">
        <v>2</v>
      </c>
      <c r="L252" s="13">
        <v>50</v>
      </c>
      <c r="M252" s="6" t="s">
        <v>375</v>
      </c>
    </row>
    <row r="253" spans="1:13" x14ac:dyDescent="0.2">
      <c r="A253" s="9" t="str">
        <f t="shared" si="16"/>
        <v>2015/10末</v>
      </c>
      <c r="B253" s="9" t="str">
        <f t="shared" si="16"/>
        <v>平成27/10末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97</v>
      </c>
      <c r="I253" s="15">
        <v>2</v>
      </c>
      <c r="J253" s="15">
        <v>177</v>
      </c>
      <c r="K253" s="15">
        <v>2</v>
      </c>
      <c r="L253" s="15">
        <v>56</v>
      </c>
      <c r="M253" s="5" t="s">
        <v>375</v>
      </c>
    </row>
    <row r="254" spans="1:13" x14ac:dyDescent="0.2">
      <c r="A254" s="8" t="str">
        <f t="shared" si="16"/>
        <v>2015/10末</v>
      </c>
      <c r="B254" s="8" t="str">
        <f t="shared" si="16"/>
        <v>平成27/10末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2015/10末</v>
      </c>
      <c r="B255" s="9" t="str">
        <f t="shared" si="16"/>
        <v>平成27/10末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87</v>
      </c>
      <c r="I255" s="15">
        <v>0</v>
      </c>
      <c r="J255" s="15">
        <v>181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2015/10末</v>
      </c>
      <c r="B256" s="8" t="str">
        <f t="shared" si="16"/>
        <v>平成27/10末</v>
      </c>
      <c r="C256" s="13">
        <v>254</v>
      </c>
      <c r="D256" s="13">
        <v>517</v>
      </c>
      <c r="E256" s="14" t="s">
        <v>308</v>
      </c>
      <c r="F256" s="13">
        <v>167</v>
      </c>
      <c r="G256" s="13">
        <v>0</v>
      </c>
      <c r="H256" s="13">
        <v>160</v>
      </c>
      <c r="I256" s="13">
        <v>2</v>
      </c>
      <c r="J256" s="13">
        <v>327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2015/10末</v>
      </c>
      <c r="B257" s="9" t="str">
        <f t="shared" si="16"/>
        <v>平成27/10末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83</v>
      </c>
      <c r="I257" s="15">
        <v>1</v>
      </c>
      <c r="J257" s="15">
        <v>163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2015/10末</v>
      </c>
      <c r="B258" s="8" t="str">
        <f t="shared" si="16"/>
        <v>平成27/10末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126</v>
      </c>
      <c r="I258" s="13">
        <v>0</v>
      </c>
      <c r="J258" s="13">
        <v>247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2015/10末</v>
      </c>
      <c r="B259" s="9" t="str">
        <f t="shared" si="16"/>
        <v>平成27/10末</v>
      </c>
      <c r="C259" s="15">
        <v>257</v>
      </c>
      <c r="D259" s="15">
        <v>520</v>
      </c>
      <c r="E259" s="16" t="s">
        <v>311</v>
      </c>
      <c r="F259" s="15">
        <v>54</v>
      </c>
      <c r="G259" s="15">
        <v>0</v>
      </c>
      <c r="H259" s="15">
        <v>54</v>
      </c>
      <c r="I259" s="15">
        <v>0</v>
      </c>
      <c r="J259" s="15">
        <v>108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2015/10末</v>
      </c>
      <c r="B260" s="8" t="str">
        <f t="shared" si="16"/>
        <v>平成27/10末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2015/10末</v>
      </c>
      <c r="B261" s="9" t="str">
        <f t="shared" si="17"/>
        <v>平成27/10末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2015/10末</v>
      </c>
      <c r="B262" s="8" t="str">
        <f t="shared" si="17"/>
        <v>平成27/10末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63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2015/10末</v>
      </c>
      <c r="B263" s="9" t="str">
        <f t="shared" si="17"/>
        <v>平成27/10末</v>
      </c>
      <c r="C263" s="15">
        <v>261</v>
      </c>
      <c r="D263" s="15">
        <v>524</v>
      </c>
      <c r="E263" s="16" t="s">
        <v>315</v>
      </c>
      <c r="F263" s="15">
        <v>249</v>
      </c>
      <c r="G263" s="15">
        <v>0</v>
      </c>
      <c r="H263" s="15">
        <v>251</v>
      </c>
      <c r="I263" s="15">
        <v>1</v>
      </c>
      <c r="J263" s="15">
        <v>500</v>
      </c>
      <c r="K263" s="15">
        <v>1</v>
      </c>
      <c r="L263" s="15">
        <v>168</v>
      </c>
      <c r="M263" s="5" t="s">
        <v>375</v>
      </c>
    </row>
    <row r="264" spans="1:13" x14ac:dyDescent="0.2">
      <c r="A264" s="8" t="str">
        <f t="shared" si="17"/>
        <v>2015/10末</v>
      </c>
      <c r="B264" s="8" t="str">
        <f t="shared" si="17"/>
        <v>平成27/10末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128</v>
      </c>
      <c r="I264" s="13">
        <v>0</v>
      </c>
      <c r="J264" s="13">
        <v>258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17"/>
        <v>2015/10末</v>
      </c>
      <c r="B265" s="9" t="str">
        <f t="shared" si="17"/>
        <v>平成27/10末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2015/10末</v>
      </c>
      <c r="B266" s="8" t="str">
        <f t="shared" si="17"/>
        <v>平成27/10末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78</v>
      </c>
      <c r="I266" s="13">
        <v>1</v>
      </c>
      <c r="J266" s="13">
        <v>159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2015/10末</v>
      </c>
      <c r="B267" s="9" t="str">
        <f t="shared" si="17"/>
        <v>平成27/10末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2015/10末</v>
      </c>
      <c r="B268" s="8" t="str">
        <f t="shared" si="17"/>
        <v>平成27/10末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2015/10末</v>
      </c>
      <c r="B269" s="9" t="str">
        <f t="shared" si="17"/>
        <v>平成27/10末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115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2015/10末</v>
      </c>
      <c r="B270" s="8" t="str">
        <f t="shared" si="17"/>
        <v>平成27/10末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2015/10末</v>
      </c>
      <c r="B271" s="9" t="str">
        <f t="shared" si="17"/>
        <v>平成27/10末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aN/KQ/UnurBphCqyyoP/c7OaSXY1YVUrXHXqfmz1SDH6rOEUpuBtccUAtsuoZ6knwaPrNpgAJPKGUSNDVurKog==" saltValue="miWOPb3Xf62M7aCdOcQnkg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459</v>
      </c>
      <c r="B2" s="20" t="s">
        <v>460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43004</v>
      </c>
      <c r="G2" s="22">
        <f t="shared" si="0"/>
        <v>226</v>
      </c>
      <c r="H2" s="22">
        <f t="shared" si="0"/>
        <v>44384</v>
      </c>
      <c r="I2" s="22">
        <f t="shared" si="0"/>
        <v>481</v>
      </c>
      <c r="J2" s="22">
        <f t="shared" si="0"/>
        <v>87388</v>
      </c>
      <c r="K2" s="22">
        <f t="shared" si="0"/>
        <v>707</v>
      </c>
      <c r="L2" s="22">
        <f t="shared" si="0"/>
        <v>34721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2015/11末</v>
      </c>
      <c r="B3" s="7" t="str">
        <f>B2</f>
        <v>平成27/11末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47</v>
      </c>
      <c r="I3" s="11">
        <v>1</v>
      </c>
      <c r="J3" s="11">
        <v>92</v>
      </c>
      <c r="K3" s="11">
        <v>1</v>
      </c>
      <c r="L3" s="11">
        <v>53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2015/11末</v>
      </c>
      <c r="B4" s="8" t="str">
        <f>B3</f>
        <v>平成27/11末</v>
      </c>
      <c r="C4" s="13">
        <v>2</v>
      </c>
      <c r="D4" s="13">
        <v>2</v>
      </c>
      <c r="E4" s="14" t="s">
        <v>40</v>
      </c>
      <c r="F4" s="13">
        <v>156</v>
      </c>
      <c r="G4" s="13">
        <v>0</v>
      </c>
      <c r="H4" s="13">
        <v>204</v>
      </c>
      <c r="I4" s="13">
        <v>8</v>
      </c>
      <c r="J4" s="13">
        <v>360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2015/11末</v>
      </c>
      <c r="B5" s="9" t="str">
        <f t="shared" si="1"/>
        <v>平成27/11末</v>
      </c>
      <c r="C5" s="15">
        <v>3</v>
      </c>
      <c r="D5" s="15">
        <v>3</v>
      </c>
      <c r="E5" s="16" t="s">
        <v>41</v>
      </c>
      <c r="F5" s="15">
        <v>187</v>
      </c>
      <c r="G5" s="15">
        <v>2</v>
      </c>
      <c r="H5" s="15">
        <v>171</v>
      </c>
      <c r="I5" s="15">
        <v>2</v>
      </c>
      <c r="J5" s="15">
        <v>358</v>
      </c>
      <c r="K5" s="15">
        <v>4</v>
      </c>
      <c r="L5" s="15">
        <v>145</v>
      </c>
      <c r="M5" s="5" t="s">
        <v>377</v>
      </c>
    </row>
    <row r="6" spans="1:18" x14ac:dyDescent="0.2">
      <c r="A6" s="8" t="str">
        <f t="shared" si="1"/>
        <v>2015/11末</v>
      </c>
      <c r="B6" s="8" t="str">
        <f t="shared" si="1"/>
        <v>平成27/11末</v>
      </c>
      <c r="C6" s="13">
        <v>4</v>
      </c>
      <c r="D6" s="13">
        <v>4</v>
      </c>
      <c r="E6" s="14" t="s">
        <v>42</v>
      </c>
      <c r="F6" s="13">
        <v>310</v>
      </c>
      <c r="G6" s="13">
        <v>1</v>
      </c>
      <c r="H6" s="13">
        <v>337</v>
      </c>
      <c r="I6" s="13">
        <v>5</v>
      </c>
      <c r="J6" s="13">
        <v>647</v>
      </c>
      <c r="K6" s="13">
        <v>6</v>
      </c>
      <c r="L6" s="13">
        <v>266</v>
      </c>
      <c r="M6" s="6" t="s">
        <v>377</v>
      </c>
    </row>
    <row r="7" spans="1:18" x14ac:dyDescent="0.2">
      <c r="A7" s="9" t="str">
        <f t="shared" si="1"/>
        <v>2015/11末</v>
      </c>
      <c r="B7" s="9" t="str">
        <f t="shared" si="1"/>
        <v>平成27/11末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195</v>
      </c>
      <c r="I7" s="15">
        <v>0</v>
      </c>
      <c r="J7" s="15">
        <v>386</v>
      </c>
      <c r="K7" s="15">
        <v>1</v>
      </c>
      <c r="L7" s="15">
        <v>150</v>
      </c>
      <c r="M7" s="5" t="s">
        <v>377</v>
      </c>
    </row>
    <row r="8" spans="1:18" x14ac:dyDescent="0.2">
      <c r="A8" s="8" t="str">
        <f t="shared" si="1"/>
        <v>2015/11末</v>
      </c>
      <c r="B8" s="8" t="str">
        <f t="shared" si="1"/>
        <v>平成27/11末</v>
      </c>
      <c r="C8" s="13">
        <v>6</v>
      </c>
      <c r="D8" s="13">
        <v>6</v>
      </c>
      <c r="E8" s="14" t="s">
        <v>44</v>
      </c>
      <c r="F8" s="13">
        <v>270</v>
      </c>
      <c r="G8" s="13">
        <v>0</v>
      </c>
      <c r="H8" s="13">
        <v>291</v>
      </c>
      <c r="I8" s="13">
        <v>2</v>
      </c>
      <c r="J8" s="13">
        <v>561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2015/11末</v>
      </c>
      <c r="B9" s="9" t="str">
        <f t="shared" si="1"/>
        <v>平成27/11末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2015/11末</v>
      </c>
      <c r="B10" s="8" t="str">
        <f t="shared" si="1"/>
        <v>平成27/11末</v>
      </c>
      <c r="C10" s="13">
        <v>8</v>
      </c>
      <c r="D10" s="13">
        <v>8</v>
      </c>
      <c r="E10" s="14" t="s">
        <v>46</v>
      </c>
      <c r="F10" s="13">
        <v>185</v>
      </c>
      <c r="G10" s="13">
        <v>0</v>
      </c>
      <c r="H10" s="13">
        <v>198</v>
      </c>
      <c r="I10" s="13">
        <v>4</v>
      </c>
      <c r="J10" s="13">
        <v>383</v>
      </c>
      <c r="K10" s="13">
        <v>4</v>
      </c>
      <c r="L10" s="13">
        <v>162</v>
      </c>
      <c r="M10" s="6" t="s">
        <v>377</v>
      </c>
    </row>
    <row r="11" spans="1:18" x14ac:dyDescent="0.2">
      <c r="A11" s="9" t="str">
        <f t="shared" si="1"/>
        <v>2015/11末</v>
      </c>
      <c r="B11" s="9" t="str">
        <f t="shared" si="1"/>
        <v>平成27/11末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2015/11末</v>
      </c>
      <c r="B12" s="8" t="str">
        <f t="shared" si="1"/>
        <v>平成27/11末</v>
      </c>
      <c r="C12" s="13">
        <v>10</v>
      </c>
      <c r="D12" s="13">
        <v>11</v>
      </c>
      <c r="E12" s="14" t="s">
        <v>48</v>
      </c>
      <c r="F12" s="13">
        <v>182</v>
      </c>
      <c r="G12" s="13">
        <v>0</v>
      </c>
      <c r="H12" s="13">
        <v>245</v>
      </c>
      <c r="I12" s="13">
        <v>3</v>
      </c>
      <c r="J12" s="13">
        <v>427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2015/11末</v>
      </c>
      <c r="B13" s="9" t="str">
        <f t="shared" si="1"/>
        <v>平成27/11末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113</v>
      </c>
      <c r="I13" s="15">
        <v>4</v>
      </c>
      <c r="J13" s="15">
        <v>234</v>
      </c>
      <c r="K13" s="15">
        <v>6</v>
      </c>
      <c r="L13" s="15">
        <v>115</v>
      </c>
      <c r="M13" s="5" t="s">
        <v>377</v>
      </c>
    </row>
    <row r="14" spans="1:18" x14ac:dyDescent="0.2">
      <c r="A14" s="8" t="str">
        <f t="shared" si="1"/>
        <v>2015/11末</v>
      </c>
      <c r="B14" s="8" t="str">
        <f t="shared" si="1"/>
        <v>平成27/11末</v>
      </c>
      <c r="C14" s="13">
        <v>12</v>
      </c>
      <c r="D14" s="13">
        <v>13</v>
      </c>
      <c r="E14" s="14" t="s">
        <v>50</v>
      </c>
      <c r="F14" s="13">
        <v>229</v>
      </c>
      <c r="G14" s="13">
        <v>3</v>
      </c>
      <c r="H14" s="13">
        <v>254</v>
      </c>
      <c r="I14" s="13">
        <v>3</v>
      </c>
      <c r="J14" s="13">
        <v>483</v>
      </c>
      <c r="K14" s="13">
        <v>6</v>
      </c>
      <c r="L14" s="13">
        <v>204</v>
      </c>
      <c r="M14" s="6" t="s">
        <v>377</v>
      </c>
    </row>
    <row r="15" spans="1:18" x14ac:dyDescent="0.2">
      <c r="A15" s="9" t="str">
        <f t="shared" si="1"/>
        <v>2015/11末</v>
      </c>
      <c r="B15" s="9" t="str">
        <f t="shared" si="1"/>
        <v>平成27/11末</v>
      </c>
      <c r="C15" s="15">
        <v>13</v>
      </c>
      <c r="D15" s="15">
        <v>14</v>
      </c>
      <c r="E15" s="16" t="s">
        <v>51</v>
      </c>
      <c r="F15" s="15">
        <v>109</v>
      </c>
      <c r="G15" s="15">
        <v>6</v>
      </c>
      <c r="H15" s="15">
        <v>112</v>
      </c>
      <c r="I15" s="15">
        <v>5</v>
      </c>
      <c r="J15" s="15">
        <v>221</v>
      </c>
      <c r="K15" s="15">
        <v>11</v>
      </c>
      <c r="L15" s="15">
        <v>104</v>
      </c>
      <c r="M15" s="5" t="s">
        <v>377</v>
      </c>
    </row>
    <row r="16" spans="1:18" x14ac:dyDescent="0.2">
      <c r="A16" s="8" t="str">
        <f t="shared" si="1"/>
        <v>2015/11末</v>
      </c>
      <c r="B16" s="8" t="str">
        <f t="shared" si="1"/>
        <v>平成27/11末</v>
      </c>
      <c r="C16" s="13">
        <v>14</v>
      </c>
      <c r="D16" s="13">
        <v>15</v>
      </c>
      <c r="E16" s="14" t="s">
        <v>52</v>
      </c>
      <c r="F16" s="13">
        <v>238</v>
      </c>
      <c r="G16" s="13">
        <v>1</v>
      </c>
      <c r="H16" s="13">
        <v>249</v>
      </c>
      <c r="I16" s="13">
        <v>8</v>
      </c>
      <c r="J16" s="13">
        <v>487</v>
      </c>
      <c r="K16" s="13">
        <v>9</v>
      </c>
      <c r="L16" s="13">
        <v>218</v>
      </c>
      <c r="M16" s="6" t="s">
        <v>377</v>
      </c>
    </row>
    <row r="17" spans="1:13" x14ac:dyDescent="0.2">
      <c r="A17" s="9" t="str">
        <f t="shared" si="1"/>
        <v>2015/11末</v>
      </c>
      <c r="B17" s="9" t="str">
        <f t="shared" si="1"/>
        <v>平成27/11末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93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2015/11末</v>
      </c>
      <c r="B18" s="8" t="str">
        <f t="shared" si="1"/>
        <v>平成27/11末</v>
      </c>
      <c r="C18" s="13">
        <v>16</v>
      </c>
      <c r="D18" s="13">
        <v>17</v>
      </c>
      <c r="E18" s="14" t="s">
        <v>54</v>
      </c>
      <c r="F18" s="13">
        <v>223</v>
      </c>
      <c r="G18" s="13">
        <v>0</v>
      </c>
      <c r="H18" s="13">
        <v>238</v>
      </c>
      <c r="I18" s="13">
        <v>2</v>
      </c>
      <c r="J18" s="13">
        <v>461</v>
      </c>
      <c r="K18" s="13">
        <v>2</v>
      </c>
      <c r="L18" s="13">
        <v>175</v>
      </c>
      <c r="M18" s="6" t="s">
        <v>377</v>
      </c>
    </row>
    <row r="19" spans="1:13" x14ac:dyDescent="0.2">
      <c r="A19" s="9" t="str">
        <f t="shared" si="1"/>
        <v>2015/11末</v>
      </c>
      <c r="B19" s="9" t="str">
        <f t="shared" si="1"/>
        <v>平成27/11末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284</v>
      </c>
      <c r="I19" s="15">
        <v>1</v>
      </c>
      <c r="J19" s="15">
        <v>551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2015/11末</v>
      </c>
      <c r="B20" s="8" t="str">
        <f t="shared" si="1"/>
        <v>平成27/11末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209</v>
      </c>
      <c r="I20" s="13">
        <v>4</v>
      </c>
      <c r="J20" s="13">
        <v>393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2015/11末</v>
      </c>
      <c r="B21" s="9" t="str">
        <f t="shared" si="2"/>
        <v>平成27/11末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2015/11末</v>
      </c>
      <c r="B22" s="8" t="str">
        <f t="shared" si="2"/>
        <v>平成27/11末</v>
      </c>
      <c r="C22" s="13">
        <v>20</v>
      </c>
      <c r="D22" s="13">
        <v>21</v>
      </c>
      <c r="E22" s="14" t="s">
        <v>61</v>
      </c>
      <c r="F22" s="13">
        <v>181</v>
      </c>
      <c r="G22" s="13">
        <v>0</v>
      </c>
      <c r="H22" s="13">
        <v>191</v>
      </c>
      <c r="I22" s="13">
        <v>4</v>
      </c>
      <c r="J22" s="13">
        <v>372</v>
      </c>
      <c r="K22" s="13">
        <v>4</v>
      </c>
      <c r="L22" s="13">
        <v>156</v>
      </c>
      <c r="M22" s="6" t="s">
        <v>377</v>
      </c>
    </row>
    <row r="23" spans="1:13" x14ac:dyDescent="0.2">
      <c r="A23" s="9" t="str">
        <f t="shared" si="2"/>
        <v>2015/11末</v>
      </c>
      <c r="B23" s="9" t="str">
        <f t="shared" si="2"/>
        <v>平成27/11末</v>
      </c>
      <c r="C23" s="15">
        <v>21</v>
      </c>
      <c r="D23" s="15">
        <v>22</v>
      </c>
      <c r="E23" s="16" t="s">
        <v>62</v>
      </c>
      <c r="F23" s="15">
        <v>301</v>
      </c>
      <c r="G23" s="15">
        <v>3</v>
      </c>
      <c r="H23" s="15">
        <v>355</v>
      </c>
      <c r="I23" s="15">
        <v>8</v>
      </c>
      <c r="J23" s="15">
        <v>656</v>
      </c>
      <c r="K23" s="15">
        <v>11</v>
      </c>
      <c r="L23" s="15">
        <v>273</v>
      </c>
      <c r="M23" s="5" t="s">
        <v>377</v>
      </c>
    </row>
    <row r="24" spans="1:13" x14ac:dyDescent="0.2">
      <c r="A24" s="8" t="str">
        <f t="shared" si="2"/>
        <v>2015/11末</v>
      </c>
      <c r="B24" s="8" t="str">
        <f t="shared" si="2"/>
        <v>平成27/11末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250</v>
      </c>
      <c r="I24" s="13">
        <v>7</v>
      </c>
      <c r="J24" s="13">
        <v>493</v>
      </c>
      <c r="K24" s="13">
        <v>8</v>
      </c>
      <c r="L24" s="13">
        <v>200</v>
      </c>
      <c r="M24" s="6" t="s">
        <v>377</v>
      </c>
    </row>
    <row r="25" spans="1:13" x14ac:dyDescent="0.2">
      <c r="A25" s="9" t="str">
        <f t="shared" si="2"/>
        <v>2015/11末</v>
      </c>
      <c r="B25" s="9" t="str">
        <f t="shared" si="2"/>
        <v>平成27/11末</v>
      </c>
      <c r="C25" s="15">
        <v>23</v>
      </c>
      <c r="D25" s="15">
        <v>24</v>
      </c>
      <c r="E25" s="16" t="s">
        <v>64</v>
      </c>
      <c r="F25" s="15">
        <v>376</v>
      </c>
      <c r="G25" s="15">
        <v>2</v>
      </c>
      <c r="H25" s="15">
        <v>424</v>
      </c>
      <c r="I25" s="15">
        <v>3</v>
      </c>
      <c r="J25" s="15">
        <v>800</v>
      </c>
      <c r="K25" s="15">
        <v>5</v>
      </c>
      <c r="L25" s="15">
        <v>315</v>
      </c>
      <c r="M25" s="5" t="s">
        <v>377</v>
      </c>
    </row>
    <row r="26" spans="1:13" x14ac:dyDescent="0.2">
      <c r="A26" s="8" t="str">
        <f t="shared" si="2"/>
        <v>2015/11末</v>
      </c>
      <c r="B26" s="8" t="str">
        <f t="shared" si="2"/>
        <v>平成27/11末</v>
      </c>
      <c r="C26" s="13">
        <v>24</v>
      </c>
      <c r="D26" s="13">
        <v>25</v>
      </c>
      <c r="E26" s="14" t="s">
        <v>65</v>
      </c>
      <c r="F26" s="13">
        <v>226</v>
      </c>
      <c r="G26" s="13">
        <v>6</v>
      </c>
      <c r="H26" s="13">
        <v>258</v>
      </c>
      <c r="I26" s="13">
        <v>11</v>
      </c>
      <c r="J26" s="13">
        <v>484</v>
      </c>
      <c r="K26" s="13">
        <v>17</v>
      </c>
      <c r="L26" s="13">
        <v>214</v>
      </c>
      <c r="M26" s="6" t="s">
        <v>377</v>
      </c>
    </row>
    <row r="27" spans="1:13" x14ac:dyDescent="0.2">
      <c r="A27" s="9" t="str">
        <f t="shared" si="2"/>
        <v>2015/11末</v>
      </c>
      <c r="B27" s="9" t="str">
        <f t="shared" si="2"/>
        <v>平成27/11末</v>
      </c>
      <c r="C27" s="15">
        <v>25</v>
      </c>
      <c r="D27" s="15">
        <v>26</v>
      </c>
      <c r="E27" s="16" t="s">
        <v>66</v>
      </c>
      <c r="F27" s="15">
        <v>224</v>
      </c>
      <c r="G27" s="15">
        <v>0</v>
      </c>
      <c r="H27" s="15">
        <v>203</v>
      </c>
      <c r="I27" s="15">
        <v>1</v>
      </c>
      <c r="J27" s="15">
        <v>427</v>
      </c>
      <c r="K27" s="15">
        <v>1</v>
      </c>
      <c r="L27" s="15">
        <v>177</v>
      </c>
      <c r="M27" s="5" t="s">
        <v>377</v>
      </c>
    </row>
    <row r="28" spans="1:13" x14ac:dyDescent="0.2">
      <c r="A28" s="8" t="str">
        <f t="shared" si="2"/>
        <v>2015/11末</v>
      </c>
      <c r="B28" s="8" t="str">
        <f t="shared" si="2"/>
        <v>平成27/11末</v>
      </c>
      <c r="C28" s="13">
        <v>26</v>
      </c>
      <c r="D28" s="13">
        <v>30</v>
      </c>
      <c r="E28" s="14" t="s">
        <v>67</v>
      </c>
      <c r="F28" s="13">
        <v>611</v>
      </c>
      <c r="G28" s="13">
        <v>2</v>
      </c>
      <c r="H28" s="13">
        <v>588</v>
      </c>
      <c r="I28" s="13">
        <v>12</v>
      </c>
      <c r="J28" s="13">
        <v>1199</v>
      </c>
      <c r="K28" s="13">
        <v>14</v>
      </c>
      <c r="L28" s="13">
        <v>483</v>
      </c>
      <c r="M28" s="6" t="s">
        <v>377</v>
      </c>
    </row>
    <row r="29" spans="1:13" x14ac:dyDescent="0.2">
      <c r="A29" s="9" t="str">
        <f t="shared" si="2"/>
        <v>2015/11末</v>
      </c>
      <c r="B29" s="9" t="str">
        <f t="shared" si="2"/>
        <v>平成27/11末</v>
      </c>
      <c r="C29" s="15">
        <v>27</v>
      </c>
      <c r="D29" s="15">
        <v>31</v>
      </c>
      <c r="E29" s="16" t="s">
        <v>68</v>
      </c>
      <c r="F29" s="15">
        <v>726</v>
      </c>
      <c r="G29" s="15">
        <v>13</v>
      </c>
      <c r="H29" s="15">
        <v>883</v>
      </c>
      <c r="I29" s="15">
        <v>24</v>
      </c>
      <c r="J29" s="15">
        <v>1609</v>
      </c>
      <c r="K29" s="15">
        <v>37</v>
      </c>
      <c r="L29" s="15">
        <v>808</v>
      </c>
      <c r="M29" s="5" t="s">
        <v>377</v>
      </c>
    </row>
    <row r="30" spans="1:13" x14ac:dyDescent="0.2">
      <c r="A30" s="8" t="str">
        <f t="shared" si="2"/>
        <v>2015/11末</v>
      </c>
      <c r="B30" s="8" t="str">
        <f t="shared" si="2"/>
        <v>平成27/11末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2015/11末</v>
      </c>
      <c r="B31" s="9" t="str">
        <f t="shared" si="2"/>
        <v>平成27/11末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340</v>
      </c>
      <c r="I31" s="15">
        <v>4</v>
      </c>
      <c r="J31" s="15">
        <v>675</v>
      </c>
      <c r="K31" s="15">
        <v>7</v>
      </c>
      <c r="L31" s="15">
        <v>233</v>
      </c>
      <c r="M31" s="5" t="s">
        <v>377</v>
      </c>
    </row>
    <row r="32" spans="1:13" x14ac:dyDescent="0.2">
      <c r="A32" s="8" t="str">
        <f t="shared" si="2"/>
        <v>2015/11末</v>
      </c>
      <c r="B32" s="8" t="str">
        <f t="shared" si="2"/>
        <v>平成27/11末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299</v>
      </c>
      <c r="I32" s="13">
        <v>2</v>
      </c>
      <c r="J32" s="13">
        <v>632</v>
      </c>
      <c r="K32" s="13">
        <v>5</v>
      </c>
      <c r="L32" s="13">
        <v>277</v>
      </c>
      <c r="M32" s="6" t="s">
        <v>377</v>
      </c>
    </row>
    <row r="33" spans="1:13" x14ac:dyDescent="0.2">
      <c r="A33" s="9" t="str">
        <f t="shared" si="2"/>
        <v>2015/11末</v>
      </c>
      <c r="B33" s="9" t="str">
        <f t="shared" si="2"/>
        <v>平成27/11末</v>
      </c>
      <c r="C33" s="15">
        <v>31</v>
      </c>
      <c r="D33" s="15">
        <v>35</v>
      </c>
      <c r="E33" s="16" t="s">
        <v>72</v>
      </c>
      <c r="F33" s="15">
        <v>527</v>
      </c>
      <c r="G33" s="15">
        <v>0</v>
      </c>
      <c r="H33" s="15">
        <v>525</v>
      </c>
      <c r="I33" s="15">
        <v>2</v>
      </c>
      <c r="J33" s="15">
        <v>1052</v>
      </c>
      <c r="K33" s="15">
        <v>2</v>
      </c>
      <c r="L33" s="15">
        <v>405</v>
      </c>
      <c r="M33" s="5" t="s">
        <v>377</v>
      </c>
    </row>
    <row r="34" spans="1:13" x14ac:dyDescent="0.2">
      <c r="A34" s="8" t="str">
        <f t="shared" si="2"/>
        <v>2015/11末</v>
      </c>
      <c r="B34" s="8" t="str">
        <f t="shared" si="2"/>
        <v>平成27/11末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99</v>
      </c>
      <c r="I34" s="13">
        <v>2</v>
      </c>
      <c r="J34" s="13">
        <v>215</v>
      </c>
      <c r="K34" s="13">
        <v>5</v>
      </c>
      <c r="L34" s="13">
        <v>88</v>
      </c>
      <c r="M34" s="6" t="s">
        <v>377</v>
      </c>
    </row>
    <row r="35" spans="1:13" x14ac:dyDescent="0.2">
      <c r="A35" s="9" t="str">
        <f t="shared" si="2"/>
        <v>2015/11末</v>
      </c>
      <c r="B35" s="9" t="str">
        <f t="shared" si="2"/>
        <v>平成27/11末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2015/11末</v>
      </c>
      <c r="B36" s="8" t="str">
        <f t="shared" si="2"/>
        <v>平成27/11末</v>
      </c>
      <c r="C36" s="13">
        <v>34</v>
      </c>
      <c r="D36" s="13">
        <v>38</v>
      </c>
      <c r="E36" s="14" t="s">
        <v>74</v>
      </c>
      <c r="F36" s="13">
        <v>284</v>
      </c>
      <c r="G36" s="13">
        <v>1</v>
      </c>
      <c r="H36" s="13">
        <v>296</v>
      </c>
      <c r="I36" s="13">
        <v>5</v>
      </c>
      <c r="J36" s="13">
        <v>580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2015/11末</v>
      </c>
      <c r="B37" s="9" t="str">
        <f t="shared" si="3"/>
        <v>平成27/11末</v>
      </c>
      <c r="C37" s="15">
        <v>35</v>
      </c>
      <c r="D37" s="15">
        <v>39</v>
      </c>
      <c r="E37" s="16" t="s">
        <v>75</v>
      </c>
      <c r="F37" s="15">
        <v>209</v>
      </c>
      <c r="G37" s="15">
        <v>0</v>
      </c>
      <c r="H37" s="15">
        <v>210</v>
      </c>
      <c r="I37" s="15">
        <v>0</v>
      </c>
      <c r="J37" s="15">
        <v>419</v>
      </c>
      <c r="K37" s="15">
        <v>0</v>
      </c>
      <c r="L37" s="15">
        <v>157</v>
      </c>
      <c r="M37" s="5" t="s">
        <v>377</v>
      </c>
    </row>
    <row r="38" spans="1:13" x14ac:dyDescent="0.2">
      <c r="A38" s="8" t="str">
        <f t="shared" si="3"/>
        <v>2015/11末</v>
      </c>
      <c r="B38" s="8" t="str">
        <f t="shared" si="3"/>
        <v>平成27/11末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132</v>
      </c>
      <c r="I38" s="13">
        <v>3</v>
      </c>
      <c r="J38" s="13">
        <v>253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2015/11末</v>
      </c>
      <c r="B39" s="9" t="str">
        <f t="shared" si="3"/>
        <v>平成27/11末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143</v>
      </c>
      <c r="I39" s="15">
        <v>0</v>
      </c>
      <c r="J39" s="15">
        <v>281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2015/11末</v>
      </c>
      <c r="B40" s="8" t="str">
        <f t="shared" si="3"/>
        <v>平成27/11末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208</v>
      </c>
      <c r="I40" s="13">
        <v>0</v>
      </c>
      <c r="J40" s="13">
        <v>401</v>
      </c>
      <c r="K40" s="13">
        <v>0</v>
      </c>
      <c r="L40" s="13">
        <v>157</v>
      </c>
      <c r="M40" s="6" t="s">
        <v>377</v>
      </c>
    </row>
    <row r="41" spans="1:13" x14ac:dyDescent="0.2">
      <c r="A41" s="9" t="str">
        <f t="shared" si="3"/>
        <v>2015/11末</v>
      </c>
      <c r="B41" s="9" t="str">
        <f t="shared" si="3"/>
        <v>平成27/11末</v>
      </c>
      <c r="C41" s="15">
        <v>39</v>
      </c>
      <c r="D41" s="15">
        <v>43</v>
      </c>
      <c r="E41" s="16" t="s">
        <v>77</v>
      </c>
      <c r="F41" s="15">
        <v>235</v>
      </c>
      <c r="G41" s="15">
        <v>0</v>
      </c>
      <c r="H41" s="15">
        <v>268</v>
      </c>
      <c r="I41" s="15">
        <v>0</v>
      </c>
      <c r="J41" s="15">
        <v>503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2015/11末</v>
      </c>
      <c r="B42" s="8" t="str">
        <f t="shared" si="3"/>
        <v>平成27/11末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66</v>
      </c>
      <c r="I42" s="13">
        <v>0</v>
      </c>
      <c r="J42" s="13">
        <v>106</v>
      </c>
      <c r="K42" s="13">
        <v>0</v>
      </c>
      <c r="L42" s="13">
        <v>49</v>
      </c>
      <c r="M42" s="6" t="s">
        <v>377</v>
      </c>
    </row>
    <row r="43" spans="1:13" x14ac:dyDescent="0.2">
      <c r="A43" s="9" t="str">
        <f t="shared" si="3"/>
        <v>2015/11末</v>
      </c>
      <c r="B43" s="9" t="str">
        <f t="shared" si="3"/>
        <v>平成27/11末</v>
      </c>
      <c r="C43" s="15">
        <v>41</v>
      </c>
      <c r="D43" s="15">
        <v>45</v>
      </c>
      <c r="E43" s="16" t="s">
        <v>79</v>
      </c>
      <c r="F43" s="15">
        <v>189</v>
      </c>
      <c r="G43" s="15">
        <v>3</v>
      </c>
      <c r="H43" s="15">
        <v>185</v>
      </c>
      <c r="I43" s="15">
        <v>5</v>
      </c>
      <c r="J43" s="15">
        <v>374</v>
      </c>
      <c r="K43" s="15">
        <v>8</v>
      </c>
      <c r="L43" s="15">
        <v>153</v>
      </c>
      <c r="M43" s="5" t="s">
        <v>377</v>
      </c>
    </row>
    <row r="44" spans="1:13" x14ac:dyDescent="0.2">
      <c r="A44" s="8" t="str">
        <f t="shared" si="3"/>
        <v>2015/11末</v>
      </c>
      <c r="B44" s="8" t="str">
        <f t="shared" si="3"/>
        <v>平成27/11末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127</v>
      </c>
      <c r="I44" s="13">
        <v>0</v>
      </c>
      <c r="J44" s="13">
        <v>243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2015/11末</v>
      </c>
      <c r="B45" s="9" t="str">
        <f t="shared" si="3"/>
        <v>平成27/11末</v>
      </c>
      <c r="C45" s="15">
        <v>43</v>
      </c>
      <c r="D45" s="15">
        <v>47</v>
      </c>
      <c r="E45" s="16" t="s">
        <v>81</v>
      </c>
      <c r="F45" s="15">
        <v>138</v>
      </c>
      <c r="G45" s="15">
        <v>0</v>
      </c>
      <c r="H45" s="15">
        <v>152</v>
      </c>
      <c r="I45" s="15">
        <v>1</v>
      </c>
      <c r="J45" s="15">
        <v>290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2015/11末</v>
      </c>
      <c r="B46" s="8" t="str">
        <f t="shared" si="3"/>
        <v>平成27/11末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177</v>
      </c>
      <c r="I46" s="13">
        <v>1</v>
      </c>
      <c r="J46" s="13">
        <v>338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2015/11末</v>
      </c>
      <c r="B47" s="9" t="str">
        <f t="shared" si="3"/>
        <v>平成27/11末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103</v>
      </c>
      <c r="I47" s="15">
        <v>1</v>
      </c>
      <c r="J47" s="15">
        <v>205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2015/11末</v>
      </c>
      <c r="B48" s="8" t="str">
        <f t="shared" si="3"/>
        <v>平成27/11末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2015/11末</v>
      </c>
      <c r="B49" s="9" t="str">
        <f t="shared" si="3"/>
        <v>平成27/11末</v>
      </c>
      <c r="C49" s="15">
        <v>47</v>
      </c>
      <c r="D49" s="15">
        <v>51</v>
      </c>
      <c r="E49" s="16" t="s">
        <v>85</v>
      </c>
      <c r="F49" s="15">
        <v>111</v>
      </c>
      <c r="G49" s="15">
        <v>0</v>
      </c>
      <c r="H49" s="15">
        <v>120</v>
      </c>
      <c r="I49" s="15">
        <v>0</v>
      </c>
      <c r="J49" s="15">
        <v>231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2015/11末</v>
      </c>
      <c r="B50" s="8" t="str">
        <f t="shared" si="3"/>
        <v>平成27/11末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2015/11末</v>
      </c>
      <c r="B51" s="9" t="str">
        <f t="shared" si="3"/>
        <v>平成27/11末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133</v>
      </c>
      <c r="I51" s="15">
        <v>0</v>
      </c>
      <c r="J51" s="15">
        <v>216</v>
      </c>
      <c r="K51" s="15">
        <v>0</v>
      </c>
      <c r="L51" s="15">
        <v>123</v>
      </c>
      <c r="M51" s="5" t="s">
        <v>377</v>
      </c>
    </row>
    <row r="52" spans="1:13" x14ac:dyDescent="0.2">
      <c r="A52" s="8" t="str">
        <f t="shared" si="3"/>
        <v>2015/11末</v>
      </c>
      <c r="B52" s="8" t="str">
        <f t="shared" si="3"/>
        <v>平成27/11末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195</v>
      </c>
      <c r="I52" s="13">
        <v>2</v>
      </c>
      <c r="J52" s="13">
        <v>371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2015/11末</v>
      </c>
      <c r="B53" s="9" t="str">
        <f t="shared" si="4"/>
        <v>平成27/11末</v>
      </c>
      <c r="C53" s="15">
        <v>51</v>
      </c>
      <c r="D53" s="15">
        <v>55</v>
      </c>
      <c r="E53" s="16" t="s">
        <v>89</v>
      </c>
      <c r="F53" s="15">
        <v>343</v>
      </c>
      <c r="G53" s="15">
        <v>7</v>
      </c>
      <c r="H53" s="15">
        <v>345</v>
      </c>
      <c r="I53" s="15">
        <v>11</v>
      </c>
      <c r="J53" s="15">
        <v>688</v>
      </c>
      <c r="K53" s="15">
        <v>18</v>
      </c>
      <c r="L53" s="15">
        <v>279</v>
      </c>
      <c r="M53" s="5" t="s">
        <v>377</v>
      </c>
    </row>
    <row r="54" spans="1:13" x14ac:dyDescent="0.2">
      <c r="A54" s="8" t="str">
        <f t="shared" si="4"/>
        <v>2015/11末</v>
      </c>
      <c r="B54" s="8" t="str">
        <f t="shared" si="4"/>
        <v>平成27/11末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2015/11末</v>
      </c>
      <c r="B55" s="9" t="str">
        <f t="shared" si="4"/>
        <v>平成27/11末</v>
      </c>
      <c r="C55" s="15">
        <v>53</v>
      </c>
      <c r="D55" s="15">
        <v>57</v>
      </c>
      <c r="E55" s="16" t="s">
        <v>176</v>
      </c>
      <c r="F55" s="15">
        <v>235</v>
      </c>
      <c r="G55" s="15">
        <v>2</v>
      </c>
      <c r="H55" s="15">
        <v>231</v>
      </c>
      <c r="I55" s="15">
        <v>0</v>
      </c>
      <c r="J55" s="15">
        <v>466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2015/11末</v>
      </c>
      <c r="B56" s="8" t="str">
        <f t="shared" si="4"/>
        <v>平成27/11末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2015/11末</v>
      </c>
      <c r="B57" s="9" t="str">
        <f t="shared" si="4"/>
        <v>平成27/11末</v>
      </c>
      <c r="C57" s="15">
        <v>55</v>
      </c>
      <c r="D57" s="15">
        <v>60</v>
      </c>
      <c r="E57" s="16" t="s">
        <v>91</v>
      </c>
      <c r="F57" s="15">
        <v>295</v>
      </c>
      <c r="G57" s="15">
        <v>9</v>
      </c>
      <c r="H57" s="15">
        <v>315</v>
      </c>
      <c r="I57" s="15">
        <v>8</v>
      </c>
      <c r="J57" s="15">
        <v>610</v>
      </c>
      <c r="K57" s="15">
        <v>17</v>
      </c>
      <c r="L57" s="15">
        <v>287</v>
      </c>
      <c r="M57" s="5" t="s">
        <v>377</v>
      </c>
    </row>
    <row r="58" spans="1:13" x14ac:dyDescent="0.2">
      <c r="A58" s="8" t="str">
        <f t="shared" si="4"/>
        <v>2015/11末</v>
      </c>
      <c r="B58" s="8" t="str">
        <f t="shared" si="4"/>
        <v>平成27/11末</v>
      </c>
      <c r="C58" s="13">
        <v>56</v>
      </c>
      <c r="D58" s="13">
        <v>61</v>
      </c>
      <c r="E58" s="14" t="s">
        <v>92</v>
      </c>
      <c r="F58" s="13">
        <v>302</v>
      </c>
      <c r="G58" s="13">
        <v>7</v>
      </c>
      <c r="H58" s="13">
        <v>284</v>
      </c>
      <c r="I58" s="13">
        <v>11</v>
      </c>
      <c r="J58" s="13">
        <v>586</v>
      </c>
      <c r="K58" s="13">
        <v>18</v>
      </c>
      <c r="L58" s="13">
        <v>284</v>
      </c>
      <c r="M58" s="6" t="s">
        <v>377</v>
      </c>
    </row>
    <row r="59" spans="1:13" x14ac:dyDescent="0.2">
      <c r="A59" s="9" t="str">
        <f t="shared" si="4"/>
        <v>2015/11末</v>
      </c>
      <c r="B59" s="9" t="str">
        <f t="shared" si="4"/>
        <v>平成27/11末</v>
      </c>
      <c r="C59" s="15">
        <v>57</v>
      </c>
      <c r="D59" s="15">
        <v>62</v>
      </c>
      <c r="E59" s="16" t="s">
        <v>93</v>
      </c>
      <c r="F59" s="15">
        <v>121</v>
      </c>
      <c r="G59" s="15">
        <v>0</v>
      </c>
      <c r="H59" s="15">
        <v>93</v>
      </c>
      <c r="I59" s="15">
        <v>1</v>
      </c>
      <c r="J59" s="15">
        <v>214</v>
      </c>
      <c r="K59" s="15">
        <v>1</v>
      </c>
      <c r="L59" s="15">
        <v>116</v>
      </c>
      <c r="M59" s="5" t="s">
        <v>377</v>
      </c>
    </row>
    <row r="60" spans="1:13" x14ac:dyDescent="0.2">
      <c r="A60" s="8" t="str">
        <f t="shared" si="4"/>
        <v>2015/11末</v>
      </c>
      <c r="B60" s="8" t="str">
        <f t="shared" si="4"/>
        <v>平成27/11末</v>
      </c>
      <c r="C60" s="13">
        <v>58</v>
      </c>
      <c r="D60" s="13">
        <v>63</v>
      </c>
      <c r="E60" s="14" t="s">
        <v>94</v>
      </c>
      <c r="F60" s="13">
        <v>406</v>
      </c>
      <c r="G60" s="13">
        <v>9</v>
      </c>
      <c r="H60" s="13">
        <v>380</v>
      </c>
      <c r="I60" s="13">
        <v>15</v>
      </c>
      <c r="J60" s="13">
        <v>786</v>
      </c>
      <c r="K60" s="13">
        <v>24</v>
      </c>
      <c r="L60" s="13">
        <v>341</v>
      </c>
      <c r="M60" s="6" t="s">
        <v>377</v>
      </c>
    </row>
    <row r="61" spans="1:13" x14ac:dyDescent="0.2">
      <c r="A61" s="9" t="str">
        <f t="shared" si="4"/>
        <v>2015/11末</v>
      </c>
      <c r="B61" s="9" t="str">
        <f t="shared" si="4"/>
        <v>平成27/11末</v>
      </c>
      <c r="C61" s="15">
        <v>59</v>
      </c>
      <c r="D61" s="15">
        <v>64</v>
      </c>
      <c r="E61" s="16" t="s">
        <v>95</v>
      </c>
      <c r="F61" s="15">
        <v>371</v>
      </c>
      <c r="G61" s="15">
        <v>11</v>
      </c>
      <c r="H61" s="15">
        <v>362</v>
      </c>
      <c r="I61" s="15">
        <v>22</v>
      </c>
      <c r="J61" s="15">
        <v>733</v>
      </c>
      <c r="K61" s="15">
        <v>33</v>
      </c>
      <c r="L61" s="15">
        <v>314</v>
      </c>
      <c r="M61" s="5" t="s">
        <v>377</v>
      </c>
    </row>
    <row r="62" spans="1:13" x14ac:dyDescent="0.2">
      <c r="A62" s="8" t="str">
        <f t="shared" si="4"/>
        <v>2015/11末</v>
      </c>
      <c r="B62" s="8" t="str">
        <f t="shared" si="4"/>
        <v>平成27/11末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2015/11末</v>
      </c>
      <c r="B63" s="9" t="str">
        <f t="shared" si="4"/>
        <v>平成27/11末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130</v>
      </c>
      <c r="I63" s="15">
        <v>0</v>
      </c>
      <c r="J63" s="15">
        <v>254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2015/11末</v>
      </c>
      <c r="B64" s="8" t="str">
        <f t="shared" si="4"/>
        <v>平成27/11末</v>
      </c>
      <c r="C64" s="13">
        <v>62</v>
      </c>
      <c r="D64" s="13">
        <v>67</v>
      </c>
      <c r="E64" s="14" t="s">
        <v>98</v>
      </c>
      <c r="F64" s="13">
        <v>239</v>
      </c>
      <c r="G64" s="13">
        <v>1</v>
      </c>
      <c r="H64" s="13">
        <v>264</v>
      </c>
      <c r="I64" s="13">
        <v>3</v>
      </c>
      <c r="J64" s="13">
        <v>503</v>
      </c>
      <c r="K64" s="13">
        <v>4</v>
      </c>
      <c r="L64" s="13">
        <v>183</v>
      </c>
      <c r="M64" s="6" t="s">
        <v>377</v>
      </c>
    </row>
    <row r="65" spans="1:13" x14ac:dyDescent="0.2">
      <c r="A65" s="9" t="str">
        <f t="shared" si="4"/>
        <v>2015/11末</v>
      </c>
      <c r="B65" s="9" t="str">
        <f t="shared" si="4"/>
        <v>平成27/11末</v>
      </c>
      <c r="C65" s="15">
        <v>63</v>
      </c>
      <c r="D65" s="15">
        <v>68</v>
      </c>
      <c r="E65" s="16" t="s">
        <v>99</v>
      </c>
      <c r="F65" s="15">
        <v>353</v>
      </c>
      <c r="G65" s="15">
        <v>18</v>
      </c>
      <c r="H65" s="15">
        <v>347</v>
      </c>
      <c r="I65" s="15">
        <v>5</v>
      </c>
      <c r="J65" s="15">
        <v>700</v>
      </c>
      <c r="K65" s="15">
        <v>23</v>
      </c>
      <c r="L65" s="15">
        <v>319</v>
      </c>
      <c r="M65" s="5" t="s">
        <v>377</v>
      </c>
    </row>
    <row r="66" spans="1:13" x14ac:dyDescent="0.2">
      <c r="A66" s="8" t="str">
        <f t="shared" si="4"/>
        <v>2015/11末</v>
      </c>
      <c r="B66" s="8" t="str">
        <f t="shared" si="4"/>
        <v>平成27/11末</v>
      </c>
      <c r="C66" s="13">
        <v>64</v>
      </c>
      <c r="D66" s="13">
        <v>69</v>
      </c>
      <c r="E66" s="14" t="s">
        <v>100</v>
      </c>
      <c r="F66" s="13">
        <v>365</v>
      </c>
      <c r="G66" s="13">
        <v>1</v>
      </c>
      <c r="H66" s="13">
        <v>310</v>
      </c>
      <c r="I66" s="13">
        <v>3</v>
      </c>
      <c r="J66" s="13">
        <v>675</v>
      </c>
      <c r="K66" s="13">
        <v>4</v>
      </c>
      <c r="L66" s="13">
        <v>298</v>
      </c>
      <c r="M66" s="6" t="s">
        <v>377</v>
      </c>
    </row>
    <row r="67" spans="1:13" x14ac:dyDescent="0.2">
      <c r="A67" s="9" t="str">
        <f t="shared" si="4"/>
        <v>2015/11末</v>
      </c>
      <c r="B67" s="9" t="str">
        <f t="shared" si="4"/>
        <v>平成27/11末</v>
      </c>
      <c r="C67" s="15">
        <v>65</v>
      </c>
      <c r="D67" s="15">
        <v>70</v>
      </c>
      <c r="E67" s="16" t="s">
        <v>101</v>
      </c>
      <c r="F67" s="15">
        <v>136</v>
      </c>
      <c r="G67" s="15">
        <v>0</v>
      </c>
      <c r="H67" s="15">
        <v>144</v>
      </c>
      <c r="I67" s="15">
        <v>1</v>
      </c>
      <c r="J67" s="15">
        <v>280</v>
      </c>
      <c r="K67" s="15">
        <v>1</v>
      </c>
      <c r="L67" s="15">
        <v>120</v>
      </c>
      <c r="M67" s="5" t="s">
        <v>377</v>
      </c>
    </row>
    <row r="68" spans="1:13" x14ac:dyDescent="0.2">
      <c r="A68" s="8" t="str">
        <f t="shared" si="4"/>
        <v>2015/11末</v>
      </c>
      <c r="B68" s="8" t="str">
        <f t="shared" si="4"/>
        <v>平成27/11末</v>
      </c>
      <c r="C68" s="13">
        <v>66</v>
      </c>
      <c r="D68" s="13">
        <v>71</v>
      </c>
      <c r="E68" s="14" t="s">
        <v>102</v>
      </c>
      <c r="F68" s="13">
        <v>186</v>
      </c>
      <c r="G68" s="13">
        <v>0</v>
      </c>
      <c r="H68" s="13">
        <v>169</v>
      </c>
      <c r="I68" s="13">
        <v>1</v>
      </c>
      <c r="J68" s="13">
        <v>355</v>
      </c>
      <c r="K68" s="13">
        <v>1</v>
      </c>
      <c r="L68" s="13">
        <v>151</v>
      </c>
      <c r="M68" s="6" t="s">
        <v>377</v>
      </c>
    </row>
    <row r="69" spans="1:13" x14ac:dyDescent="0.2">
      <c r="A69" s="9" t="str">
        <f t="shared" ref="A69:B84" si="5">A68</f>
        <v>2015/11末</v>
      </c>
      <c r="B69" s="9" t="str">
        <f t="shared" si="5"/>
        <v>平成27/11末</v>
      </c>
      <c r="C69" s="15">
        <v>67</v>
      </c>
      <c r="D69" s="15">
        <v>72</v>
      </c>
      <c r="E69" s="16" t="s">
        <v>103</v>
      </c>
      <c r="F69" s="15">
        <v>296</v>
      </c>
      <c r="G69" s="15">
        <v>1</v>
      </c>
      <c r="H69" s="15">
        <v>370</v>
      </c>
      <c r="I69" s="15">
        <v>7</v>
      </c>
      <c r="J69" s="15">
        <v>666</v>
      </c>
      <c r="K69" s="15">
        <v>8</v>
      </c>
      <c r="L69" s="15">
        <v>291</v>
      </c>
      <c r="M69" s="5" t="s">
        <v>377</v>
      </c>
    </row>
    <row r="70" spans="1:13" x14ac:dyDescent="0.2">
      <c r="A70" s="8" t="str">
        <f t="shared" si="5"/>
        <v>2015/11末</v>
      </c>
      <c r="B70" s="8" t="str">
        <f t="shared" si="5"/>
        <v>平成27/11末</v>
      </c>
      <c r="C70" s="13">
        <v>68</v>
      </c>
      <c r="D70" s="13">
        <v>73</v>
      </c>
      <c r="E70" s="14" t="s">
        <v>104</v>
      </c>
      <c r="F70" s="13">
        <v>465</v>
      </c>
      <c r="G70" s="13">
        <v>5</v>
      </c>
      <c r="H70" s="13">
        <v>348</v>
      </c>
      <c r="I70" s="13">
        <v>4</v>
      </c>
      <c r="J70" s="13">
        <v>813</v>
      </c>
      <c r="K70" s="13">
        <v>9</v>
      </c>
      <c r="L70" s="13">
        <v>422</v>
      </c>
      <c r="M70" s="6" t="s">
        <v>377</v>
      </c>
    </row>
    <row r="71" spans="1:13" x14ac:dyDescent="0.2">
      <c r="A71" s="9" t="str">
        <f t="shared" si="5"/>
        <v>2015/11末</v>
      </c>
      <c r="B71" s="9" t="str">
        <f t="shared" si="5"/>
        <v>平成27/11末</v>
      </c>
      <c r="C71" s="15">
        <v>69</v>
      </c>
      <c r="D71" s="15">
        <v>74</v>
      </c>
      <c r="E71" s="16" t="s">
        <v>105</v>
      </c>
      <c r="F71" s="15">
        <v>490</v>
      </c>
      <c r="G71" s="15">
        <v>3</v>
      </c>
      <c r="H71" s="15">
        <v>502</v>
      </c>
      <c r="I71" s="15">
        <v>7</v>
      </c>
      <c r="J71" s="15">
        <v>992</v>
      </c>
      <c r="K71" s="15">
        <v>10</v>
      </c>
      <c r="L71" s="15">
        <v>378</v>
      </c>
      <c r="M71" s="5" t="s">
        <v>377</v>
      </c>
    </row>
    <row r="72" spans="1:13" x14ac:dyDescent="0.2">
      <c r="A72" s="8" t="str">
        <f t="shared" si="5"/>
        <v>2015/11末</v>
      </c>
      <c r="B72" s="8" t="str">
        <f t="shared" si="5"/>
        <v>平成27/11末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266</v>
      </c>
      <c r="I72" s="13">
        <v>4</v>
      </c>
      <c r="J72" s="13">
        <v>514</v>
      </c>
      <c r="K72" s="13">
        <v>5</v>
      </c>
      <c r="L72" s="13">
        <v>193</v>
      </c>
      <c r="M72" s="6" t="s">
        <v>377</v>
      </c>
    </row>
    <row r="73" spans="1:13" x14ac:dyDescent="0.2">
      <c r="A73" s="9" t="str">
        <f t="shared" si="5"/>
        <v>2015/11末</v>
      </c>
      <c r="B73" s="9" t="str">
        <f t="shared" si="5"/>
        <v>平成27/11末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2015/11末</v>
      </c>
      <c r="B74" s="8" t="str">
        <f t="shared" si="5"/>
        <v>平成27/11末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2015/11末</v>
      </c>
      <c r="B75" s="9" t="str">
        <f t="shared" si="5"/>
        <v>平成27/11末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2015/11末</v>
      </c>
      <c r="B76" s="8" t="str">
        <f t="shared" si="5"/>
        <v>平成27/11末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2015/11末</v>
      </c>
      <c r="B77" s="9" t="str">
        <f t="shared" si="5"/>
        <v>平成27/11末</v>
      </c>
      <c r="C77" s="15">
        <v>75</v>
      </c>
      <c r="D77" s="15">
        <v>80</v>
      </c>
      <c r="E77" s="16" t="s">
        <v>109</v>
      </c>
      <c r="F77" s="15">
        <v>418</v>
      </c>
      <c r="G77" s="15">
        <v>3</v>
      </c>
      <c r="H77" s="15">
        <v>362</v>
      </c>
      <c r="I77" s="15">
        <v>10</v>
      </c>
      <c r="J77" s="15">
        <v>780</v>
      </c>
      <c r="K77" s="15">
        <v>13</v>
      </c>
      <c r="L77" s="15">
        <v>337</v>
      </c>
      <c r="M77" s="5" t="s">
        <v>377</v>
      </c>
    </row>
    <row r="78" spans="1:13" x14ac:dyDescent="0.2">
      <c r="A78" s="8" t="str">
        <f t="shared" si="5"/>
        <v>2015/11末</v>
      </c>
      <c r="B78" s="8" t="str">
        <f t="shared" si="5"/>
        <v>平成27/11末</v>
      </c>
      <c r="C78" s="13">
        <v>76</v>
      </c>
      <c r="D78" s="13">
        <v>81</v>
      </c>
      <c r="E78" s="14" t="s">
        <v>110</v>
      </c>
      <c r="F78" s="13">
        <v>405</v>
      </c>
      <c r="G78" s="13">
        <v>0</v>
      </c>
      <c r="H78" s="13">
        <v>390</v>
      </c>
      <c r="I78" s="13">
        <v>4</v>
      </c>
      <c r="J78" s="13">
        <v>795</v>
      </c>
      <c r="K78" s="13">
        <v>4</v>
      </c>
      <c r="L78" s="13">
        <v>313</v>
      </c>
      <c r="M78" s="6" t="s">
        <v>377</v>
      </c>
    </row>
    <row r="79" spans="1:13" x14ac:dyDescent="0.2">
      <c r="A79" s="9" t="str">
        <f t="shared" si="5"/>
        <v>2015/11末</v>
      </c>
      <c r="B79" s="9" t="str">
        <f t="shared" si="5"/>
        <v>平成27/11末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164</v>
      </c>
      <c r="I79" s="15">
        <v>2</v>
      </c>
      <c r="J79" s="15">
        <v>346</v>
      </c>
      <c r="K79" s="15">
        <v>2</v>
      </c>
      <c r="L79" s="15">
        <v>169</v>
      </c>
      <c r="M79" s="5" t="s">
        <v>377</v>
      </c>
    </row>
    <row r="80" spans="1:13" x14ac:dyDescent="0.2">
      <c r="A80" s="8" t="str">
        <f t="shared" si="5"/>
        <v>2015/11末</v>
      </c>
      <c r="B80" s="8" t="str">
        <f t="shared" si="5"/>
        <v>平成27/11末</v>
      </c>
      <c r="C80" s="13">
        <v>78</v>
      </c>
      <c r="D80" s="13">
        <v>83</v>
      </c>
      <c r="E80" s="14" t="s">
        <v>112</v>
      </c>
      <c r="F80" s="13">
        <v>239</v>
      </c>
      <c r="G80" s="13">
        <v>0</v>
      </c>
      <c r="H80" s="13">
        <v>262</v>
      </c>
      <c r="I80" s="13">
        <v>0</v>
      </c>
      <c r="J80" s="13">
        <v>501</v>
      </c>
      <c r="K80" s="13">
        <v>0</v>
      </c>
      <c r="L80" s="13">
        <v>210</v>
      </c>
      <c r="M80" s="6" t="s">
        <v>377</v>
      </c>
    </row>
    <row r="81" spans="1:13" x14ac:dyDescent="0.2">
      <c r="A81" s="9" t="str">
        <f t="shared" si="5"/>
        <v>2015/11末</v>
      </c>
      <c r="B81" s="9" t="str">
        <f t="shared" si="5"/>
        <v>平成27/11末</v>
      </c>
      <c r="C81" s="15">
        <v>79</v>
      </c>
      <c r="D81" s="15">
        <v>84</v>
      </c>
      <c r="E81" s="16" t="s">
        <v>113</v>
      </c>
      <c r="F81" s="15">
        <v>154</v>
      </c>
      <c r="G81" s="15">
        <v>1</v>
      </c>
      <c r="H81" s="15">
        <v>162</v>
      </c>
      <c r="I81" s="15">
        <v>2</v>
      </c>
      <c r="J81" s="15">
        <v>316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2015/11末</v>
      </c>
      <c r="B82" s="8" t="str">
        <f t="shared" si="5"/>
        <v>平成27/11末</v>
      </c>
      <c r="C82" s="13">
        <v>80</v>
      </c>
      <c r="D82" s="13">
        <v>85</v>
      </c>
      <c r="E82" s="14" t="s">
        <v>114</v>
      </c>
      <c r="F82" s="13">
        <v>166</v>
      </c>
      <c r="G82" s="13">
        <v>0</v>
      </c>
      <c r="H82" s="13">
        <v>165</v>
      </c>
      <c r="I82" s="13">
        <v>1</v>
      </c>
      <c r="J82" s="13">
        <v>331</v>
      </c>
      <c r="K82" s="13">
        <v>1</v>
      </c>
      <c r="L82" s="13">
        <v>130</v>
      </c>
      <c r="M82" s="6" t="s">
        <v>377</v>
      </c>
    </row>
    <row r="83" spans="1:13" x14ac:dyDescent="0.2">
      <c r="A83" s="9" t="str">
        <f t="shared" si="5"/>
        <v>2015/11末</v>
      </c>
      <c r="B83" s="9" t="str">
        <f t="shared" si="5"/>
        <v>平成27/11末</v>
      </c>
      <c r="C83" s="15">
        <v>81</v>
      </c>
      <c r="D83" s="15">
        <v>86</v>
      </c>
      <c r="E83" s="16" t="s">
        <v>115</v>
      </c>
      <c r="F83" s="15">
        <v>259</v>
      </c>
      <c r="G83" s="15">
        <v>0</v>
      </c>
      <c r="H83" s="15">
        <v>268</v>
      </c>
      <c r="I83" s="15">
        <v>3</v>
      </c>
      <c r="J83" s="15">
        <v>527</v>
      </c>
      <c r="K83" s="15">
        <v>3</v>
      </c>
      <c r="L83" s="15">
        <v>216</v>
      </c>
      <c r="M83" s="5" t="s">
        <v>377</v>
      </c>
    </row>
    <row r="84" spans="1:13" x14ac:dyDescent="0.2">
      <c r="A84" s="8" t="str">
        <f t="shared" si="5"/>
        <v>2015/11末</v>
      </c>
      <c r="B84" s="8" t="str">
        <f t="shared" si="5"/>
        <v>平成27/11末</v>
      </c>
      <c r="C84" s="13">
        <v>82</v>
      </c>
      <c r="D84" s="13">
        <v>87</v>
      </c>
      <c r="E84" s="14" t="s">
        <v>116</v>
      </c>
      <c r="F84" s="13">
        <v>303</v>
      </c>
      <c r="G84" s="13">
        <v>0</v>
      </c>
      <c r="H84" s="13">
        <v>323</v>
      </c>
      <c r="I84" s="13">
        <v>6</v>
      </c>
      <c r="J84" s="13">
        <v>626</v>
      </c>
      <c r="K84" s="13">
        <v>6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2015/11末</v>
      </c>
      <c r="B85" s="9" t="str">
        <f t="shared" si="6"/>
        <v>平成27/11末</v>
      </c>
      <c r="C85" s="15">
        <v>83</v>
      </c>
      <c r="D85" s="15">
        <v>88</v>
      </c>
      <c r="E85" s="16" t="s">
        <v>117</v>
      </c>
      <c r="F85" s="15">
        <v>235</v>
      </c>
      <c r="G85" s="15">
        <v>0</v>
      </c>
      <c r="H85" s="15">
        <v>225</v>
      </c>
      <c r="I85" s="15">
        <v>0</v>
      </c>
      <c r="J85" s="15">
        <v>460</v>
      </c>
      <c r="K85" s="15">
        <v>0</v>
      </c>
      <c r="L85" s="15">
        <v>184</v>
      </c>
      <c r="M85" s="5" t="s">
        <v>377</v>
      </c>
    </row>
    <row r="86" spans="1:13" x14ac:dyDescent="0.2">
      <c r="A86" s="8" t="str">
        <f t="shared" si="6"/>
        <v>2015/11末</v>
      </c>
      <c r="B86" s="8" t="str">
        <f t="shared" si="6"/>
        <v>平成27/11末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149</v>
      </c>
      <c r="I86" s="13">
        <v>0</v>
      </c>
      <c r="J86" s="13">
        <v>310</v>
      </c>
      <c r="K86" s="13">
        <v>0</v>
      </c>
      <c r="L86" s="13">
        <v>130</v>
      </c>
      <c r="M86" s="6" t="s">
        <v>377</v>
      </c>
    </row>
    <row r="87" spans="1:13" x14ac:dyDescent="0.2">
      <c r="A87" s="9" t="str">
        <f t="shared" si="6"/>
        <v>2015/11末</v>
      </c>
      <c r="B87" s="9" t="str">
        <f t="shared" si="6"/>
        <v>平成27/11末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404</v>
      </c>
      <c r="I87" s="15">
        <v>1</v>
      </c>
      <c r="J87" s="15">
        <v>768</v>
      </c>
      <c r="K87" s="15">
        <v>4</v>
      </c>
      <c r="L87" s="15">
        <v>313</v>
      </c>
      <c r="M87" s="5" t="s">
        <v>377</v>
      </c>
    </row>
    <row r="88" spans="1:13" x14ac:dyDescent="0.2">
      <c r="A88" s="8" t="str">
        <f t="shared" si="6"/>
        <v>2015/11末</v>
      </c>
      <c r="B88" s="8" t="str">
        <f t="shared" si="6"/>
        <v>平成27/11末</v>
      </c>
      <c r="C88" s="13">
        <v>86</v>
      </c>
      <c r="D88" s="13">
        <v>91</v>
      </c>
      <c r="E88" s="14" t="s">
        <v>120</v>
      </c>
      <c r="F88" s="13">
        <v>224</v>
      </c>
      <c r="G88" s="13">
        <v>3</v>
      </c>
      <c r="H88" s="13">
        <v>206</v>
      </c>
      <c r="I88" s="13">
        <v>2</v>
      </c>
      <c r="J88" s="13">
        <v>430</v>
      </c>
      <c r="K88" s="13">
        <v>5</v>
      </c>
      <c r="L88" s="13">
        <v>171</v>
      </c>
      <c r="M88" s="6" t="s">
        <v>377</v>
      </c>
    </row>
    <row r="89" spans="1:13" x14ac:dyDescent="0.2">
      <c r="A89" s="9" t="str">
        <f t="shared" si="6"/>
        <v>2015/11末</v>
      </c>
      <c r="B89" s="9" t="str">
        <f t="shared" si="6"/>
        <v>平成27/11末</v>
      </c>
      <c r="C89" s="15">
        <v>87</v>
      </c>
      <c r="D89" s="15">
        <v>92</v>
      </c>
      <c r="E89" s="16" t="s">
        <v>121</v>
      </c>
      <c r="F89" s="15">
        <v>115</v>
      </c>
      <c r="G89" s="15">
        <v>2</v>
      </c>
      <c r="H89" s="15">
        <v>121</v>
      </c>
      <c r="I89" s="15">
        <v>4</v>
      </c>
      <c r="J89" s="15">
        <v>236</v>
      </c>
      <c r="K89" s="15">
        <v>6</v>
      </c>
      <c r="L89" s="15">
        <v>110</v>
      </c>
      <c r="M89" s="5" t="s">
        <v>377</v>
      </c>
    </row>
    <row r="90" spans="1:13" x14ac:dyDescent="0.2">
      <c r="A90" s="8" t="str">
        <f t="shared" si="6"/>
        <v>2015/11末</v>
      </c>
      <c r="B90" s="8" t="str">
        <f t="shared" si="6"/>
        <v>平成27/11末</v>
      </c>
      <c r="C90" s="13">
        <v>88</v>
      </c>
      <c r="D90" s="13">
        <v>93</v>
      </c>
      <c r="E90" s="14" t="s">
        <v>122</v>
      </c>
      <c r="F90" s="13">
        <v>240</v>
      </c>
      <c r="G90" s="13">
        <v>2</v>
      </c>
      <c r="H90" s="13">
        <v>216</v>
      </c>
      <c r="I90" s="13">
        <v>5</v>
      </c>
      <c r="J90" s="13">
        <v>456</v>
      </c>
      <c r="K90" s="13">
        <v>7</v>
      </c>
      <c r="L90" s="13">
        <v>184</v>
      </c>
      <c r="M90" s="6" t="s">
        <v>377</v>
      </c>
    </row>
    <row r="91" spans="1:13" x14ac:dyDescent="0.2">
      <c r="A91" s="9" t="str">
        <f t="shared" si="6"/>
        <v>2015/11末</v>
      </c>
      <c r="B91" s="9" t="str">
        <f t="shared" si="6"/>
        <v>平成27/11末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2015/11末</v>
      </c>
      <c r="B92" s="8" t="str">
        <f t="shared" si="6"/>
        <v>平成27/11末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26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2015/11末</v>
      </c>
      <c r="B93" s="9" t="str">
        <f t="shared" si="6"/>
        <v>平成27/11末</v>
      </c>
      <c r="C93" s="15">
        <v>91</v>
      </c>
      <c r="D93" s="15">
        <v>96</v>
      </c>
      <c r="E93" s="16" t="s">
        <v>123</v>
      </c>
      <c r="F93" s="15">
        <v>164</v>
      </c>
      <c r="G93" s="15">
        <v>0</v>
      </c>
      <c r="H93" s="15">
        <v>135</v>
      </c>
      <c r="I93" s="15">
        <v>1</v>
      </c>
      <c r="J93" s="15">
        <v>299</v>
      </c>
      <c r="K93" s="15">
        <v>1</v>
      </c>
      <c r="L93" s="15">
        <v>127</v>
      </c>
      <c r="M93" s="5" t="s">
        <v>377</v>
      </c>
    </row>
    <row r="94" spans="1:13" x14ac:dyDescent="0.2">
      <c r="A94" s="8" t="str">
        <f t="shared" si="6"/>
        <v>2015/11末</v>
      </c>
      <c r="B94" s="8" t="str">
        <f t="shared" si="6"/>
        <v>平成27/11末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125</v>
      </c>
      <c r="I94" s="13">
        <v>0</v>
      </c>
      <c r="J94" s="13">
        <v>243</v>
      </c>
      <c r="K94" s="13">
        <v>0</v>
      </c>
      <c r="L94" s="13">
        <v>101</v>
      </c>
      <c r="M94" s="6" t="s">
        <v>377</v>
      </c>
    </row>
    <row r="95" spans="1:13" x14ac:dyDescent="0.2">
      <c r="A95" s="9" t="str">
        <f t="shared" si="6"/>
        <v>2015/11末</v>
      </c>
      <c r="B95" s="9" t="str">
        <f t="shared" si="6"/>
        <v>平成27/11末</v>
      </c>
      <c r="C95" s="15">
        <v>93</v>
      </c>
      <c r="D95" s="15">
        <v>98</v>
      </c>
      <c r="E95" s="16" t="s">
        <v>125</v>
      </c>
      <c r="F95" s="15">
        <v>128</v>
      </c>
      <c r="G95" s="15">
        <v>2</v>
      </c>
      <c r="H95" s="15">
        <v>149</v>
      </c>
      <c r="I95" s="15">
        <v>7</v>
      </c>
      <c r="J95" s="15">
        <v>277</v>
      </c>
      <c r="K95" s="15">
        <v>9</v>
      </c>
      <c r="L95" s="15">
        <v>116</v>
      </c>
      <c r="M95" s="5" t="s">
        <v>377</v>
      </c>
    </row>
    <row r="96" spans="1:13" x14ac:dyDescent="0.2">
      <c r="A96" s="8" t="str">
        <f t="shared" si="6"/>
        <v>2015/11末</v>
      </c>
      <c r="B96" s="8" t="str">
        <f t="shared" si="6"/>
        <v>平成27/11末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166</v>
      </c>
      <c r="I96" s="13">
        <v>0</v>
      </c>
      <c r="J96" s="13">
        <v>327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2015/11末</v>
      </c>
      <c r="B97" s="9" t="str">
        <f t="shared" si="6"/>
        <v>平成27/11末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120</v>
      </c>
      <c r="I97" s="15">
        <v>0</v>
      </c>
      <c r="J97" s="15">
        <v>224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2015/11末</v>
      </c>
      <c r="B98" s="8" t="str">
        <f t="shared" si="6"/>
        <v>平成27/11末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2015/11末</v>
      </c>
      <c r="B99" s="9" t="str">
        <f t="shared" si="6"/>
        <v>平成27/11末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2015/11末</v>
      </c>
      <c r="B100" s="8" t="str">
        <f t="shared" si="6"/>
        <v>平成27/11末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208</v>
      </c>
      <c r="I100" s="13">
        <v>0</v>
      </c>
      <c r="J100" s="13">
        <v>435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2015/11末</v>
      </c>
      <c r="B101" s="9" t="str">
        <f t="shared" si="7"/>
        <v>平成27/11末</v>
      </c>
      <c r="C101" s="15">
        <v>99</v>
      </c>
      <c r="D101" s="15">
        <v>104</v>
      </c>
      <c r="E101" s="16" t="s">
        <v>58</v>
      </c>
      <c r="F101" s="15">
        <v>43</v>
      </c>
      <c r="G101" s="15">
        <v>1</v>
      </c>
      <c r="H101" s="15">
        <v>72</v>
      </c>
      <c r="I101" s="15">
        <v>3</v>
      </c>
      <c r="J101" s="15">
        <v>115</v>
      </c>
      <c r="K101" s="15">
        <v>4</v>
      </c>
      <c r="L101" s="15">
        <v>54</v>
      </c>
      <c r="M101" s="5" t="s">
        <v>377</v>
      </c>
    </row>
    <row r="102" spans="1:13" x14ac:dyDescent="0.2">
      <c r="A102" s="8" t="str">
        <f t="shared" si="7"/>
        <v>2015/11末</v>
      </c>
      <c r="B102" s="8" t="str">
        <f t="shared" si="7"/>
        <v>平成27/11末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2015/11末</v>
      </c>
      <c r="B103" s="9" t="str">
        <f t="shared" si="7"/>
        <v>平成27/11末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0</v>
      </c>
      <c r="H103" s="15">
        <v>138</v>
      </c>
      <c r="I103" s="15">
        <v>0</v>
      </c>
      <c r="J103" s="15">
        <v>265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7"/>
        <v>2015/11末</v>
      </c>
      <c r="B104" s="8" t="str">
        <f t="shared" si="7"/>
        <v>平成27/11末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207</v>
      </c>
      <c r="I104" s="13">
        <v>0</v>
      </c>
      <c r="J104" s="13">
        <v>418</v>
      </c>
      <c r="K104" s="13">
        <v>0</v>
      </c>
      <c r="L104" s="13">
        <v>135</v>
      </c>
      <c r="M104" s="6" t="s">
        <v>377</v>
      </c>
    </row>
    <row r="105" spans="1:13" x14ac:dyDescent="0.2">
      <c r="A105" s="9" t="str">
        <f t="shared" si="7"/>
        <v>2015/11末</v>
      </c>
      <c r="B105" s="9" t="str">
        <f t="shared" si="7"/>
        <v>平成27/11末</v>
      </c>
      <c r="C105" s="15">
        <v>103</v>
      </c>
      <c r="D105" s="15">
        <v>108</v>
      </c>
      <c r="E105" s="16" t="s">
        <v>129</v>
      </c>
      <c r="F105" s="15">
        <v>189</v>
      </c>
      <c r="G105" s="15">
        <v>1</v>
      </c>
      <c r="H105" s="15">
        <v>183</v>
      </c>
      <c r="I105" s="15">
        <v>1</v>
      </c>
      <c r="J105" s="15">
        <v>372</v>
      </c>
      <c r="K105" s="15">
        <v>2</v>
      </c>
      <c r="L105" s="15">
        <v>125</v>
      </c>
      <c r="M105" s="5" t="s">
        <v>377</v>
      </c>
    </row>
    <row r="106" spans="1:13" x14ac:dyDescent="0.2">
      <c r="A106" s="8" t="str">
        <f t="shared" si="7"/>
        <v>2015/11末</v>
      </c>
      <c r="B106" s="8" t="str">
        <f t="shared" si="7"/>
        <v>平成27/11末</v>
      </c>
      <c r="C106" s="13">
        <v>104</v>
      </c>
      <c r="D106" s="13">
        <v>109</v>
      </c>
      <c r="E106" s="14" t="s">
        <v>130</v>
      </c>
      <c r="F106" s="13">
        <v>237</v>
      </c>
      <c r="G106" s="13">
        <v>0</v>
      </c>
      <c r="H106" s="13">
        <v>225</v>
      </c>
      <c r="I106" s="13">
        <v>0</v>
      </c>
      <c r="J106" s="13">
        <v>462</v>
      </c>
      <c r="K106" s="13">
        <v>0</v>
      </c>
      <c r="L106" s="13">
        <v>133</v>
      </c>
      <c r="M106" s="6" t="s">
        <v>377</v>
      </c>
    </row>
    <row r="107" spans="1:13" x14ac:dyDescent="0.2">
      <c r="A107" s="9" t="str">
        <f t="shared" si="7"/>
        <v>2015/11末</v>
      </c>
      <c r="B107" s="9" t="str">
        <f t="shared" si="7"/>
        <v>平成27/11末</v>
      </c>
      <c r="C107" s="15">
        <v>105</v>
      </c>
      <c r="D107" s="15">
        <v>110</v>
      </c>
      <c r="E107" s="16" t="s">
        <v>140</v>
      </c>
      <c r="F107" s="15">
        <v>209</v>
      </c>
      <c r="G107" s="15">
        <v>0</v>
      </c>
      <c r="H107" s="15">
        <v>247</v>
      </c>
      <c r="I107" s="15">
        <v>4</v>
      </c>
      <c r="J107" s="15">
        <v>456</v>
      </c>
      <c r="K107" s="15">
        <v>4</v>
      </c>
      <c r="L107" s="15">
        <v>175</v>
      </c>
      <c r="M107" s="5" t="s">
        <v>379</v>
      </c>
    </row>
    <row r="108" spans="1:13" x14ac:dyDescent="0.2">
      <c r="A108" s="8" t="str">
        <f t="shared" si="7"/>
        <v>2015/11末</v>
      </c>
      <c r="B108" s="8" t="str">
        <f t="shared" si="7"/>
        <v>平成27/11末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201</v>
      </c>
      <c r="I108" s="13">
        <v>0</v>
      </c>
      <c r="J108" s="13">
        <v>389</v>
      </c>
      <c r="K108" s="13">
        <v>0</v>
      </c>
      <c r="L108" s="13">
        <v>158</v>
      </c>
      <c r="M108" s="6" t="s">
        <v>379</v>
      </c>
    </row>
    <row r="109" spans="1:13" x14ac:dyDescent="0.2">
      <c r="A109" s="9" t="str">
        <f t="shared" si="7"/>
        <v>2015/11末</v>
      </c>
      <c r="B109" s="9" t="str">
        <f t="shared" si="7"/>
        <v>平成27/11末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90</v>
      </c>
      <c r="I109" s="15">
        <v>0</v>
      </c>
      <c r="J109" s="15">
        <v>186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2015/11末</v>
      </c>
      <c r="B110" s="8" t="str">
        <f t="shared" si="7"/>
        <v>平成27/11末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100</v>
      </c>
      <c r="I110" s="13">
        <v>0</v>
      </c>
      <c r="J110" s="13">
        <v>176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2015/11末</v>
      </c>
      <c r="B111" s="9" t="str">
        <f t="shared" si="7"/>
        <v>平成27/11末</v>
      </c>
      <c r="C111" s="15">
        <v>109</v>
      </c>
      <c r="D111" s="15">
        <v>114</v>
      </c>
      <c r="E111" s="16" t="s">
        <v>143</v>
      </c>
      <c r="F111" s="15">
        <v>241</v>
      </c>
      <c r="G111" s="15">
        <v>5</v>
      </c>
      <c r="H111" s="15">
        <v>261</v>
      </c>
      <c r="I111" s="15">
        <v>3</v>
      </c>
      <c r="J111" s="15">
        <v>502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2015/11末</v>
      </c>
      <c r="B112" s="8" t="str">
        <f t="shared" si="7"/>
        <v>平成27/11末</v>
      </c>
      <c r="C112" s="13">
        <v>110</v>
      </c>
      <c r="D112" s="13">
        <v>115</v>
      </c>
      <c r="E112" s="14" t="s">
        <v>144</v>
      </c>
      <c r="F112" s="13">
        <v>566</v>
      </c>
      <c r="G112" s="13">
        <v>2</v>
      </c>
      <c r="H112" s="13">
        <v>553</v>
      </c>
      <c r="I112" s="13">
        <v>6</v>
      </c>
      <c r="J112" s="13">
        <v>1119</v>
      </c>
      <c r="K112" s="13">
        <v>8</v>
      </c>
      <c r="L112" s="13">
        <v>406</v>
      </c>
      <c r="M112" s="6" t="s">
        <v>379</v>
      </c>
    </row>
    <row r="113" spans="1:13" x14ac:dyDescent="0.2">
      <c r="A113" s="9" t="str">
        <f t="shared" si="7"/>
        <v>2015/11末</v>
      </c>
      <c r="B113" s="9" t="str">
        <f t="shared" si="7"/>
        <v>平成27/11末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2015/11末</v>
      </c>
      <c r="B114" s="8" t="str">
        <f t="shared" si="7"/>
        <v>平成27/11末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2015/11末</v>
      </c>
      <c r="B115" s="9" t="str">
        <f t="shared" si="7"/>
        <v>平成27/11末</v>
      </c>
      <c r="C115" s="15">
        <v>113</v>
      </c>
      <c r="D115" s="15">
        <v>118</v>
      </c>
      <c r="E115" s="16" t="s">
        <v>147</v>
      </c>
      <c r="F115" s="15">
        <v>313</v>
      </c>
      <c r="G115" s="15">
        <v>0</v>
      </c>
      <c r="H115" s="15">
        <v>331</v>
      </c>
      <c r="I115" s="15">
        <v>3</v>
      </c>
      <c r="J115" s="15">
        <v>644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2015/11末</v>
      </c>
      <c r="B116" s="8" t="str">
        <f t="shared" si="7"/>
        <v>平成27/11末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2015/11末</v>
      </c>
      <c r="B117" s="9" t="str">
        <f t="shared" si="8"/>
        <v>平成27/11末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2015/11末</v>
      </c>
      <c r="B118" s="8" t="str">
        <f t="shared" si="8"/>
        <v>平成27/11末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2015/11末</v>
      </c>
      <c r="B119" s="9" t="str">
        <f t="shared" si="8"/>
        <v>平成27/11末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381</v>
      </c>
      <c r="I119" s="15">
        <v>0</v>
      </c>
      <c r="J119" s="15">
        <v>731</v>
      </c>
      <c r="K119" s="15">
        <v>0</v>
      </c>
      <c r="L119" s="15">
        <v>252</v>
      </c>
      <c r="M119" s="5" t="s">
        <v>379</v>
      </c>
    </row>
    <row r="120" spans="1:13" x14ac:dyDescent="0.2">
      <c r="A120" s="8" t="str">
        <f t="shared" si="8"/>
        <v>2015/11末</v>
      </c>
      <c r="B120" s="8" t="str">
        <f t="shared" si="8"/>
        <v>平成27/11末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0</v>
      </c>
      <c r="H120" s="13">
        <v>243</v>
      </c>
      <c r="I120" s="13">
        <v>0</v>
      </c>
      <c r="J120" s="13">
        <v>470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2015/11末</v>
      </c>
      <c r="B121" s="9" t="str">
        <f t="shared" si="8"/>
        <v>平成27/11末</v>
      </c>
      <c r="C121" s="15">
        <v>119</v>
      </c>
      <c r="D121" s="15">
        <v>125</v>
      </c>
      <c r="E121" s="16" t="s">
        <v>188</v>
      </c>
      <c r="F121" s="15">
        <v>390</v>
      </c>
      <c r="G121" s="15">
        <v>0</v>
      </c>
      <c r="H121" s="15">
        <v>382</v>
      </c>
      <c r="I121" s="15">
        <v>2</v>
      </c>
      <c r="J121" s="15">
        <v>772</v>
      </c>
      <c r="K121" s="15">
        <v>2</v>
      </c>
      <c r="L121" s="15">
        <v>244</v>
      </c>
      <c r="M121" s="5" t="s">
        <v>379</v>
      </c>
    </row>
    <row r="122" spans="1:13" x14ac:dyDescent="0.2">
      <c r="A122" s="8" t="str">
        <f t="shared" si="8"/>
        <v>2015/11末</v>
      </c>
      <c r="B122" s="8" t="str">
        <f t="shared" si="8"/>
        <v>平成27/11末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66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2015/11末</v>
      </c>
      <c r="B123" s="9" t="str">
        <f t="shared" si="8"/>
        <v>平成27/11末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2015/11末</v>
      </c>
      <c r="B124" s="8" t="str">
        <f t="shared" si="8"/>
        <v>平成27/11末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180</v>
      </c>
      <c r="I124" s="13">
        <v>0</v>
      </c>
      <c r="J124" s="13">
        <v>346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2015/11末</v>
      </c>
      <c r="B125" s="9" t="str">
        <f t="shared" si="8"/>
        <v>平成27/11末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2015/11末</v>
      </c>
      <c r="B126" s="8" t="str">
        <f t="shared" si="8"/>
        <v>平成27/11末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2015/11末</v>
      </c>
      <c r="B127" s="9" t="str">
        <f t="shared" si="8"/>
        <v>平成27/11末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2015/11末</v>
      </c>
      <c r="B128" s="8" t="str">
        <f t="shared" si="8"/>
        <v>平成27/11末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2015/11末</v>
      </c>
      <c r="B129" s="9" t="str">
        <f t="shared" si="8"/>
        <v>平成27/11末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2015/11末</v>
      </c>
      <c r="B130" s="8" t="str">
        <f t="shared" si="8"/>
        <v>平成27/11末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2015/11末</v>
      </c>
      <c r="B131" s="9" t="str">
        <f t="shared" si="8"/>
        <v>平成27/11末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2015/11末</v>
      </c>
      <c r="B132" s="8" t="str">
        <f t="shared" si="8"/>
        <v>平成27/11末</v>
      </c>
      <c r="C132" s="13">
        <v>130</v>
      </c>
      <c r="D132" s="13">
        <v>140</v>
      </c>
      <c r="E132" s="14" t="s">
        <v>131</v>
      </c>
      <c r="F132" s="13">
        <v>454</v>
      </c>
      <c r="G132" s="13">
        <v>0</v>
      </c>
      <c r="H132" s="13">
        <v>469</v>
      </c>
      <c r="I132" s="13">
        <v>8</v>
      </c>
      <c r="J132" s="13">
        <v>923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2015/11末</v>
      </c>
      <c r="B133" s="9" t="str">
        <f t="shared" si="9"/>
        <v>平成27/11末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485</v>
      </c>
      <c r="I133" s="15">
        <v>7</v>
      </c>
      <c r="J133" s="15">
        <v>991</v>
      </c>
      <c r="K133" s="15">
        <v>9</v>
      </c>
      <c r="L133" s="15">
        <v>373</v>
      </c>
      <c r="M133" s="5" t="s">
        <v>380</v>
      </c>
    </row>
    <row r="134" spans="1:13" x14ac:dyDescent="0.2">
      <c r="A134" s="8" t="str">
        <f t="shared" si="9"/>
        <v>2015/11末</v>
      </c>
      <c r="B134" s="8" t="str">
        <f t="shared" si="9"/>
        <v>平成27/11末</v>
      </c>
      <c r="C134" s="13">
        <v>132</v>
      </c>
      <c r="D134" s="13">
        <v>142</v>
      </c>
      <c r="E134" s="14" t="s">
        <v>133</v>
      </c>
      <c r="F134" s="13">
        <v>445</v>
      </c>
      <c r="G134" s="13">
        <v>3</v>
      </c>
      <c r="H134" s="13">
        <v>502</v>
      </c>
      <c r="I134" s="13">
        <v>8</v>
      </c>
      <c r="J134" s="13">
        <v>947</v>
      </c>
      <c r="K134" s="13">
        <v>11</v>
      </c>
      <c r="L134" s="13">
        <v>408</v>
      </c>
      <c r="M134" s="6" t="s">
        <v>380</v>
      </c>
    </row>
    <row r="135" spans="1:13" x14ac:dyDescent="0.2">
      <c r="A135" s="9" t="str">
        <f t="shared" si="9"/>
        <v>2015/11末</v>
      </c>
      <c r="B135" s="9" t="str">
        <f t="shared" si="9"/>
        <v>平成27/11末</v>
      </c>
      <c r="C135" s="15">
        <v>133</v>
      </c>
      <c r="D135" s="15">
        <v>143</v>
      </c>
      <c r="E135" s="16" t="s">
        <v>134</v>
      </c>
      <c r="F135" s="15">
        <v>490</v>
      </c>
      <c r="G135" s="15">
        <v>3</v>
      </c>
      <c r="H135" s="15">
        <v>422</v>
      </c>
      <c r="I135" s="15">
        <v>12</v>
      </c>
      <c r="J135" s="15">
        <v>912</v>
      </c>
      <c r="K135" s="15">
        <v>15</v>
      </c>
      <c r="L135" s="15">
        <v>424</v>
      </c>
      <c r="M135" s="5" t="s">
        <v>380</v>
      </c>
    </row>
    <row r="136" spans="1:13" x14ac:dyDescent="0.2">
      <c r="A136" s="8" t="str">
        <f t="shared" si="9"/>
        <v>2015/11末</v>
      </c>
      <c r="B136" s="8" t="str">
        <f t="shared" si="9"/>
        <v>平成27/11末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2015/11末</v>
      </c>
      <c r="B137" s="9" t="str">
        <f t="shared" si="9"/>
        <v>平成27/11末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210</v>
      </c>
      <c r="I137" s="15">
        <v>2</v>
      </c>
      <c r="J137" s="15">
        <v>420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2015/11末</v>
      </c>
      <c r="B138" s="8" t="str">
        <f t="shared" si="9"/>
        <v>平成27/11末</v>
      </c>
      <c r="C138" s="13">
        <v>136</v>
      </c>
      <c r="D138" s="13">
        <v>146</v>
      </c>
      <c r="E138" s="14" t="s">
        <v>137</v>
      </c>
      <c r="F138" s="13">
        <v>167</v>
      </c>
      <c r="G138" s="13">
        <v>0</v>
      </c>
      <c r="H138" s="13">
        <v>169</v>
      </c>
      <c r="I138" s="13">
        <v>1</v>
      </c>
      <c r="J138" s="13">
        <v>336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9"/>
        <v>2015/11末</v>
      </c>
      <c r="B139" s="9" t="str">
        <f t="shared" si="9"/>
        <v>平成27/11末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113</v>
      </c>
      <c r="I139" s="15">
        <v>0</v>
      </c>
      <c r="J139" s="15">
        <v>230</v>
      </c>
      <c r="K139" s="15">
        <v>0</v>
      </c>
      <c r="L139" s="15">
        <v>81</v>
      </c>
      <c r="M139" s="5" t="s">
        <v>380</v>
      </c>
    </row>
    <row r="140" spans="1:13" x14ac:dyDescent="0.2">
      <c r="A140" s="8" t="str">
        <f t="shared" si="9"/>
        <v>2015/11末</v>
      </c>
      <c r="B140" s="8" t="str">
        <f t="shared" si="9"/>
        <v>平成27/11末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2015/11末</v>
      </c>
      <c r="B141" s="9" t="str">
        <f t="shared" si="9"/>
        <v>平成27/11末</v>
      </c>
      <c r="C141" s="15">
        <v>139</v>
      </c>
      <c r="D141" s="15">
        <v>150</v>
      </c>
      <c r="E141" s="16" t="s">
        <v>198</v>
      </c>
      <c r="F141" s="15">
        <v>829</v>
      </c>
      <c r="G141" s="15">
        <v>1</v>
      </c>
      <c r="H141" s="15">
        <v>895</v>
      </c>
      <c r="I141" s="15">
        <v>7</v>
      </c>
      <c r="J141" s="15">
        <v>1724</v>
      </c>
      <c r="K141" s="15">
        <v>8</v>
      </c>
      <c r="L141" s="15">
        <v>575</v>
      </c>
      <c r="M141" s="5" t="s">
        <v>381</v>
      </c>
    </row>
    <row r="142" spans="1:13" x14ac:dyDescent="0.2">
      <c r="A142" s="8" t="str">
        <f t="shared" si="9"/>
        <v>2015/11末</v>
      </c>
      <c r="B142" s="8" t="str">
        <f t="shared" si="9"/>
        <v>平成27/11末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417</v>
      </c>
      <c r="I142" s="13">
        <v>0</v>
      </c>
      <c r="J142" s="13">
        <v>799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2015/11末</v>
      </c>
      <c r="B143" s="9" t="str">
        <f t="shared" si="9"/>
        <v>平成27/11末</v>
      </c>
      <c r="C143" s="15">
        <v>141</v>
      </c>
      <c r="D143" s="15">
        <v>153</v>
      </c>
      <c r="E143" s="16" t="s">
        <v>200</v>
      </c>
      <c r="F143" s="15">
        <v>256</v>
      </c>
      <c r="G143" s="15">
        <v>4</v>
      </c>
      <c r="H143" s="15">
        <v>316</v>
      </c>
      <c r="I143" s="15">
        <v>1</v>
      </c>
      <c r="J143" s="15">
        <v>572</v>
      </c>
      <c r="K143" s="15">
        <v>5</v>
      </c>
      <c r="L143" s="15">
        <v>398</v>
      </c>
      <c r="M143" s="5" t="s">
        <v>381</v>
      </c>
    </row>
    <row r="144" spans="1:13" x14ac:dyDescent="0.2">
      <c r="A144" s="8" t="str">
        <f t="shared" si="9"/>
        <v>2015/11末</v>
      </c>
      <c r="B144" s="8" t="str">
        <f t="shared" si="9"/>
        <v>平成27/11末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2015/11末</v>
      </c>
      <c r="B145" s="9" t="str">
        <f t="shared" si="9"/>
        <v>平成27/11末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113</v>
      </c>
      <c r="I145" s="15">
        <v>1</v>
      </c>
      <c r="J145" s="15">
        <v>251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2015/11末</v>
      </c>
      <c r="B146" s="8" t="str">
        <f t="shared" si="9"/>
        <v>平成27/11末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121</v>
      </c>
      <c r="I146" s="13">
        <v>2</v>
      </c>
      <c r="J146" s="13">
        <v>262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2015/11末</v>
      </c>
      <c r="B147" s="9" t="str">
        <f t="shared" si="9"/>
        <v>平成27/11末</v>
      </c>
      <c r="C147" s="15">
        <v>145</v>
      </c>
      <c r="D147" s="15">
        <v>162</v>
      </c>
      <c r="E147" s="16" t="s">
        <v>204</v>
      </c>
      <c r="F147" s="15">
        <v>192</v>
      </c>
      <c r="G147" s="15">
        <v>3</v>
      </c>
      <c r="H147" s="15">
        <v>147</v>
      </c>
      <c r="I147" s="15">
        <v>1</v>
      </c>
      <c r="J147" s="15">
        <v>339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2015/11末</v>
      </c>
      <c r="B148" s="8" t="str">
        <f t="shared" si="9"/>
        <v>平成27/11末</v>
      </c>
      <c r="C148" s="13">
        <v>146</v>
      </c>
      <c r="D148" s="13">
        <v>164</v>
      </c>
      <c r="E148" s="14" t="s">
        <v>205</v>
      </c>
      <c r="F148" s="13">
        <v>1000</v>
      </c>
      <c r="G148" s="13">
        <v>2</v>
      </c>
      <c r="H148" s="13">
        <v>1041</v>
      </c>
      <c r="I148" s="13">
        <v>13</v>
      </c>
      <c r="J148" s="13">
        <v>2041</v>
      </c>
      <c r="K148" s="13">
        <v>15</v>
      </c>
      <c r="L148" s="13">
        <v>752</v>
      </c>
      <c r="M148" s="6" t="s">
        <v>382</v>
      </c>
    </row>
    <row r="149" spans="1:13" x14ac:dyDescent="0.2">
      <c r="A149" s="9" t="str">
        <f t="shared" ref="A149:B164" si="10">A148</f>
        <v>2015/11末</v>
      </c>
      <c r="B149" s="9" t="str">
        <f t="shared" si="10"/>
        <v>平成27/11末</v>
      </c>
      <c r="C149" s="15">
        <v>147</v>
      </c>
      <c r="D149" s="15">
        <v>170</v>
      </c>
      <c r="E149" s="16" t="s">
        <v>206</v>
      </c>
      <c r="F149" s="15">
        <v>984</v>
      </c>
      <c r="G149" s="15">
        <v>16</v>
      </c>
      <c r="H149" s="15">
        <v>992</v>
      </c>
      <c r="I149" s="15">
        <v>9</v>
      </c>
      <c r="J149" s="15">
        <v>1976</v>
      </c>
      <c r="K149" s="15">
        <v>25</v>
      </c>
      <c r="L149" s="15">
        <v>752</v>
      </c>
      <c r="M149" s="5" t="s">
        <v>382</v>
      </c>
    </row>
    <row r="150" spans="1:13" x14ac:dyDescent="0.2">
      <c r="A150" s="8" t="str">
        <f t="shared" si="10"/>
        <v>2015/11末</v>
      </c>
      <c r="B150" s="8" t="str">
        <f t="shared" si="10"/>
        <v>平成27/11末</v>
      </c>
      <c r="C150" s="13">
        <v>148</v>
      </c>
      <c r="D150" s="13">
        <v>171</v>
      </c>
      <c r="E150" s="14" t="s">
        <v>207</v>
      </c>
      <c r="F150" s="13">
        <v>272</v>
      </c>
      <c r="G150" s="13">
        <v>1</v>
      </c>
      <c r="H150" s="13">
        <v>261</v>
      </c>
      <c r="I150" s="13">
        <v>3</v>
      </c>
      <c r="J150" s="13">
        <v>533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10"/>
        <v>2015/11末</v>
      </c>
      <c r="B151" s="9" t="str">
        <f t="shared" si="10"/>
        <v>平成27/11末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686</v>
      </c>
      <c r="I151" s="15">
        <v>8</v>
      </c>
      <c r="J151" s="15">
        <v>1358</v>
      </c>
      <c r="K151" s="15">
        <v>11</v>
      </c>
      <c r="L151" s="15">
        <v>452</v>
      </c>
      <c r="M151" s="5" t="s">
        <v>382</v>
      </c>
    </row>
    <row r="152" spans="1:13" x14ac:dyDescent="0.2">
      <c r="A152" s="8" t="str">
        <f t="shared" si="10"/>
        <v>2015/11末</v>
      </c>
      <c r="B152" s="8" t="str">
        <f t="shared" si="10"/>
        <v>平成27/11末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0</v>
      </c>
      <c r="H152" s="13">
        <v>302</v>
      </c>
      <c r="I152" s="13">
        <v>1</v>
      </c>
      <c r="J152" s="13">
        <v>618</v>
      </c>
      <c r="K152" s="13">
        <v>1</v>
      </c>
      <c r="L152" s="13">
        <v>222</v>
      </c>
      <c r="M152" s="6" t="s">
        <v>382</v>
      </c>
    </row>
    <row r="153" spans="1:13" x14ac:dyDescent="0.2">
      <c r="A153" s="9" t="str">
        <f t="shared" si="10"/>
        <v>2015/11末</v>
      </c>
      <c r="B153" s="9" t="str">
        <f t="shared" si="10"/>
        <v>平成27/11末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21</v>
      </c>
      <c r="I153" s="15">
        <v>0</v>
      </c>
      <c r="J153" s="15">
        <v>41</v>
      </c>
      <c r="K153" s="15">
        <v>0</v>
      </c>
      <c r="L153" s="15">
        <v>25</v>
      </c>
      <c r="M153" s="5" t="s">
        <v>382</v>
      </c>
    </row>
    <row r="154" spans="1:13" x14ac:dyDescent="0.2">
      <c r="A154" s="8" t="str">
        <f t="shared" si="10"/>
        <v>2015/11末</v>
      </c>
      <c r="B154" s="8" t="str">
        <f t="shared" si="10"/>
        <v>平成27/11末</v>
      </c>
      <c r="C154" s="13">
        <v>152</v>
      </c>
      <c r="D154" s="13">
        <v>175</v>
      </c>
      <c r="E154" s="14" t="s">
        <v>211</v>
      </c>
      <c r="F154" s="13">
        <v>329</v>
      </c>
      <c r="G154" s="13">
        <v>2</v>
      </c>
      <c r="H154" s="13">
        <v>335</v>
      </c>
      <c r="I154" s="13">
        <v>3</v>
      </c>
      <c r="J154" s="13">
        <v>664</v>
      </c>
      <c r="K154" s="13">
        <v>5</v>
      </c>
      <c r="L154" s="13">
        <v>247</v>
      </c>
      <c r="M154" s="6" t="s">
        <v>382</v>
      </c>
    </row>
    <row r="155" spans="1:13" x14ac:dyDescent="0.2">
      <c r="A155" s="9" t="str">
        <f t="shared" si="10"/>
        <v>2015/11末</v>
      </c>
      <c r="B155" s="9" t="str">
        <f t="shared" si="10"/>
        <v>平成27/11末</v>
      </c>
      <c r="C155" s="15">
        <v>153</v>
      </c>
      <c r="D155" s="15">
        <v>176</v>
      </c>
      <c r="E155" s="16" t="s">
        <v>212</v>
      </c>
      <c r="F155" s="15">
        <v>173</v>
      </c>
      <c r="G155" s="15">
        <v>0</v>
      </c>
      <c r="H155" s="15">
        <v>196</v>
      </c>
      <c r="I155" s="15">
        <v>0</v>
      </c>
      <c r="J155" s="15">
        <v>369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2015/11末</v>
      </c>
      <c r="B156" s="8" t="str">
        <f t="shared" si="10"/>
        <v>平成27/11末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2</v>
      </c>
      <c r="H156" s="13">
        <v>96</v>
      </c>
      <c r="I156" s="13">
        <v>2</v>
      </c>
      <c r="J156" s="13">
        <v>194</v>
      </c>
      <c r="K156" s="13">
        <v>4</v>
      </c>
      <c r="L156" s="13">
        <v>77</v>
      </c>
      <c r="M156" s="6" t="s">
        <v>382</v>
      </c>
    </row>
    <row r="157" spans="1:13" x14ac:dyDescent="0.2">
      <c r="A157" s="9" t="str">
        <f t="shared" si="10"/>
        <v>2015/11末</v>
      </c>
      <c r="B157" s="9" t="str">
        <f t="shared" si="10"/>
        <v>平成27/11末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120</v>
      </c>
      <c r="I157" s="15">
        <v>0</v>
      </c>
      <c r="J157" s="15">
        <v>225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2015/11末</v>
      </c>
      <c r="B158" s="8" t="str">
        <f t="shared" si="10"/>
        <v>平成27/11末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2015/11末</v>
      </c>
      <c r="B159" s="9" t="str">
        <f t="shared" si="10"/>
        <v>平成27/11末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2015/11末</v>
      </c>
      <c r="B160" s="8" t="str">
        <f t="shared" si="10"/>
        <v>平成27/11末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464</v>
      </c>
      <c r="I160" s="13">
        <v>2</v>
      </c>
      <c r="J160" s="13">
        <v>909</v>
      </c>
      <c r="K160" s="13">
        <v>2</v>
      </c>
      <c r="L160" s="13">
        <v>308</v>
      </c>
      <c r="M160" s="6" t="s">
        <v>383</v>
      </c>
    </row>
    <row r="161" spans="1:13" x14ac:dyDescent="0.2">
      <c r="A161" s="9" t="str">
        <f t="shared" si="10"/>
        <v>2015/11末</v>
      </c>
      <c r="B161" s="9" t="str">
        <f t="shared" si="10"/>
        <v>平成27/11末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81</v>
      </c>
      <c r="M161" s="5" t="s">
        <v>383</v>
      </c>
    </row>
    <row r="162" spans="1:13" x14ac:dyDescent="0.2">
      <c r="A162" s="8" t="str">
        <f t="shared" si="10"/>
        <v>2015/11末</v>
      </c>
      <c r="B162" s="8" t="str">
        <f t="shared" si="10"/>
        <v>平成27/11末</v>
      </c>
      <c r="C162" s="13">
        <v>160</v>
      </c>
      <c r="D162" s="13">
        <v>185</v>
      </c>
      <c r="E162" s="14" t="s">
        <v>218</v>
      </c>
      <c r="F162" s="13">
        <v>129</v>
      </c>
      <c r="G162" s="13">
        <v>0</v>
      </c>
      <c r="H162" s="13">
        <v>121</v>
      </c>
      <c r="I162" s="13">
        <v>3</v>
      </c>
      <c r="J162" s="13">
        <v>250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2015/11末</v>
      </c>
      <c r="B163" s="9" t="str">
        <f t="shared" si="10"/>
        <v>平成27/11末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239</v>
      </c>
      <c r="I163" s="15">
        <v>4</v>
      </c>
      <c r="J163" s="15">
        <v>478</v>
      </c>
      <c r="K163" s="15">
        <v>5</v>
      </c>
      <c r="L163" s="15">
        <v>185</v>
      </c>
      <c r="M163" s="5" t="s">
        <v>383</v>
      </c>
    </row>
    <row r="164" spans="1:13" x14ac:dyDescent="0.2">
      <c r="A164" s="8" t="str">
        <f t="shared" si="10"/>
        <v>2015/11末</v>
      </c>
      <c r="B164" s="8" t="str">
        <f t="shared" si="10"/>
        <v>平成27/11末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2</v>
      </c>
      <c r="H164" s="13">
        <v>174</v>
      </c>
      <c r="I164" s="13">
        <v>2</v>
      </c>
      <c r="J164" s="13">
        <v>364</v>
      </c>
      <c r="K164" s="13">
        <v>4</v>
      </c>
      <c r="L164" s="13">
        <v>138</v>
      </c>
      <c r="M164" s="6" t="s">
        <v>383</v>
      </c>
    </row>
    <row r="165" spans="1:13" x14ac:dyDescent="0.2">
      <c r="A165" s="9" t="str">
        <f t="shared" ref="A165:B180" si="11">A164</f>
        <v>2015/11末</v>
      </c>
      <c r="B165" s="9" t="str">
        <f t="shared" si="11"/>
        <v>平成27/11末</v>
      </c>
      <c r="C165" s="15">
        <v>163</v>
      </c>
      <c r="D165" s="15">
        <v>188</v>
      </c>
      <c r="E165" s="16" t="s">
        <v>221</v>
      </c>
      <c r="F165" s="15">
        <v>222</v>
      </c>
      <c r="G165" s="15">
        <v>6</v>
      </c>
      <c r="H165" s="15">
        <v>191</v>
      </c>
      <c r="I165" s="15">
        <v>5</v>
      </c>
      <c r="J165" s="15">
        <v>413</v>
      </c>
      <c r="K165" s="15">
        <v>11</v>
      </c>
      <c r="L165" s="15">
        <v>170</v>
      </c>
      <c r="M165" s="5" t="s">
        <v>383</v>
      </c>
    </row>
    <row r="166" spans="1:13" x14ac:dyDescent="0.2">
      <c r="A166" s="8" t="str">
        <f t="shared" si="11"/>
        <v>2015/11末</v>
      </c>
      <c r="B166" s="8" t="str">
        <f t="shared" si="11"/>
        <v>平成27/11末</v>
      </c>
      <c r="C166" s="13">
        <v>164</v>
      </c>
      <c r="D166" s="13">
        <v>189</v>
      </c>
      <c r="E166" s="14" t="s">
        <v>222</v>
      </c>
      <c r="F166" s="13">
        <v>76</v>
      </c>
      <c r="G166" s="13">
        <v>0</v>
      </c>
      <c r="H166" s="13">
        <v>61</v>
      </c>
      <c r="I166" s="13">
        <v>0</v>
      </c>
      <c r="J166" s="13">
        <v>137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2015/11末</v>
      </c>
      <c r="B167" s="9" t="str">
        <f t="shared" si="11"/>
        <v>平成27/11末</v>
      </c>
      <c r="C167" s="15">
        <v>165</v>
      </c>
      <c r="D167" s="15">
        <v>190</v>
      </c>
      <c r="E167" s="16" t="s">
        <v>153</v>
      </c>
      <c r="F167" s="15">
        <v>501</v>
      </c>
      <c r="G167" s="15">
        <v>2</v>
      </c>
      <c r="H167" s="15">
        <v>508</v>
      </c>
      <c r="I167" s="15">
        <v>5</v>
      </c>
      <c r="J167" s="15">
        <v>1009</v>
      </c>
      <c r="K167" s="15">
        <v>7</v>
      </c>
      <c r="L167" s="15">
        <v>369</v>
      </c>
      <c r="M167" s="5" t="s">
        <v>383</v>
      </c>
    </row>
    <row r="168" spans="1:13" x14ac:dyDescent="0.2">
      <c r="A168" s="8" t="str">
        <f t="shared" si="11"/>
        <v>2015/11末</v>
      </c>
      <c r="B168" s="8" t="str">
        <f t="shared" si="11"/>
        <v>平成27/11末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3</v>
      </c>
      <c r="H168" s="13">
        <v>225</v>
      </c>
      <c r="I168" s="13">
        <v>4</v>
      </c>
      <c r="J168" s="13">
        <v>441</v>
      </c>
      <c r="K168" s="13">
        <v>7</v>
      </c>
      <c r="L168" s="13">
        <v>191</v>
      </c>
      <c r="M168" s="6" t="s">
        <v>383</v>
      </c>
    </row>
    <row r="169" spans="1:13" x14ac:dyDescent="0.2">
      <c r="A169" s="9" t="str">
        <f t="shared" si="11"/>
        <v>2015/11末</v>
      </c>
      <c r="B169" s="9" t="str">
        <f t="shared" si="11"/>
        <v>平成27/11末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583</v>
      </c>
      <c r="I169" s="15">
        <v>1</v>
      </c>
      <c r="J169" s="15">
        <v>1161</v>
      </c>
      <c r="K169" s="15">
        <v>1</v>
      </c>
      <c r="L169" s="15">
        <v>376</v>
      </c>
      <c r="M169" s="5" t="s">
        <v>383</v>
      </c>
    </row>
    <row r="170" spans="1:13" x14ac:dyDescent="0.2">
      <c r="A170" s="8" t="str">
        <f t="shared" si="11"/>
        <v>2015/11末</v>
      </c>
      <c r="B170" s="8" t="str">
        <f t="shared" si="11"/>
        <v>平成27/11末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29</v>
      </c>
      <c r="I170" s="13">
        <v>0</v>
      </c>
      <c r="J170" s="13">
        <v>66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2015/11末</v>
      </c>
      <c r="B171" s="9" t="str">
        <f t="shared" si="11"/>
        <v>平成27/11末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2015/11末</v>
      </c>
      <c r="B172" s="8" t="str">
        <f t="shared" si="11"/>
        <v>平成27/11末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63</v>
      </c>
      <c r="I172" s="13">
        <v>1</v>
      </c>
      <c r="J172" s="13">
        <v>117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2015/11末</v>
      </c>
      <c r="B173" s="9" t="str">
        <f t="shared" si="11"/>
        <v>平成27/11末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215</v>
      </c>
      <c r="I173" s="15">
        <v>2</v>
      </c>
      <c r="J173" s="15">
        <v>423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2015/11末</v>
      </c>
      <c r="B174" s="8" t="str">
        <f t="shared" si="11"/>
        <v>平成27/11末</v>
      </c>
      <c r="C174" s="13">
        <v>172</v>
      </c>
      <c r="D174" s="13">
        <v>204</v>
      </c>
      <c r="E174" s="14" t="s">
        <v>227</v>
      </c>
      <c r="F174" s="13">
        <v>244</v>
      </c>
      <c r="G174" s="13">
        <v>0</v>
      </c>
      <c r="H174" s="13">
        <v>255</v>
      </c>
      <c r="I174" s="13">
        <v>1</v>
      </c>
      <c r="J174" s="13">
        <v>499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2015/11末</v>
      </c>
      <c r="B175" s="9" t="str">
        <f t="shared" si="11"/>
        <v>平成27/11末</v>
      </c>
      <c r="C175" s="15">
        <v>173</v>
      </c>
      <c r="D175" s="15">
        <v>205</v>
      </c>
      <c r="E175" s="16" t="s">
        <v>228</v>
      </c>
      <c r="F175" s="15">
        <v>111</v>
      </c>
      <c r="G175" s="15">
        <v>0</v>
      </c>
      <c r="H175" s="15">
        <v>112</v>
      </c>
      <c r="I175" s="15">
        <v>1</v>
      </c>
      <c r="J175" s="15">
        <v>223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2015/11末</v>
      </c>
      <c r="B176" s="8" t="str">
        <f t="shared" si="11"/>
        <v>平成27/11末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2015/11末</v>
      </c>
      <c r="B177" s="9" t="str">
        <f t="shared" si="11"/>
        <v>平成27/11末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2015/11末</v>
      </c>
      <c r="B178" s="8" t="str">
        <f t="shared" si="11"/>
        <v>平成27/11末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2015/11末</v>
      </c>
      <c r="B179" s="9" t="str">
        <f t="shared" si="11"/>
        <v>平成27/11末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77</v>
      </c>
      <c r="I179" s="15">
        <v>0</v>
      </c>
      <c r="J179" s="15">
        <v>154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2015/11末</v>
      </c>
      <c r="B180" s="8" t="str">
        <f t="shared" si="11"/>
        <v>平成27/11末</v>
      </c>
      <c r="C180" s="13">
        <v>178</v>
      </c>
      <c r="D180" s="13">
        <v>221</v>
      </c>
      <c r="E180" s="14" t="s">
        <v>233</v>
      </c>
      <c r="F180" s="13">
        <v>132</v>
      </c>
      <c r="G180" s="13">
        <v>0</v>
      </c>
      <c r="H180" s="13">
        <v>135</v>
      </c>
      <c r="I180" s="13">
        <v>0</v>
      </c>
      <c r="J180" s="13">
        <v>267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2015/11末</v>
      </c>
      <c r="B181" s="9" t="str">
        <f t="shared" si="12"/>
        <v>平成27/11末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2015/11末</v>
      </c>
      <c r="B182" s="8" t="str">
        <f t="shared" si="12"/>
        <v>平成27/11末</v>
      </c>
      <c r="C182" s="13">
        <v>180</v>
      </c>
      <c r="D182" s="13">
        <v>223</v>
      </c>
      <c r="E182" s="14" t="s">
        <v>154</v>
      </c>
      <c r="F182" s="13">
        <v>211</v>
      </c>
      <c r="G182" s="13">
        <v>0</v>
      </c>
      <c r="H182" s="13">
        <v>209</v>
      </c>
      <c r="I182" s="13">
        <v>0</v>
      </c>
      <c r="J182" s="13">
        <v>420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2015/11末</v>
      </c>
      <c r="B183" s="9" t="str">
        <f t="shared" si="12"/>
        <v>平成27/11末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2015/11末</v>
      </c>
      <c r="B184" s="8" t="str">
        <f t="shared" si="12"/>
        <v>平成27/11末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2015/11末</v>
      </c>
      <c r="B185" s="9" t="str">
        <f t="shared" si="12"/>
        <v>平成27/11末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2015/11末</v>
      </c>
      <c r="B186" s="8" t="str">
        <f t="shared" si="12"/>
        <v>平成27/11末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2015/11末</v>
      </c>
      <c r="B187" s="9" t="str">
        <f t="shared" si="12"/>
        <v>平成27/11末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2015/11末</v>
      </c>
      <c r="B188" s="8" t="str">
        <f t="shared" si="12"/>
        <v>平成27/11末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2015/11末</v>
      </c>
      <c r="B189" s="9" t="str">
        <f t="shared" si="12"/>
        <v>平成27/11末</v>
      </c>
      <c r="C189" s="15">
        <v>187</v>
      </c>
      <c r="D189" s="15">
        <v>231</v>
      </c>
      <c r="E189" s="16" t="s">
        <v>241</v>
      </c>
      <c r="F189" s="15">
        <v>122</v>
      </c>
      <c r="G189" s="15">
        <v>0</v>
      </c>
      <c r="H189" s="15">
        <v>142</v>
      </c>
      <c r="I189" s="15">
        <v>2</v>
      </c>
      <c r="J189" s="15">
        <v>264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12"/>
        <v>2015/11末</v>
      </c>
      <c r="B190" s="8" t="str">
        <f t="shared" si="12"/>
        <v>平成27/11末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66</v>
      </c>
      <c r="I190" s="13">
        <v>0</v>
      </c>
      <c r="J190" s="13">
        <v>133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2015/11末</v>
      </c>
      <c r="B191" s="9" t="str">
        <f t="shared" si="12"/>
        <v>平成27/11末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82</v>
      </c>
      <c r="I191" s="15">
        <v>4</v>
      </c>
      <c r="J191" s="15">
        <v>153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2015/11末</v>
      </c>
      <c r="B192" s="8" t="str">
        <f t="shared" si="12"/>
        <v>平成27/11末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140</v>
      </c>
      <c r="I192" s="13">
        <v>2</v>
      </c>
      <c r="J192" s="13">
        <v>282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2015/11末</v>
      </c>
      <c r="B193" s="9" t="str">
        <f t="shared" si="12"/>
        <v>平成27/11末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67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2015/11末</v>
      </c>
      <c r="B194" s="8" t="str">
        <f t="shared" si="12"/>
        <v>平成27/11末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129</v>
      </c>
      <c r="I194" s="13">
        <v>0</v>
      </c>
      <c r="J194" s="13">
        <v>216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2015/11末</v>
      </c>
      <c r="B195" s="9" t="str">
        <f t="shared" si="12"/>
        <v>平成27/11末</v>
      </c>
      <c r="C195" s="15">
        <v>193</v>
      </c>
      <c r="D195" s="15">
        <v>244</v>
      </c>
      <c r="E195" s="16" t="s">
        <v>247</v>
      </c>
      <c r="F195" s="15">
        <v>60</v>
      </c>
      <c r="G195" s="15">
        <v>1</v>
      </c>
      <c r="H195" s="15">
        <v>59</v>
      </c>
      <c r="I195" s="15">
        <v>1</v>
      </c>
      <c r="J195" s="15">
        <v>119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2015/11末</v>
      </c>
      <c r="B196" s="8" t="str">
        <f t="shared" si="12"/>
        <v>平成27/11末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2015/11末</v>
      </c>
      <c r="B197" s="9" t="str">
        <f t="shared" si="13"/>
        <v>平成27/11末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2015/11末</v>
      </c>
      <c r="B198" s="8" t="str">
        <f t="shared" si="13"/>
        <v>平成27/11末</v>
      </c>
      <c r="C198" s="13">
        <v>196</v>
      </c>
      <c r="D198" s="13">
        <v>250</v>
      </c>
      <c r="E198" s="14" t="s">
        <v>250</v>
      </c>
      <c r="F198" s="13">
        <v>277</v>
      </c>
      <c r="G198" s="13">
        <v>0</v>
      </c>
      <c r="H198" s="13">
        <v>314</v>
      </c>
      <c r="I198" s="13">
        <v>0</v>
      </c>
      <c r="J198" s="13">
        <v>591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2015/11末</v>
      </c>
      <c r="B199" s="9" t="str">
        <f t="shared" si="13"/>
        <v>平成27/11末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117</v>
      </c>
      <c r="I199" s="15">
        <v>2</v>
      </c>
      <c r="J199" s="15">
        <v>234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2015/11末</v>
      </c>
      <c r="B200" s="8" t="str">
        <f t="shared" si="13"/>
        <v>平成27/11末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2015/11末</v>
      </c>
      <c r="B201" s="9" t="str">
        <f t="shared" si="13"/>
        <v>平成27/11末</v>
      </c>
      <c r="C201" s="15">
        <v>199</v>
      </c>
      <c r="D201" s="15">
        <v>255</v>
      </c>
      <c r="E201" s="16" t="s">
        <v>253</v>
      </c>
      <c r="F201" s="15">
        <v>247</v>
      </c>
      <c r="G201" s="15">
        <v>1</v>
      </c>
      <c r="H201" s="15">
        <v>286</v>
      </c>
      <c r="I201" s="15">
        <v>3</v>
      </c>
      <c r="J201" s="15">
        <v>533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2015/11末</v>
      </c>
      <c r="B202" s="8" t="str">
        <f t="shared" si="13"/>
        <v>平成27/11末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2015/11末</v>
      </c>
      <c r="B203" s="9" t="str">
        <f t="shared" si="13"/>
        <v>平成27/11末</v>
      </c>
      <c r="C203" s="15">
        <v>201</v>
      </c>
      <c r="D203" s="15">
        <v>271</v>
      </c>
      <c r="E203" s="16" t="s">
        <v>255</v>
      </c>
      <c r="F203" s="15">
        <v>237</v>
      </c>
      <c r="G203" s="15">
        <v>0</v>
      </c>
      <c r="H203" s="15">
        <v>244</v>
      </c>
      <c r="I203" s="15">
        <v>0</v>
      </c>
      <c r="J203" s="15">
        <v>481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2015/11末</v>
      </c>
      <c r="B204" s="8" t="str">
        <f t="shared" si="13"/>
        <v>平成27/11末</v>
      </c>
      <c r="C204" s="13">
        <v>202</v>
      </c>
      <c r="D204" s="13">
        <v>277</v>
      </c>
      <c r="E204" s="14" t="s">
        <v>256</v>
      </c>
      <c r="F204" s="13">
        <v>212</v>
      </c>
      <c r="G204" s="13">
        <v>0</v>
      </c>
      <c r="H204" s="13">
        <v>230</v>
      </c>
      <c r="I204" s="13">
        <v>0</v>
      </c>
      <c r="J204" s="13">
        <v>442</v>
      </c>
      <c r="K204" s="13">
        <v>0</v>
      </c>
      <c r="L204" s="13">
        <v>168</v>
      </c>
      <c r="M204" s="6" t="s">
        <v>389</v>
      </c>
    </row>
    <row r="205" spans="1:13" x14ac:dyDescent="0.2">
      <c r="A205" s="9" t="str">
        <f t="shared" si="13"/>
        <v>2015/11末</v>
      </c>
      <c r="B205" s="9" t="str">
        <f t="shared" si="13"/>
        <v>平成27/11末</v>
      </c>
      <c r="C205" s="15">
        <v>203</v>
      </c>
      <c r="D205" s="15">
        <v>278</v>
      </c>
      <c r="E205" s="16" t="s">
        <v>257</v>
      </c>
      <c r="F205" s="15">
        <v>123</v>
      </c>
      <c r="G205" s="15">
        <v>1</v>
      </c>
      <c r="H205" s="15">
        <v>130</v>
      </c>
      <c r="I205" s="15">
        <v>1</v>
      </c>
      <c r="J205" s="15">
        <v>253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2015/11末</v>
      </c>
      <c r="B206" s="8" t="str">
        <f t="shared" si="13"/>
        <v>平成27/11末</v>
      </c>
      <c r="C206" s="13">
        <v>204</v>
      </c>
      <c r="D206" s="13">
        <v>280</v>
      </c>
      <c r="E206" s="14" t="s">
        <v>258</v>
      </c>
      <c r="F206" s="13">
        <v>108</v>
      </c>
      <c r="G206" s="13">
        <v>0</v>
      </c>
      <c r="H206" s="13">
        <v>122</v>
      </c>
      <c r="I206" s="13">
        <v>0</v>
      </c>
      <c r="J206" s="13">
        <v>230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2015/11末</v>
      </c>
      <c r="B207" s="9" t="str">
        <f t="shared" si="13"/>
        <v>平成27/11末</v>
      </c>
      <c r="C207" s="15">
        <v>205</v>
      </c>
      <c r="D207" s="15">
        <v>281</v>
      </c>
      <c r="E207" s="16" t="s">
        <v>259</v>
      </c>
      <c r="F207" s="15">
        <v>59</v>
      </c>
      <c r="G207" s="15">
        <v>0</v>
      </c>
      <c r="H207" s="15">
        <v>56</v>
      </c>
      <c r="I207" s="15">
        <v>0</v>
      </c>
      <c r="J207" s="15">
        <v>115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2015/11末</v>
      </c>
      <c r="B208" s="8" t="str">
        <f t="shared" si="13"/>
        <v>平成27/11末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2015/11末</v>
      </c>
      <c r="B209" s="9" t="str">
        <f t="shared" si="13"/>
        <v>平成27/11末</v>
      </c>
      <c r="C209" s="15">
        <v>207</v>
      </c>
      <c r="D209" s="15">
        <v>284</v>
      </c>
      <c r="E209" s="16" t="s">
        <v>261</v>
      </c>
      <c r="F209" s="15">
        <v>145</v>
      </c>
      <c r="G209" s="15">
        <v>0</v>
      </c>
      <c r="H209" s="15">
        <v>151</v>
      </c>
      <c r="I209" s="15">
        <v>0</v>
      </c>
      <c r="J209" s="15">
        <v>296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13"/>
        <v>2015/11末</v>
      </c>
      <c r="B210" s="8" t="str">
        <f t="shared" si="13"/>
        <v>平成27/11末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2015/11末</v>
      </c>
      <c r="B211" s="9" t="str">
        <f t="shared" si="13"/>
        <v>平成27/11末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2015/11末</v>
      </c>
      <c r="B212" s="8" t="str">
        <f t="shared" si="13"/>
        <v>平成27/11末</v>
      </c>
      <c r="C212" s="13">
        <v>210</v>
      </c>
      <c r="D212" s="13">
        <v>290</v>
      </c>
      <c r="E212" s="14" t="s">
        <v>264</v>
      </c>
      <c r="F212" s="13">
        <v>103</v>
      </c>
      <c r="G212" s="13">
        <v>1</v>
      </c>
      <c r="H212" s="13">
        <v>102</v>
      </c>
      <c r="I212" s="13">
        <v>2</v>
      </c>
      <c r="J212" s="13">
        <v>205</v>
      </c>
      <c r="K212" s="13">
        <v>3</v>
      </c>
      <c r="L212" s="13">
        <v>83</v>
      </c>
      <c r="M212" s="6" t="s">
        <v>390</v>
      </c>
    </row>
    <row r="213" spans="1:13" x14ac:dyDescent="0.2">
      <c r="A213" s="9" t="str">
        <f t="shared" ref="A213:B228" si="14">A212</f>
        <v>2015/11末</v>
      </c>
      <c r="B213" s="9" t="str">
        <f t="shared" si="14"/>
        <v>平成27/11末</v>
      </c>
      <c r="C213" s="15">
        <v>211</v>
      </c>
      <c r="D213" s="15">
        <v>291</v>
      </c>
      <c r="E213" s="16" t="s">
        <v>265</v>
      </c>
      <c r="F213" s="15">
        <v>36</v>
      </c>
      <c r="G213" s="15">
        <v>0</v>
      </c>
      <c r="H213" s="15">
        <v>28</v>
      </c>
      <c r="I213" s="15">
        <v>0</v>
      </c>
      <c r="J213" s="15">
        <v>64</v>
      </c>
      <c r="K213" s="15">
        <v>0</v>
      </c>
      <c r="L213" s="15">
        <v>40</v>
      </c>
      <c r="M213" s="5" t="s">
        <v>390</v>
      </c>
    </row>
    <row r="214" spans="1:13" x14ac:dyDescent="0.2">
      <c r="A214" s="8" t="str">
        <f t="shared" si="14"/>
        <v>2015/11末</v>
      </c>
      <c r="B214" s="8" t="str">
        <f t="shared" si="14"/>
        <v>平成27/11末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2015/11末</v>
      </c>
      <c r="B215" s="9" t="str">
        <f t="shared" si="14"/>
        <v>平成27/11末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2015/11末</v>
      </c>
      <c r="B216" s="8" t="str">
        <f t="shared" si="14"/>
        <v>平成27/11末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2015/11末</v>
      </c>
      <c r="B217" s="9" t="str">
        <f t="shared" si="14"/>
        <v>平成27/11末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2015/11末</v>
      </c>
      <c r="B218" s="8" t="str">
        <f t="shared" si="14"/>
        <v>平成27/11末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246</v>
      </c>
      <c r="I218" s="13">
        <v>1</v>
      </c>
      <c r="J218" s="13">
        <v>482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2015/11末</v>
      </c>
      <c r="B219" s="9" t="str">
        <f t="shared" si="14"/>
        <v>平成27/11末</v>
      </c>
      <c r="C219" s="15">
        <v>217</v>
      </c>
      <c r="D219" s="15">
        <v>321</v>
      </c>
      <c r="E219" s="16" t="s">
        <v>271</v>
      </c>
      <c r="F219" s="15">
        <v>146</v>
      </c>
      <c r="G219" s="15">
        <v>0</v>
      </c>
      <c r="H219" s="15">
        <v>175</v>
      </c>
      <c r="I219" s="15">
        <v>0</v>
      </c>
      <c r="J219" s="15">
        <v>321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2015/11末</v>
      </c>
      <c r="B220" s="8" t="str">
        <f t="shared" si="14"/>
        <v>平成27/11末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302</v>
      </c>
      <c r="I220" s="13">
        <v>0</v>
      </c>
      <c r="J220" s="13">
        <v>561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2015/11末</v>
      </c>
      <c r="B221" s="9" t="str">
        <f t="shared" si="14"/>
        <v>平成27/11末</v>
      </c>
      <c r="C221" s="15">
        <v>219</v>
      </c>
      <c r="D221" s="15">
        <v>332</v>
      </c>
      <c r="E221" s="16" t="s">
        <v>273</v>
      </c>
      <c r="F221" s="15">
        <v>138</v>
      </c>
      <c r="G221" s="15">
        <v>0</v>
      </c>
      <c r="H221" s="15">
        <v>143</v>
      </c>
      <c r="I221" s="15">
        <v>0</v>
      </c>
      <c r="J221" s="15">
        <v>281</v>
      </c>
      <c r="K221" s="15">
        <v>0</v>
      </c>
      <c r="L221" s="15">
        <v>93</v>
      </c>
      <c r="M221" s="5" t="s">
        <v>391</v>
      </c>
    </row>
    <row r="222" spans="1:13" x14ac:dyDescent="0.2">
      <c r="A222" s="8" t="str">
        <f t="shared" si="14"/>
        <v>2015/11末</v>
      </c>
      <c r="B222" s="8" t="str">
        <f t="shared" si="14"/>
        <v>平成27/11末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99</v>
      </c>
      <c r="I222" s="13">
        <v>0</v>
      </c>
      <c r="J222" s="13">
        <v>218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2015/11末</v>
      </c>
      <c r="B223" s="9" t="str">
        <f t="shared" si="14"/>
        <v>平成27/11末</v>
      </c>
      <c r="C223" s="15">
        <v>221</v>
      </c>
      <c r="D223" s="15">
        <v>334</v>
      </c>
      <c r="E223" s="16" t="s">
        <v>275</v>
      </c>
      <c r="F223" s="15">
        <v>82</v>
      </c>
      <c r="G223" s="15">
        <v>0</v>
      </c>
      <c r="H223" s="15">
        <v>87</v>
      </c>
      <c r="I223" s="15">
        <v>0</v>
      </c>
      <c r="J223" s="15">
        <v>169</v>
      </c>
      <c r="K223" s="15">
        <v>0</v>
      </c>
      <c r="L223" s="15">
        <v>70</v>
      </c>
      <c r="M223" s="5" t="s">
        <v>391</v>
      </c>
    </row>
    <row r="224" spans="1:13" x14ac:dyDescent="0.2">
      <c r="A224" s="8" t="str">
        <f t="shared" si="14"/>
        <v>2015/11末</v>
      </c>
      <c r="B224" s="8" t="str">
        <f t="shared" si="14"/>
        <v>平成27/11末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105</v>
      </c>
      <c r="I224" s="13">
        <v>0</v>
      </c>
      <c r="J224" s="13">
        <v>207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2015/11末</v>
      </c>
      <c r="B225" s="9" t="str">
        <f t="shared" si="14"/>
        <v>平成27/11末</v>
      </c>
      <c r="C225" s="15">
        <v>223</v>
      </c>
      <c r="D225" s="15">
        <v>336</v>
      </c>
      <c r="E225" s="16" t="s">
        <v>277</v>
      </c>
      <c r="F225" s="15">
        <v>122</v>
      </c>
      <c r="G225" s="15">
        <v>0</v>
      </c>
      <c r="H225" s="15">
        <v>142</v>
      </c>
      <c r="I225" s="15">
        <v>1</v>
      </c>
      <c r="J225" s="15">
        <v>264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2015/11末</v>
      </c>
      <c r="B226" s="8" t="str">
        <f t="shared" si="14"/>
        <v>平成27/11末</v>
      </c>
      <c r="C226" s="13">
        <v>224</v>
      </c>
      <c r="D226" s="13">
        <v>337</v>
      </c>
      <c r="E226" s="14" t="s">
        <v>278</v>
      </c>
      <c r="F226" s="13">
        <v>179</v>
      </c>
      <c r="G226" s="13">
        <v>0</v>
      </c>
      <c r="H226" s="13">
        <v>195</v>
      </c>
      <c r="I226" s="13">
        <v>0</v>
      </c>
      <c r="J226" s="13">
        <v>374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2015/11末</v>
      </c>
      <c r="B227" s="9" t="str">
        <f t="shared" si="14"/>
        <v>平成27/11末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80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2015/11末</v>
      </c>
      <c r="B228" s="8" t="str">
        <f t="shared" si="14"/>
        <v>平成27/11末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2015/11末</v>
      </c>
      <c r="B229" s="9" t="str">
        <f t="shared" si="15"/>
        <v>平成27/11末</v>
      </c>
      <c r="C229" s="15">
        <v>227</v>
      </c>
      <c r="D229" s="15">
        <v>400</v>
      </c>
      <c r="E229" s="16" t="s">
        <v>281</v>
      </c>
      <c r="F229" s="15">
        <v>125</v>
      </c>
      <c r="G229" s="15">
        <v>0</v>
      </c>
      <c r="H229" s="15">
        <v>138</v>
      </c>
      <c r="I229" s="15">
        <v>1</v>
      </c>
      <c r="J229" s="15">
        <v>263</v>
      </c>
      <c r="K229" s="15">
        <v>1</v>
      </c>
      <c r="L229" s="15">
        <v>122</v>
      </c>
      <c r="M229" s="5" t="s">
        <v>392</v>
      </c>
    </row>
    <row r="230" spans="1:13" x14ac:dyDescent="0.2">
      <c r="A230" s="8" t="str">
        <f t="shared" si="15"/>
        <v>2015/11末</v>
      </c>
      <c r="B230" s="8" t="str">
        <f t="shared" si="15"/>
        <v>平成27/11末</v>
      </c>
      <c r="C230" s="13">
        <v>228</v>
      </c>
      <c r="D230" s="13">
        <v>401</v>
      </c>
      <c r="E230" s="14" t="s">
        <v>282</v>
      </c>
      <c r="F230" s="13">
        <v>219</v>
      </c>
      <c r="G230" s="13">
        <v>1</v>
      </c>
      <c r="H230" s="13">
        <v>289</v>
      </c>
      <c r="I230" s="13">
        <v>1</v>
      </c>
      <c r="J230" s="13">
        <v>508</v>
      </c>
      <c r="K230" s="13">
        <v>2</v>
      </c>
      <c r="L230" s="13">
        <v>260</v>
      </c>
      <c r="M230" s="6" t="s">
        <v>392</v>
      </c>
    </row>
    <row r="231" spans="1:13" x14ac:dyDescent="0.2">
      <c r="A231" s="9" t="str">
        <f t="shared" si="15"/>
        <v>2015/11末</v>
      </c>
      <c r="B231" s="9" t="str">
        <f t="shared" si="15"/>
        <v>平成27/11末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67</v>
      </c>
      <c r="I231" s="15">
        <v>0</v>
      </c>
      <c r="J231" s="15">
        <v>150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2015/11末</v>
      </c>
      <c r="B232" s="8" t="str">
        <f t="shared" si="15"/>
        <v>平成27/11末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2015/11末</v>
      </c>
      <c r="B233" s="9" t="str">
        <f t="shared" si="15"/>
        <v>平成27/11末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2015/11末</v>
      </c>
      <c r="B234" s="8" t="str">
        <f t="shared" si="15"/>
        <v>平成27/11末</v>
      </c>
      <c r="C234" s="13">
        <v>232</v>
      </c>
      <c r="D234" s="13">
        <v>405</v>
      </c>
      <c r="E234" s="14" t="s">
        <v>286</v>
      </c>
      <c r="F234" s="13">
        <v>113</v>
      </c>
      <c r="G234" s="13">
        <v>0</v>
      </c>
      <c r="H234" s="13">
        <v>127</v>
      </c>
      <c r="I234" s="13">
        <v>0</v>
      </c>
      <c r="J234" s="13">
        <v>240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2015/11末</v>
      </c>
      <c r="B235" s="9" t="str">
        <f t="shared" si="15"/>
        <v>平成27/11末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22</v>
      </c>
      <c r="I235" s="15">
        <v>0</v>
      </c>
      <c r="J235" s="15">
        <v>43</v>
      </c>
      <c r="K235" s="15">
        <v>0</v>
      </c>
      <c r="L235" s="15">
        <v>29</v>
      </c>
      <c r="M235" s="5" t="s">
        <v>392</v>
      </c>
    </row>
    <row r="236" spans="1:13" x14ac:dyDescent="0.2">
      <c r="A236" s="8" t="str">
        <f t="shared" si="15"/>
        <v>2015/11末</v>
      </c>
      <c r="B236" s="8" t="str">
        <f t="shared" si="15"/>
        <v>平成27/11末</v>
      </c>
      <c r="C236" s="13">
        <v>234</v>
      </c>
      <c r="D236" s="13">
        <v>407</v>
      </c>
      <c r="E236" s="14" t="s">
        <v>288</v>
      </c>
      <c r="F236" s="13">
        <v>63</v>
      </c>
      <c r="G236" s="13">
        <v>0</v>
      </c>
      <c r="H236" s="13">
        <v>50</v>
      </c>
      <c r="I236" s="13">
        <v>2</v>
      </c>
      <c r="J236" s="13">
        <v>113</v>
      </c>
      <c r="K236" s="13">
        <v>2</v>
      </c>
      <c r="L236" s="13">
        <v>49</v>
      </c>
      <c r="M236" s="6" t="s">
        <v>392</v>
      </c>
    </row>
    <row r="237" spans="1:13" x14ac:dyDescent="0.2">
      <c r="A237" s="9" t="str">
        <f t="shared" si="15"/>
        <v>2015/11末</v>
      </c>
      <c r="B237" s="9" t="str">
        <f t="shared" si="15"/>
        <v>平成27/11末</v>
      </c>
      <c r="C237" s="15">
        <v>235</v>
      </c>
      <c r="D237" s="15">
        <v>408</v>
      </c>
      <c r="E237" s="16" t="s">
        <v>289</v>
      </c>
      <c r="F237" s="15">
        <v>40</v>
      </c>
      <c r="G237" s="15">
        <v>0</v>
      </c>
      <c r="H237" s="15">
        <v>52</v>
      </c>
      <c r="I237" s="15">
        <v>0</v>
      </c>
      <c r="J237" s="15">
        <v>92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2015/11末</v>
      </c>
      <c r="B238" s="8" t="str">
        <f t="shared" si="15"/>
        <v>平成27/11末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2015/11末</v>
      </c>
      <c r="B239" s="9" t="str">
        <f t="shared" si="15"/>
        <v>平成27/11末</v>
      </c>
      <c r="C239" s="15">
        <v>237</v>
      </c>
      <c r="D239" s="15">
        <v>500</v>
      </c>
      <c r="E239" s="16" t="s">
        <v>291</v>
      </c>
      <c r="F239" s="15">
        <v>309</v>
      </c>
      <c r="G239" s="15">
        <v>0</v>
      </c>
      <c r="H239" s="15">
        <v>340</v>
      </c>
      <c r="I239" s="15">
        <v>1</v>
      </c>
      <c r="J239" s="15">
        <v>649</v>
      </c>
      <c r="K239" s="15">
        <v>1</v>
      </c>
      <c r="L239" s="15">
        <v>227</v>
      </c>
      <c r="M239" s="5" t="s">
        <v>375</v>
      </c>
    </row>
    <row r="240" spans="1:13" x14ac:dyDescent="0.2">
      <c r="A240" s="8" t="str">
        <f t="shared" si="15"/>
        <v>2015/11末</v>
      </c>
      <c r="B240" s="8" t="str">
        <f t="shared" si="15"/>
        <v>平成27/11末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84</v>
      </c>
      <c r="I240" s="13">
        <v>0</v>
      </c>
      <c r="J240" s="13">
        <v>172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2015/11末</v>
      </c>
      <c r="B241" s="9" t="str">
        <f t="shared" si="15"/>
        <v>平成27/11末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43</v>
      </c>
      <c r="I241" s="15">
        <v>0</v>
      </c>
      <c r="J241" s="15">
        <v>84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2015/11末</v>
      </c>
      <c r="B242" s="8" t="str">
        <f t="shared" si="15"/>
        <v>平成27/11末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49</v>
      </c>
      <c r="I242" s="13">
        <v>0</v>
      </c>
      <c r="J242" s="13">
        <v>104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2015/11末</v>
      </c>
      <c r="B243" s="9" t="str">
        <f t="shared" si="15"/>
        <v>平成27/11末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153</v>
      </c>
      <c r="I243" s="15">
        <v>0</v>
      </c>
      <c r="J243" s="15">
        <v>290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2015/11末</v>
      </c>
      <c r="B244" s="8" t="str">
        <f t="shared" si="15"/>
        <v>平成27/11末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2015/11末</v>
      </c>
      <c r="B245" s="9" t="str">
        <f t="shared" si="16"/>
        <v>平成27/11末</v>
      </c>
      <c r="C245" s="15">
        <v>243</v>
      </c>
      <c r="D245" s="15">
        <v>506</v>
      </c>
      <c r="E245" s="16" t="s">
        <v>297</v>
      </c>
      <c r="F245" s="15">
        <v>159</v>
      </c>
      <c r="G245" s="15">
        <v>0</v>
      </c>
      <c r="H245" s="15">
        <v>168</v>
      </c>
      <c r="I245" s="15">
        <v>0</v>
      </c>
      <c r="J245" s="15">
        <v>327</v>
      </c>
      <c r="K245" s="15">
        <v>0</v>
      </c>
      <c r="L245" s="15">
        <v>120</v>
      </c>
      <c r="M245" s="5" t="s">
        <v>375</v>
      </c>
    </row>
    <row r="246" spans="1:13" x14ac:dyDescent="0.2">
      <c r="A246" s="8" t="str">
        <f t="shared" si="16"/>
        <v>2015/11末</v>
      </c>
      <c r="B246" s="8" t="str">
        <f t="shared" si="16"/>
        <v>平成27/11末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2015/11末</v>
      </c>
      <c r="B247" s="9" t="str">
        <f t="shared" si="16"/>
        <v>平成27/11末</v>
      </c>
      <c r="C247" s="15">
        <v>245</v>
      </c>
      <c r="D247" s="15">
        <v>508</v>
      </c>
      <c r="E247" s="16" t="s">
        <v>299</v>
      </c>
      <c r="F247" s="15">
        <v>72</v>
      </c>
      <c r="G247" s="15">
        <v>0</v>
      </c>
      <c r="H247" s="15">
        <v>86</v>
      </c>
      <c r="I247" s="15">
        <v>0</v>
      </c>
      <c r="J247" s="15">
        <v>158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2015/11末</v>
      </c>
      <c r="B248" s="8" t="str">
        <f t="shared" si="16"/>
        <v>平成27/11末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2015/11末</v>
      </c>
      <c r="B249" s="9" t="str">
        <f t="shared" si="16"/>
        <v>平成27/11末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2015/11末</v>
      </c>
      <c r="B250" s="8" t="str">
        <f t="shared" si="16"/>
        <v>平成27/11末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33</v>
      </c>
      <c r="I250" s="13">
        <v>1</v>
      </c>
      <c r="J250" s="13">
        <v>64</v>
      </c>
      <c r="K250" s="13">
        <v>1</v>
      </c>
      <c r="L250" s="13">
        <v>26</v>
      </c>
      <c r="M250" s="6" t="s">
        <v>375</v>
      </c>
    </row>
    <row r="251" spans="1:13" x14ac:dyDescent="0.2">
      <c r="A251" s="9" t="str">
        <f t="shared" si="16"/>
        <v>2015/11末</v>
      </c>
      <c r="B251" s="9" t="str">
        <f t="shared" si="16"/>
        <v>平成27/11末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95</v>
      </c>
      <c r="I251" s="15">
        <v>0</v>
      </c>
      <c r="J251" s="15">
        <v>186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2015/11末</v>
      </c>
      <c r="B252" s="8" t="str">
        <f t="shared" si="16"/>
        <v>平成27/11末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51</v>
      </c>
      <c r="M252" s="6" t="s">
        <v>375</v>
      </c>
    </row>
    <row r="253" spans="1:13" x14ac:dyDescent="0.2">
      <c r="A253" s="9" t="str">
        <f t="shared" si="16"/>
        <v>2015/11末</v>
      </c>
      <c r="B253" s="9" t="str">
        <f t="shared" si="16"/>
        <v>平成27/11末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97</v>
      </c>
      <c r="I253" s="15">
        <v>2</v>
      </c>
      <c r="J253" s="15">
        <v>177</v>
      </c>
      <c r="K253" s="15">
        <v>2</v>
      </c>
      <c r="L253" s="15">
        <v>56</v>
      </c>
      <c r="M253" s="5" t="s">
        <v>375</v>
      </c>
    </row>
    <row r="254" spans="1:13" x14ac:dyDescent="0.2">
      <c r="A254" s="8" t="str">
        <f t="shared" si="16"/>
        <v>2015/11末</v>
      </c>
      <c r="B254" s="8" t="str">
        <f t="shared" si="16"/>
        <v>平成27/11末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2015/11末</v>
      </c>
      <c r="B255" s="9" t="str">
        <f t="shared" si="16"/>
        <v>平成27/11末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88</v>
      </c>
      <c r="I255" s="15">
        <v>0</v>
      </c>
      <c r="J255" s="15">
        <v>182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2015/11末</v>
      </c>
      <c r="B256" s="8" t="str">
        <f t="shared" si="16"/>
        <v>平成27/11末</v>
      </c>
      <c r="C256" s="13">
        <v>254</v>
      </c>
      <c r="D256" s="13">
        <v>517</v>
      </c>
      <c r="E256" s="14" t="s">
        <v>308</v>
      </c>
      <c r="F256" s="13">
        <v>167</v>
      </c>
      <c r="G256" s="13">
        <v>0</v>
      </c>
      <c r="H256" s="13">
        <v>160</v>
      </c>
      <c r="I256" s="13">
        <v>2</v>
      </c>
      <c r="J256" s="13">
        <v>327</v>
      </c>
      <c r="K256" s="13">
        <v>2</v>
      </c>
      <c r="L256" s="13">
        <v>101</v>
      </c>
      <c r="M256" s="6" t="s">
        <v>375</v>
      </c>
    </row>
    <row r="257" spans="1:13" x14ac:dyDescent="0.2">
      <c r="A257" s="9" t="str">
        <f t="shared" si="16"/>
        <v>2015/11末</v>
      </c>
      <c r="B257" s="9" t="str">
        <f t="shared" si="16"/>
        <v>平成27/11末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84</v>
      </c>
      <c r="I257" s="15">
        <v>1</v>
      </c>
      <c r="J257" s="15">
        <v>164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16"/>
        <v>2015/11末</v>
      </c>
      <c r="B258" s="8" t="str">
        <f t="shared" si="16"/>
        <v>平成27/11末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126</v>
      </c>
      <c r="I258" s="13">
        <v>0</v>
      </c>
      <c r="J258" s="13">
        <v>246</v>
      </c>
      <c r="K258" s="13">
        <v>0</v>
      </c>
      <c r="L258" s="13">
        <v>78</v>
      </c>
      <c r="M258" s="6" t="s">
        <v>375</v>
      </c>
    </row>
    <row r="259" spans="1:13" x14ac:dyDescent="0.2">
      <c r="A259" s="9" t="str">
        <f t="shared" si="16"/>
        <v>2015/11末</v>
      </c>
      <c r="B259" s="9" t="str">
        <f t="shared" si="16"/>
        <v>平成27/11末</v>
      </c>
      <c r="C259" s="15">
        <v>257</v>
      </c>
      <c r="D259" s="15">
        <v>520</v>
      </c>
      <c r="E259" s="16" t="s">
        <v>311</v>
      </c>
      <c r="F259" s="15">
        <v>54</v>
      </c>
      <c r="G259" s="15">
        <v>0</v>
      </c>
      <c r="H259" s="15">
        <v>53</v>
      </c>
      <c r="I259" s="15">
        <v>0</v>
      </c>
      <c r="J259" s="15">
        <v>107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2015/11末</v>
      </c>
      <c r="B260" s="8" t="str">
        <f t="shared" si="16"/>
        <v>平成27/11末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2015/11末</v>
      </c>
      <c r="B261" s="9" t="str">
        <f t="shared" si="17"/>
        <v>平成27/11末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2015/11末</v>
      </c>
      <c r="B262" s="8" t="str">
        <f t="shared" si="17"/>
        <v>平成27/11末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63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2015/11末</v>
      </c>
      <c r="B263" s="9" t="str">
        <f t="shared" si="17"/>
        <v>平成27/11末</v>
      </c>
      <c r="C263" s="15">
        <v>261</v>
      </c>
      <c r="D263" s="15">
        <v>524</v>
      </c>
      <c r="E263" s="16" t="s">
        <v>315</v>
      </c>
      <c r="F263" s="15">
        <v>249</v>
      </c>
      <c r="G263" s="15">
        <v>0</v>
      </c>
      <c r="H263" s="15">
        <v>249</v>
      </c>
      <c r="I263" s="15">
        <v>1</v>
      </c>
      <c r="J263" s="15">
        <v>498</v>
      </c>
      <c r="K263" s="15">
        <v>1</v>
      </c>
      <c r="L263" s="15">
        <v>167</v>
      </c>
      <c r="M263" s="5" t="s">
        <v>375</v>
      </c>
    </row>
    <row r="264" spans="1:13" x14ac:dyDescent="0.2">
      <c r="A264" s="8" t="str">
        <f t="shared" si="17"/>
        <v>2015/11末</v>
      </c>
      <c r="B264" s="8" t="str">
        <f t="shared" si="17"/>
        <v>平成27/11末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128</v>
      </c>
      <c r="I264" s="13">
        <v>0</v>
      </c>
      <c r="J264" s="13">
        <v>258</v>
      </c>
      <c r="K264" s="13">
        <v>0</v>
      </c>
      <c r="L264" s="13">
        <v>119</v>
      </c>
      <c r="M264" s="6" t="s">
        <v>375</v>
      </c>
    </row>
    <row r="265" spans="1:13" x14ac:dyDescent="0.2">
      <c r="A265" s="9" t="str">
        <f t="shared" si="17"/>
        <v>2015/11末</v>
      </c>
      <c r="B265" s="9" t="str">
        <f t="shared" si="17"/>
        <v>平成27/11末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2015/11末</v>
      </c>
      <c r="B266" s="8" t="str">
        <f t="shared" si="17"/>
        <v>平成27/11末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78</v>
      </c>
      <c r="I266" s="13">
        <v>1</v>
      </c>
      <c r="J266" s="13">
        <v>158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2015/11末</v>
      </c>
      <c r="B267" s="9" t="str">
        <f t="shared" si="17"/>
        <v>平成27/11末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110</v>
      </c>
      <c r="I267" s="15">
        <v>0</v>
      </c>
      <c r="J267" s="15">
        <v>196</v>
      </c>
      <c r="K267" s="15">
        <v>0</v>
      </c>
      <c r="L267" s="15">
        <v>92</v>
      </c>
      <c r="M267" s="5" t="s">
        <v>375</v>
      </c>
    </row>
    <row r="268" spans="1:13" x14ac:dyDescent="0.2">
      <c r="A268" s="8" t="str">
        <f t="shared" si="17"/>
        <v>2015/11末</v>
      </c>
      <c r="B268" s="8" t="str">
        <f t="shared" si="17"/>
        <v>平成27/11末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2015/11末</v>
      </c>
      <c r="B269" s="9" t="str">
        <f t="shared" si="17"/>
        <v>平成27/11末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115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2015/11末</v>
      </c>
      <c r="B270" s="8" t="str">
        <f t="shared" si="17"/>
        <v>平成27/11末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2015/11末</v>
      </c>
      <c r="B271" s="9" t="str">
        <f t="shared" si="17"/>
        <v>平成27/11末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Smq4TfnfsJ7i0dXaFFsFfnRnjQZdF2X7JgN99aiM18b/Mi34tre+nhjb0MOjXCkl4pFLSoJq/poVgyha7ucHmA==" saltValue="L3pEujDBez8dlgldfpGa/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461</v>
      </c>
      <c r="B2" s="20" t="s">
        <v>439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42956</v>
      </c>
      <c r="G2" s="22">
        <f t="shared" si="0"/>
        <v>228</v>
      </c>
      <c r="H2" s="22">
        <f t="shared" si="0"/>
        <v>44331</v>
      </c>
      <c r="I2" s="22">
        <f t="shared" si="0"/>
        <v>482</v>
      </c>
      <c r="J2" s="22">
        <f t="shared" si="0"/>
        <v>87287</v>
      </c>
      <c r="K2" s="22">
        <f t="shared" si="0"/>
        <v>710</v>
      </c>
      <c r="L2" s="22">
        <f t="shared" si="0"/>
        <v>34712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2015/12末</v>
      </c>
      <c r="B3" s="7" t="str">
        <f>B2</f>
        <v>平成27/12末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47</v>
      </c>
      <c r="I3" s="11">
        <v>1</v>
      </c>
      <c r="J3" s="11">
        <v>93</v>
      </c>
      <c r="K3" s="11">
        <v>1</v>
      </c>
      <c r="L3" s="11">
        <v>54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2015/12末</v>
      </c>
      <c r="B4" s="8" t="str">
        <f>B3</f>
        <v>平成27/12末</v>
      </c>
      <c r="C4" s="13">
        <v>2</v>
      </c>
      <c r="D4" s="13">
        <v>2</v>
      </c>
      <c r="E4" s="14" t="s">
        <v>40</v>
      </c>
      <c r="F4" s="13">
        <v>154</v>
      </c>
      <c r="G4" s="13">
        <v>0</v>
      </c>
      <c r="H4" s="13">
        <v>205</v>
      </c>
      <c r="I4" s="13">
        <v>8</v>
      </c>
      <c r="J4" s="13">
        <v>359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2015/12末</v>
      </c>
      <c r="B5" s="9" t="str">
        <f t="shared" si="1"/>
        <v>平成27/12末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173</v>
      </c>
      <c r="I5" s="15">
        <v>2</v>
      </c>
      <c r="J5" s="15">
        <v>359</v>
      </c>
      <c r="K5" s="15">
        <v>4</v>
      </c>
      <c r="L5" s="15">
        <v>146</v>
      </c>
      <c r="M5" s="5" t="s">
        <v>377</v>
      </c>
    </row>
    <row r="6" spans="1:18" x14ac:dyDescent="0.2">
      <c r="A6" s="8" t="str">
        <f t="shared" si="1"/>
        <v>2015/12末</v>
      </c>
      <c r="B6" s="8" t="str">
        <f t="shared" si="1"/>
        <v>平成27/12末</v>
      </c>
      <c r="C6" s="13">
        <v>4</v>
      </c>
      <c r="D6" s="13">
        <v>4</v>
      </c>
      <c r="E6" s="14" t="s">
        <v>42</v>
      </c>
      <c r="F6" s="13">
        <v>310</v>
      </c>
      <c r="G6" s="13">
        <v>1</v>
      </c>
      <c r="H6" s="13">
        <v>337</v>
      </c>
      <c r="I6" s="13">
        <v>5</v>
      </c>
      <c r="J6" s="13">
        <v>647</v>
      </c>
      <c r="K6" s="13">
        <v>6</v>
      </c>
      <c r="L6" s="13">
        <v>267</v>
      </c>
      <c r="M6" s="6" t="s">
        <v>377</v>
      </c>
    </row>
    <row r="7" spans="1:18" x14ac:dyDescent="0.2">
      <c r="A7" s="9" t="str">
        <f t="shared" si="1"/>
        <v>2015/12末</v>
      </c>
      <c r="B7" s="9" t="str">
        <f t="shared" si="1"/>
        <v>平成27/12末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193</v>
      </c>
      <c r="I7" s="15">
        <v>0</v>
      </c>
      <c r="J7" s="15">
        <v>384</v>
      </c>
      <c r="K7" s="15">
        <v>1</v>
      </c>
      <c r="L7" s="15">
        <v>149</v>
      </c>
      <c r="M7" s="5" t="s">
        <v>377</v>
      </c>
    </row>
    <row r="8" spans="1:18" x14ac:dyDescent="0.2">
      <c r="A8" s="8" t="str">
        <f t="shared" si="1"/>
        <v>2015/12末</v>
      </c>
      <c r="B8" s="8" t="str">
        <f t="shared" si="1"/>
        <v>平成27/12末</v>
      </c>
      <c r="C8" s="13">
        <v>6</v>
      </c>
      <c r="D8" s="13">
        <v>6</v>
      </c>
      <c r="E8" s="14" t="s">
        <v>44</v>
      </c>
      <c r="F8" s="13">
        <v>269</v>
      </c>
      <c r="G8" s="13">
        <v>0</v>
      </c>
      <c r="H8" s="13">
        <v>291</v>
      </c>
      <c r="I8" s="13">
        <v>2</v>
      </c>
      <c r="J8" s="13">
        <v>560</v>
      </c>
      <c r="K8" s="13">
        <v>2</v>
      </c>
      <c r="L8" s="13">
        <v>237</v>
      </c>
      <c r="M8" s="6" t="s">
        <v>377</v>
      </c>
    </row>
    <row r="9" spans="1:18" x14ac:dyDescent="0.2">
      <c r="A9" s="9" t="str">
        <f t="shared" si="1"/>
        <v>2015/12末</v>
      </c>
      <c r="B9" s="9" t="str">
        <f t="shared" si="1"/>
        <v>平成27/12末</v>
      </c>
      <c r="C9" s="15">
        <v>7</v>
      </c>
      <c r="D9" s="15">
        <v>7</v>
      </c>
      <c r="E9" s="16" t="s">
        <v>45</v>
      </c>
      <c r="F9" s="15">
        <v>146</v>
      </c>
      <c r="G9" s="15">
        <v>0</v>
      </c>
      <c r="H9" s="15">
        <v>148</v>
      </c>
      <c r="I9" s="15">
        <v>0</v>
      </c>
      <c r="J9" s="15">
        <v>294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2015/12末</v>
      </c>
      <c r="B10" s="8" t="str">
        <f t="shared" si="1"/>
        <v>平成27/12末</v>
      </c>
      <c r="C10" s="13">
        <v>8</v>
      </c>
      <c r="D10" s="13">
        <v>8</v>
      </c>
      <c r="E10" s="14" t="s">
        <v>46</v>
      </c>
      <c r="F10" s="13">
        <v>183</v>
      </c>
      <c r="G10" s="13">
        <v>0</v>
      </c>
      <c r="H10" s="13">
        <v>198</v>
      </c>
      <c r="I10" s="13">
        <v>4</v>
      </c>
      <c r="J10" s="13">
        <v>381</v>
      </c>
      <c r="K10" s="13">
        <v>4</v>
      </c>
      <c r="L10" s="13">
        <v>161</v>
      </c>
      <c r="M10" s="6" t="s">
        <v>377</v>
      </c>
    </row>
    <row r="11" spans="1:18" x14ac:dyDescent="0.2">
      <c r="A11" s="9" t="str">
        <f t="shared" si="1"/>
        <v>2015/12末</v>
      </c>
      <c r="B11" s="9" t="str">
        <f t="shared" si="1"/>
        <v>平成27/12末</v>
      </c>
      <c r="C11" s="15">
        <v>9</v>
      </c>
      <c r="D11" s="15">
        <v>10</v>
      </c>
      <c r="E11" s="16" t="s">
        <v>47</v>
      </c>
      <c r="F11" s="15">
        <v>3</v>
      </c>
      <c r="G11" s="15">
        <v>0</v>
      </c>
      <c r="H11" s="15">
        <v>3</v>
      </c>
      <c r="I11" s="15">
        <v>0</v>
      </c>
      <c r="J11" s="15">
        <v>6</v>
      </c>
      <c r="K11" s="15">
        <v>0</v>
      </c>
      <c r="L11" s="15">
        <v>5</v>
      </c>
      <c r="M11" s="5" t="s">
        <v>377</v>
      </c>
    </row>
    <row r="12" spans="1:18" x14ac:dyDescent="0.2">
      <c r="A12" s="8" t="str">
        <f t="shared" si="1"/>
        <v>2015/12末</v>
      </c>
      <c r="B12" s="8" t="str">
        <f t="shared" si="1"/>
        <v>平成27/12末</v>
      </c>
      <c r="C12" s="13">
        <v>10</v>
      </c>
      <c r="D12" s="13">
        <v>11</v>
      </c>
      <c r="E12" s="14" t="s">
        <v>48</v>
      </c>
      <c r="F12" s="13">
        <v>181</v>
      </c>
      <c r="G12" s="13">
        <v>0</v>
      </c>
      <c r="H12" s="13">
        <v>245</v>
      </c>
      <c r="I12" s="13">
        <v>3</v>
      </c>
      <c r="J12" s="13">
        <v>426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2015/12末</v>
      </c>
      <c r="B13" s="9" t="str">
        <f t="shared" si="1"/>
        <v>平成27/12末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112</v>
      </c>
      <c r="I13" s="15">
        <v>4</v>
      </c>
      <c r="J13" s="15">
        <v>232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2015/12末</v>
      </c>
      <c r="B14" s="8" t="str">
        <f t="shared" si="1"/>
        <v>平成27/12末</v>
      </c>
      <c r="C14" s="13">
        <v>12</v>
      </c>
      <c r="D14" s="13">
        <v>13</v>
      </c>
      <c r="E14" s="14" t="s">
        <v>50</v>
      </c>
      <c r="F14" s="13">
        <v>228</v>
      </c>
      <c r="G14" s="13">
        <v>3</v>
      </c>
      <c r="H14" s="13">
        <v>254</v>
      </c>
      <c r="I14" s="13">
        <v>3</v>
      </c>
      <c r="J14" s="13">
        <v>482</v>
      </c>
      <c r="K14" s="13">
        <v>6</v>
      </c>
      <c r="L14" s="13">
        <v>204</v>
      </c>
      <c r="M14" s="6" t="s">
        <v>377</v>
      </c>
    </row>
    <row r="15" spans="1:18" x14ac:dyDescent="0.2">
      <c r="A15" s="9" t="str">
        <f t="shared" si="1"/>
        <v>2015/12末</v>
      </c>
      <c r="B15" s="9" t="str">
        <f t="shared" si="1"/>
        <v>平成27/12末</v>
      </c>
      <c r="C15" s="15">
        <v>13</v>
      </c>
      <c r="D15" s="15">
        <v>14</v>
      </c>
      <c r="E15" s="16" t="s">
        <v>51</v>
      </c>
      <c r="F15" s="15">
        <v>109</v>
      </c>
      <c r="G15" s="15">
        <v>6</v>
      </c>
      <c r="H15" s="15">
        <v>112</v>
      </c>
      <c r="I15" s="15">
        <v>5</v>
      </c>
      <c r="J15" s="15">
        <v>221</v>
      </c>
      <c r="K15" s="15">
        <v>11</v>
      </c>
      <c r="L15" s="15">
        <v>104</v>
      </c>
      <c r="M15" s="5" t="s">
        <v>377</v>
      </c>
    </row>
    <row r="16" spans="1:18" x14ac:dyDescent="0.2">
      <c r="A16" s="8" t="str">
        <f t="shared" si="1"/>
        <v>2015/12末</v>
      </c>
      <c r="B16" s="8" t="str">
        <f t="shared" si="1"/>
        <v>平成27/12末</v>
      </c>
      <c r="C16" s="13">
        <v>14</v>
      </c>
      <c r="D16" s="13">
        <v>15</v>
      </c>
      <c r="E16" s="14" t="s">
        <v>52</v>
      </c>
      <c r="F16" s="13">
        <v>238</v>
      </c>
      <c r="G16" s="13">
        <v>1</v>
      </c>
      <c r="H16" s="13">
        <v>247</v>
      </c>
      <c r="I16" s="13">
        <v>8</v>
      </c>
      <c r="J16" s="13">
        <v>485</v>
      </c>
      <c r="K16" s="13">
        <v>9</v>
      </c>
      <c r="L16" s="13">
        <v>216</v>
      </c>
      <c r="M16" s="6" t="s">
        <v>377</v>
      </c>
    </row>
    <row r="17" spans="1:13" x14ac:dyDescent="0.2">
      <c r="A17" s="9" t="str">
        <f t="shared" si="1"/>
        <v>2015/12末</v>
      </c>
      <c r="B17" s="9" t="str">
        <f t="shared" si="1"/>
        <v>平成27/12末</v>
      </c>
      <c r="C17" s="15">
        <v>15</v>
      </c>
      <c r="D17" s="15">
        <v>16</v>
      </c>
      <c r="E17" s="16" t="s">
        <v>53</v>
      </c>
      <c r="F17" s="15">
        <v>82</v>
      </c>
      <c r="G17" s="15">
        <v>2</v>
      </c>
      <c r="H17" s="15">
        <v>94</v>
      </c>
      <c r="I17" s="15">
        <v>1</v>
      </c>
      <c r="J17" s="15">
        <v>176</v>
      </c>
      <c r="K17" s="15">
        <v>3</v>
      </c>
      <c r="L17" s="15">
        <v>73</v>
      </c>
      <c r="M17" s="5" t="s">
        <v>377</v>
      </c>
    </row>
    <row r="18" spans="1:13" x14ac:dyDescent="0.2">
      <c r="A18" s="8" t="str">
        <f t="shared" si="1"/>
        <v>2015/12末</v>
      </c>
      <c r="B18" s="8" t="str">
        <f t="shared" si="1"/>
        <v>平成27/12末</v>
      </c>
      <c r="C18" s="13">
        <v>16</v>
      </c>
      <c r="D18" s="13">
        <v>17</v>
      </c>
      <c r="E18" s="14" t="s">
        <v>54</v>
      </c>
      <c r="F18" s="13">
        <v>223</v>
      </c>
      <c r="G18" s="13">
        <v>0</v>
      </c>
      <c r="H18" s="13">
        <v>234</v>
      </c>
      <c r="I18" s="13">
        <v>2</v>
      </c>
      <c r="J18" s="13">
        <v>457</v>
      </c>
      <c r="K18" s="13">
        <v>2</v>
      </c>
      <c r="L18" s="13">
        <v>174</v>
      </c>
      <c r="M18" s="6" t="s">
        <v>377</v>
      </c>
    </row>
    <row r="19" spans="1:13" x14ac:dyDescent="0.2">
      <c r="A19" s="9" t="str">
        <f t="shared" si="1"/>
        <v>2015/12末</v>
      </c>
      <c r="B19" s="9" t="str">
        <f t="shared" si="1"/>
        <v>平成27/12末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283</v>
      </c>
      <c r="I19" s="15">
        <v>1</v>
      </c>
      <c r="J19" s="15">
        <v>550</v>
      </c>
      <c r="K19" s="15">
        <v>1</v>
      </c>
      <c r="L19" s="15">
        <v>219</v>
      </c>
      <c r="M19" s="5" t="s">
        <v>377</v>
      </c>
    </row>
    <row r="20" spans="1:13" x14ac:dyDescent="0.2">
      <c r="A20" s="8" t="str">
        <f t="shared" si="1"/>
        <v>2015/12末</v>
      </c>
      <c r="B20" s="8" t="str">
        <f t="shared" si="1"/>
        <v>平成27/12末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211</v>
      </c>
      <c r="I20" s="13">
        <v>4</v>
      </c>
      <c r="J20" s="13">
        <v>396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2015/12末</v>
      </c>
      <c r="B21" s="9" t="str">
        <f t="shared" si="2"/>
        <v>平成27/12末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2015/12末</v>
      </c>
      <c r="B22" s="8" t="str">
        <f t="shared" si="2"/>
        <v>平成27/12末</v>
      </c>
      <c r="C22" s="13">
        <v>20</v>
      </c>
      <c r="D22" s="13">
        <v>21</v>
      </c>
      <c r="E22" s="14" t="s">
        <v>61</v>
      </c>
      <c r="F22" s="13">
        <v>180</v>
      </c>
      <c r="G22" s="13">
        <v>0</v>
      </c>
      <c r="H22" s="13">
        <v>191</v>
      </c>
      <c r="I22" s="13">
        <v>5</v>
      </c>
      <c r="J22" s="13">
        <v>371</v>
      </c>
      <c r="K22" s="13">
        <v>5</v>
      </c>
      <c r="L22" s="13">
        <v>157</v>
      </c>
      <c r="M22" s="6" t="s">
        <v>377</v>
      </c>
    </row>
    <row r="23" spans="1:13" x14ac:dyDescent="0.2">
      <c r="A23" s="9" t="str">
        <f t="shared" si="2"/>
        <v>2015/12末</v>
      </c>
      <c r="B23" s="9" t="str">
        <f t="shared" si="2"/>
        <v>平成27/12末</v>
      </c>
      <c r="C23" s="15">
        <v>21</v>
      </c>
      <c r="D23" s="15">
        <v>22</v>
      </c>
      <c r="E23" s="16" t="s">
        <v>62</v>
      </c>
      <c r="F23" s="15">
        <v>301</v>
      </c>
      <c r="G23" s="15">
        <v>3</v>
      </c>
      <c r="H23" s="15">
        <v>355</v>
      </c>
      <c r="I23" s="15">
        <v>8</v>
      </c>
      <c r="J23" s="15">
        <v>656</v>
      </c>
      <c r="K23" s="15">
        <v>11</v>
      </c>
      <c r="L23" s="15">
        <v>274</v>
      </c>
      <c r="M23" s="5" t="s">
        <v>377</v>
      </c>
    </row>
    <row r="24" spans="1:13" x14ac:dyDescent="0.2">
      <c r="A24" s="8" t="str">
        <f t="shared" si="2"/>
        <v>2015/12末</v>
      </c>
      <c r="B24" s="8" t="str">
        <f t="shared" si="2"/>
        <v>平成27/12末</v>
      </c>
      <c r="C24" s="13">
        <v>22</v>
      </c>
      <c r="D24" s="13">
        <v>23</v>
      </c>
      <c r="E24" s="14" t="s">
        <v>63</v>
      </c>
      <c r="F24" s="13">
        <v>243</v>
      </c>
      <c r="G24" s="13">
        <v>1</v>
      </c>
      <c r="H24" s="13">
        <v>251</v>
      </c>
      <c r="I24" s="13">
        <v>7</v>
      </c>
      <c r="J24" s="13">
        <v>494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2"/>
        <v>2015/12末</v>
      </c>
      <c r="B25" s="9" t="str">
        <f t="shared" si="2"/>
        <v>平成27/12末</v>
      </c>
      <c r="C25" s="15">
        <v>23</v>
      </c>
      <c r="D25" s="15">
        <v>24</v>
      </c>
      <c r="E25" s="16" t="s">
        <v>64</v>
      </c>
      <c r="F25" s="15">
        <v>375</v>
      </c>
      <c r="G25" s="15">
        <v>2</v>
      </c>
      <c r="H25" s="15">
        <v>423</v>
      </c>
      <c r="I25" s="15">
        <v>3</v>
      </c>
      <c r="J25" s="15">
        <v>798</v>
      </c>
      <c r="K25" s="15">
        <v>5</v>
      </c>
      <c r="L25" s="15">
        <v>315</v>
      </c>
      <c r="M25" s="5" t="s">
        <v>377</v>
      </c>
    </row>
    <row r="26" spans="1:13" x14ac:dyDescent="0.2">
      <c r="A26" s="8" t="str">
        <f t="shared" si="2"/>
        <v>2015/12末</v>
      </c>
      <c r="B26" s="8" t="str">
        <f t="shared" si="2"/>
        <v>平成27/12末</v>
      </c>
      <c r="C26" s="13">
        <v>24</v>
      </c>
      <c r="D26" s="13">
        <v>25</v>
      </c>
      <c r="E26" s="14" t="s">
        <v>65</v>
      </c>
      <c r="F26" s="13">
        <v>226</v>
      </c>
      <c r="G26" s="13">
        <v>6</v>
      </c>
      <c r="H26" s="13">
        <v>262</v>
      </c>
      <c r="I26" s="13">
        <v>12</v>
      </c>
      <c r="J26" s="13">
        <v>488</v>
      </c>
      <c r="K26" s="13">
        <v>18</v>
      </c>
      <c r="L26" s="13">
        <v>215</v>
      </c>
      <c r="M26" s="6" t="s">
        <v>377</v>
      </c>
    </row>
    <row r="27" spans="1:13" x14ac:dyDescent="0.2">
      <c r="A27" s="9" t="str">
        <f t="shared" si="2"/>
        <v>2015/12末</v>
      </c>
      <c r="B27" s="9" t="str">
        <f t="shared" si="2"/>
        <v>平成27/12末</v>
      </c>
      <c r="C27" s="15">
        <v>25</v>
      </c>
      <c r="D27" s="15">
        <v>26</v>
      </c>
      <c r="E27" s="16" t="s">
        <v>66</v>
      </c>
      <c r="F27" s="15">
        <v>222</v>
      </c>
      <c r="G27" s="15">
        <v>1</v>
      </c>
      <c r="H27" s="15">
        <v>202</v>
      </c>
      <c r="I27" s="15">
        <v>1</v>
      </c>
      <c r="J27" s="15">
        <v>424</v>
      </c>
      <c r="K27" s="15">
        <v>2</v>
      </c>
      <c r="L27" s="15">
        <v>174</v>
      </c>
      <c r="M27" s="5" t="s">
        <v>377</v>
      </c>
    </row>
    <row r="28" spans="1:13" x14ac:dyDescent="0.2">
      <c r="A28" s="8" t="str">
        <f t="shared" si="2"/>
        <v>2015/12末</v>
      </c>
      <c r="B28" s="8" t="str">
        <f t="shared" si="2"/>
        <v>平成27/12末</v>
      </c>
      <c r="C28" s="13">
        <v>26</v>
      </c>
      <c r="D28" s="13">
        <v>30</v>
      </c>
      <c r="E28" s="14" t="s">
        <v>67</v>
      </c>
      <c r="F28" s="13">
        <v>606</v>
      </c>
      <c r="G28" s="13">
        <v>2</v>
      </c>
      <c r="H28" s="13">
        <v>583</v>
      </c>
      <c r="I28" s="13">
        <v>11</v>
      </c>
      <c r="J28" s="13">
        <v>1189</v>
      </c>
      <c r="K28" s="13">
        <v>13</v>
      </c>
      <c r="L28" s="13">
        <v>482</v>
      </c>
      <c r="M28" s="6" t="s">
        <v>377</v>
      </c>
    </row>
    <row r="29" spans="1:13" x14ac:dyDescent="0.2">
      <c r="A29" s="9" t="str">
        <f t="shared" si="2"/>
        <v>2015/12末</v>
      </c>
      <c r="B29" s="9" t="str">
        <f t="shared" si="2"/>
        <v>平成27/12末</v>
      </c>
      <c r="C29" s="15">
        <v>27</v>
      </c>
      <c r="D29" s="15">
        <v>31</v>
      </c>
      <c r="E29" s="16" t="s">
        <v>68</v>
      </c>
      <c r="F29" s="15">
        <v>724</v>
      </c>
      <c r="G29" s="15">
        <v>13</v>
      </c>
      <c r="H29" s="15">
        <v>881</v>
      </c>
      <c r="I29" s="15">
        <v>24</v>
      </c>
      <c r="J29" s="15">
        <v>1605</v>
      </c>
      <c r="K29" s="15">
        <v>37</v>
      </c>
      <c r="L29" s="15">
        <v>806</v>
      </c>
      <c r="M29" s="5" t="s">
        <v>377</v>
      </c>
    </row>
    <row r="30" spans="1:13" x14ac:dyDescent="0.2">
      <c r="A30" s="8" t="str">
        <f t="shared" si="2"/>
        <v>2015/12末</v>
      </c>
      <c r="B30" s="8" t="str">
        <f t="shared" si="2"/>
        <v>平成27/12末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2015/12末</v>
      </c>
      <c r="B31" s="9" t="str">
        <f t="shared" si="2"/>
        <v>平成27/12末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343</v>
      </c>
      <c r="I31" s="15">
        <v>4</v>
      </c>
      <c r="J31" s="15">
        <v>680</v>
      </c>
      <c r="K31" s="15">
        <v>7</v>
      </c>
      <c r="L31" s="15">
        <v>235</v>
      </c>
      <c r="M31" s="5" t="s">
        <v>377</v>
      </c>
    </row>
    <row r="32" spans="1:13" x14ac:dyDescent="0.2">
      <c r="A32" s="8" t="str">
        <f t="shared" si="2"/>
        <v>2015/12末</v>
      </c>
      <c r="B32" s="8" t="str">
        <f t="shared" si="2"/>
        <v>平成27/12末</v>
      </c>
      <c r="C32" s="13">
        <v>30</v>
      </c>
      <c r="D32" s="13">
        <v>34</v>
      </c>
      <c r="E32" s="14" t="s">
        <v>71</v>
      </c>
      <c r="F32" s="13">
        <v>327</v>
      </c>
      <c r="G32" s="13">
        <v>3</v>
      </c>
      <c r="H32" s="13">
        <v>293</v>
      </c>
      <c r="I32" s="13">
        <v>2</v>
      </c>
      <c r="J32" s="13">
        <v>620</v>
      </c>
      <c r="K32" s="13">
        <v>5</v>
      </c>
      <c r="L32" s="13">
        <v>274</v>
      </c>
      <c r="M32" s="6" t="s">
        <v>377</v>
      </c>
    </row>
    <row r="33" spans="1:13" x14ac:dyDescent="0.2">
      <c r="A33" s="9" t="str">
        <f t="shared" si="2"/>
        <v>2015/12末</v>
      </c>
      <c r="B33" s="9" t="str">
        <f t="shared" si="2"/>
        <v>平成27/12末</v>
      </c>
      <c r="C33" s="15">
        <v>31</v>
      </c>
      <c r="D33" s="15">
        <v>35</v>
      </c>
      <c r="E33" s="16" t="s">
        <v>72</v>
      </c>
      <c r="F33" s="15">
        <v>524</v>
      </c>
      <c r="G33" s="15">
        <v>0</v>
      </c>
      <c r="H33" s="15">
        <v>526</v>
      </c>
      <c r="I33" s="15">
        <v>2</v>
      </c>
      <c r="J33" s="15">
        <v>1050</v>
      </c>
      <c r="K33" s="15">
        <v>2</v>
      </c>
      <c r="L33" s="15">
        <v>405</v>
      </c>
      <c r="M33" s="5" t="s">
        <v>377</v>
      </c>
    </row>
    <row r="34" spans="1:13" x14ac:dyDescent="0.2">
      <c r="A34" s="8" t="str">
        <f t="shared" si="2"/>
        <v>2015/12末</v>
      </c>
      <c r="B34" s="8" t="str">
        <f t="shared" si="2"/>
        <v>平成27/12末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2</v>
      </c>
      <c r="J34" s="13">
        <v>214</v>
      </c>
      <c r="K34" s="13">
        <v>5</v>
      </c>
      <c r="L34" s="13">
        <v>88</v>
      </c>
      <c r="M34" s="6" t="s">
        <v>377</v>
      </c>
    </row>
    <row r="35" spans="1:13" x14ac:dyDescent="0.2">
      <c r="A35" s="9" t="str">
        <f t="shared" si="2"/>
        <v>2015/12末</v>
      </c>
      <c r="B35" s="9" t="str">
        <f t="shared" si="2"/>
        <v>平成27/12末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2015/12末</v>
      </c>
      <c r="B36" s="8" t="str">
        <f t="shared" si="2"/>
        <v>平成27/12末</v>
      </c>
      <c r="C36" s="13">
        <v>34</v>
      </c>
      <c r="D36" s="13">
        <v>38</v>
      </c>
      <c r="E36" s="14" t="s">
        <v>74</v>
      </c>
      <c r="F36" s="13">
        <v>288</v>
      </c>
      <c r="G36" s="13">
        <v>3</v>
      </c>
      <c r="H36" s="13">
        <v>299</v>
      </c>
      <c r="I36" s="13">
        <v>6</v>
      </c>
      <c r="J36" s="13">
        <v>587</v>
      </c>
      <c r="K36" s="13">
        <v>9</v>
      </c>
      <c r="L36" s="13">
        <v>210</v>
      </c>
      <c r="M36" s="6" t="s">
        <v>377</v>
      </c>
    </row>
    <row r="37" spans="1:13" x14ac:dyDescent="0.2">
      <c r="A37" s="9" t="str">
        <f t="shared" ref="A37:B52" si="3">A36</f>
        <v>2015/12末</v>
      </c>
      <c r="B37" s="9" t="str">
        <f t="shared" si="3"/>
        <v>平成27/12末</v>
      </c>
      <c r="C37" s="15">
        <v>35</v>
      </c>
      <c r="D37" s="15">
        <v>39</v>
      </c>
      <c r="E37" s="16" t="s">
        <v>75</v>
      </c>
      <c r="F37" s="15">
        <v>210</v>
      </c>
      <c r="G37" s="15">
        <v>0</v>
      </c>
      <c r="H37" s="15">
        <v>210</v>
      </c>
      <c r="I37" s="15">
        <v>0</v>
      </c>
      <c r="J37" s="15">
        <v>420</v>
      </c>
      <c r="K37" s="15">
        <v>0</v>
      </c>
      <c r="L37" s="15">
        <v>158</v>
      </c>
      <c r="M37" s="5" t="s">
        <v>377</v>
      </c>
    </row>
    <row r="38" spans="1:13" x14ac:dyDescent="0.2">
      <c r="A38" s="8" t="str">
        <f t="shared" si="3"/>
        <v>2015/12末</v>
      </c>
      <c r="B38" s="8" t="str">
        <f t="shared" si="3"/>
        <v>平成27/12末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130</v>
      </c>
      <c r="I38" s="13">
        <v>3</v>
      </c>
      <c r="J38" s="13">
        <v>251</v>
      </c>
      <c r="K38" s="13">
        <v>4</v>
      </c>
      <c r="L38" s="13">
        <v>117</v>
      </c>
      <c r="M38" s="6" t="s">
        <v>377</v>
      </c>
    </row>
    <row r="39" spans="1:13" x14ac:dyDescent="0.2">
      <c r="A39" s="9" t="str">
        <f t="shared" si="3"/>
        <v>2015/12末</v>
      </c>
      <c r="B39" s="9" t="str">
        <f t="shared" si="3"/>
        <v>平成27/12末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143</v>
      </c>
      <c r="I39" s="15">
        <v>0</v>
      </c>
      <c r="J39" s="15">
        <v>281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3"/>
        <v>2015/12末</v>
      </c>
      <c r="B40" s="8" t="str">
        <f t="shared" si="3"/>
        <v>平成27/12末</v>
      </c>
      <c r="C40" s="13">
        <v>38</v>
      </c>
      <c r="D40" s="13">
        <v>42</v>
      </c>
      <c r="E40" s="14" t="s">
        <v>76</v>
      </c>
      <c r="F40" s="13">
        <v>193</v>
      </c>
      <c r="G40" s="13">
        <v>0</v>
      </c>
      <c r="H40" s="13">
        <v>208</v>
      </c>
      <c r="I40" s="13">
        <v>0</v>
      </c>
      <c r="J40" s="13">
        <v>401</v>
      </c>
      <c r="K40" s="13">
        <v>0</v>
      </c>
      <c r="L40" s="13">
        <v>158</v>
      </c>
      <c r="M40" s="6" t="s">
        <v>377</v>
      </c>
    </row>
    <row r="41" spans="1:13" x14ac:dyDescent="0.2">
      <c r="A41" s="9" t="str">
        <f t="shared" si="3"/>
        <v>2015/12末</v>
      </c>
      <c r="B41" s="9" t="str">
        <f t="shared" si="3"/>
        <v>平成27/12末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269</v>
      </c>
      <c r="I41" s="15">
        <v>0</v>
      </c>
      <c r="J41" s="15">
        <v>505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2015/12末</v>
      </c>
      <c r="B42" s="8" t="str">
        <f t="shared" si="3"/>
        <v>平成27/12末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66</v>
      </c>
      <c r="I42" s="13">
        <v>0</v>
      </c>
      <c r="J42" s="13">
        <v>106</v>
      </c>
      <c r="K42" s="13">
        <v>0</v>
      </c>
      <c r="L42" s="13">
        <v>49</v>
      </c>
      <c r="M42" s="6" t="s">
        <v>377</v>
      </c>
    </row>
    <row r="43" spans="1:13" x14ac:dyDescent="0.2">
      <c r="A43" s="9" t="str">
        <f t="shared" si="3"/>
        <v>2015/12末</v>
      </c>
      <c r="B43" s="9" t="str">
        <f t="shared" si="3"/>
        <v>平成27/12末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184</v>
      </c>
      <c r="I43" s="15">
        <v>4</v>
      </c>
      <c r="J43" s="15">
        <v>371</v>
      </c>
      <c r="K43" s="15">
        <v>5</v>
      </c>
      <c r="L43" s="15">
        <v>152</v>
      </c>
      <c r="M43" s="5" t="s">
        <v>377</v>
      </c>
    </row>
    <row r="44" spans="1:13" x14ac:dyDescent="0.2">
      <c r="A44" s="8" t="str">
        <f t="shared" si="3"/>
        <v>2015/12末</v>
      </c>
      <c r="B44" s="8" t="str">
        <f t="shared" si="3"/>
        <v>平成27/12末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127</v>
      </c>
      <c r="I44" s="13">
        <v>0</v>
      </c>
      <c r="J44" s="13">
        <v>243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2015/12末</v>
      </c>
      <c r="B45" s="9" t="str">
        <f t="shared" si="3"/>
        <v>平成27/12末</v>
      </c>
      <c r="C45" s="15">
        <v>43</v>
      </c>
      <c r="D45" s="15">
        <v>47</v>
      </c>
      <c r="E45" s="16" t="s">
        <v>81</v>
      </c>
      <c r="F45" s="15">
        <v>137</v>
      </c>
      <c r="G45" s="15">
        <v>0</v>
      </c>
      <c r="H45" s="15">
        <v>152</v>
      </c>
      <c r="I45" s="15">
        <v>1</v>
      </c>
      <c r="J45" s="15">
        <v>289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2015/12末</v>
      </c>
      <c r="B46" s="8" t="str">
        <f t="shared" si="3"/>
        <v>平成27/12末</v>
      </c>
      <c r="C46" s="13">
        <v>44</v>
      </c>
      <c r="D46" s="13">
        <v>48</v>
      </c>
      <c r="E46" s="14" t="s">
        <v>82</v>
      </c>
      <c r="F46" s="13">
        <v>161</v>
      </c>
      <c r="G46" s="13">
        <v>0</v>
      </c>
      <c r="H46" s="13">
        <v>177</v>
      </c>
      <c r="I46" s="13">
        <v>1</v>
      </c>
      <c r="J46" s="13">
        <v>338</v>
      </c>
      <c r="K46" s="13">
        <v>1</v>
      </c>
      <c r="L46" s="13">
        <v>127</v>
      </c>
      <c r="M46" s="6" t="s">
        <v>377</v>
      </c>
    </row>
    <row r="47" spans="1:13" x14ac:dyDescent="0.2">
      <c r="A47" s="9" t="str">
        <f t="shared" si="3"/>
        <v>2015/12末</v>
      </c>
      <c r="B47" s="9" t="str">
        <f t="shared" si="3"/>
        <v>平成27/12末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103</v>
      </c>
      <c r="I47" s="15">
        <v>1</v>
      </c>
      <c r="J47" s="15">
        <v>205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2015/12末</v>
      </c>
      <c r="B48" s="8" t="str">
        <f t="shared" si="3"/>
        <v>平成27/12末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2015/12末</v>
      </c>
      <c r="B49" s="9" t="str">
        <f t="shared" si="3"/>
        <v>平成27/12末</v>
      </c>
      <c r="C49" s="15">
        <v>47</v>
      </c>
      <c r="D49" s="15">
        <v>51</v>
      </c>
      <c r="E49" s="16" t="s">
        <v>85</v>
      </c>
      <c r="F49" s="15">
        <v>111</v>
      </c>
      <c r="G49" s="15">
        <v>0</v>
      </c>
      <c r="H49" s="15">
        <v>120</v>
      </c>
      <c r="I49" s="15">
        <v>0</v>
      </c>
      <c r="J49" s="15">
        <v>231</v>
      </c>
      <c r="K49" s="15">
        <v>0</v>
      </c>
      <c r="L49" s="15">
        <v>94</v>
      </c>
      <c r="M49" s="5" t="s">
        <v>377</v>
      </c>
    </row>
    <row r="50" spans="1:13" x14ac:dyDescent="0.2">
      <c r="A50" s="8" t="str">
        <f t="shared" si="3"/>
        <v>2015/12末</v>
      </c>
      <c r="B50" s="8" t="str">
        <f t="shared" si="3"/>
        <v>平成27/12末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18</v>
      </c>
      <c r="I50" s="13">
        <v>0</v>
      </c>
      <c r="J50" s="13">
        <v>36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2015/12末</v>
      </c>
      <c r="B51" s="9" t="str">
        <f t="shared" si="3"/>
        <v>平成27/12末</v>
      </c>
      <c r="C51" s="15">
        <v>49</v>
      </c>
      <c r="D51" s="15">
        <v>53</v>
      </c>
      <c r="E51" s="16" t="s">
        <v>87</v>
      </c>
      <c r="F51" s="15">
        <v>83</v>
      </c>
      <c r="G51" s="15">
        <v>0</v>
      </c>
      <c r="H51" s="15">
        <v>134</v>
      </c>
      <c r="I51" s="15">
        <v>0</v>
      </c>
      <c r="J51" s="15">
        <v>217</v>
      </c>
      <c r="K51" s="15">
        <v>0</v>
      </c>
      <c r="L51" s="15">
        <v>124</v>
      </c>
      <c r="M51" s="5" t="s">
        <v>377</v>
      </c>
    </row>
    <row r="52" spans="1:13" x14ac:dyDescent="0.2">
      <c r="A52" s="8" t="str">
        <f t="shared" si="3"/>
        <v>2015/12末</v>
      </c>
      <c r="B52" s="8" t="str">
        <f t="shared" si="3"/>
        <v>平成27/12末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194</v>
      </c>
      <c r="I52" s="13">
        <v>2</v>
      </c>
      <c r="J52" s="13">
        <v>370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2015/12末</v>
      </c>
      <c r="B53" s="9" t="str">
        <f t="shared" si="4"/>
        <v>平成27/12末</v>
      </c>
      <c r="C53" s="15">
        <v>51</v>
      </c>
      <c r="D53" s="15">
        <v>55</v>
      </c>
      <c r="E53" s="16" t="s">
        <v>89</v>
      </c>
      <c r="F53" s="15">
        <v>340</v>
      </c>
      <c r="G53" s="15">
        <v>7</v>
      </c>
      <c r="H53" s="15">
        <v>342</v>
      </c>
      <c r="I53" s="15">
        <v>11</v>
      </c>
      <c r="J53" s="15">
        <v>682</v>
      </c>
      <c r="K53" s="15">
        <v>18</v>
      </c>
      <c r="L53" s="15">
        <v>278</v>
      </c>
      <c r="M53" s="5" t="s">
        <v>377</v>
      </c>
    </row>
    <row r="54" spans="1:13" x14ac:dyDescent="0.2">
      <c r="A54" s="8" t="str">
        <f t="shared" si="4"/>
        <v>2015/12末</v>
      </c>
      <c r="B54" s="8" t="str">
        <f t="shared" si="4"/>
        <v>平成27/12末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2015/12末</v>
      </c>
      <c r="B55" s="9" t="str">
        <f t="shared" si="4"/>
        <v>平成27/12末</v>
      </c>
      <c r="C55" s="15">
        <v>53</v>
      </c>
      <c r="D55" s="15">
        <v>57</v>
      </c>
      <c r="E55" s="16" t="s">
        <v>176</v>
      </c>
      <c r="F55" s="15">
        <v>235</v>
      </c>
      <c r="G55" s="15">
        <v>2</v>
      </c>
      <c r="H55" s="15">
        <v>230</v>
      </c>
      <c r="I55" s="15">
        <v>0</v>
      </c>
      <c r="J55" s="15">
        <v>465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2015/12末</v>
      </c>
      <c r="B56" s="8" t="str">
        <f t="shared" si="4"/>
        <v>平成27/12末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2015/12末</v>
      </c>
      <c r="B57" s="9" t="str">
        <f t="shared" si="4"/>
        <v>平成27/12末</v>
      </c>
      <c r="C57" s="15">
        <v>55</v>
      </c>
      <c r="D57" s="15">
        <v>60</v>
      </c>
      <c r="E57" s="16" t="s">
        <v>91</v>
      </c>
      <c r="F57" s="15">
        <v>295</v>
      </c>
      <c r="G57" s="15">
        <v>9</v>
      </c>
      <c r="H57" s="15">
        <v>314</v>
      </c>
      <c r="I57" s="15">
        <v>8</v>
      </c>
      <c r="J57" s="15">
        <v>609</v>
      </c>
      <c r="K57" s="15">
        <v>17</v>
      </c>
      <c r="L57" s="15">
        <v>288</v>
      </c>
      <c r="M57" s="5" t="s">
        <v>377</v>
      </c>
    </row>
    <row r="58" spans="1:13" x14ac:dyDescent="0.2">
      <c r="A58" s="8" t="str">
        <f t="shared" si="4"/>
        <v>2015/12末</v>
      </c>
      <c r="B58" s="8" t="str">
        <f t="shared" si="4"/>
        <v>平成27/12末</v>
      </c>
      <c r="C58" s="13">
        <v>56</v>
      </c>
      <c r="D58" s="13">
        <v>61</v>
      </c>
      <c r="E58" s="14" t="s">
        <v>92</v>
      </c>
      <c r="F58" s="13">
        <v>300</v>
      </c>
      <c r="G58" s="13">
        <v>7</v>
      </c>
      <c r="H58" s="13">
        <v>284</v>
      </c>
      <c r="I58" s="13">
        <v>12</v>
      </c>
      <c r="J58" s="13">
        <v>584</v>
      </c>
      <c r="K58" s="13">
        <v>19</v>
      </c>
      <c r="L58" s="13">
        <v>282</v>
      </c>
      <c r="M58" s="6" t="s">
        <v>377</v>
      </c>
    </row>
    <row r="59" spans="1:13" x14ac:dyDescent="0.2">
      <c r="A59" s="9" t="str">
        <f t="shared" si="4"/>
        <v>2015/12末</v>
      </c>
      <c r="B59" s="9" t="str">
        <f t="shared" si="4"/>
        <v>平成27/12末</v>
      </c>
      <c r="C59" s="15">
        <v>57</v>
      </c>
      <c r="D59" s="15">
        <v>62</v>
      </c>
      <c r="E59" s="16" t="s">
        <v>93</v>
      </c>
      <c r="F59" s="15">
        <v>121</v>
      </c>
      <c r="G59" s="15">
        <v>0</v>
      </c>
      <c r="H59" s="15">
        <v>93</v>
      </c>
      <c r="I59" s="15">
        <v>1</v>
      </c>
      <c r="J59" s="15">
        <v>214</v>
      </c>
      <c r="K59" s="15">
        <v>1</v>
      </c>
      <c r="L59" s="15">
        <v>117</v>
      </c>
      <c r="M59" s="5" t="s">
        <v>377</v>
      </c>
    </row>
    <row r="60" spans="1:13" x14ac:dyDescent="0.2">
      <c r="A60" s="8" t="str">
        <f t="shared" si="4"/>
        <v>2015/12末</v>
      </c>
      <c r="B60" s="8" t="str">
        <f t="shared" si="4"/>
        <v>平成27/12末</v>
      </c>
      <c r="C60" s="13">
        <v>58</v>
      </c>
      <c r="D60" s="13">
        <v>63</v>
      </c>
      <c r="E60" s="14" t="s">
        <v>94</v>
      </c>
      <c r="F60" s="13">
        <v>408</v>
      </c>
      <c r="G60" s="13">
        <v>9</v>
      </c>
      <c r="H60" s="13">
        <v>382</v>
      </c>
      <c r="I60" s="13">
        <v>15</v>
      </c>
      <c r="J60" s="13">
        <v>790</v>
      </c>
      <c r="K60" s="13">
        <v>24</v>
      </c>
      <c r="L60" s="13">
        <v>344</v>
      </c>
      <c r="M60" s="6" t="s">
        <v>377</v>
      </c>
    </row>
    <row r="61" spans="1:13" x14ac:dyDescent="0.2">
      <c r="A61" s="9" t="str">
        <f t="shared" si="4"/>
        <v>2015/12末</v>
      </c>
      <c r="B61" s="9" t="str">
        <f t="shared" si="4"/>
        <v>平成27/12末</v>
      </c>
      <c r="C61" s="15">
        <v>59</v>
      </c>
      <c r="D61" s="15">
        <v>64</v>
      </c>
      <c r="E61" s="16" t="s">
        <v>95</v>
      </c>
      <c r="F61" s="15">
        <v>372</v>
      </c>
      <c r="G61" s="15">
        <v>12</v>
      </c>
      <c r="H61" s="15">
        <v>361</v>
      </c>
      <c r="I61" s="15">
        <v>23</v>
      </c>
      <c r="J61" s="15">
        <v>733</v>
      </c>
      <c r="K61" s="15">
        <v>35</v>
      </c>
      <c r="L61" s="15">
        <v>317</v>
      </c>
      <c r="M61" s="5" t="s">
        <v>377</v>
      </c>
    </row>
    <row r="62" spans="1:13" x14ac:dyDescent="0.2">
      <c r="A62" s="8" t="str">
        <f t="shared" si="4"/>
        <v>2015/12末</v>
      </c>
      <c r="B62" s="8" t="str">
        <f t="shared" si="4"/>
        <v>平成27/12末</v>
      </c>
      <c r="C62" s="13">
        <v>60</v>
      </c>
      <c r="D62" s="13">
        <v>65</v>
      </c>
      <c r="E62" s="14" t="s">
        <v>96</v>
      </c>
      <c r="F62" s="13">
        <v>8</v>
      </c>
      <c r="G62" s="13">
        <v>0</v>
      </c>
      <c r="H62" s="13">
        <v>11</v>
      </c>
      <c r="I62" s="13">
        <v>0</v>
      </c>
      <c r="J62" s="13">
        <v>19</v>
      </c>
      <c r="K62" s="13">
        <v>0</v>
      </c>
      <c r="L62" s="13">
        <v>15</v>
      </c>
      <c r="M62" s="6" t="s">
        <v>377</v>
      </c>
    </row>
    <row r="63" spans="1:13" x14ac:dyDescent="0.2">
      <c r="A63" s="9" t="str">
        <f t="shared" si="4"/>
        <v>2015/12末</v>
      </c>
      <c r="B63" s="9" t="str">
        <f t="shared" si="4"/>
        <v>平成27/12末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131</v>
      </c>
      <c r="I63" s="15">
        <v>0</v>
      </c>
      <c r="J63" s="15">
        <v>255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2015/12末</v>
      </c>
      <c r="B64" s="8" t="str">
        <f t="shared" si="4"/>
        <v>平成27/12末</v>
      </c>
      <c r="C64" s="13">
        <v>62</v>
      </c>
      <c r="D64" s="13">
        <v>67</v>
      </c>
      <c r="E64" s="14" t="s">
        <v>98</v>
      </c>
      <c r="F64" s="13">
        <v>242</v>
      </c>
      <c r="G64" s="13">
        <v>1</v>
      </c>
      <c r="H64" s="13">
        <v>264</v>
      </c>
      <c r="I64" s="13">
        <v>3</v>
      </c>
      <c r="J64" s="13">
        <v>506</v>
      </c>
      <c r="K64" s="13">
        <v>4</v>
      </c>
      <c r="L64" s="13">
        <v>185</v>
      </c>
      <c r="M64" s="6" t="s">
        <v>377</v>
      </c>
    </row>
    <row r="65" spans="1:13" x14ac:dyDescent="0.2">
      <c r="A65" s="9" t="str">
        <f t="shared" si="4"/>
        <v>2015/12末</v>
      </c>
      <c r="B65" s="9" t="str">
        <f t="shared" si="4"/>
        <v>平成27/12末</v>
      </c>
      <c r="C65" s="15">
        <v>63</v>
      </c>
      <c r="D65" s="15">
        <v>68</v>
      </c>
      <c r="E65" s="16" t="s">
        <v>99</v>
      </c>
      <c r="F65" s="15">
        <v>354</v>
      </c>
      <c r="G65" s="15">
        <v>19</v>
      </c>
      <c r="H65" s="15">
        <v>344</v>
      </c>
      <c r="I65" s="15">
        <v>5</v>
      </c>
      <c r="J65" s="15">
        <v>698</v>
      </c>
      <c r="K65" s="15">
        <v>24</v>
      </c>
      <c r="L65" s="15">
        <v>318</v>
      </c>
      <c r="M65" s="5" t="s">
        <v>377</v>
      </c>
    </row>
    <row r="66" spans="1:13" x14ac:dyDescent="0.2">
      <c r="A66" s="8" t="str">
        <f t="shared" si="4"/>
        <v>2015/12末</v>
      </c>
      <c r="B66" s="8" t="str">
        <f t="shared" si="4"/>
        <v>平成27/12末</v>
      </c>
      <c r="C66" s="13">
        <v>64</v>
      </c>
      <c r="D66" s="13">
        <v>69</v>
      </c>
      <c r="E66" s="14" t="s">
        <v>100</v>
      </c>
      <c r="F66" s="13">
        <v>362</v>
      </c>
      <c r="G66" s="13">
        <v>1</v>
      </c>
      <c r="H66" s="13">
        <v>312</v>
      </c>
      <c r="I66" s="13">
        <v>3</v>
      </c>
      <c r="J66" s="13">
        <v>674</v>
      </c>
      <c r="K66" s="13">
        <v>4</v>
      </c>
      <c r="L66" s="13">
        <v>297</v>
      </c>
      <c r="M66" s="6" t="s">
        <v>377</v>
      </c>
    </row>
    <row r="67" spans="1:13" x14ac:dyDescent="0.2">
      <c r="A67" s="9" t="str">
        <f t="shared" si="4"/>
        <v>2015/12末</v>
      </c>
      <c r="B67" s="9" t="str">
        <f t="shared" si="4"/>
        <v>平成27/12末</v>
      </c>
      <c r="C67" s="15">
        <v>65</v>
      </c>
      <c r="D67" s="15">
        <v>70</v>
      </c>
      <c r="E67" s="16" t="s">
        <v>101</v>
      </c>
      <c r="F67" s="15">
        <v>134</v>
      </c>
      <c r="G67" s="15">
        <v>0</v>
      </c>
      <c r="H67" s="15">
        <v>142</v>
      </c>
      <c r="I67" s="15">
        <v>1</v>
      </c>
      <c r="J67" s="15">
        <v>276</v>
      </c>
      <c r="K67" s="15">
        <v>1</v>
      </c>
      <c r="L67" s="15">
        <v>119</v>
      </c>
      <c r="M67" s="5" t="s">
        <v>377</v>
      </c>
    </row>
    <row r="68" spans="1:13" x14ac:dyDescent="0.2">
      <c r="A68" s="8" t="str">
        <f t="shared" si="4"/>
        <v>2015/12末</v>
      </c>
      <c r="B68" s="8" t="str">
        <f t="shared" si="4"/>
        <v>平成27/12末</v>
      </c>
      <c r="C68" s="13">
        <v>66</v>
      </c>
      <c r="D68" s="13">
        <v>71</v>
      </c>
      <c r="E68" s="14" t="s">
        <v>102</v>
      </c>
      <c r="F68" s="13">
        <v>188</v>
      </c>
      <c r="G68" s="13">
        <v>0</v>
      </c>
      <c r="H68" s="13">
        <v>171</v>
      </c>
      <c r="I68" s="13">
        <v>1</v>
      </c>
      <c r="J68" s="13">
        <v>359</v>
      </c>
      <c r="K68" s="13">
        <v>1</v>
      </c>
      <c r="L68" s="13">
        <v>152</v>
      </c>
      <c r="M68" s="6" t="s">
        <v>377</v>
      </c>
    </row>
    <row r="69" spans="1:13" x14ac:dyDescent="0.2">
      <c r="A69" s="9" t="str">
        <f t="shared" ref="A69:B84" si="5">A68</f>
        <v>2015/12末</v>
      </c>
      <c r="B69" s="9" t="str">
        <f t="shared" si="5"/>
        <v>平成27/12末</v>
      </c>
      <c r="C69" s="15">
        <v>67</v>
      </c>
      <c r="D69" s="15">
        <v>72</v>
      </c>
      <c r="E69" s="16" t="s">
        <v>103</v>
      </c>
      <c r="F69" s="15">
        <v>301</v>
      </c>
      <c r="G69" s="15">
        <v>1</v>
      </c>
      <c r="H69" s="15">
        <v>371</v>
      </c>
      <c r="I69" s="15">
        <v>7</v>
      </c>
      <c r="J69" s="15">
        <v>672</v>
      </c>
      <c r="K69" s="15">
        <v>8</v>
      </c>
      <c r="L69" s="15">
        <v>291</v>
      </c>
      <c r="M69" s="5" t="s">
        <v>377</v>
      </c>
    </row>
    <row r="70" spans="1:13" x14ac:dyDescent="0.2">
      <c r="A70" s="8" t="str">
        <f t="shared" si="5"/>
        <v>2015/12末</v>
      </c>
      <c r="B70" s="8" t="str">
        <f t="shared" si="5"/>
        <v>平成27/12末</v>
      </c>
      <c r="C70" s="13">
        <v>68</v>
      </c>
      <c r="D70" s="13">
        <v>73</v>
      </c>
      <c r="E70" s="14" t="s">
        <v>104</v>
      </c>
      <c r="F70" s="13">
        <v>465</v>
      </c>
      <c r="G70" s="13">
        <v>5</v>
      </c>
      <c r="H70" s="13">
        <v>341</v>
      </c>
      <c r="I70" s="13">
        <v>3</v>
      </c>
      <c r="J70" s="13">
        <v>806</v>
      </c>
      <c r="K70" s="13">
        <v>8</v>
      </c>
      <c r="L70" s="13">
        <v>419</v>
      </c>
      <c r="M70" s="6" t="s">
        <v>377</v>
      </c>
    </row>
    <row r="71" spans="1:13" x14ac:dyDescent="0.2">
      <c r="A71" s="9" t="str">
        <f t="shared" si="5"/>
        <v>2015/12末</v>
      </c>
      <c r="B71" s="9" t="str">
        <f t="shared" si="5"/>
        <v>平成27/12末</v>
      </c>
      <c r="C71" s="15">
        <v>69</v>
      </c>
      <c r="D71" s="15">
        <v>74</v>
      </c>
      <c r="E71" s="16" t="s">
        <v>105</v>
      </c>
      <c r="F71" s="15">
        <v>491</v>
      </c>
      <c r="G71" s="15">
        <v>3</v>
      </c>
      <c r="H71" s="15">
        <v>502</v>
      </c>
      <c r="I71" s="15">
        <v>8</v>
      </c>
      <c r="J71" s="15">
        <v>993</v>
      </c>
      <c r="K71" s="15">
        <v>11</v>
      </c>
      <c r="L71" s="15">
        <v>379</v>
      </c>
      <c r="M71" s="5" t="s">
        <v>377</v>
      </c>
    </row>
    <row r="72" spans="1:13" x14ac:dyDescent="0.2">
      <c r="A72" s="8" t="str">
        <f t="shared" si="5"/>
        <v>2015/12末</v>
      </c>
      <c r="B72" s="8" t="str">
        <f t="shared" si="5"/>
        <v>平成27/12末</v>
      </c>
      <c r="C72" s="13">
        <v>70</v>
      </c>
      <c r="D72" s="13">
        <v>75</v>
      </c>
      <c r="E72" s="14" t="s">
        <v>106</v>
      </c>
      <c r="F72" s="13">
        <v>248</v>
      </c>
      <c r="G72" s="13">
        <v>1</v>
      </c>
      <c r="H72" s="13">
        <v>265</v>
      </c>
      <c r="I72" s="13">
        <v>4</v>
      </c>
      <c r="J72" s="13">
        <v>513</v>
      </c>
      <c r="K72" s="13">
        <v>5</v>
      </c>
      <c r="L72" s="13">
        <v>193</v>
      </c>
      <c r="M72" s="6" t="s">
        <v>377</v>
      </c>
    </row>
    <row r="73" spans="1:13" x14ac:dyDescent="0.2">
      <c r="A73" s="9" t="str">
        <f t="shared" si="5"/>
        <v>2015/12末</v>
      </c>
      <c r="B73" s="9" t="str">
        <f t="shared" si="5"/>
        <v>平成27/12末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9</v>
      </c>
      <c r="M73" s="5" t="s">
        <v>377</v>
      </c>
    </row>
    <row r="74" spans="1:13" x14ac:dyDescent="0.2">
      <c r="A74" s="8" t="str">
        <f t="shared" si="5"/>
        <v>2015/12末</v>
      </c>
      <c r="B74" s="8" t="str">
        <f t="shared" si="5"/>
        <v>平成27/12末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2015/12末</v>
      </c>
      <c r="B75" s="9" t="str">
        <f t="shared" si="5"/>
        <v>平成27/12末</v>
      </c>
      <c r="C75" s="15">
        <v>73</v>
      </c>
      <c r="D75" s="15">
        <v>78</v>
      </c>
      <c r="E75" s="16" t="s">
        <v>107</v>
      </c>
      <c r="F75" s="15">
        <v>7</v>
      </c>
      <c r="G75" s="15">
        <v>0</v>
      </c>
      <c r="H75" s="15">
        <v>7</v>
      </c>
      <c r="I75" s="15">
        <v>0</v>
      </c>
      <c r="J75" s="15">
        <v>14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2015/12末</v>
      </c>
      <c r="B76" s="8" t="str">
        <f t="shared" si="5"/>
        <v>平成27/12末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27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 x14ac:dyDescent="0.2">
      <c r="A77" s="9" t="str">
        <f t="shared" si="5"/>
        <v>2015/12末</v>
      </c>
      <c r="B77" s="9" t="str">
        <f t="shared" si="5"/>
        <v>平成27/12末</v>
      </c>
      <c r="C77" s="15">
        <v>75</v>
      </c>
      <c r="D77" s="15">
        <v>80</v>
      </c>
      <c r="E77" s="16" t="s">
        <v>109</v>
      </c>
      <c r="F77" s="15">
        <v>417</v>
      </c>
      <c r="G77" s="15">
        <v>3</v>
      </c>
      <c r="H77" s="15">
        <v>361</v>
      </c>
      <c r="I77" s="15">
        <v>10</v>
      </c>
      <c r="J77" s="15">
        <v>778</v>
      </c>
      <c r="K77" s="15">
        <v>13</v>
      </c>
      <c r="L77" s="15">
        <v>335</v>
      </c>
      <c r="M77" s="5" t="s">
        <v>377</v>
      </c>
    </row>
    <row r="78" spans="1:13" x14ac:dyDescent="0.2">
      <c r="A78" s="8" t="str">
        <f t="shared" si="5"/>
        <v>2015/12末</v>
      </c>
      <c r="B78" s="8" t="str">
        <f t="shared" si="5"/>
        <v>平成27/12末</v>
      </c>
      <c r="C78" s="13">
        <v>76</v>
      </c>
      <c r="D78" s="13">
        <v>81</v>
      </c>
      <c r="E78" s="14" t="s">
        <v>110</v>
      </c>
      <c r="F78" s="13">
        <v>402</v>
      </c>
      <c r="G78" s="13">
        <v>0</v>
      </c>
      <c r="H78" s="13">
        <v>388</v>
      </c>
      <c r="I78" s="13">
        <v>4</v>
      </c>
      <c r="J78" s="13">
        <v>790</v>
      </c>
      <c r="K78" s="13">
        <v>4</v>
      </c>
      <c r="L78" s="13">
        <v>310</v>
      </c>
      <c r="M78" s="6" t="s">
        <v>377</v>
      </c>
    </row>
    <row r="79" spans="1:13" x14ac:dyDescent="0.2">
      <c r="A79" s="9" t="str">
        <f t="shared" si="5"/>
        <v>2015/12末</v>
      </c>
      <c r="B79" s="9" t="str">
        <f t="shared" si="5"/>
        <v>平成27/12末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164</v>
      </c>
      <c r="I79" s="15">
        <v>2</v>
      </c>
      <c r="J79" s="15">
        <v>346</v>
      </c>
      <c r="K79" s="15">
        <v>2</v>
      </c>
      <c r="L79" s="15">
        <v>168</v>
      </c>
      <c r="M79" s="5" t="s">
        <v>377</v>
      </c>
    </row>
    <row r="80" spans="1:13" x14ac:dyDescent="0.2">
      <c r="A80" s="8" t="str">
        <f t="shared" si="5"/>
        <v>2015/12末</v>
      </c>
      <c r="B80" s="8" t="str">
        <f t="shared" si="5"/>
        <v>平成27/12末</v>
      </c>
      <c r="C80" s="13">
        <v>78</v>
      </c>
      <c r="D80" s="13">
        <v>83</v>
      </c>
      <c r="E80" s="14" t="s">
        <v>112</v>
      </c>
      <c r="F80" s="13">
        <v>238</v>
      </c>
      <c r="G80" s="13">
        <v>0</v>
      </c>
      <c r="H80" s="13">
        <v>260</v>
      </c>
      <c r="I80" s="13">
        <v>0</v>
      </c>
      <c r="J80" s="13">
        <v>498</v>
      </c>
      <c r="K80" s="13">
        <v>0</v>
      </c>
      <c r="L80" s="13">
        <v>211</v>
      </c>
      <c r="M80" s="6" t="s">
        <v>377</v>
      </c>
    </row>
    <row r="81" spans="1:13" x14ac:dyDescent="0.2">
      <c r="A81" s="9" t="str">
        <f t="shared" si="5"/>
        <v>2015/12末</v>
      </c>
      <c r="B81" s="9" t="str">
        <f t="shared" si="5"/>
        <v>平成27/12末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162</v>
      </c>
      <c r="I81" s="15">
        <v>2</v>
      </c>
      <c r="J81" s="15">
        <v>317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2015/12末</v>
      </c>
      <c r="B82" s="8" t="str">
        <f t="shared" si="5"/>
        <v>平成27/12末</v>
      </c>
      <c r="C82" s="13">
        <v>80</v>
      </c>
      <c r="D82" s="13">
        <v>85</v>
      </c>
      <c r="E82" s="14" t="s">
        <v>114</v>
      </c>
      <c r="F82" s="13">
        <v>170</v>
      </c>
      <c r="G82" s="13">
        <v>3</v>
      </c>
      <c r="H82" s="13">
        <v>165</v>
      </c>
      <c r="I82" s="13">
        <v>1</v>
      </c>
      <c r="J82" s="13">
        <v>335</v>
      </c>
      <c r="K82" s="13">
        <v>4</v>
      </c>
      <c r="L82" s="13">
        <v>133</v>
      </c>
      <c r="M82" s="6" t="s">
        <v>377</v>
      </c>
    </row>
    <row r="83" spans="1:13" x14ac:dyDescent="0.2">
      <c r="A83" s="9" t="str">
        <f t="shared" si="5"/>
        <v>2015/12末</v>
      </c>
      <c r="B83" s="9" t="str">
        <f t="shared" si="5"/>
        <v>平成27/12末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270</v>
      </c>
      <c r="I83" s="15">
        <v>3</v>
      </c>
      <c r="J83" s="15">
        <v>532</v>
      </c>
      <c r="K83" s="15">
        <v>3</v>
      </c>
      <c r="L83" s="15">
        <v>217</v>
      </c>
      <c r="M83" s="5" t="s">
        <v>377</v>
      </c>
    </row>
    <row r="84" spans="1:13" x14ac:dyDescent="0.2">
      <c r="A84" s="8" t="str">
        <f t="shared" si="5"/>
        <v>2015/12末</v>
      </c>
      <c r="B84" s="8" t="str">
        <f t="shared" si="5"/>
        <v>平成27/12末</v>
      </c>
      <c r="C84" s="13">
        <v>82</v>
      </c>
      <c r="D84" s="13">
        <v>87</v>
      </c>
      <c r="E84" s="14" t="s">
        <v>116</v>
      </c>
      <c r="F84" s="13">
        <v>303</v>
      </c>
      <c r="G84" s="13">
        <v>0</v>
      </c>
      <c r="H84" s="13">
        <v>323</v>
      </c>
      <c r="I84" s="13">
        <v>6</v>
      </c>
      <c r="J84" s="13">
        <v>626</v>
      </c>
      <c r="K84" s="13">
        <v>6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2015/12末</v>
      </c>
      <c r="B85" s="9" t="str">
        <f t="shared" si="6"/>
        <v>平成27/12末</v>
      </c>
      <c r="C85" s="15">
        <v>83</v>
      </c>
      <c r="D85" s="15">
        <v>88</v>
      </c>
      <c r="E85" s="16" t="s">
        <v>117</v>
      </c>
      <c r="F85" s="15">
        <v>235</v>
      </c>
      <c r="G85" s="15">
        <v>0</v>
      </c>
      <c r="H85" s="15">
        <v>226</v>
      </c>
      <c r="I85" s="15">
        <v>0</v>
      </c>
      <c r="J85" s="15">
        <v>461</v>
      </c>
      <c r="K85" s="15">
        <v>0</v>
      </c>
      <c r="L85" s="15">
        <v>185</v>
      </c>
      <c r="M85" s="5" t="s">
        <v>377</v>
      </c>
    </row>
    <row r="86" spans="1:13" x14ac:dyDescent="0.2">
      <c r="A86" s="8" t="str">
        <f t="shared" si="6"/>
        <v>2015/12末</v>
      </c>
      <c r="B86" s="8" t="str">
        <f t="shared" si="6"/>
        <v>平成27/12末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149</v>
      </c>
      <c r="I86" s="13">
        <v>0</v>
      </c>
      <c r="J86" s="13">
        <v>310</v>
      </c>
      <c r="K86" s="13">
        <v>0</v>
      </c>
      <c r="L86" s="13">
        <v>130</v>
      </c>
      <c r="M86" s="6" t="s">
        <v>377</v>
      </c>
    </row>
    <row r="87" spans="1:13" x14ac:dyDescent="0.2">
      <c r="A87" s="9" t="str">
        <f t="shared" si="6"/>
        <v>2015/12末</v>
      </c>
      <c r="B87" s="9" t="str">
        <f t="shared" si="6"/>
        <v>平成27/12末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400</v>
      </c>
      <c r="I87" s="15">
        <v>1</v>
      </c>
      <c r="J87" s="15">
        <v>764</v>
      </c>
      <c r="K87" s="15">
        <v>4</v>
      </c>
      <c r="L87" s="15">
        <v>310</v>
      </c>
      <c r="M87" s="5" t="s">
        <v>377</v>
      </c>
    </row>
    <row r="88" spans="1:13" x14ac:dyDescent="0.2">
      <c r="A88" s="8" t="str">
        <f t="shared" si="6"/>
        <v>2015/12末</v>
      </c>
      <c r="B88" s="8" t="str">
        <f t="shared" si="6"/>
        <v>平成27/12末</v>
      </c>
      <c r="C88" s="13">
        <v>86</v>
      </c>
      <c r="D88" s="13">
        <v>91</v>
      </c>
      <c r="E88" s="14" t="s">
        <v>120</v>
      </c>
      <c r="F88" s="13">
        <v>223</v>
      </c>
      <c r="G88" s="13">
        <v>3</v>
      </c>
      <c r="H88" s="13">
        <v>207</v>
      </c>
      <c r="I88" s="13">
        <v>2</v>
      </c>
      <c r="J88" s="13">
        <v>430</v>
      </c>
      <c r="K88" s="13">
        <v>5</v>
      </c>
      <c r="L88" s="13">
        <v>170</v>
      </c>
      <c r="M88" s="6" t="s">
        <v>377</v>
      </c>
    </row>
    <row r="89" spans="1:13" x14ac:dyDescent="0.2">
      <c r="A89" s="9" t="str">
        <f t="shared" si="6"/>
        <v>2015/12末</v>
      </c>
      <c r="B89" s="9" t="str">
        <f t="shared" si="6"/>
        <v>平成27/12末</v>
      </c>
      <c r="C89" s="15">
        <v>87</v>
      </c>
      <c r="D89" s="15">
        <v>92</v>
      </c>
      <c r="E89" s="16" t="s">
        <v>121</v>
      </c>
      <c r="F89" s="15">
        <v>116</v>
      </c>
      <c r="G89" s="15">
        <v>2</v>
      </c>
      <c r="H89" s="15">
        <v>121</v>
      </c>
      <c r="I89" s="15">
        <v>4</v>
      </c>
      <c r="J89" s="15">
        <v>237</v>
      </c>
      <c r="K89" s="15">
        <v>6</v>
      </c>
      <c r="L89" s="15">
        <v>110</v>
      </c>
      <c r="M89" s="5" t="s">
        <v>377</v>
      </c>
    </row>
    <row r="90" spans="1:13" x14ac:dyDescent="0.2">
      <c r="A90" s="8" t="str">
        <f t="shared" si="6"/>
        <v>2015/12末</v>
      </c>
      <c r="B90" s="8" t="str">
        <f t="shared" si="6"/>
        <v>平成27/12末</v>
      </c>
      <c r="C90" s="13">
        <v>88</v>
      </c>
      <c r="D90" s="13">
        <v>93</v>
      </c>
      <c r="E90" s="14" t="s">
        <v>122</v>
      </c>
      <c r="F90" s="13">
        <v>240</v>
      </c>
      <c r="G90" s="13">
        <v>2</v>
      </c>
      <c r="H90" s="13">
        <v>215</v>
      </c>
      <c r="I90" s="13">
        <v>5</v>
      </c>
      <c r="J90" s="13">
        <v>455</v>
      </c>
      <c r="K90" s="13">
        <v>7</v>
      </c>
      <c r="L90" s="13">
        <v>183</v>
      </c>
      <c r="M90" s="6" t="s">
        <v>377</v>
      </c>
    </row>
    <row r="91" spans="1:13" x14ac:dyDescent="0.2">
      <c r="A91" s="9" t="str">
        <f t="shared" si="6"/>
        <v>2015/12末</v>
      </c>
      <c r="B91" s="9" t="str">
        <f t="shared" si="6"/>
        <v>平成27/12末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2015/12末</v>
      </c>
      <c r="B92" s="8" t="str">
        <f t="shared" si="6"/>
        <v>平成27/12末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26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2015/12末</v>
      </c>
      <c r="B93" s="9" t="str">
        <f t="shared" si="6"/>
        <v>平成27/12末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135</v>
      </c>
      <c r="I93" s="15">
        <v>1</v>
      </c>
      <c r="J93" s="15">
        <v>298</v>
      </c>
      <c r="K93" s="15">
        <v>1</v>
      </c>
      <c r="L93" s="15">
        <v>127</v>
      </c>
      <c r="M93" s="5" t="s">
        <v>377</v>
      </c>
    </row>
    <row r="94" spans="1:13" x14ac:dyDescent="0.2">
      <c r="A94" s="8" t="str">
        <f t="shared" si="6"/>
        <v>2015/12末</v>
      </c>
      <c r="B94" s="8" t="str">
        <f t="shared" si="6"/>
        <v>平成27/12末</v>
      </c>
      <c r="C94" s="13">
        <v>92</v>
      </c>
      <c r="D94" s="13">
        <v>97</v>
      </c>
      <c r="E94" s="14" t="s">
        <v>124</v>
      </c>
      <c r="F94" s="13">
        <v>118</v>
      </c>
      <c r="G94" s="13">
        <v>0</v>
      </c>
      <c r="H94" s="13">
        <v>125</v>
      </c>
      <c r="I94" s="13">
        <v>0</v>
      </c>
      <c r="J94" s="13">
        <v>243</v>
      </c>
      <c r="K94" s="13">
        <v>0</v>
      </c>
      <c r="L94" s="13">
        <v>101</v>
      </c>
      <c r="M94" s="6" t="s">
        <v>377</v>
      </c>
    </row>
    <row r="95" spans="1:13" x14ac:dyDescent="0.2">
      <c r="A95" s="9" t="str">
        <f t="shared" si="6"/>
        <v>2015/12末</v>
      </c>
      <c r="B95" s="9" t="str">
        <f t="shared" si="6"/>
        <v>平成27/12末</v>
      </c>
      <c r="C95" s="15">
        <v>93</v>
      </c>
      <c r="D95" s="15">
        <v>98</v>
      </c>
      <c r="E95" s="16" t="s">
        <v>125</v>
      </c>
      <c r="F95" s="15">
        <v>128</v>
      </c>
      <c r="G95" s="15">
        <v>2</v>
      </c>
      <c r="H95" s="15">
        <v>149</v>
      </c>
      <c r="I95" s="15">
        <v>7</v>
      </c>
      <c r="J95" s="15">
        <v>277</v>
      </c>
      <c r="K95" s="15">
        <v>9</v>
      </c>
      <c r="L95" s="15">
        <v>116</v>
      </c>
      <c r="M95" s="5" t="s">
        <v>377</v>
      </c>
    </row>
    <row r="96" spans="1:13" x14ac:dyDescent="0.2">
      <c r="A96" s="8" t="str">
        <f t="shared" si="6"/>
        <v>2015/12末</v>
      </c>
      <c r="B96" s="8" t="str">
        <f t="shared" si="6"/>
        <v>平成27/12末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166</v>
      </c>
      <c r="I96" s="13">
        <v>0</v>
      </c>
      <c r="J96" s="13">
        <v>326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2015/12末</v>
      </c>
      <c r="B97" s="9" t="str">
        <f t="shared" si="6"/>
        <v>平成27/12末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120</v>
      </c>
      <c r="I97" s="15">
        <v>0</v>
      </c>
      <c r="J97" s="15">
        <v>224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2015/12末</v>
      </c>
      <c r="B98" s="8" t="str">
        <f t="shared" si="6"/>
        <v>平成27/12末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2015/12末</v>
      </c>
      <c r="B99" s="9" t="str">
        <f t="shared" si="6"/>
        <v>平成27/12末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2015/12末</v>
      </c>
      <c r="B100" s="8" t="str">
        <f t="shared" si="6"/>
        <v>平成27/12末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208</v>
      </c>
      <c r="I100" s="13">
        <v>0</v>
      </c>
      <c r="J100" s="13">
        <v>435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ref="A101:B116" si="7">A100</f>
        <v>2015/12末</v>
      </c>
      <c r="B101" s="9" t="str">
        <f t="shared" si="7"/>
        <v>平成27/12末</v>
      </c>
      <c r="C101" s="15">
        <v>99</v>
      </c>
      <c r="D101" s="15">
        <v>104</v>
      </c>
      <c r="E101" s="16" t="s">
        <v>58</v>
      </c>
      <c r="F101" s="15">
        <v>42</v>
      </c>
      <c r="G101" s="15">
        <v>1</v>
      </c>
      <c r="H101" s="15">
        <v>71</v>
      </c>
      <c r="I101" s="15">
        <v>3</v>
      </c>
      <c r="J101" s="15">
        <v>113</v>
      </c>
      <c r="K101" s="15">
        <v>4</v>
      </c>
      <c r="L101" s="15">
        <v>53</v>
      </c>
      <c r="M101" s="5" t="s">
        <v>377</v>
      </c>
    </row>
    <row r="102" spans="1:13" x14ac:dyDescent="0.2">
      <c r="A102" s="8" t="str">
        <f t="shared" si="7"/>
        <v>2015/12末</v>
      </c>
      <c r="B102" s="8" t="str">
        <f t="shared" si="7"/>
        <v>平成27/12末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21</v>
      </c>
      <c r="I102" s="13">
        <v>0</v>
      </c>
      <c r="J102" s="13">
        <v>42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2015/12末</v>
      </c>
      <c r="B103" s="9" t="str">
        <f t="shared" si="7"/>
        <v>平成27/12末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0</v>
      </c>
      <c r="H103" s="15">
        <v>138</v>
      </c>
      <c r="I103" s="15">
        <v>0</v>
      </c>
      <c r="J103" s="15">
        <v>264</v>
      </c>
      <c r="K103" s="15">
        <v>0</v>
      </c>
      <c r="L103" s="15">
        <v>89</v>
      </c>
      <c r="M103" s="5" t="s">
        <v>377</v>
      </c>
    </row>
    <row r="104" spans="1:13" x14ac:dyDescent="0.2">
      <c r="A104" s="8" t="str">
        <f t="shared" si="7"/>
        <v>2015/12末</v>
      </c>
      <c r="B104" s="8" t="str">
        <f t="shared" si="7"/>
        <v>平成27/12末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207</v>
      </c>
      <c r="I104" s="13">
        <v>0</v>
      </c>
      <c r="J104" s="13">
        <v>419</v>
      </c>
      <c r="K104" s="13">
        <v>0</v>
      </c>
      <c r="L104" s="13">
        <v>135</v>
      </c>
      <c r="M104" s="6" t="s">
        <v>377</v>
      </c>
    </row>
    <row r="105" spans="1:13" x14ac:dyDescent="0.2">
      <c r="A105" s="9" t="str">
        <f t="shared" si="7"/>
        <v>2015/12末</v>
      </c>
      <c r="B105" s="9" t="str">
        <f t="shared" si="7"/>
        <v>平成27/12末</v>
      </c>
      <c r="C105" s="15">
        <v>103</v>
      </c>
      <c r="D105" s="15">
        <v>108</v>
      </c>
      <c r="E105" s="16" t="s">
        <v>129</v>
      </c>
      <c r="F105" s="15">
        <v>189</v>
      </c>
      <c r="G105" s="15">
        <v>1</v>
      </c>
      <c r="H105" s="15">
        <v>182</v>
      </c>
      <c r="I105" s="15">
        <v>1</v>
      </c>
      <c r="J105" s="15">
        <v>371</v>
      </c>
      <c r="K105" s="15">
        <v>2</v>
      </c>
      <c r="L105" s="15">
        <v>124</v>
      </c>
      <c r="M105" s="5" t="s">
        <v>377</v>
      </c>
    </row>
    <row r="106" spans="1:13" x14ac:dyDescent="0.2">
      <c r="A106" s="8" t="str">
        <f t="shared" si="7"/>
        <v>2015/12末</v>
      </c>
      <c r="B106" s="8" t="str">
        <f t="shared" si="7"/>
        <v>平成27/12末</v>
      </c>
      <c r="C106" s="13">
        <v>104</v>
      </c>
      <c r="D106" s="13">
        <v>109</v>
      </c>
      <c r="E106" s="14" t="s">
        <v>130</v>
      </c>
      <c r="F106" s="13">
        <v>241</v>
      </c>
      <c r="G106" s="13">
        <v>0</v>
      </c>
      <c r="H106" s="13">
        <v>227</v>
      </c>
      <c r="I106" s="13">
        <v>0</v>
      </c>
      <c r="J106" s="13">
        <v>468</v>
      </c>
      <c r="K106" s="13">
        <v>0</v>
      </c>
      <c r="L106" s="13">
        <v>135</v>
      </c>
      <c r="M106" s="6" t="s">
        <v>377</v>
      </c>
    </row>
    <row r="107" spans="1:13" x14ac:dyDescent="0.2">
      <c r="A107" s="9" t="str">
        <f t="shared" si="7"/>
        <v>2015/12末</v>
      </c>
      <c r="B107" s="9" t="str">
        <f t="shared" si="7"/>
        <v>平成27/12末</v>
      </c>
      <c r="C107" s="15">
        <v>105</v>
      </c>
      <c r="D107" s="15">
        <v>110</v>
      </c>
      <c r="E107" s="16" t="s">
        <v>140</v>
      </c>
      <c r="F107" s="15">
        <v>209</v>
      </c>
      <c r="G107" s="15">
        <v>0</v>
      </c>
      <c r="H107" s="15">
        <v>245</v>
      </c>
      <c r="I107" s="15">
        <v>4</v>
      </c>
      <c r="J107" s="15">
        <v>454</v>
      </c>
      <c r="K107" s="15">
        <v>4</v>
      </c>
      <c r="L107" s="15">
        <v>174</v>
      </c>
      <c r="M107" s="5" t="s">
        <v>379</v>
      </c>
    </row>
    <row r="108" spans="1:13" x14ac:dyDescent="0.2">
      <c r="A108" s="8" t="str">
        <f t="shared" si="7"/>
        <v>2015/12末</v>
      </c>
      <c r="B108" s="8" t="str">
        <f t="shared" si="7"/>
        <v>平成27/12末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202</v>
      </c>
      <c r="I108" s="13">
        <v>0</v>
      </c>
      <c r="J108" s="13">
        <v>388</v>
      </c>
      <c r="K108" s="13">
        <v>0</v>
      </c>
      <c r="L108" s="13">
        <v>157</v>
      </c>
      <c r="M108" s="6" t="s">
        <v>379</v>
      </c>
    </row>
    <row r="109" spans="1:13" x14ac:dyDescent="0.2">
      <c r="A109" s="9" t="str">
        <f t="shared" si="7"/>
        <v>2015/12末</v>
      </c>
      <c r="B109" s="9" t="str">
        <f t="shared" si="7"/>
        <v>平成27/12末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89</v>
      </c>
      <c r="I109" s="15">
        <v>0</v>
      </c>
      <c r="J109" s="15">
        <v>185</v>
      </c>
      <c r="K109" s="15">
        <v>0</v>
      </c>
      <c r="L109" s="15">
        <v>65</v>
      </c>
      <c r="M109" s="5" t="s">
        <v>379</v>
      </c>
    </row>
    <row r="110" spans="1:13" x14ac:dyDescent="0.2">
      <c r="A110" s="8" t="str">
        <f t="shared" si="7"/>
        <v>2015/12末</v>
      </c>
      <c r="B110" s="8" t="str">
        <f t="shared" si="7"/>
        <v>平成27/12末</v>
      </c>
      <c r="C110" s="13">
        <v>108</v>
      </c>
      <c r="D110" s="13">
        <v>113</v>
      </c>
      <c r="E110" s="14" t="s">
        <v>462</v>
      </c>
      <c r="F110" s="13">
        <v>76</v>
      </c>
      <c r="G110" s="13">
        <v>0</v>
      </c>
      <c r="H110" s="13">
        <v>101</v>
      </c>
      <c r="I110" s="13">
        <v>0</v>
      </c>
      <c r="J110" s="13">
        <v>177</v>
      </c>
      <c r="K110" s="13">
        <v>0</v>
      </c>
      <c r="L110" s="13">
        <v>63</v>
      </c>
      <c r="M110" s="6" t="s">
        <v>379</v>
      </c>
    </row>
    <row r="111" spans="1:13" x14ac:dyDescent="0.2">
      <c r="A111" s="9" t="str">
        <f t="shared" si="7"/>
        <v>2015/12末</v>
      </c>
      <c r="B111" s="9" t="str">
        <f t="shared" si="7"/>
        <v>平成27/12末</v>
      </c>
      <c r="C111" s="15">
        <v>109</v>
      </c>
      <c r="D111" s="15">
        <v>114</v>
      </c>
      <c r="E111" s="16" t="s">
        <v>143</v>
      </c>
      <c r="F111" s="15">
        <v>244</v>
      </c>
      <c r="G111" s="15">
        <v>5</v>
      </c>
      <c r="H111" s="15">
        <v>263</v>
      </c>
      <c r="I111" s="15">
        <v>3</v>
      </c>
      <c r="J111" s="15">
        <v>507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2015/12末</v>
      </c>
      <c r="B112" s="8" t="str">
        <f t="shared" si="7"/>
        <v>平成27/12末</v>
      </c>
      <c r="C112" s="13">
        <v>110</v>
      </c>
      <c r="D112" s="13">
        <v>115</v>
      </c>
      <c r="E112" s="14" t="s">
        <v>144</v>
      </c>
      <c r="F112" s="13">
        <v>566</v>
      </c>
      <c r="G112" s="13">
        <v>2</v>
      </c>
      <c r="H112" s="13">
        <v>553</v>
      </c>
      <c r="I112" s="13">
        <v>6</v>
      </c>
      <c r="J112" s="13">
        <v>1119</v>
      </c>
      <c r="K112" s="13">
        <v>8</v>
      </c>
      <c r="L112" s="13">
        <v>405</v>
      </c>
      <c r="M112" s="6" t="s">
        <v>379</v>
      </c>
    </row>
    <row r="113" spans="1:13" x14ac:dyDescent="0.2">
      <c r="A113" s="9" t="str">
        <f t="shared" si="7"/>
        <v>2015/12末</v>
      </c>
      <c r="B113" s="9" t="str">
        <f t="shared" si="7"/>
        <v>平成27/12末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2015/12末</v>
      </c>
      <c r="B114" s="8" t="str">
        <f t="shared" si="7"/>
        <v>平成27/12末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2015/12末</v>
      </c>
      <c r="B115" s="9" t="str">
        <f t="shared" si="7"/>
        <v>平成27/12末</v>
      </c>
      <c r="C115" s="15">
        <v>113</v>
      </c>
      <c r="D115" s="15">
        <v>118</v>
      </c>
      <c r="E115" s="16" t="s">
        <v>147</v>
      </c>
      <c r="F115" s="15">
        <v>315</v>
      </c>
      <c r="G115" s="15">
        <v>0</v>
      </c>
      <c r="H115" s="15">
        <v>330</v>
      </c>
      <c r="I115" s="15">
        <v>3</v>
      </c>
      <c r="J115" s="15">
        <v>645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2015/12末</v>
      </c>
      <c r="B116" s="8" t="str">
        <f t="shared" si="7"/>
        <v>平成27/12末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2015/12末</v>
      </c>
      <c r="B117" s="9" t="str">
        <f t="shared" si="8"/>
        <v>平成27/12末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2015/12末</v>
      </c>
      <c r="B118" s="8" t="str">
        <f t="shared" si="8"/>
        <v>平成27/12末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2015/12末</v>
      </c>
      <c r="B119" s="9" t="str">
        <f t="shared" si="8"/>
        <v>平成27/12末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382</v>
      </c>
      <c r="I119" s="15">
        <v>0</v>
      </c>
      <c r="J119" s="15">
        <v>732</v>
      </c>
      <c r="K119" s="15">
        <v>0</v>
      </c>
      <c r="L119" s="15">
        <v>253</v>
      </c>
      <c r="M119" s="5" t="s">
        <v>379</v>
      </c>
    </row>
    <row r="120" spans="1:13" x14ac:dyDescent="0.2">
      <c r="A120" s="8" t="str">
        <f t="shared" si="8"/>
        <v>2015/12末</v>
      </c>
      <c r="B120" s="8" t="str">
        <f t="shared" si="8"/>
        <v>平成27/12末</v>
      </c>
      <c r="C120" s="13">
        <v>118</v>
      </c>
      <c r="D120" s="13">
        <v>124</v>
      </c>
      <c r="E120" s="14" t="s">
        <v>187</v>
      </c>
      <c r="F120" s="13">
        <v>227</v>
      </c>
      <c r="G120" s="13">
        <v>0</v>
      </c>
      <c r="H120" s="13">
        <v>243</v>
      </c>
      <c r="I120" s="13">
        <v>0</v>
      </c>
      <c r="J120" s="13">
        <v>470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2015/12末</v>
      </c>
      <c r="B121" s="9" t="str">
        <f t="shared" si="8"/>
        <v>平成27/12末</v>
      </c>
      <c r="C121" s="15">
        <v>119</v>
      </c>
      <c r="D121" s="15">
        <v>125</v>
      </c>
      <c r="E121" s="16" t="s">
        <v>188</v>
      </c>
      <c r="F121" s="15">
        <v>390</v>
      </c>
      <c r="G121" s="15">
        <v>0</v>
      </c>
      <c r="H121" s="15">
        <v>385</v>
      </c>
      <c r="I121" s="15">
        <v>2</v>
      </c>
      <c r="J121" s="15">
        <v>775</v>
      </c>
      <c r="K121" s="15">
        <v>2</v>
      </c>
      <c r="L121" s="15">
        <v>244</v>
      </c>
      <c r="M121" s="5" t="s">
        <v>379</v>
      </c>
    </row>
    <row r="122" spans="1:13" x14ac:dyDescent="0.2">
      <c r="A122" s="8" t="str">
        <f t="shared" si="8"/>
        <v>2015/12末</v>
      </c>
      <c r="B122" s="8" t="str">
        <f t="shared" si="8"/>
        <v>平成27/12末</v>
      </c>
      <c r="C122" s="13">
        <v>120</v>
      </c>
      <c r="D122" s="13">
        <v>126</v>
      </c>
      <c r="E122" s="14" t="s">
        <v>189</v>
      </c>
      <c r="F122" s="13">
        <v>67</v>
      </c>
      <c r="G122" s="13">
        <v>0</v>
      </c>
      <c r="H122" s="13">
        <v>66</v>
      </c>
      <c r="I122" s="13">
        <v>0</v>
      </c>
      <c r="J122" s="13">
        <v>133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2015/12末</v>
      </c>
      <c r="B123" s="9" t="str">
        <f t="shared" si="8"/>
        <v>平成27/12末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2015/12末</v>
      </c>
      <c r="B124" s="8" t="str">
        <f t="shared" si="8"/>
        <v>平成27/12末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179</v>
      </c>
      <c r="I124" s="13">
        <v>0</v>
      </c>
      <c r="J124" s="13">
        <v>345</v>
      </c>
      <c r="K124" s="13">
        <v>0</v>
      </c>
      <c r="L124" s="13">
        <v>110</v>
      </c>
      <c r="M124" s="6" t="s">
        <v>379</v>
      </c>
    </row>
    <row r="125" spans="1:13" x14ac:dyDescent="0.2">
      <c r="A125" s="9" t="str">
        <f t="shared" si="8"/>
        <v>2015/12末</v>
      </c>
      <c r="B125" s="9" t="str">
        <f t="shared" si="8"/>
        <v>平成27/12末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2015/12末</v>
      </c>
      <c r="B126" s="8" t="str">
        <f t="shared" si="8"/>
        <v>平成27/12末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2015/12末</v>
      </c>
      <c r="B127" s="9" t="str">
        <f t="shared" si="8"/>
        <v>平成27/12末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2015/12末</v>
      </c>
      <c r="B128" s="8" t="str">
        <f t="shared" si="8"/>
        <v>平成27/12末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2015/12末</v>
      </c>
      <c r="B129" s="9" t="str">
        <f t="shared" si="8"/>
        <v>平成27/12末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2015/12末</v>
      </c>
      <c r="B130" s="8" t="str">
        <f t="shared" si="8"/>
        <v>平成27/12末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2015/12末</v>
      </c>
      <c r="B131" s="9" t="str">
        <f t="shared" si="8"/>
        <v>平成27/12末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3</v>
      </c>
      <c r="I131" s="15">
        <v>0</v>
      </c>
      <c r="J131" s="15">
        <v>5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2015/12末</v>
      </c>
      <c r="B132" s="8" t="str">
        <f t="shared" si="8"/>
        <v>平成27/12末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465</v>
      </c>
      <c r="I132" s="13">
        <v>8</v>
      </c>
      <c r="J132" s="13">
        <v>916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2015/12末</v>
      </c>
      <c r="B133" s="9" t="str">
        <f t="shared" si="9"/>
        <v>平成27/12末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491</v>
      </c>
      <c r="I133" s="15">
        <v>7</v>
      </c>
      <c r="J133" s="15">
        <v>996</v>
      </c>
      <c r="K133" s="15">
        <v>9</v>
      </c>
      <c r="L133" s="15">
        <v>376</v>
      </c>
      <c r="M133" s="5" t="s">
        <v>380</v>
      </c>
    </row>
    <row r="134" spans="1:13" x14ac:dyDescent="0.2">
      <c r="A134" s="8" t="str">
        <f t="shared" si="9"/>
        <v>2015/12末</v>
      </c>
      <c r="B134" s="8" t="str">
        <f t="shared" si="9"/>
        <v>平成27/12末</v>
      </c>
      <c r="C134" s="13">
        <v>132</v>
      </c>
      <c r="D134" s="13">
        <v>142</v>
      </c>
      <c r="E134" s="14" t="s">
        <v>133</v>
      </c>
      <c r="F134" s="13">
        <v>446</v>
      </c>
      <c r="G134" s="13">
        <v>3</v>
      </c>
      <c r="H134" s="13">
        <v>500</v>
      </c>
      <c r="I134" s="13">
        <v>8</v>
      </c>
      <c r="J134" s="13">
        <v>946</v>
      </c>
      <c r="K134" s="13">
        <v>11</v>
      </c>
      <c r="L134" s="13">
        <v>407</v>
      </c>
      <c r="M134" s="6" t="s">
        <v>380</v>
      </c>
    </row>
    <row r="135" spans="1:13" x14ac:dyDescent="0.2">
      <c r="A135" s="9" t="str">
        <f t="shared" si="9"/>
        <v>2015/12末</v>
      </c>
      <c r="B135" s="9" t="str">
        <f t="shared" si="9"/>
        <v>平成27/12末</v>
      </c>
      <c r="C135" s="15">
        <v>133</v>
      </c>
      <c r="D135" s="15">
        <v>143</v>
      </c>
      <c r="E135" s="16" t="s">
        <v>134</v>
      </c>
      <c r="F135" s="15">
        <v>490</v>
      </c>
      <c r="G135" s="15">
        <v>3</v>
      </c>
      <c r="H135" s="15">
        <v>422</v>
      </c>
      <c r="I135" s="15">
        <v>12</v>
      </c>
      <c r="J135" s="15">
        <v>912</v>
      </c>
      <c r="K135" s="15">
        <v>15</v>
      </c>
      <c r="L135" s="15">
        <v>424</v>
      </c>
      <c r="M135" s="5" t="s">
        <v>380</v>
      </c>
    </row>
    <row r="136" spans="1:13" x14ac:dyDescent="0.2">
      <c r="A136" s="8" t="str">
        <f t="shared" si="9"/>
        <v>2015/12末</v>
      </c>
      <c r="B136" s="8" t="str">
        <f t="shared" si="9"/>
        <v>平成27/12末</v>
      </c>
      <c r="C136" s="13">
        <v>134</v>
      </c>
      <c r="D136" s="13">
        <v>144</v>
      </c>
      <c r="E136" s="14" t="s">
        <v>135</v>
      </c>
      <c r="F136" s="13">
        <v>44</v>
      </c>
      <c r="G136" s="13">
        <v>0</v>
      </c>
      <c r="H136" s="13">
        <v>46</v>
      </c>
      <c r="I136" s="13">
        <v>0</v>
      </c>
      <c r="J136" s="13">
        <v>90</v>
      </c>
      <c r="K136" s="13">
        <v>0</v>
      </c>
      <c r="L136" s="13">
        <v>34</v>
      </c>
      <c r="M136" s="6" t="s">
        <v>380</v>
      </c>
    </row>
    <row r="137" spans="1:13" x14ac:dyDescent="0.2">
      <c r="A137" s="9" t="str">
        <f t="shared" si="9"/>
        <v>2015/12末</v>
      </c>
      <c r="B137" s="9" t="str">
        <f t="shared" si="9"/>
        <v>平成27/12末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210</v>
      </c>
      <c r="I137" s="15">
        <v>2</v>
      </c>
      <c r="J137" s="15">
        <v>420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2015/12末</v>
      </c>
      <c r="B138" s="8" t="str">
        <f t="shared" si="9"/>
        <v>平成27/12末</v>
      </c>
      <c r="C138" s="13">
        <v>136</v>
      </c>
      <c r="D138" s="13">
        <v>146</v>
      </c>
      <c r="E138" s="14" t="s">
        <v>137</v>
      </c>
      <c r="F138" s="13">
        <v>167</v>
      </c>
      <c r="G138" s="13">
        <v>0</v>
      </c>
      <c r="H138" s="13">
        <v>168</v>
      </c>
      <c r="I138" s="13">
        <v>1</v>
      </c>
      <c r="J138" s="13">
        <v>335</v>
      </c>
      <c r="K138" s="13">
        <v>1</v>
      </c>
      <c r="L138" s="13">
        <v>137</v>
      </c>
      <c r="M138" s="6" t="s">
        <v>380</v>
      </c>
    </row>
    <row r="139" spans="1:13" x14ac:dyDescent="0.2">
      <c r="A139" s="9" t="str">
        <f t="shared" si="9"/>
        <v>2015/12末</v>
      </c>
      <c r="B139" s="9" t="str">
        <f t="shared" si="9"/>
        <v>平成27/12末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113</v>
      </c>
      <c r="I139" s="15">
        <v>0</v>
      </c>
      <c r="J139" s="15">
        <v>231</v>
      </c>
      <c r="K139" s="15">
        <v>0</v>
      </c>
      <c r="L139" s="15">
        <v>82</v>
      </c>
      <c r="M139" s="5" t="s">
        <v>380</v>
      </c>
    </row>
    <row r="140" spans="1:13" x14ac:dyDescent="0.2">
      <c r="A140" s="8" t="str">
        <f t="shared" si="9"/>
        <v>2015/12末</v>
      </c>
      <c r="B140" s="8" t="str">
        <f t="shared" si="9"/>
        <v>平成27/12末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2015/12末</v>
      </c>
      <c r="B141" s="9" t="str">
        <f t="shared" si="9"/>
        <v>平成27/12末</v>
      </c>
      <c r="C141" s="15">
        <v>139</v>
      </c>
      <c r="D141" s="15">
        <v>150</v>
      </c>
      <c r="E141" s="16" t="s">
        <v>198</v>
      </c>
      <c r="F141" s="15">
        <v>830</v>
      </c>
      <c r="G141" s="15">
        <v>1</v>
      </c>
      <c r="H141" s="15">
        <v>896</v>
      </c>
      <c r="I141" s="15">
        <v>7</v>
      </c>
      <c r="J141" s="15">
        <v>1726</v>
      </c>
      <c r="K141" s="15">
        <v>8</v>
      </c>
      <c r="L141" s="15">
        <v>576</v>
      </c>
      <c r="M141" s="5" t="s">
        <v>381</v>
      </c>
    </row>
    <row r="142" spans="1:13" x14ac:dyDescent="0.2">
      <c r="A142" s="8" t="str">
        <f t="shared" si="9"/>
        <v>2015/12末</v>
      </c>
      <c r="B142" s="8" t="str">
        <f t="shared" si="9"/>
        <v>平成27/12末</v>
      </c>
      <c r="C142" s="13">
        <v>140</v>
      </c>
      <c r="D142" s="13">
        <v>152</v>
      </c>
      <c r="E142" s="14" t="s">
        <v>199</v>
      </c>
      <c r="F142" s="13">
        <v>382</v>
      </c>
      <c r="G142" s="13">
        <v>0</v>
      </c>
      <c r="H142" s="13">
        <v>415</v>
      </c>
      <c r="I142" s="13">
        <v>0</v>
      </c>
      <c r="J142" s="13">
        <v>797</v>
      </c>
      <c r="K142" s="13">
        <v>0</v>
      </c>
      <c r="L142" s="13">
        <v>271</v>
      </c>
      <c r="M142" s="6" t="s">
        <v>381</v>
      </c>
    </row>
    <row r="143" spans="1:13" x14ac:dyDescent="0.2">
      <c r="A143" s="9" t="str">
        <f t="shared" si="9"/>
        <v>2015/12末</v>
      </c>
      <c r="B143" s="9" t="str">
        <f t="shared" si="9"/>
        <v>平成27/12末</v>
      </c>
      <c r="C143" s="15">
        <v>141</v>
      </c>
      <c r="D143" s="15">
        <v>153</v>
      </c>
      <c r="E143" s="16" t="s">
        <v>200</v>
      </c>
      <c r="F143" s="15">
        <v>256</v>
      </c>
      <c r="G143" s="15">
        <v>4</v>
      </c>
      <c r="H143" s="15">
        <v>317</v>
      </c>
      <c r="I143" s="15">
        <v>1</v>
      </c>
      <c r="J143" s="15">
        <v>573</v>
      </c>
      <c r="K143" s="15">
        <v>5</v>
      </c>
      <c r="L143" s="15">
        <v>400</v>
      </c>
      <c r="M143" s="5" t="s">
        <v>381</v>
      </c>
    </row>
    <row r="144" spans="1:13" x14ac:dyDescent="0.2">
      <c r="A144" s="8" t="str">
        <f t="shared" si="9"/>
        <v>2015/12末</v>
      </c>
      <c r="B144" s="8" t="str">
        <f t="shared" si="9"/>
        <v>平成27/12末</v>
      </c>
      <c r="C144" s="13">
        <v>142</v>
      </c>
      <c r="D144" s="13">
        <v>154</v>
      </c>
      <c r="E144" s="14" t="s">
        <v>201</v>
      </c>
      <c r="F144" s="13">
        <v>144</v>
      </c>
      <c r="G144" s="13">
        <v>0</v>
      </c>
      <c r="H144" s="13">
        <v>174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2015/12末</v>
      </c>
      <c r="B145" s="9" t="str">
        <f t="shared" si="9"/>
        <v>平成27/12末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113</v>
      </c>
      <c r="I145" s="15">
        <v>1</v>
      </c>
      <c r="J145" s="15">
        <v>251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2015/12末</v>
      </c>
      <c r="B146" s="8" t="str">
        <f t="shared" si="9"/>
        <v>平成27/12末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121</v>
      </c>
      <c r="I146" s="13">
        <v>2</v>
      </c>
      <c r="J146" s="13">
        <v>262</v>
      </c>
      <c r="K146" s="13">
        <v>3</v>
      </c>
      <c r="L146" s="13">
        <v>112</v>
      </c>
      <c r="M146" s="6" t="s">
        <v>382</v>
      </c>
    </row>
    <row r="147" spans="1:13" x14ac:dyDescent="0.2">
      <c r="A147" s="9" t="str">
        <f t="shared" si="9"/>
        <v>2015/12末</v>
      </c>
      <c r="B147" s="9" t="str">
        <f t="shared" si="9"/>
        <v>平成27/12末</v>
      </c>
      <c r="C147" s="15">
        <v>145</v>
      </c>
      <c r="D147" s="15">
        <v>162</v>
      </c>
      <c r="E147" s="16" t="s">
        <v>204</v>
      </c>
      <c r="F147" s="15">
        <v>191</v>
      </c>
      <c r="G147" s="15">
        <v>3</v>
      </c>
      <c r="H147" s="15">
        <v>148</v>
      </c>
      <c r="I147" s="15">
        <v>1</v>
      </c>
      <c r="J147" s="15">
        <v>339</v>
      </c>
      <c r="K147" s="15">
        <v>4</v>
      </c>
      <c r="L147" s="15">
        <v>155</v>
      </c>
      <c r="M147" s="5" t="s">
        <v>382</v>
      </c>
    </row>
    <row r="148" spans="1:13" x14ac:dyDescent="0.2">
      <c r="A148" s="8" t="str">
        <f t="shared" si="9"/>
        <v>2015/12末</v>
      </c>
      <c r="B148" s="8" t="str">
        <f t="shared" si="9"/>
        <v>平成27/12末</v>
      </c>
      <c r="C148" s="13">
        <v>146</v>
      </c>
      <c r="D148" s="13">
        <v>164</v>
      </c>
      <c r="E148" s="14" t="s">
        <v>205</v>
      </c>
      <c r="F148" s="13">
        <v>1001</v>
      </c>
      <c r="G148" s="13">
        <v>2</v>
      </c>
      <c r="H148" s="13">
        <v>1049</v>
      </c>
      <c r="I148" s="13">
        <v>13</v>
      </c>
      <c r="J148" s="13">
        <v>2050</v>
      </c>
      <c r="K148" s="13">
        <v>15</v>
      </c>
      <c r="L148" s="13">
        <v>755</v>
      </c>
      <c r="M148" s="6" t="s">
        <v>382</v>
      </c>
    </row>
    <row r="149" spans="1:13" x14ac:dyDescent="0.2">
      <c r="A149" s="9" t="str">
        <f t="shared" ref="A149:B164" si="10">A148</f>
        <v>2015/12末</v>
      </c>
      <c r="B149" s="9" t="str">
        <f t="shared" si="10"/>
        <v>平成27/12末</v>
      </c>
      <c r="C149" s="15">
        <v>147</v>
      </c>
      <c r="D149" s="15">
        <v>170</v>
      </c>
      <c r="E149" s="16" t="s">
        <v>206</v>
      </c>
      <c r="F149" s="15">
        <v>984</v>
      </c>
      <c r="G149" s="15">
        <v>13</v>
      </c>
      <c r="H149" s="15">
        <v>987</v>
      </c>
      <c r="I149" s="15">
        <v>8</v>
      </c>
      <c r="J149" s="15">
        <v>1971</v>
      </c>
      <c r="K149" s="15">
        <v>21</v>
      </c>
      <c r="L149" s="15">
        <v>751</v>
      </c>
      <c r="M149" s="5" t="s">
        <v>382</v>
      </c>
    </row>
    <row r="150" spans="1:13" x14ac:dyDescent="0.2">
      <c r="A150" s="8" t="str">
        <f t="shared" si="10"/>
        <v>2015/12末</v>
      </c>
      <c r="B150" s="8" t="str">
        <f t="shared" si="10"/>
        <v>平成27/12末</v>
      </c>
      <c r="C150" s="13">
        <v>148</v>
      </c>
      <c r="D150" s="13">
        <v>171</v>
      </c>
      <c r="E150" s="14" t="s">
        <v>207</v>
      </c>
      <c r="F150" s="13">
        <v>271</v>
      </c>
      <c r="G150" s="13">
        <v>1</v>
      </c>
      <c r="H150" s="13">
        <v>260</v>
      </c>
      <c r="I150" s="13">
        <v>3</v>
      </c>
      <c r="J150" s="13">
        <v>531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10"/>
        <v>2015/12末</v>
      </c>
      <c r="B151" s="9" t="str">
        <f t="shared" si="10"/>
        <v>平成27/12末</v>
      </c>
      <c r="C151" s="15">
        <v>149</v>
      </c>
      <c r="D151" s="15">
        <v>172</v>
      </c>
      <c r="E151" s="16" t="s">
        <v>208</v>
      </c>
      <c r="F151" s="15">
        <v>672</v>
      </c>
      <c r="G151" s="15">
        <v>3</v>
      </c>
      <c r="H151" s="15">
        <v>687</v>
      </c>
      <c r="I151" s="15">
        <v>8</v>
      </c>
      <c r="J151" s="15">
        <v>1359</v>
      </c>
      <c r="K151" s="15">
        <v>11</v>
      </c>
      <c r="L151" s="15">
        <v>453</v>
      </c>
      <c r="M151" s="5" t="s">
        <v>382</v>
      </c>
    </row>
    <row r="152" spans="1:13" x14ac:dyDescent="0.2">
      <c r="A152" s="8" t="str">
        <f t="shared" si="10"/>
        <v>2015/12末</v>
      </c>
      <c r="B152" s="8" t="str">
        <f t="shared" si="10"/>
        <v>平成27/12末</v>
      </c>
      <c r="C152" s="13">
        <v>150</v>
      </c>
      <c r="D152" s="13">
        <v>173</v>
      </c>
      <c r="E152" s="14" t="s">
        <v>209</v>
      </c>
      <c r="F152" s="13">
        <v>314</v>
      </c>
      <c r="G152" s="13">
        <v>0</v>
      </c>
      <c r="H152" s="13">
        <v>300</v>
      </c>
      <c r="I152" s="13">
        <v>1</v>
      </c>
      <c r="J152" s="13">
        <v>614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2015/12末</v>
      </c>
      <c r="B153" s="9" t="str">
        <f t="shared" si="10"/>
        <v>平成27/12末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22</v>
      </c>
      <c r="I153" s="15">
        <v>0</v>
      </c>
      <c r="J153" s="15">
        <v>42</v>
      </c>
      <c r="K153" s="15">
        <v>0</v>
      </c>
      <c r="L153" s="15">
        <v>26</v>
      </c>
      <c r="M153" s="5" t="s">
        <v>382</v>
      </c>
    </row>
    <row r="154" spans="1:13" x14ac:dyDescent="0.2">
      <c r="A154" s="8" t="str">
        <f t="shared" si="10"/>
        <v>2015/12末</v>
      </c>
      <c r="B154" s="8" t="str">
        <f t="shared" si="10"/>
        <v>平成27/12末</v>
      </c>
      <c r="C154" s="13">
        <v>152</v>
      </c>
      <c r="D154" s="13">
        <v>175</v>
      </c>
      <c r="E154" s="14" t="s">
        <v>211</v>
      </c>
      <c r="F154" s="13">
        <v>331</v>
      </c>
      <c r="G154" s="13">
        <v>2</v>
      </c>
      <c r="H154" s="13">
        <v>336</v>
      </c>
      <c r="I154" s="13">
        <v>3</v>
      </c>
      <c r="J154" s="13">
        <v>667</v>
      </c>
      <c r="K154" s="13">
        <v>5</v>
      </c>
      <c r="L154" s="13">
        <v>251</v>
      </c>
      <c r="M154" s="6" t="s">
        <v>382</v>
      </c>
    </row>
    <row r="155" spans="1:13" x14ac:dyDescent="0.2">
      <c r="A155" s="9" t="str">
        <f t="shared" si="10"/>
        <v>2015/12末</v>
      </c>
      <c r="B155" s="9" t="str">
        <f t="shared" si="10"/>
        <v>平成27/12末</v>
      </c>
      <c r="C155" s="15">
        <v>153</v>
      </c>
      <c r="D155" s="15">
        <v>176</v>
      </c>
      <c r="E155" s="16" t="s">
        <v>212</v>
      </c>
      <c r="F155" s="15">
        <v>176</v>
      </c>
      <c r="G155" s="15">
        <v>0</v>
      </c>
      <c r="H155" s="15">
        <v>200</v>
      </c>
      <c r="I155" s="15">
        <v>0</v>
      </c>
      <c r="J155" s="15">
        <v>376</v>
      </c>
      <c r="K155" s="15">
        <v>0</v>
      </c>
      <c r="L155" s="15">
        <v>122</v>
      </c>
      <c r="M155" s="5" t="s">
        <v>382</v>
      </c>
    </row>
    <row r="156" spans="1:13" x14ac:dyDescent="0.2">
      <c r="A156" s="8" t="str">
        <f t="shared" si="10"/>
        <v>2015/12末</v>
      </c>
      <c r="B156" s="8" t="str">
        <f t="shared" si="10"/>
        <v>平成27/12末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2</v>
      </c>
      <c r="H156" s="13">
        <v>94</v>
      </c>
      <c r="I156" s="13">
        <v>2</v>
      </c>
      <c r="J156" s="13">
        <v>188</v>
      </c>
      <c r="K156" s="13">
        <v>4</v>
      </c>
      <c r="L156" s="13">
        <v>75</v>
      </c>
      <c r="M156" s="6" t="s">
        <v>382</v>
      </c>
    </row>
    <row r="157" spans="1:13" x14ac:dyDescent="0.2">
      <c r="A157" s="9" t="str">
        <f t="shared" si="10"/>
        <v>2015/12末</v>
      </c>
      <c r="B157" s="9" t="str">
        <f t="shared" si="10"/>
        <v>平成27/12末</v>
      </c>
      <c r="C157" s="15">
        <v>155</v>
      </c>
      <c r="D157" s="15">
        <v>180</v>
      </c>
      <c r="E157" s="16" t="s">
        <v>213</v>
      </c>
      <c r="F157" s="15">
        <v>105</v>
      </c>
      <c r="G157" s="15">
        <v>0</v>
      </c>
      <c r="H157" s="15">
        <v>120</v>
      </c>
      <c r="I157" s="15">
        <v>0</v>
      </c>
      <c r="J157" s="15">
        <v>225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2015/12末</v>
      </c>
      <c r="B158" s="8" t="str">
        <f t="shared" si="10"/>
        <v>平成27/12末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20</v>
      </c>
      <c r="I158" s="13">
        <v>0</v>
      </c>
      <c r="J158" s="13">
        <v>42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2015/12末</v>
      </c>
      <c r="B159" s="9" t="str">
        <f t="shared" si="10"/>
        <v>平成27/12末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2015/12末</v>
      </c>
      <c r="B160" s="8" t="str">
        <f t="shared" si="10"/>
        <v>平成27/12末</v>
      </c>
      <c r="C160" s="13">
        <v>158</v>
      </c>
      <c r="D160" s="13">
        <v>183</v>
      </c>
      <c r="E160" s="14" t="s">
        <v>216</v>
      </c>
      <c r="F160" s="13">
        <v>447</v>
      </c>
      <c r="G160" s="13">
        <v>0</v>
      </c>
      <c r="H160" s="13">
        <v>465</v>
      </c>
      <c r="I160" s="13">
        <v>2</v>
      </c>
      <c r="J160" s="13">
        <v>912</v>
      </c>
      <c r="K160" s="13">
        <v>2</v>
      </c>
      <c r="L160" s="13">
        <v>309</v>
      </c>
      <c r="M160" s="6" t="s">
        <v>383</v>
      </c>
    </row>
    <row r="161" spans="1:13" x14ac:dyDescent="0.2">
      <c r="A161" s="9" t="str">
        <f t="shared" si="10"/>
        <v>2015/12末</v>
      </c>
      <c r="B161" s="9" t="str">
        <f t="shared" si="10"/>
        <v>平成27/12末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138</v>
      </c>
      <c r="I161" s="15">
        <v>1</v>
      </c>
      <c r="J161" s="15">
        <v>266</v>
      </c>
      <c r="K161" s="15">
        <v>1</v>
      </c>
      <c r="L161" s="15">
        <v>81</v>
      </c>
      <c r="M161" s="5" t="s">
        <v>383</v>
      </c>
    </row>
    <row r="162" spans="1:13" x14ac:dyDescent="0.2">
      <c r="A162" s="8" t="str">
        <f t="shared" si="10"/>
        <v>2015/12末</v>
      </c>
      <c r="B162" s="8" t="str">
        <f t="shared" si="10"/>
        <v>平成27/12末</v>
      </c>
      <c r="C162" s="13">
        <v>160</v>
      </c>
      <c r="D162" s="13">
        <v>185</v>
      </c>
      <c r="E162" s="14" t="s">
        <v>218</v>
      </c>
      <c r="F162" s="13">
        <v>129</v>
      </c>
      <c r="G162" s="13">
        <v>0</v>
      </c>
      <c r="H162" s="13">
        <v>121</v>
      </c>
      <c r="I162" s="13">
        <v>3</v>
      </c>
      <c r="J162" s="13">
        <v>250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2015/12末</v>
      </c>
      <c r="B163" s="9" t="str">
        <f t="shared" si="10"/>
        <v>平成27/12末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238</v>
      </c>
      <c r="I163" s="15">
        <v>4</v>
      </c>
      <c r="J163" s="15">
        <v>477</v>
      </c>
      <c r="K163" s="15">
        <v>5</v>
      </c>
      <c r="L163" s="15">
        <v>186</v>
      </c>
      <c r="M163" s="5" t="s">
        <v>383</v>
      </c>
    </row>
    <row r="164" spans="1:13" x14ac:dyDescent="0.2">
      <c r="A164" s="8" t="str">
        <f t="shared" si="10"/>
        <v>2015/12末</v>
      </c>
      <c r="B164" s="8" t="str">
        <f t="shared" si="10"/>
        <v>平成27/12末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170</v>
      </c>
      <c r="I164" s="13">
        <v>2</v>
      </c>
      <c r="J164" s="13">
        <v>359</v>
      </c>
      <c r="K164" s="13">
        <v>4</v>
      </c>
      <c r="L164" s="13">
        <v>136</v>
      </c>
      <c r="M164" s="6" t="s">
        <v>383</v>
      </c>
    </row>
    <row r="165" spans="1:13" x14ac:dyDescent="0.2">
      <c r="A165" s="9" t="str">
        <f t="shared" ref="A165:B180" si="11">A164</f>
        <v>2015/12末</v>
      </c>
      <c r="B165" s="9" t="str">
        <f t="shared" si="11"/>
        <v>平成27/12末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3</v>
      </c>
      <c r="H165" s="15">
        <v>188</v>
      </c>
      <c r="I165" s="15">
        <v>3</v>
      </c>
      <c r="J165" s="15">
        <v>407</v>
      </c>
      <c r="K165" s="15">
        <v>6</v>
      </c>
      <c r="L165" s="15">
        <v>165</v>
      </c>
      <c r="M165" s="5" t="s">
        <v>383</v>
      </c>
    </row>
    <row r="166" spans="1:13" x14ac:dyDescent="0.2">
      <c r="A166" s="8" t="str">
        <f t="shared" si="11"/>
        <v>2015/12末</v>
      </c>
      <c r="B166" s="8" t="str">
        <f t="shared" si="11"/>
        <v>平成27/12末</v>
      </c>
      <c r="C166" s="13">
        <v>164</v>
      </c>
      <c r="D166" s="13">
        <v>189</v>
      </c>
      <c r="E166" s="14" t="s">
        <v>222</v>
      </c>
      <c r="F166" s="13">
        <v>76</v>
      </c>
      <c r="G166" s="13">
        <v>0</v>
      </c>
      <c r="H166" s="13">
        <v>61</v>
      </c>
      <c r="I166" s="13">
        <v>0</v>
      </c>
      <c r="J166" s="13">
        <v>137</v>
      </c>
      <c r="K166" s="13">
        <v>0</v>
      </c>
      <c r="L166" s="13">
        <v>49</v>
      </c>
      <c r="M166" s="6" t="s">
        <v>383</v>
      </c>
    </row>
    <row r="167" spans="1:13" x14ac:dyDescent="0.2">
      <c r="A167" s="9" t="str">
        <f t="shared" si="11"/>
        <v>2015/12末</v>
      </c>
      <c r="B167" s="9" t="str">
        <f t="shared" si="11"/>
        <v>平成27/12末</v>
      </c>
      <c r="C167" s="15">
        <v>165</v>
      </c>
      <c r="D167" s="15">
        <v>190</v>
      </c>
      <c r="E167" s="16" t="s">
        <v>153</v>
      </c>
      <c r="F167" s="15">
        <v>503</v>
      </c>
      <c r="G167" s="15">
        <v>2</v>
      </c>
      <c r="H167" s="15">
        <v>509</v>
      </c>
      <c r="I167" s="15">
        <v>5</v>
      </c>
      <c r="J167" s="15">
        <v>1012</v>
      </c>
      <c r="K167" s="15">
        <v>7</v>
      </c>
      <c r="L167" s="15">
        <v>371</v>
      </c>
      <c r="M167" s="5" t="s">
        <v>383</v>
      </c>
    </row>
    <row r="168" spans="1:13" x14ac:dyDescent="0.2">
      <c r="A168" s="8" t="str">
        <f t="shared" si="11"/>
        <v>2015/12末</v>
      </c>
      <c r="B168" s="8" t="str">
        <f t="shared" si="11"/>
        <v>平成27/12末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3</v>
      </c>
      <c r="H168" s="13">
        <v>223</v>
      </c>
      <c r="I168" s="13">
        <v>4</v>
      </c>
      <c r="J168" s="13">
        <v>439</v>
      </c>
      <c r="K168" s="13">
        <v>7</v>
      </c>
      <c r="L168" s="13">
        <v>191</v>
      </c>
      <c r="M168" s="6" t="s">
        <v>383</v>
      </c>
    </row>
    <row r="169" spans="1:13" x14ac:dyDescent="0.2">
      <c r="A169" s="9" t="str">
        <f t="shared" si="11"/>
        <v>2015/12末</v>
      </c>
      <c r="B169" s="9" t="str">
        <f t="shared" si="11"/>
        <v>平成27/12末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587</v>
      </c>
      <c r="I169" s="15">
        <v>1</v>
      </c>
      <c r="J169" s="15">
        <v>1165</v>
      </c>
      <c r="K169" s="15">
        <v>1</v>
      </c>
      <c r="L169" s="15">
        <v>379</v>
      </c>
      <c r="M169" s="5" t="s">
        <v>383</v>
      </c>
    </row>
    <row r="170" spans="1:13" x14ac:dyDescent="0.2">
      <c r="A170" s="8" t="str">
        <f t="shared" si="11"/>
        <v>2015/12末</v>
      </c>
      <c r="B170" s="8" t="str">
        <f t="shared" si="11"/>
        <v>平成27/12末</v>
      </c>
      <c r="C170" s="13">
        <v>168</v>
      </c>
      <c r="D170" s="13">
        <v>200</v>
      </c>
      <c r="E170" s="14" t="s">
        <v>223</v>
      </c>
      <c r="F170" s="13">
        <v>37</v>
      </c>
      <c r="G170" s="13">
        <v>0</v>
      </c>
      <c r="H170" s="13">
        <v>29</v>
      </c>
      <c r="I170" s="13">
        <v>0</v>
      </c>
      <c r="J170" s="13">
        <v>66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2015/12末</v>
      </c>
      <c r="B171" s="9" t="str">
        <f t="shared" si="11"/>
        <v>平成27/12末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76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2015/12末</v>
      </c>
      <c r="B172" s="8" t="str">
        <f t="shared" si="11"/>
        <v>平成27/12末</v>
      </c>
      <c r="C172" s="13">
        <v>170</v>
      </c>
      <c r="D172" s="13">
        <v>202</v>
      </c>
      <c r="E172" s="14" t="s">
        <v>225</v>
      </c>
      <c r="F172" s="13">
        <v>54</v>
      </c>
      <c r="G172" s="13">
        <v>0</v>
      </c>
      <c r="H172" s="13">
        <v>63</v>
      </c>
      <c r="I172" s="13">
        <v>1</v>
      </c>
      <c r="J172" s="13">
        <v>117</v>
      </c>
      <c r="K172" s="13">
        <v>1</v>
      </c>
      <c r="L172" s="13">
        <v>36</v>
      </c>
      <c r="M172" s="6" t="s">
        <v>384</v>
      </c>
    </row>
    <row r="173" spans="1:13" x14ac:dyDescent="0.2">
      <c r="A173" s="9" t="str">
        <f t="shared" si="11"/>
        <v>2015/12末</v>
      </c>
      <c r="B173" s="9" t="str">
        <f t="shared" si="11"/>
        <v>平成27/12末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214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2015/12末</v>
      </c>
      <c r="B174" s="8" t="str">
        <f t="shared" si="11"/>
        <v>平成27/12末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255</v>
      </c>
      <c r="I174" s="13">
        <v>1</v>
      </c>
      <c r="J174" s="13">
        <v>497</v>
      </c>
      <c r="K174" s="13">
        <v>1</v>
      </c>
      <c r="L174" s="13">
        <v>164</v>
      </c>
      <c r="M174" s="6" t="s">
        <v>384</v>
      </c>
    </row>
    <row r="175" spans="1:13" x14ac:dyDescent="0.2">
      <c r="A175" s="9" t="str">
        <f t="shared" si="11"/>
        <v>2015/12末</v>
      </c>
      <c r="B175" s="9" t="str">
        <f t="shared" si="11"/>
        <v>平成27/12末</v>
      </c>
      <c r="C175" s="15">
        <v>173</v>
      </c>
      <c r="D175" s="15">
        <v>205</v>
      </c>
      <c r="E175" s="16" t="s">
        <v>228</v>
      </c>
      <c r="F175" s="15">
        <v>111</v>
      </c>
      <c r="G175" s="15">
        <v>0</v>
      </c>
      <c r="H175" s="15">
        <v>111</v>
      </c>
      <c r="I175" s="15">
        <v>1</v>
      </c>
      <c r="J175" s="15">
        <v>222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11"/>
        <v>2015/12末</v>
      </c>
      <c r="B176" s="8" t="str">
        <f t="shared" si="11"/>
        <v>平成27/12末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2015/12末</v>
      </c>
      <c r="B177" s="9" t="str">
        <f t="shared" si="11"/>
        <v>平成27/12末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2015/12末</v>
      </c>
      <c r="B178" s="8" t="str">
        <f t="shared" si="11"/>
        <v>平成27/12末</v>
      </c>
      <c r="C178" s="13">
        <v>176</v>
      </c>
      <c r="D178" s="13">
        <v>211</v>
      </c>
      <c r="E178" s="14" t="s">
        <v>231</v>
      </c>
      <c r="F178" s="13">
        <v>3</v>
      </c>
      <c r="G178" s="13">
        <v>0</v>
      </c>
      <c r="H178" s="13">
        <v>2</v>
      </c>
      <c r="I178" s="13">
        <v>0</v>
      </c>
      <c r="J178" s="13">
        <v>5</v>
      </c>
      <c r="K178" s="13">
        <v>0</v>
      </c>
      <c r="L178" s="13">
        <v>3</v>
      </c>
      <c r="M178" s="6" t="s">
        <v>384</v>
      </c>
    </row>
    <row r="179" spans="1:13" x14ac:dyDescent="0.2">
      <c r="A179" s="9" t="str">
        <f t="shared" si="11"/>
        <v>2015/12末</v>
      </c>
      <c r="B179" s="9" t="str">
        <f t="shared" si="11"/>
        <v>平成27/12末</v>
      </c>
      <c r="C179" s="15">
        <v>177</v>
      </c>
      <c r="D179" s="15">
        <v>220</v>
      </c>
      <c r="E179" s="16" t="s">
        <v>232</v>
      </c>
      <c r="F179" s="15">
        <v>76</v>
      </c>
      <c r="G179" s="15">
        <v>0</v>
      </c>
      <c r="H179" s="15">
        <v>77</v>
      </c>
      <c r="I179" s="15">
        <v>0</v>
      </c>
      <c r="J179" s="15">
        <v>153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2015/12末</v>
      </c>
      <c r="B180" s="8" t="str">
        <f t="shared" si="11"/>
        <v>平成27/12末</v>
      </c>
      <c r="C180" s="13">
        <v>178</v>
      </c>
      <c r="D180" s="13">
        <v>221</v>
      </c>
      <c r="E180" s="14" t="s">
        <v>233</v>
      </c>
      <c r="F180" s="13">
        <v>131</v>
      </c>
      <c r="G180" s="13">
        <v>0</v>
      </c>
      <c r="H180" s="13">
        <v>135</v>
      </c>
      <c r="I180" s="13">
        <v>0</v>
      </c>
      <c r="J180" s="13">
        <v>266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2015/12末</v>
      </c>
      <c r="B181" s="9" t="str">
        <f t="shared" si="12"/>
        <v>平成27/12末</v>
      </c>
      <c r="C181" s="15">
        <v>179</v>
      </c>
      <c r="D181" s="15">
        <v>222</v>
      </c>
      <c r="E181" s="16" t="s">
        <v>234</v>
      </c>
      <c r="F181" s="15">
        <v>34</v>
      </c>
      <c r="G181" s="15">
        <v>0</v>
      </c>
      <c r="H181" s="15">
        <v>32</v>
      </c>
      <c r="I181" s="15">
        <v>0</v>
      </c>
      <c r="J181" s="15">
        <v>66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2015/12末</v>
      </c>
      <c r="B182" s="8" t="str">
        <f t="shared" si="12"/>
        <v>平成27/12末</v>
      </c>
      <c r="C182" s="13">
        <v>180</v>
      </c>
      <c r="D182" s="13">
        <v>223</v>
      </c>
      <c r="E182" s="14" t="s">
        <v>154</v>
      </c>
      <c r="F182" s="13">
        <v>211</v>
      </c>
      <c r="G182" s="13">
        <v>0</v>
      </c>
      <c r="H182" s="13">
        <v>210</v>
      </c>
      <c r="I182" s="13">
        <v>0</v>
      </c>
      <c r="J182" s="13">
        <v>421</v>
      </c>
      <c r="K182" s="13">
        <v>0</v>
      </c>
      <c r="L182" s="13">
        <v>161</v>
      </c>
      <c r="M182" s="6" t="s">
        <v>385</v>
      </c>
    </row>
    <row r="183" spans="1:13" x14ac:dyDescent="0.2">
      <c r="A183" s="9" t="str">
        <f t="shared" si="12"/>
        <v>2015/12末</v>
      </c>
      <c r="B183" s="9" t="str">
        <f t="shared" si="12"/>
        <v>平成27/12末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2015/12末</v>
      </c>
      <c r="B184" s="8" t="str">
        <f t="shared" si="12"/>
        <v>平成27/12末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2015/12末</v>
      </c>
      <c r="B185" s="9" t="str">
        <f t="shared" si="12"/>
        <v>平成27/12末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2015/12末</v>
      </c>
      <c r="B186" s="8" t="str">
        <f t="shared" si="12"/>
        <v>平成27/12末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2015/12末</v>
      </c>
      <c r="B187" s="9" t="str">
        <f t="shared" si="12"/>
        <v>平成27/12末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2015/12末</v>
      </c>
      <c r="B188" s="8" t="str">
        <f t="shared" si="12"/>
        <v>平成27/12末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2015/12末</v>
      </c>
      <c r="B189" s="9" t="str">
        <f t="shared" si="12"/>
        <v>平成27/12末</v>
      </c>
      <c r="C189" s="15">
        <v>187</v>
      </c>
      <c r="D189" s="15">
        <v>231</v>
      </c>
      <c r="E189" s="16" t="s">
        <v>241</v>
      </c>
      <c r="F189" s="15">
        <v>121</v>
      </c>
      <c r="G189" s="15">
        <v>0</v>
      </c>
      <c r="H189" s="15">
        <v>142</v>
      </c>
      <c r="I189" s="15">
        <v>2</v>
      </c>
      <c r="J189" s="15">
        <v>263</v>
      </c>
      <c r="K189" s="15">
        <v>2</v>
      </c>
      <c r="L189" s="15">
        <v>117</v>
      </c>
      <c r="M189" s="5" t="s">
        <v>386</v>
      </c>
    </row>
    <row r="190" spans="1:13" x14ac:dyDescent="0.2">
      <c r="A190" s="8" t="str">
        <f t="shared" si="12"/>
        <v>2015/12末</v>
      </c>
      <c r="B190" s="8" t="str">
        <f t="shared" si="12"/>
        <v>平成27/12末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65</v>
      </c>
      <c r="I190" s="13">
        <v>0</v>
      </c>
      <c r="J190" s="13">
        <v>132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2015/12末</v>
      </c>
      <c r="B191" s="9" t="str">
        <f t="shared" si="12"/>
        <v>平成27/12末</v>
      </c>
      <c r="C191" s="15">
        <v>189</v>
      </c>
      <c r="D191" s="15">
        <v>240</v>
      </c>
      <c r="E191" s="16" t="s">
        <v>243</v>
      </c>
      <c r="F191" s="15">
        <v>70</v>
      </c>
      <c r="G191" s="15">
        <v>2</v>
      </c>
      <c r="H191" s="15">
        <v>82</v>
      </c>
      <c r="I191" s="15">
        <v>4</v>
      </c>
      <c r="J191" s="15">
        <v>152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2015/12末</v>
      </c>
      <c r="B192" s="8" t="str">
        <f t="shared" si="12"/>
        <v>平成27/12末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141</v>
      </c>
      <c r="I192" s="13">
        <v>2</v>
      </c>
      <c r="J192" s="13">
        <v>283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2015/12末</v>
      </c>
      <c r="B193" s="9" t="str">
        <f t="shared" si="12"/>
        <v>平成27/12末</v>
      </c>
      <c r="C193" s="15">
        <v>191</v>
      </c>
      <c r="D193" s="15">
        <v>242</v>
      </c>
      <c r="E193" s="16" t="s">
        <v>245</v>
      </c>
      <c r="F193" s="15">
        <v>55</v>
      </c>
      <c r="G193" s="15">
        <v>0</v>
      </c>
      <c r="H193" s="15">
        <v>67</v>
      </c>
      <c r="I193" s="15">
        <v>0</v>
      </c>
      <c r="J193" s="15">
        <v>122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2015/12末</v>
      </c>
      <c r="B194" s="8" t="str">
        <f t="shared" si="12"/>
        <v>平成27/12末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128</v>
      </c>
      <c r="I194" s="13">
        <v>0</v>
      </c>
      <c r="J194" s="13">
        <v>214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2015/12末</v>
      </c>
      <c r="B195" s="9" t="str">
        <f t="shared" si="12"/>
        <v>平成27/12末</v>
      </c>
      <c r="C195" s="15">
        <v>193</v>
      </c>
      <c r="D195" s="15">
        <v>244</v>
      </c>
      <c r="E195" s="16" t="s">
        <v>247</v>
      </c>
      <c r="F195" s="15">
        <v>59</v>
      </c>
      <c r="G195" s="15">
        <v>1</v>
      </c>
      <c r="H195" s="15">
        <v>60</v>
      </c>
      <c r="I195" s="15">
        <v>1</v>
      </c>
      <c r="J195" s="15">
        <v>119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2015/12末</v>
      </c>
      <c r="B196" s="8" t="str">
        <f t="shared" si="12"/>
        <v>平成27/12末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2015/12末</v>
      </c>
      <c r="B197" s="9" t="str">
        <f t="shared" si="13"/>
        <v>平成27/12末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2015/12末</v>
      </c>
      <c r="B198" s="8" t="str">
        <f t="shared" si="13"/>
        <v>平成27/12末</v>
      </c>
      <c r="C198" s="13">
        <v>196</v>
      </c>
      <c r="D198" s="13">
        <v>250</v>
      </c>
      <c r="E198" s="14" t="s">
        <v>250</v>
      </c>
      <c r="F198" s="13">
        <v>278</v>
      </c>
      <c r="G198" s="13">
        <v>0</v>
      </c>
      <c r="H198" s="13">
        <v>315</v>
      </c>
      <c r="I198" s="13">
        <v>0</v>
      </c>
      <c r="J198" s="13">
        <v>593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2015/12末</v>
      </c>
      <c r="B199" s="9" t="str">
        <f t="shared" si="13"/>
        <v>平成27/12末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117</v>
      </c>
      <c r="I199" s="15">
        <v>2</v>
      </c>
      <c r="J199" s="15">
        <v>234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2015/12末</v>
      </c>
      <c r="B200" s="8" t="str">
        <f t="shared" si="13"/>
        <v>平成27/12末</v>
      </c>
      <c r="C200" s="13">
        <v>198</v>
      </c>
      <c r="D200" s="13">
        <v>254</v>
      </c>
      <c r="E200" s="14" t="s">
        <v>252</v>
      </c>
      <c r="F200" s="13">
        <v>58</v>
      </c>
      <c r="G200" s="13">
        <v>0</v>
      </c>
      <c r="H200" s="13">
        <v>76</v>
      </c>
      <c r="I200" s="13">
        <v>1</v>
      </c>
      <c r="J200" s="13">
        <v>134</v>
      </c>
      <c r="K200" s="13">
        <v>1</v>
      </c>
      <c r="L200" s="13">
        <v>52</v>
      </c>
      <c r="M200" s="6" t="s">
        <v>388</v>
      </c>
    </row>
    <row r="201" spans="1:13" x14ac:dyDescent="0.2">
      <c r="A201" s="9" t="str">
        <f t="shared" si="13"/>
        <v>2015/12末</v>
      </c>
      <c r="B201" s="9" t="str">
        <f t="shared" si="13"/>
        <v>平成27/12末</v>
      </c>
      <c r="C201" s="15">
        <v>199</v>
      </c>
      <c r="D201" s="15">
        <v>255</v>
      </c>
      <c r="E201" s="16" t="s">
        <v>253</v>
      </c>
      <c r="F201" s="15">
        <v>247</v>
      </c>
      <c r="G201" s="15">
        <v>1</v>
      </c>
      <c r="H201" s="15">
        <v>286</v>
      </c>
      <c r="I201" s="15">
        <v>3</v>
      </c>
      <c r="J201" s="15">
        <v>533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2015/12末</v>
      </c>
      <c r="B202" s="8" t="str">
        <f t="shared" si="13"/>
        <v>平成27/12末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43</v>
      </c>
      <c r="I202" s="13">
        <v>0</v>
      </c>
      <c r="J202" s="13">
        <v>87</v>
      </c>
      <c r="K202" s="13">
        <v>0</v>
      </c>
      <c r="L202" s="13">
        <v>42</v>
      </c>
      <c r="M202" s="6" t="s">
        <v>389</v>
      </c>
    </row>
    <row r="203" spans="1:13" x14ac:dyDescent="0.2">
      <c r="A203" s="9" t="str">
        <f t="shared" si="13"/>
        <v>2015/12末</v>
      </c>
      <c r="B203" s="9" t="str">
        <f t="shared" si="13"/>
        <v>平成27/12末</v>
      </c>
      <c r="C203" s="15">
        <v>201</v>
      </c>
      <c r="D203" s="15">
        <v>271</v>
      </c>
      <c r="E203" s="16" t="s">
        <v>255</v>
      </c>
      <c r="F203" s="15">
        <v>236</v>
      </c>
      <c r="G203" s="15">
        <v>0</v>
      </c>
      <c r="H203" s="15">
        <v>240</v>
      </c>
      <c r="I203" s="15">
        <v>0</v>
      </c>
      <c r="J203" s="15">
        <v>476</v>
      </c>
      <c r="K203" s="15">
        <v>0</v>
      </c>
      <c r="L203" s="15">
        <v>190</v>
      </c>
      <c r="M203" s="5" t="s">
        <v>389</v>
      </c>
    </row>
    <row r="204" spans="1:13" x14ac:dyDescent="0.2">
      <c r="A204" s="8" t="str">
        <f t="shared" si="13"/>
        <v>2015/12末</v>
      </c>
      <c r="B204" s="8" t="str">
        <f t="shared" si="13"/>
        <v>平成27/12末</v>
      </c>
      <c r="C204" s="13">
        <v>202</v>
      </c>
      <c r="D204" s="13">
        <v>277</v>
      </c>
      <c r="E204" s="14" t="s">
        <v>256</v>
      </c>
      <c r="F204" s="13">
        <v>208</v>
      </c>
      <c r="G204" s="13">
        <v>0</v>
      </c>
      <c r="H204" s="13">
        <v>222</v>
      </c>
      <c r="I204" s="13">
        <v>0</v>
      </c>
      <c r="J204" s="13">
        <v>430</v>
      </c>
      <c r="K204" s="13">
        <v>0</v>
      </c>
      <c r="L204" s="13">
        <v>166</v>
      </c>
      <c r="M204" s="6" t="s">
        <v>389</v>
      </c>
    </row>
    <row r="205" spans="1:13" x14ac:dyDescent="0.2">
      <c r="A205" s="9" t="str">
        <f t="shared" si="13"/>
        <v>2015/12末</v>
      </c>
      <c r="B205" s="9" t="str">
        <f t="shared" si="13"/>
        <v>平成27/12末</v>
      </c>
      <c r="C205" s="15">
        <v>203</v>
      </c>
      <c r="D205" s="15">
        <v>278</v>
      </c>
      <c r="E205" s="16" t="s">
        <v>257</v>
      </c>
      <c r="F205" s="15">
        <v>122</v>
      </c>
      <c r="G205" s="15">
        <v>1</v>
      </c>
      <c r="H205" s="15">
        <v>130</v>
      </c>
      <c r="I205" s="15">
        <v>1</v>
      </c>
      <c r="J205" s="15">
        <v>252</v>
      </c>
      <c r="K205" s="15">
        <v>2</v>
      </c>
      <c r="L205" s="15">
        <v>108</v>
      </c>
      <c r="M205" s="5" t="s">
        <v>389</v>
      </c>
    </row>
    <row r="206" spans="1:13" x14ac:dyDescent="0.2">
      <c r="A206" s="8" t="str">
        <f t="shared" si="13"/>
        <v>2015/12末</v>
      </c>
      <c r="B206" s="8" t="str">
        <f t="shared" si="13"/>
        <v>平成27/12末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122</v>
      </c>
      <c r="I206" s="13">
        <v>0</v>
      </c>
      <c r="J206" s="13">
        <v>229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2015/12末</v>
      </c>
      <c r="B207" s="9" t="str">
        <f t="shared" si="13"/>
        <v>平成27/12末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55</v>
      </c>
      <c r="I207" s="15">
        <v>0</v>
      </c>
      <c r="J207" s="15">
        <v>113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2015/12末</v>
      </c>
      <c r="B208" s="8" t="str">
        <f t="shared" si="13"/>
        <v>平成27/12末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20</v>
      </c>
      <c r="I208" s="13">
        <v>0</v>
      </c>
      <c r="J208" s="13">
        <v>40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2015/12末</v>
      </c>
      <c r="B209" s="9" t="str">
        <f t="shared" si="13"/>
        <v>平成27/12末</v>
      </c>
      <c r="C209" s="15">
        <v>207</v>
      </c>
      <c r="D209" s="15">
        <v>284</v>
      </c>
      <c r="E209" s="16" t="s">
        <v>261</v>
      </c>
      <c r="F209" s="15">
        <v>145</v>
      </c>
      <c r="G209" s="15">
        <v>0</v>
      </c>
      <c r="H209" s="15">
        <v>149</v>
      </c>
      <c r="I209" s="15">
        <v>0</v>
      </c>
      <c r="J209" s="15">
        <v>294</v>
      </c>
      <c r="K209" s="15">
        <v>0</v>
      </c>
      <c r="L209" s="15">
        <v>124</v>
      </c>
      <c r="M209" s="5" t="s">
        <v>390</v>
      </c>
    </row>
    <row r="210" spans="1:13" x14ac:dyDescent="0.2">
      <c r="A210" s="8" t="str">
        <f t="shared" si="13"/>
        <v>2015/12末</v>
      </c>
      <c r="B210" s="8" t="str">
        <f t="shared" si="13"/>
        <v>平成27/12末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2015/12末</v>
      </c>
      <c r="B211" s="9" t="str">
        <f t="shared" si="13"/>
        <v>平成27/12末</v>
      </c>
      <c r="C211" s="15">
        <v>209</v>
      </c>
      <c r="D211" s="15">
        <v>287</v>
      </c>
      <c r="E211" s="16" t="s">
        <v>263</v>
      </c>
      <c r="F211" s="15">
        <v>33</v>
      </c>
      <c r="G211" s="15">
        <v>0</v>
      </c>
      <c r="H211" s="15">
        <v>33</v>
      </c>
      <c r="I211" s="15">
        <v>0</v>
      </c>
      <c r="J211" s="15">
        <v>66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2015/12末</v>
      </c>
      <c r="B212" s="8" t="str">
        <f t="shared" si="13"/>
        <v>平成27/12末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102</v>
      </c>
      <c r="I212" s="13">
        <v>2</v>
      </c>
      <c r="J212" s="13">
        <v>206</v>
      </c>
      <c r="K212" s="13">
        <v>3</v>
      </c>
      <c r="L212" s="13">
        <v>83</v>
      </c>
      <c r="M212" s="6" t="s">
        <v>390</v>
      </c>
    </row>
    <row r="213" spans="1:13" x14ac:dyDescent="0.2">
      <c r="A213" s="9" t="str">
        <f t="shared" ref="A213:B228" si="14">A212</f>
        <v>2015/12末</v>
      </c>
      <c r="B213" s="9" t="str">
        <f t="shared" si="14"/>
        <v>平成27/12末</v>
      </c>
      <c r="C213" s="15">
        <v>211</v>
      </c>
      <c r="D213" s="15">
        <v>291</v>
      </c>
      <c r="E213" s="16" t="s">
        <v>265</v>
      </c>
      <c r="F213" s="15">
        <v>35</v>
      </c>
      <c r="G213" s="15">
        <v>0</v>
      </c>
      <c r="H213" s="15">
        <v>28</v>
      </c>
      <c r="I213" s="15">
        <v>0</v>
      </c>
      <c r="J213" s="15">
        <v>63</v>
      </c>
      <c r="K213" s="15">
        <v>0</v>
      </c>
      <c r="L213" s="15">
        <v>39</v>
      </c>
      <c r="M213" s="5" t="s">
        <v>390</v>
      </c>
    </row>
    <row r="214" spans="1:13" x14ac:dyDescent="0.2">
      <c r="A214" s="8" t="str">
        <f t="shared" si="14"/>
        <v>2015/12末</v>
      </c>
      <c r="B214" s="8" t="str">
        <f t="shared" si="14"/>
        <v>平成27/12末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2015/12末</v>
      </c>
      <c r="B215" s="9" t="str">
        <f t="shared" si="14"/>
        <v>平成27/12末</v>
      </c>
      <c r="C215" s="15">
        <v>213</v>
      </c>
      <c r="D215" s="15">
        <v>301</v>
      </c>
      <c r="E215" s="16" t="s">
        <v>267</v>
      </c>
      <c r="F215" s="15">
        <v>6</v>
      </c>
      <c r="G215" s="15">
        <v>0</v>
      </c>
      <c r="H215" s="15">
        <v>5</v>
      </c>
      <c r="I215" s="15">
        <v>0</v>
      </c>
      <c r="J215" s="15">
        <v>11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2015/12末</v>
      </c>
      <c r="B216" s="8" t="str">
        <f t="shared" si="14"/>
        <v>平成27/12末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2015/12末</v>
      </c>
      <c r="B217" s="9" t="str">
        <f t="shared" si="14"/>
        <v>平成27/12末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2015/12末</v>
      </c>
      <c r="B218" s="8" t="str">
        <f t="shared" si="14"/>
        <v>平成27/12末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246</v>
      </c>
      <c r="I218" s="13">
        <v>1</v>
      </c>
      <c r="J218" s="13">
        <v>481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2015/12末</v>
      </c>
      <c r="B219" s="9" t="str">
        <f t="shared" si="14"/>
        <v>平成27/12末</v>
      </c>
      <c r="C219" s="15">
        <v>217</v>
      </c>
      <c r="D219" s="15">
        <v>321</v>
      </c>
      <c r="E219" s="16" t="s">
        <v>271</v>
      </c>
      <c r="F219" s="15">
        <v>146</v>
      </c>
      <c r="G219" s="15">
        <v>0</v>
      </c>
      <c r="H219" s="15">
        <v>175</v>
      </c>
      <c r="I219" s="15">
        <v>0</v>
      </c>
      <c r="J219" s="15">
        <v>321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2015/12末</v>
      </c>
      <c r="B220" s="8" t="str">
        <f t="shared" si="14"/>
        <v>平成27/12末</v>
      </c>
      <c r="C220" s="13">
        <v>218</v>
      </c>
      <c r="D220" s="13">
        <v>326</v>
      </c>
      <c r="E220" s="14" t="s">
        <v>272</v>
      </c>
      <c r="F220" s="13">
        <v>259</v>
      </c>
      <c r="G220" s="13">
        <v>0</v>
      </c>
      <c r="H220" s="13">
        <v>302</v>
      </c>
      <c r="I220" s="13">
        <v>0</v>
      </c>
      <c r="J220" s="13">
        <v>561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2015/12末</v>
      </c>
      <c r="B221" s="9" t="str">
        <f t="shared" si="14"/>
        <v>平成27/12末</v>
      </c>
      <c r="C221" s="15">
        <v>219</v>
      </c>
      <c r="D221" s="15">
        <v>332</v>
      </c>
      <c r="E221" s="16" t="s">
        <v>273</v>
      </c>
      <c r="F221" s="15">
        <v>136</v>
      </c>
      <c r="G221" s="15">
        <v>0</v>
      </c>
      <c r="H221" s="15">
        <v>141</v>
      </c>
      <c r="I221" s="15">
        <v>0</v>
      </c>
      <c r="J221" s="15">
        <v>277</v>
      </c>
      <c r="K221" s="15">
        <v>0</v>
      </c>
      <c r="L221" s="15">
        <v>91</v>
      </c>
      <c r="M221" s="5" t="s">
        <v>391</v>
      </c>
    </row>
    <row r="222" spans="1:13" x14ac:dyDescent="0.2">
      <c r="A222" s="8" t="str">
        <f t="shared" si="14"/>
        <v>2015/12末</v>
      </c>
      <c r="B222" s="8" t="str">
        <f t="shared" si="14"/>
        <v>平成27/12末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99</v>
      </c>
      <c r="I222" s="13">
        <v>0</v>
      </c>
      <c r="J222" s="13">
        <v>218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2015/12末</v>
      </c>
      <c r="B223" s="9" t="str">
        <f t="shared" si="14"/>
        <v>平成27/12末</v>
      </c>
      <c r="C223" s="15">
        <v>221</v>
      </c>
      <c r="D223" s="15">
        <v>334</v>
      </c>
      <c r="E223" s="16" t="s">
        <v>275</v>
      </c>
      <c r="F223" s="15">
        <v>81</v>
      </c>
      <c r="G223" s="15">
        <v>0</v>
      </c>
      <c r="H223" s="15">
        <v>87</v>
      </c>
      <c r="I223" s="15">
        <v>0</v>
      </c>
      <c r="J223" s="15">
        <v>168</v>
      </c>
      <c r="K223" s="15">
        <v>0</v>
      </c>
      <c r="L223" s="15">
        <v>69</v>
      </c>
      <c r="M223" s="5" t="s">
        <v>391</v>
      </c>
    </row>
    <row r="224" spans="1:13" x14ac:dyDescent="0.2">
      <c r="A224" s="8" t="str">
        <f t="shared" si="14"/>
        <v>2015/12末</v>
      </c>
      <c r="B224" s="8" t="str">
        <f t="shared" si="14"/>
        <v>平成27/12末</v>
      </c>
      <c r="C224" s="13">
        <v>222</v>
      </c>
      <c r="D224" s="13">
        <v>335</v>
      </c>
      <c r="E224" s="14" t="s">
        <v>276</v>
      </c>
      <c r="F224" s="13">
        <v>102</v>
      </c>
      <c r="G224" s="13">
        <v>0</v>
      </c>
      <c r="H224" s="13">
        <v>105</v>
      </c>
      <c r="I224" s="13">
        <v>0</v>
      </c>
      <c r="J224" s="13">
        <v>207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2015/12末</v>
      </c>
      <c r="B225" s="9" t="str">
        <f t="shared" si="14"/>
        <v>平成27/12末</v>
      </c>
      <c r="C225" s="15">
        <v>223</v>
      </c>
      <c r="D225" s="15">
        <v>336</v>
      </c>
      <c r="E225" s="16" t="s">
        <v>277</v>
      </c>
      <c r="F225" s="15">
        <v>122</v>
      </c>
      <c r="G225" s="15">
        <v>0</v>
      </c>
      <c r="H225" s="15">
        <v>141</v>
      </c>
      <c r="I225" s="15">
        <v>1</v>
      </c>
      <c r="J225" s="15">
        <v>263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2015/12末</v>
      </c>
      <c r="B226" s="8" t="str">
        <f t="shared" si="14"/>
        <v>平成27/12末</v>
      </c>
      <c r="C226" s="13">
        <v>224</v>
      </c>
      <c r="D226" s="13">
        <v>337</v>
      </c>
      <c r="E226" s="14" t="s">
        <v>278</v>
      </c>
      <c r="F226" s="13">
        <v>178</v>
      </c>
      <c r="G226" s="13">
        <v>0</v>
      </c>
      <c r="H226" s="13">
        <v>195</v>
      </c>
      <c r="I226" s="13">
        <v>0</v>
      </c>
      <c r="J226" s="13">
        <v>373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2015/12末</v>
      </c>
      <c r="B227" s="9" t="str">
        <f t="shared" si="14"/>
        <v>平成27/12末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80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2015/12末</v>
      </c>
      <c r="B228" s="8" t="str">
        <f t="shared" si="14"/>
        <v>平成27/12末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2015/12末</v>
      </c>
      <c r="B229" s="9" t="str">
        <f t="shared" si="15"/>
        <v>平成27/12末</v>
      </c>
      <c r="C229" s="15">
        <v>227</v>
      </c>
      <c r="D229" s="15">
        <v>400</v>
      </c>
      <c r="E229" s="16" t="s">
        <v>281</v>
      </c>
      <c r="F229" s="15">
        <v>124</v>
      </c>
      <c r="G229" s="15">
        <v>0</v>
      </c>
      <c r="H229" s="15">
        <v>136</v>
      </c>
      <c r="I229" s="15">
        <v>1</v>
      </c>
      <c r="J229" s="15">
        <v>260</v>
      </c>
      <c r="K229" s="15">
        <v>1</v>
      </c>
      <c r="L229" s="15">
        <v>121</v>
      </c>
      <c r="M229" s="5" t="s">
        <v>392</v>
      </c>
    </row>
    <row r="230" spans="1:13" x14ac:dyDescent="0.2">
      <c r="A230" s="8" t="str">
        <f t="shared" si="15"/>
        <v>2015/12末</v>
      </c>
      <c r="B230" s="8" t="str">
        <f t="shared" si="15"/>
        <v>平成27/12末</v>
      </c>
      <c r="C230" s="13">
        <v>228</v>
      </c>
      <c r="D230" s="13">
        <v>401</v>
      </c>
      <c r="E230" s="14" t="s">
        <v>282</v>
      </c>
      <c r="F230" s="13">
        <v>216</v>
      </c>
      <c r="G230" s="13">
        <v>1</v>
      </c>
      <c r="H230" s="13">
        <v>291</v>
      </c>
      <c r="I230" s="13">
        <v>1</v>
      </c>
      <c r="J230" s="13">
        <v>507</v>
      </c>
      <c r="K230" s="13">
        <v>2</v>
      </c>
      <c r="L230" s="13">
        <v>261</v>
      </c>
      <c r="M230" s="6" t="s">
        <v>392</v>
      </c>
    </row>
    <row r="231" spans="1:13" x14ac:dyDescent="0.2">
      <c r="A231" s="9" t="str">
        <f t="shared" si="15"/>
        <v>2015/12末</v>
      </c>
      <c r="B231" s="9" t="str">
        <f t="shared" si="15"/>
        <v>平成27/12末</v>
      </c>
      <c r="C231" s="15">
        <v>229</v>
      </c>
      <c r="D231" s="15">
        <v>402</v>
      </c>
      <c r="E231" s="16" t="s">
        <v>283</v>
      </c>
      <c r="F231" s="15">
        <v>83</v>
      </c>
      <c r="G231" s="15">
        <v>0</v>
      </c>
      <c r="H231" s="15">
        <v>66</v>
      </c>
      <c r="I231" s="15">
        <v>0</v>
      </c>
      <c r="J231" s="15">
        <v>149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2015/12末</v>
      </c>
      <c r="B232" s="8" t="str">
        <f t="shared" si="15"/>
        <v>平成27/12末</v>
      </c>
      <c r="C232" s="13">
        <v>230</v>
      </c>
      <c r="D232" s="13">
        <v>403</v>
      </c>
      <c r="E232" s="14" t="s">
        <v>284</v>
      </c>
      <c r="F232" s="13">
        <v>23</v>
      </c>
      <c r="G232" s="13">
        <v>0</v>
      </c>
      <c r="H232" s="13">
        <v>27</v>
      </c>
      <c r="I232" s="13">
        <v>0</v>
      </c>
      <c r="J232" s="13">
        <v>50</v>
      </c>
      <c r="K232" s="13">
        <v>0</v>
      </c>
      <c r="L232" s="13">
        <v>23</v>
      </c>
      <c r="M232" s="6" t="s">
        <v>392</v>
      </c>
    </row>
    <row r="233" spans="1:13" x14ac:dyDescent="0.2">
      <c r="A233" s="9" t="str">
        <f t="shared" si="15"/>
        <v>2015/12末</v>
      </c>
      <c r="B233" s="9" t="str">
        <f t="shared" si="15"/>
        <v>平成27/12末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34</v>
      </c>
      <c r="I233" s="15">
        <v>0</v>
      </c>
      <c r="J233" s="15">
        <v>64</v>
      </c>
      <c r="K233" s="15">
        <v>0</v>
      </c>
      <c r="L233" s="15">
        <v>28</v>
      </c>
      <c r="M233" s="5" t="s">
        <v>392</v>
      </c>
    </row>
    <row r="234" spans="1:13" x14ac:dyDescent="0.2">
      <c r="A234" s="8" t="str">
        <f t="shared" si="15"/>
        <v>2015/12末</v>
      </c>
      <c r="B234" s="8" t="str">
        <f t="shared" si="15"/>
        <v>平成27/12末</v>
      </c>
      <c r="C234" s="13">
        <v>232</v>
      </c>
      <c r="D234" s="13">
        <v>405</v>
      </c>
      <c r="E234" s="14" t="s">
        <v>286</v>
      </c>
      <c r="F234" s="13">
        <v>112</v>
      </c>
      <c r="G234" s="13">
        <v>0</v>
      </c>
      <c r="H234" s="13">
        <v>127</v>
      </c>
      <c r="I234" s="13">
        <v>0</v>
      </c>
      <c r="J234" s="13">
        <v>239</v>
      </c>
      <c r="K234" s="13">
        <v>0</v>
      </c>
      <c r="L234" s="13">
        <v>103</v>
      </c>
      <c r="M234" s="6" t="s">
        <v>392</v>
      </c>
    </row>
    <row r="235" spans="1:13" x14ac:dyDescent="0.2">
      <c r="A235" s="9" t="str">
        <f t="shared" si="15"/>
        <v>2015/12末</v>
      </c>
      <c r="B235" s="9" t="str">
        <f t="shared" si="15"/>
        <v>平成27/12末</v>
      </c>
      <c r="C235" s="15">
        <v>233</v>
      </c>
      <c r="D235" s="15">
        <v>406</v>
      </c>
      <c r="E235" s="16" t="s">
        <v>287</v>
      </c>
      <c r="F235" s="15">
        <v>21</v>
      </c>
      <c r="G235" s="15">
        <v>0</v>
      </c>
      <c r="H235" s="15">
        <v>21</v>
      </c>
      <c r="I235" s="15">
        <v>0</v>
      </c>
      <c r="J235" s="15">
        <v>42</v>
      </c>
      <c r="K235" s="15">
        <v>0</v>
      </c>
      <c r="L235" s="15">
        <v>29</v>
      </c>
      <c r="M235" s="5" t="s">
        <v>392</v>
      </c>
    </row>
    <row r="236" spans="1:13" x14ac:dyDescent="0.2">
      <c r="A236" s="8" t="str">
        <f t="shared" si="15"/>
        <v>2015/12末</v>
      </c>
      <c r="B236" s="8" t="str">
        <f t="shared" si="15"/>
        <v>平成27/12末</v>
      </c>
      <c r="C236" s="13">
        <v>234</v>
      </c>
      <c r="D236" s="13">
        <v>407</v>
      </c>
      <c r="E236" s="14" t="s">
        <v>288</v>
      </c>
      <c r="F236" s="13">
        <v>63</v>
      </c>
      <c r="G236" s="13">
        <v>0</v>
      </c>
      <c r="H236" s="13">
        <v>50</v>
      </c>
      <c r="I236" s="13">
        <v>2</v>
      </c>
      <c r="J236" s="13">
        <v>113</v>
      </c>
      <c r="K236" s="13">
        <v>2</v>
      </c>
      <c r="L236" s="13">
        <v>49</v>
      </c>
      <c r="M236" s="6" t="s">
        <v>392</v>
      </c>
    </row>
    <row r="237" spans="1:13" x14ac:dyDescent="0.2">
      <c r="A237" s="9" t="str">
        <f t="shared" si="15"/>
        <v>2015/12末</v>
      </c>
      <c r="B237" s="9" t="str">
        <f t="shared" si="15"/>
        <v>平成27/12末</v>
      </c>
      <c r="C237" s="15">
        <v>235</v>
      </c>
      <c r="D237" s="15">
        <v>408</v>
      </c>
      <c r="E237" s="16" t="s">
        <v>289</v>
      </c>
      <c r="F237" s="15">
        <v>39</v>
      </c>
      <c r="G237" s="15">
        <v>0</v>
      </c>
      <c r="H237" s="15">
        <v>52</v>
      </c>
      <c r="I237" s="15">
        <v>0</v>
      </c>
      <c r="J237" s="15">
        <v>91</v>
      </c>
      <c r="K237" s="15">
        <v>0</v>
      </c>
      <c r="L237" s="15">
        <v>49</v>
      </c>
      <c r="M237" s="5" t="s">
        <v>392</v>
      </c>
    </row>
    <row r="238" spans="1:13" x14ac:dyDescent="0.2">
      <c r="A238" s="8" t="str">
        <f t="shared" si="15"/>
        <v>2015/12末</v>
      </c>
      <c r="B238" s="8" t="str">
        <f t="shared" si="15"/>
        <v>平成27/12末</v>
      </c>
      <c r="C238" s="13">
        <v>236</v>
      </c>
      <c r="D238" s="13">
        <v>409</v>
      </c>
      <c r="E238" s="14" t="s">
        <v>290</v>
      </c>
      <c r="F238" s="13">
        <v>19</v>
      </c>
      <c r="G238" s="13">
        <v>0</v>
      </c>
      <c r="H238" s="13">
        <v>15</v>
      </c>
      <c r="I238" s="13">
        <v>0</v>
      </c>
      <c r="J238" s="13">
        <v>34</v>
      </c>
      <c r="K238" s="13">
        <v>0</v>
      </c>
      <c r="L238" s="13">
        <v>15</v>
      </c>
      <c r="M238" s="6" t="s">
        <v>392</v>
      </c>
    </row>
    <row r="239" spans="1:13" x14ac:dyDescent="0.2">
      <c r="A239" s="9" t="str">
        <f t="shared" si="15"/>
        <v>2015/12末</v>
      </c>
      <c r="B239" s="9" t="str">
        <f t="shared" si="15"/>
        <v>平成27/12末</v>
      </c>
      <c r="C239" s="15">
        <v>237</v>
      </c>
      <c r="D239" s="15">
        <v>500</v>
      </c>
      <c r="E239" s="16" t="s">
        <v>291</v>
      </c>
      <c r="F239" s="15">
        <v>306</v>
      </c>
      <c r="G239" s="15">
        <v>0</v>
      </c>
      <c r="H239" s="15">
        <v>340</v>
      </c>
      <c r="I239" s="15">
        <v>1</v>
      </c>
      <c r="J239" s="15">
        <v>646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2015/12末</v>
      </c>
      <c r="B240" s="8" t="str">
        <f t="shared" si="15"/>
        <v>平成27/12末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84</v>
      </c>
      <c r="I240" s="13">
        <v>0</v>
      </c>
      <c r="J240" s="13">
        <v>172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2015/12末</v>
      </c>
      <c r="B241" s="9" t="str">
        <f t="shared" si="15"/>
        <v>平成27/12末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2015/12末</v>
      </c>
      <c r="B242" s="8" t="str">
        <f t="shared" si="15"/>
        <v>平成27/12末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50</v>
      </c>
      <c r="I242" s="13">
        <v>0</v>
      </c>
      <c r="J242" s="13">
        <v>105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2015/12末</v>
      </c>
      <c r="B243" s="9" t="str">
        <f t="shared" si="15"/>
        <v>平成27/12末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150</v>
      </c>
      <c r="I243" s="15">
        <v>0</v>
      </c>
      <c r="J243" s="15">
        <v>288</v>
      </c>
      <c r="K243" s="15">
        <v>0</v>
      </c>
      <c r="L243" s="15">
        <v>149</v>
      </c>
      <c r="M243" s="5" t="s">
        <v>375</v>
      </c>
    </row>
    <row r="244" spans="1:13" x14ac:dyDescent="0.2">
      <c r="A244" s="8" t="str">
        <f t="shared" si="15"/>
        <v>2015/12末</v>
      </c>
      <c r="B244" s="8" t="str">
        <f t="shared" si="15"/>
        <v>平成27/12末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2015/12末</v>
      </c>
      <c r="B245" s="9" t="str">
        <f t="shared" si="16"/>
        <v>平成27/12末</v>
      </c>
      <c r="C245" s="15">
        <v>243</v>
      </c>
      <c r="D245" s="15">
        <v>506</v>
      </c>
      <c r="E245" s="16" t="s">
        <v>297</v>
      </c>
      <c r="F245" s="15">
        <v>156</v>
      </c>
      <c r="G245" s="15">
        <v>0</v>
      </c>
      <c r="H245" s="15">
        <v>168</v>
      </c>
      <c r="I245" s="15">
        <v>0</v>
      </c>
      <c r="J245" s="15">
        <v>324</v>
      </c>
      <c r="K245" s="15">
        <v>0</v>
      </c>
      <c r="L245" s="15">
        <v>118</v>
      </c>
      <c r="M245" s="5" t="s">
        <v>375</v>
      </c>
    </row>
    <row r="246" spans="1:13" x14ac:dyDescent="0.2">
      <c r="A246" s="8" t="str">
        <f t="shared" si="16"/>
        <v>2015/12末</v>
      </c>
      <c r="B246" s="8" t="str">
        <f t="shared" si="16"/>
        <v>平成27/12末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51</v>
      </c>
      <c r="I246" s="13">
        <v>0</v>
      </c>
      <c r="J246" s="13">
        <v>101</v>
      </c>
      <c r="K246" s="13">
        <v>0</v>
      </c>
      <c r="L246" s="13">
        <v>34</v>
      </c>
      <c r="M246" s="6" t="s">
        <v>375</v>
      </c>
    </row>
    <row r="247" spans="1:13" x14ac:dyDescent="0.2">
      <c r="A247" s="9" t="str">
        <f t="shared" si="16"/>
        <v>2015/12末</v>
      </c>
      <c r="B247" s="9" t="str">
        <f t="shared" si="16"/>
        <v>平成27/12末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86</v>
      </c>
      <c r="I247" s="15">
        <v>0</v>
      </c>
      <c r="J247" s="15">
        <v>157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2015/12末</v>
      </c>
      <c r="B248" s="8" t="str">
        <f t="shared" si="16"/>
        <v>平成27/12末</v>
      </c>
      <c r="C248" s="13">
        <v>246</v>
      </c>
      <c r="D248" s="13">
        <v>509</v>
      </c>
      <c r="E248" s="14" t="s">
        <v>300</v>
      </c>
      <c r="F248" s="13">
        <v>78</v>
      </c>
      <c r="G248" s="13">
        <v>0</v>
      </c>
      <c r="H248" s="13">
        <v>79</v>
      </c>
      <c r="I248" s="13">
        <v>0</v>
      </c>
      <c r="J248" s="13">
        <v>157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2015/12末</v>
      </c>
      <c r="B249" s="9" t="str">
        <f t="shared" si="16"/>
        <v>平成27/12末</v>
      </c>
      <c r="C249" s="15">
        <v>247</v>
      </c>
      <c r="D249" s="15">
        <v>510</v>
      </c>
      <c r="E249" s="16" t="s">
        <v>301</v>
      </c>
      <c r="F249" s="15">
        <v>28</v>
      </c>
      <c r="G249" s="15">
        <v>0</v>
      </c>
      <c r="H249" s="15">
        <v>30</v>
      </c>
      <c r="I249" s="15">
        <v>0</v>
      </c>
      <c r="J249" s="15">
        <v>58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2015/12末</v>
      </c>
      <c r="B250" s="8" t="str">
        <f t="shared" si="16"/>
        <v>平成27/12末</v>
      </c>
      <c r="C250" s="13">
        <v>248</v>
      </c>
      <c r="D250" s="13">
        <v>511</v>
      </c>
      <c r="E250" s="14" t="s">
        <v>302</v>
      </c>
      <c r="F250" s="13">
        <v>31</v>
      </c>
      <c r="G250" s="13">
        <v>0</v>
      </c>
      <c r="H250" s="13">
        <v>30</v>
      </c>
      <c r="I250" s="13">
        <v>1</v>
      </c>
      <c r="J250" s="13">
        <v>61</v>
      </c>
      <c r="K250" s="13">
        <v>1</v>
      </c>
      <c r="L250" s="13">
        <v>25</v>
      </c>
      <c r="M250" s="6" t="s">
        <v>375</v>
      </c>
    </row>
    <row r="251" spans="1:13" x14ac:dyDescent="0.2">
      <c r="A251" s="9" t="str">
        <f t="shared" si="16"/>
        <v>2015/12末</v>
      </c>
      <c r="B251" s="9" t="str">
        <f t="shared" si="16"/>
        <v>平成27/12末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95</v>
      </c>
      <c r="I251" s="15">
        <v>0</v>
      </c>
      <c r="J251" s="15">
        <v>186</v>
      </c>
      <c r="K251" s="15">
        <v>0</v>
      </c>
      <c r="L251" s="15">
        <v>68</v>
      </c>
      <c r="M251" s="5" t="s">
        <v>375</v>
      </c>
    </row>
    <row r="252" spans="1:13" x14ac:dyDescent="0.2">
      <c r="A252" s="8" t="str">
        <f t="shared" si="16"/>
        <v>2015/12末</v>
      </c>
      <c r="B252" s="8" t="str">
        <f t="shared" si="16"/>
        <v>平成27/12末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51</v>
      </c>
      <c r="M252" s="6" t="s">
        <v>375</v>
      </c>
    </row>
    <row r="253" spans="1:13" x14ac:dyDescent="0.2">
      <c r="A253" s="9" t="str">
        <f t="shared" si="16"/>
        <v>2015/12末</v>
      </c>
      <c r="B253" s="9" t="str">
        <f t="shared" si="16"/>
        <v>平成27/12末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96</v>
      </c>
      <c r="I253" s="15">
        <v>2</v>
      </c>
      <c r="J253" s="15">
        <v>176</v>
      </c>
      <c r="K253" s="15">
        <v>2</v>
      </c>
      <c r="L253" s="15">
        <v>55</v>
      </c>
      <c r="M253" s="5" t="s">
        <v>375</v>
      </c>
    </row>
    <row r="254" spans="1:13" x14ac:dyDescent="0.2">
      <c r="A254" s="8" t="str">
        <f t="shared" si="16"/>
        <v>2015/12末</v>
      </c>
      <c r="B254" s="8" t="str">
        <f t="shared" si="16"/>
        <v>平成27/12末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2015/12末</v>
      </c>
      <c r="B255" s="9" t="str">
        <f t="shared" si="16"/>
        <v>平成27/12末</v>
      </c>
      <c r="C255" s="15">
        <v>253</v>
      </c>
      <c r="D255" s="15">
        <v>516</v>
      </c>
      <c r="E255" s="16" t="s">
        <v>307</v>
      </c>
      <c r="F255" s="15">
        <v>94</v>
      </c>
      <c r="G255" s="15">
        <v>0</v>
      </c>
      <c r="H255" s="15">
        <v>88</v>
      </c>
      <c r="I255" s="15">
        <v>0</v>
      </c>
      <c r="J255" s="15">
        <v>182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2015/12末</v>
      </c>
      <c r="B256" s="8" t="str">
        <f t="shared" si="16"/>
        <v>平成27/12末</v>
      </c>
      <c r="C256" s="13">
        <v>254</v>
      </c>
      <c r="D256" s="13">
        <v>517</v>
      </c>
      <c r="E256" s="14" t="s">
        <v>308</v>
      </c>
      <c r="F256" s="13">
        <v>168</v>
      </c>
      <c r="G256" s="13">
        <v>0</v>
      </c>
      <c r="H256" s="13">
        <v>159</v>
      </c>
      <c r="I256" s="13">
        <v>2</v>
      </c>
      <c r="J256" s="13">
        <v>327</v>
      </c>
      <c r="K256" s="13">
        <v>2</v>
      </c>
      <c r="L256" s="13">
        <v>102</v>
      </c>
      <c r="M256" s="6" t="s">
        <v>375</v>
      </c>
    </row>
    <row r="257" spans="1:13" x14ac:dyDescent="0.2">
      <c r="A257" s="9" t="str">
        <f t="shared" si="16"/>
        <v>2015/12末</v>
      </c>
      <c r="B257" s="9" t="str">
        <f t="shared" si="16"/>
        <v>平成27/12末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84</v>
      </c>
      <c r="I257" s="15">
        <v>1</v>
      </c>
      <c r="J257" s="15">
        <v>164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16"/>
        <v>2015/12末</v>
      </c>
      <c r="B258" s="8" t="str">
        <f t="shared" si="16"/>
        <v>平成27/12末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125</v>
      </c>
      <c r="I258" s="13">
        <v>0</v>
      </c>
      <c r="J258" s="13">
        <v>245</v>
      </c>
      <c r="K258" s="13">
        <v>0</v>
      </c>
      <c r="L258" s="13">
        <v>78</v>
      </c>
      <c r="M258" s="6" t="s">
        <v>375</v>
      </c>
    </row>
    <row r="259" spans="1:13" x14ac:dyDescent="0.2">
      <c r="A259" s="9" t="str">
        <f t="shared" si="16"/>
        <v>2015/12末</v>
      </c>
      <c r="B259" s="9" t="str">
        <f t="shared" si="16"/>
        <v>平成27/12末</v>
      </c>
      <c r="C259" s="15">
        <v>257</v>
      </c>
      <c r="D259" s="15">
        <v>520</v>
      </c>
      <c r="E259" s="16" t="s">
        <v>311</v>
      </c>
      <c r="F259" s="15">
        <v>53</v>
      </c>
      <c r="G259" s="15">
        <v>0</v>
      </c>
      <c r="H259" s="15">
        <v>53</v>
      </c>
      <c r="I259" s="15">
        <v>0</v>
      </c>
      <c r="J259" s="15">
        <v>106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2015/12末</v>
      </c>
      <c r="B260" s="8" t="str">
        <f t="shared" si="16"/>
        <v>平成27/12末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57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2015/12末</v>
      </c>
      <c r="B261" s="9" t="str">
        <f t="shared" si="17"/>
        <v>平成27/12末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2015/12末</v>
      </c>
      <c r="B262" s="8" t="str">
        <f t="shared" si="17"/>
        <v>平成27/12末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63</v>
      </c>
      <c r="I262" s="13">
        <v>0</v>
      </c>
      <c r="J262" s="13">
        <v>112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2015/12末</v>
      </c>
      <c r="B263" s="9" t="str">
        <f t="shared" si="17"/>
        <v>平成27/12末</v>
      </c>
      <c r="C263" s="15">
        <v>261</v>
      </c>
      <c r="D263" s="15">
        <v>524</v>
      </c>
      <c r="E263" s="16" t="s">
        <v>315</v>
      </c>
      <c r="F263" s="15">
        <v>248</v>
      </c>
      <c r="G263" s="15">
        <v>0</v>
      </c>
      <c r="H263" s="15">
        <v>249</v>
      </c>
      <c r="I263" s="15">
        <v>1</v>
      </c>
      <c r="J263" s="15">
        <v>497</v>
      </c>
      <c r="K263" s="15">
        <v>1</v>
      </c>
      <c r="L263" s="15">
        <v>166</v>
      </c>
      <c r="M263" s="5" t="s">
        <v>375</v>
      </c>
    </row>
    <row r="264" spans="1:13" x14ac:dyDescent="0.2">
      <c r="A264" s="8" t="str">
        <f t="shared" si="17"/>
        <v>2015/12末</v>
      </c>
      <c r="B264" s="8" t="str">
        <f t="shared" si="17"/>
        <v>平成27/12末</v>
      </c>
      <c r="C264" s="13">
        <v>262</v>
      </c>
      <c r="D264" s="13">
        <v>525</v>
      </c>
      <c r="E264" s="14" t="s">
        <v>316</v>
      </c>
      <c r="F264" s="13">
        <v>130</v>
      </c>
      <c r="G264" s="13">
        <v>0</v>
      </c>
      <c r="H264" s="13">
        <v>128</v>
      </c>
      <c r="I264" s="13">
        <v>0</v>
      </c>
      <c r="J264" s="13">
        <v>258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2015/12末</v>
      </c>
      <c r="B265" s="9" t="str">
        <f t="shared" si="17"/>
        <v>平成27/12末</v>
      </c>
      <c r="C265" s="15">
        <v>263</v>
      </c>
      <c r="D265" s="15">
        <v>526</v>
      </c>
      <c r="E265" s="16" t="s">
        <v>317</v>
      </c>
      <c r="F265" s="15">
        <v>14</v>
      </c>
      <c r="G265" s="15">
        <v>0</v>
      </c>
      <c r="H265" s="15">
        <v>10</v>
      </c>
      <c r="I265" s="15">
        <v>0</v>
      </c>
      <c r="J265" s="15">
        <v>24</v>
      </c>
      <c r="K265" s="15">
        <v>0</v>
      </c>
      <c r="L265" s="15">
        <v>15</v>
      </c>
      <c r="M265" s="5" t="s">
        <v>375</v>
      </c>
    </row>
    <row r="266" spans="1:13" x14ac:dyDescent="0.2">
      <c r="A266" s="8" t="str">
        <f t="shared" si="17"/>
        <v>2015/12末</v>
      </c>
      <c r="B266" s="8" t="str">
        <f t="shared" si="17"/>
        <v>平成27/12末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78</v>
      </c>
      <c r="I266" s="13">
        <v>1</v>
      </c>
      <c r="J266" s="13">
        <v>158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2015/12末</v>
      </c>
      <c r="B267" s="9" t="str">
        <f t="shared" si="17"/>
        <v>平成27/12末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91</v>
      </c>
      <c r="M267" s="5" t="s">
        <v>375</v>
      </c>
    </row>
    <row r="268" spans="1:13" x14ac:dyDescent="0.2">
      <c r="A268" s="8" t="str">
        <f t="shared" si="17"/>
        <v>2015/12末</v>
      </c>
      <c r="B268" s="8" t="str">
        <f t="shared" si="17"/>
        <v>平成27/12末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19</v>
      </c>
      <c r="I268" s="13">
        <v>0</v>
      </c>
      <c r="J268" s="13">
        <v>37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2015/12末</v>
      </c>
      <c r="B269" s="9" t="str">
        <f t="shared" si="17"/>
        <v>平成27/12末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114</v>
      </c>
      <c r="I269" s="15">
        <v>0</v>
      </c>
      <c r="J269" s="15">
        <v>220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2015/12末</v>
      </c>
      <c r="B270" s="8" t="str">
        <f t="shared" si="17"/>
        <v>平成27/12末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17"/>
        <v>2015/12末</v>
      </c>
      <c r="B271" s="9" t="str">
        <f t="shared" si="17"/>
        <v>平成27/12末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gEIicSdbd5/26NIqBqphp6W7plYxsDpWBhESvMDzOk1JktV+p+BYp+jZUMLvIIRHO7vzgkC8MR7YfqfPXrHwsw==" saltValue="Emz1g7xYVRtik03VzziVa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431</v>
      </c>
      <c r="C1" s="17" t="s">
        <v>432</v>
      </c>
      <c r="D1" s="18" t="s">
        <v>426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324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324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325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324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324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324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326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327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324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327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324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328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324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325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327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324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324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324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327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328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329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327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324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324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327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324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327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330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324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324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324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324</v>
      </c>
    </row>
    <row r="34" spans="1:4" x14ac:dyDescent="0.2">
      <c r="A34" s="65">
        <v>33</v>
      </c>
      <c r="B34" s="65">
        <v>37</v>
      </c>
      <c r="C34" s="66" t="s">
        <v>173</v>
      </c>
      <c r="D34" s="5" t="s">
        <v>324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324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328</v>
      </c>
    </row>
    <row r="37" spans="1:4" x14ac:dyDescent="0.2">
      <c r="A37" s="65">
        <v>36</v>
      </c>
      <c r="B37" s="65">
        <v>40</v>
      </c>
      <c r="C37" s="66" t="s">
        <v>174</v>
      </c>
      <c r="D37" s="6" t="s">
        <v>324</v>
      </c>
    </row>
    <row r="38" spans="1:4" x14ac:dyDescent="0.2">
      <c r="A38" s="65">
        <v>37</v>
      </c>
      <c r="B38" s="65">
        <v>41</v>
      </c>
      <c r="C38" s="66" t="s">
        <v>175</v>
      </c>
      <c r="D38" s="5" t="s">
        <v>324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324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324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331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324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324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324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324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328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324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324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324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328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324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324</v>
      </c>
    </row>
    <row r="53" spans="1:4" x14ac:dyDescent="0.2">
      <c r="A53" s="65">
        <v>52</v>
      </c>
      <c r="B53" s="65">
        <v>56</v>
      </c>
      <c r="C53" s="66" t="s">
        <v>435</v>
      </c>
      <c r="D53" s="6" t="s">
        <v>324</v>
      </c>
    </row>
    <row r="54" spans="1:4" x14ac:dyDescent="0.2">
      <c r="A54" s="65">
        <v>53</v>
      </c>
      <c r="B54" s="65">
        <v>57</v>
      </c>
      <c r="C54" s="66" t="s">
        <v>176</v>
      </c>
      <c r="D54" s="5" t="s">
        <v>328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332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328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324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333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324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324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324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334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324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328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324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324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324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324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324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324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324</v>
      </c>
    </row>
    <row r="72" spans="1:4" x14ac:dyDescent="0.2">
      <c r="A72" s="65">
        <v>71</v>
      </c>
      <c r="B72" s="65">
        <v>76</v>
      </c>
      <c r="C72" s="66" t="s">
        <v>177</v>
      </c>
      <c r="D72" s="5" t="s">
        <v>324</v>
      </c>
    </row>
    <row r="73" spans="1:4" x14ac:dyDescent="0.2">
      <c r="A73" s="65">
        <v>72</v>
      </c>
      <c r="B73" s="65">
        <v>77</v>
      </c>
      <c r="C73" s="66" t="s">
        <v>178</v>
      </c>
      <c r="D73" s="6" t="s">
        <v>324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324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324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324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324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324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324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324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328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328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324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324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330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324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324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324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324</v>
      </c>
    </row>
    <row r="90" spans="1:4" x14ac:dyDescent="0.2">
      <c r="A90" s="65">
        <v>89</v>
      </c>
      <c r="B90" s="65">
        <v>94</v>
      </c>
      <c r="C90" s="66" t="s">
        <v>179</v>
      </c>
      <c r="D90" s="5" t="s">
        <v>324</v>
      </c>
    </row>
    <row r="91" spans="1:4" x14ac:dyDescent="0.2">
      <c r="A91" s="65">
        <v>90</v>
      </c>
      <c r="B91" s="65">
        <v>95</v>
      </c>
      <c r="C91" s="66" t="s">
        <v>180</v>
      </c>
      <c r="D91" s="6" t="s">
        <v>324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324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324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328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335</v>
      </c>
    </row>
    <row r="96" spans="1:4" x14ac:dyDescent="0.2">
      <c r="A96" s="3">
        <v>95</v>
      </c>
      <c r="B96" s="3">
        <v>100</v>
      </c>
      <c r="C96" s="4" t="s">
        <v>181</v>
      </c>
      <c r="D96" s="5" t="s">
        <v>336</v>
      </c>
    </row>
    <row r="97" spans="1:4" x14ac:dyDescent="0.2">
      <c r="A97" s="3">
        <v>96</v>
      </c>
      <c r="B97" s="3">
        <v>101</v>
      </c>
      <c r="C97" s="4" t="s">
        <v>182</v>
      </c>
      <c r="D97" s="6" t="s">
        <v>337</v>
      </c>
    </row>
    <row r="98" spans="1:4" x14ac:dyDescent="0.2">
      <c r="A98" s="3">
        <v>97</v>
      </c>
      <c r="B98" s="3">
        <v>102</v>
      </c>
      <c r="C98" s="4" t="s">
        <v>183</v>
      </c>
      <c r="D98" s="5" t="s">
        <v>337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324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324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328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328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324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328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324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338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339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339</v>
      </c>
    </row>
    <row r="109" spans="1:4" x14ac:dyDescent="0.2">
      <c r="A109" s="3">
        <v>108</v>
      </c>
      <c r="B109" s="3">
        <v>113</v>
      </c>
      <c r="C109" s="4" t="s">
        <v>462</v>
      </c>
      <c r="D109" s="6" t="s">
        <v>339</v>
      </c>
    </row>
    <row r="110" spans="1:4" x14ac:dyDescent="0.2">
      <c r="A110" s="3">
        <v>109</v>
      </c>
      <c r="B110" s="3">
        <v>114</v>
      </c>
      <c r="C110" s="4" t="s">
        <v>143</v>
      </c>
      <c r="D110" s="5" t="s">
        <v>339</v>
      </c>
    </row>
    <row r="111" spans="1:4" x14ac:dyDescent="0.2">
      <c r="A111" s="3">
        <v>110</v>
      </c>
      <c r="B111" s="3">
        <v>115</v>
      </c>
      <c r="C111" s="4" t="s">
        <v>144</v>
      </c>
      <c r="D111" s="6" t="s">
        <v>339</v>
      </c>
    </row>
    <row r="112" spans="1:4" x14ac:dyDescent="0.2">
      <c r="A112" s="3">
        <v>111</v>
      </c>
      <c r="B112" s="3">
        <v>116</v>
      </c>
      <c r="C112" s="4" t="s">
        <v>145</v>
      </c>
      <c r="D112" s="5" t="s">
        <v>340</v>
      </c>
    </row>
    <row r="113" spans="1:4" x14ac:dyDescent="0.2">
      <c r="A113" s="3">
        <v>112</v>
      </c>
      <c r="B113" s="3">
        <v>117</v>
      </c>
      <c r="C113" s="4" t="s">
        <v>146</v>
      </c>
      <c r="D113" s="6" t="s">
        <v>339</v>
      </c>
    </row>
    <row r="114" spans="1:4" x14ac:dyDescent="0.2">
      <c r="A114" s="3">
        <v>113</v>
      </c>
      <c r="B114" s="3">
        <v>118</v>
      </c>
      <c r="C114" s="4" t="s">
        <v>147</v>
      </c>
      <c r="D114" s="5" t="s">
        <v>338</v>
      </c>
    </row>
    <row r="115" spans="1:4" x14ac:dyDescent="0.2">
      <c r="A115" s="3">
        <v>114</v>
      </c>
      <c r="B115" s="3">
        <v>119</v>
      </c>
      <c r="C115" s="4" t="s">
        <v>148</v>
      </c>
      <c r="D115" s="6" t="s">
        <v>338</v>
      </c>
    </row>
    <row r="116" spans="1:4" x14ac:dyDescent="0.2">
      <c r="A116" s="3">
        <v>115</v>
      </c>
      <c r="B116" s="3">
        <v>120</v>
      </c>
      <c r="C116" s="4" t="s">
        <v>184</v>
      </c>
      <c r="D116" s="5" t="s">
        <v>339</v>
      </c>
    </row>
    <row r="117" spans="1:4" x14ac:dyDescent="0.2">
      <c r="A117" s="3">
        <v>116</v>
      </c>
      <c r="B117" s="3">
        <v>122</v>
      </c>
      <c r="C117" s="4" t="s">
        <v>185</v>
      </c>
      <c r="D117" s="6" t="s">
        <v>338</v>
      </c>
    </row>
    <row r="118" spans="1:4" x14ac:dyDescent="0.2">
      <c r="A118" s="3">
        <v>117</v>
      </c>
      <c r="B118" s="3">
        <v>123</v>
      </c>
      <c r="C118" s="4" t="s">
        <v>186</v>
      </c>
      <c r="D118" s="5" t="s">
        <v>339</v>
      </c>
    </row>
    <row r="119" spans="1:4" x14ac:dyDescent="0.2">
      <c r="A119" s="3">
        <v>118</v>
      </c>
      <c r="B119" s="3">
        <v>124</v>
      </c>
      <c r="C119" s="4" t="s">
        <v>187</v>
      </c>
      <c r="D119" s="6" t="s">
        <v>339</v>
      </c>
    </row>
    <row r="120" spans="1:4" x14ac:dyDescent="0.2">
      <c r="A120" s="3">
        <v>119</v>
      </c>
      <c r="B120" s="3">
        <v>125</v>
      </c>
      <c r="C120" s="4" t="s">
        <v>188</v>
      </c>
      <c r="D120" s="5" t="s">
        <v>338</v>
      </c>
    </row>
    <row r="121" spans="1:4" x14ac:dyDescent="0.2">
      <c r="A121" s="3">
        <v>120</v>
      </c>
      <c r="B121" s="3">
        <v>126</v>
      </c>
      <c r="C121" s="4" t="s">
        <v>189</v>
      </c>
      <c r="D121" s="6" t="s">
        <v>338</v>
      </c>
    </row>
    <row r="122" spans="1:4" x14ac:dyDescent="0.2">
      <c r="A122" s="3">
        <v>121</v>
      </c>
      <c r="B122" s="3">
        <v>127</v>
      </c>
      <c r="C122" s="4" t="s">
        <v>190</v>
      </c>
      <c r="D122" s="5" t="s">
        <v>338</v>
      </c>
    </row>
    <row r="123" spans="1:4" x14ac:dyDescent="0.2">
      <c r="A123" s="3">
        <v>122</v>
      </c>
      <c r="B123" s="3">
        <v>128</v>
      </c>
      <c r="C123" s="4" t="s">
        <v>191</v>
      </c>
      <c r="D123" s="6" t="s">
        <v>338</v>
      </c>
    </row>
    <row r="124" spans="1:4" x14ac:dyDescent="0.2">
      <c r="A124" s="3">
        <v>123</v>
      </c>
      <c r="B124" s="3">
        <v>129</v>
      </c>
      <c r="C124" s="4" t="s">
        <v>192</v>
      </c>
      <c r="D124" s="5" t="s">
        <v>341</v>
      </c>
    </row>
    <row r="125" spans="1:4" x14ac:dyDescent="0.2">
      <c r="A125" s="3">
        <v>124</v>
      </c>
      <c r="B125" s="3">
        <v>130</v>
      </c>
      <c r="C125" s="4" t="s">
        <v>193</v>
      </c>
      <c r="D125" s="6" t="s">
        <v>338</v>
      </c>
    </row>
    <row r="126" spans="1:4" x14ac:dyDescent="0.2">
      <c r="A126" s="3">
        <v>125</v>
      </c>
      <c r="B126" s="3">
        <v>131</v>
      </c>
      <c r="C126" s="4" t="s">
        <v>149</v>
      </c>
      <c r="D126" s="5" t="s">
        <v>338</v>
      </c>
    </row>
    <row r="127" spans="1:4" x14ac:dyDescent="0.2">
      <c r="A127" s="3">
        <v>126</v>
      </c>
      <c r="B127" s="3">
        <v>132</v>
      </c>
      <c r="C127" s="4" t="s">
        <v>194</v>
      </c>
      <c r="D127" s="6" t="s">
        <v>338</v>
      </c>
    </row>
    <row r="128" spans="1:4" x14ac:dyDescent="0.2">
      <c r="A128" s="3">
        <v>127</v>
      </c>
      <c r="B128" s="3">
        <v>133</v>
      </c>
      <c r="C128" s="4" t="s">
        <v>195</v>
      </c>
      <c r="D128" s="5" t="s">
        <v>338</v>
      </c>
    </row>
    <row r="129" spans="1:4" x14ac:dyDescent="0.2">
      <c r="A129" s="3">
        <v>128</v>
      </c>
      <c r="B129" s="3">
        <v>134</v>
      </c>
      <c r="C129" s="4" t="s">
        <v>196</v>
      </c>
      <c r="D129" s="6" t="s">
        <v>338</v>
      </c>
    </row>
    <row r="130" spans="1:4" x14ac:dyDescent="0.2">
      <c r="A130" s="3">
        <v>129</v>
      </c>
      <c r="B130" s="3">
        <v>135</v>
      </c>
      <c r="C130" s="4" t="s">
        <v>197</v>
      </c>
      <c r="D130" s="5" t="s">
        <v>338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342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342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342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342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342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342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342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342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342</v>
      </c>
    </row>
    <row r="140" spans="1:4" x14ac:dyDescent="0.2">
      <c r="A140" s="3">
        <v>139</v>
      </c>
      <c r="B140" s="3">
        <v>150</v>
      </c>
      <c r="C140" s="4" t="s">
        <v>198</v>
      </c>
      <c r="D140" s="6" t="s">
        <v>343</v>
      </c>
    </row>
    <row r="141" spans="1:4" x14ac:dyDescent="0.2">
      <c r="A141" s="3">
        <v>140</v>
      </c>
      <c r="B141" s="3">
        <v>152</v>
      </c>
      <c r="C141" s="4" t="s">
        <v>199</v>
      </c>
      <c r="D141" s="6" t="s">
        <v>343</v>
      </c>
    </row>
    <row r="142" spans="1:4" x14ac:dyDescent="0.2">
      <c r="A142" s="3">
        <v>141</v>
      </c>
      <c r="B142" s="3">
        <v>153</v>
      </c>
      <c r="C142" s="4" t="s">
        <v>200</v>
      </c>
      <c r="D142" s="5" t="s">
        <v>343</v>
      </c>
    </row>
    <row r="143" spans="1:4" x14ac:dyDescent="0.2">
      <c r="A143" s="3">
        <v>142</v>
      </c>
      <c r="B143" s="3">
        <v>154</v>
      </c>
      <c r="C143" s="4" t="s">
        <v>201</v>
      </c>
      <c r="D143" s="6" t="s">
        <v>343</v>
      </c>
    </row>
    <row r="144" spans="1:4" x14ac:dyDescent="0.2">
      <c r="A144" s="3">
        <v>143</v>
      </c>
      <c r="B144" s="3">
        <v>160</v>
      </c>
      <c r="C144" s="4" t="s">
        <v>202</v>
      </c>
      <c r="D144" s="5" t="s">
        <v>344</v>
      </c>
    </row>
    <row r="145" spans="1:4" x14ac:dyDescent="0.2">
      <c r="A145" s="3">
        <v>144</v>
      </c>
      <c r="B145" s="3">
        <v>161</v>
      </c>
      <c r="C145" s="4" t="s">
        <v>203</v>
      </c>
      <c r="D145" s="6" t="s">
        <v>344</v>
      </c>
    </row>
    <row r="146" spans="1:4" x14ac:dyDescent="0.2">
      <c r="A146" s="3">
        <v>145</v>
      </c>
      <c r="B146" s="3">
        <v>162</v>
      </c>
      <c r="C146" s="4" t="s">
        <v>204</v>
      </c>
      <c r="D146" s="6" t="s">
        <v>344</v>
      </c>
    </row>
    <row r="147" spans="1:4" x14ac:dyDescent="0.2">
      <c r="A147" s="3">
        <v>146</v>
      </c>
      <c r="B147" s="3">
        <v>164</v>
      </c>
      <c r="C147" s="4" t="s">
        <v>205</v>
      </c>
      <c r="D147" s="6" t="s">
        <v>344</v>
      </c>
    </row>
    <row r="148" spans="1:4" x14ac:dyDescent="0.2">
      <c r="A148" s="3">
        <v>147</v>
      </c>
      <c r="B148" s="3">
        <v>170</v>
      </c>
      <c r="C148" s="4" t="s">
        <v>206</v>
      </c>
      <c r="D148" s="6" t="s">
        <v>344</v>
      </c>
    </row>
    <row r="149" spans="1:4" x14ac:dyDescent="0.2">
      <c r="A149" s="3">
        <v>148</v>
      </c>
      <c r="B149" s="3">
        <v>171</v>
      </c>
      <c r="C149" s="4" t="s">
        <v>207</v>
      </c>
      <c r="D149" s="6" t="s">
        <v>344</v>
      </c>
    </row>
    <row r="150" spans="1:4" x14ac:dyDescent="0.2">
      <c r="A150" s="3">
        <v>149</v>
      </c>
      <c r="B150" s="3">
        <v>172</v>
      </c>
      <c r="C150" s="4" t="s">
        <v>208</v>
      </c>
      <c r="D150" s="6" t="s">
        <v>344</v>
      </c>
    </row>
    <row r="151" spans="1:4" x14ac:dyDescent="0.2">
      <c r="A151" s="3">
        <v>150</v>
      </c>
      <c r="B151" s="3">
        <v>173</v>
      </c>
      <c r="C151" s="4" t="s">
        <v>209</v>
      </c>
      <c r="D151" s="6" t="s">
        <v>344</v>
      </c>
    </row>
    <row r="152" spans="1:4" x14ac:dyDescent="0.2">
      <c r="A152" s="3">
        <v>151</v>
      </c>
      <c r="B152" s="3">
        <v>174</v>
      </c>
      <c r="C152" s="4" t="s">
        <v>210</v>
      </c>
      <c r="D152" s="6" t="s">
        <v>344</v>
      </c>
    </row>
    <row r="153" spans="1:4" x14ac:dyDescent="0.2">
      <c r="A153" s="3">
        <v>152</v>
      </c>
      <c r="B153" s="3">
        <v>175</v>
      </c>
      <c r="C153" s="4" t="s">
        <v>211</v>
      </c>
      <c r="D153" s="6" t="s">
        <v>344</v>
      </c>
    </row>
    <row r="154" spans="1:4" x14ac:dyDescent="0.2">
      <c r="A154" s="3">
        <v>153</v>
      </c>
      <c r="B154" s="3">
        <v>176</v>
      </c>
      <c r="C154" s="4" t="s">
        <v>212</v>
      </c>
      <c r="D154" s="6" t="s">
        <v>344</v>
      </c>
    </row>
    <row r="155" spans="1:4" x14ac:dyDescent="0.2">
      <c r="A155" s="3">
        <v>154</v>
      </c>
      <c r="B155" s="3">
        <v>177</v>
      </c>
      <c r="C155" s="4" t="s">
        <v>150</v>
      </c>
      <c r="D155" s="6" t="s">
        <v>344</v>
      </c>
    </row>
    <row r="156" spans="1:4" x14ac:dyDescent="0.2">
      <c r="A156" s="3">
        <v>155</v>
      </c>
      <c r="B156" s="3">
        <v>180</v>
      </c>
      <c r="C156" s="4" t="s">
        <v>213</v>
      </c>
      <c r="D156" s="5" t="s">
        <v>345</v>
      </c>
    </row>
    <row r="157" spans="1:4" x14ac:dyDescent="0.2">
      <c r="A157" s="3">
        <v>156</v>
      </c>
      <c r="B157" s="3">
        <v>181</v>
      </c>
      <c r="C157" s="4" t="s">
        <v>214</v>
      </c>
      <c r="D157" s="4" t="s">
        <v>345</v>
      </c>
    </row>
    <row r="158" spans="1:4" x14ac:dyDescent="0.2">
      <c r="A158" s="3">
        <v>157</v>
      </c>
      <c r="B158" s="3">
        <v>182</v>
      </c>
      <c r="C158" s="4" t="s">
        <v>215</v>
      </c>
      <c r="D158" s="4" t="s">
        <v>345</v>
      </c>
    </row>
    <row r="159" spans="1:4" x14ac:dyDescent="0.2">
      <c r="A159" s="3">
        <v>158</v>
      </c>
      <c r="B159" s="3">
        <v>183</v>
      </c>
      <c r="C159" s="4" t="s">
        <v>216</v>
      </c>
      <c r="D159" s="4" t="s">
        <v>345</v>
      </c>
    </row>
    <row r="160" spans="1:4" x14ac:dyDescent="0.2">
      <c r="A160" s="3">
        <v>159</v>
      </c>
      <c r="B160" s="3">
        <v>184</v>
      </c>
      <c r="C160" s="4" t="s">
        <v>217</v>
      </c>
      <c r="D160" s="4" t="s">
        <v>345</v>
      </c>
    </row>
    <row r="161" spans="1:4" x14ac:dyDescent="0.2">
      <c r="A161" s="3">
        <v>160</v>
      </c>
      <c r="B161" s="3">
        <v>185</v>
      </c>
      <c r="C161" s="4" t="s">
        <v>218</v>
      </c>
      <c r="D161" s="4" t="s">
        <v>345</v>
      </c>
    </row>
    <row r="162" spans="1:4" x14ac:dyDescent="0.2">
      <c r="A162" s="3">
        <v>161</v>
      </c>
      <c r="B162" s="3">
        <v>186</v>
      </c>
      <c r="C162" s="4" t="s">
        <v>219</v>
      </c>
      <c r="D162" s="4" t="s">
        <v>345</v>
      </c>
    </row>
    <row r="163" spans="1:4" x14ac:dyDescent="0.2">
      <c r="A163" s="3">
        <v>162</v>
      </c>
      <c r="B163" s="3">
        <v>187</v>
      </c>
      <c r="C163" s="4" t="s">
        <v>220</v>
      </c>
      <c r="D163" s="4" t="s">
        <v>345</v>
      </c>
    </row>
    <row r="164" spans="1:4" x14ac:dyDescent="0.2">
      <c r="A164" s="3">
        <v>163</v>
      </c>
      <c r="B164" s="3">
        <v>188</v>
      </c>
      <c r="C164" s="4" t="s">
        <v>221</v>
      </c>
      <c r="D164" s="4" t="s">
        <v>345</v>
      </c>
    </row>
    <row r="165" spans="1:4" x14ac:dyDescent="0.2">
      <c r="A165" s="3">
        <v>164</v>
      </c>
      <c r="B165" s="3">
        <v>189</v>
      </c>
      <c r="C165" s="4" t="s">
        <v>222</v>
      </c>
      <c r="D165" s="4" t="s">
        <v>345</v>
      </c>
    </row>
    <row r="166" spans="1:4" x14ac:dyDescent="0.2">
      <c r="A166" s="3">
        <v>165</v>
      </c>
      <c r="B166" s="3">
        <v>190</v>
      </c>
      <c r="C166" s="4" t="s">
        <v>153</v>
      </c>
      <c r="D166" s="4" t="s">
        <v>345</v>
      </c>
    </row>
    <row r="167" spans="1:4" x14ac:dyDescent="0.2">
      <c r="A167" s="3">
        <v>166</v>
      </c>
      <c r="B167" s="3">
        <v>191</v>
      </c>
      <c r="C167" s="4" t="s">
        <v>151</v>
      </c>
      <c r="D167" s="4" t="s">
        <v>345</v>
      </c>
    </row>
    <row r="168" spans="1:4" x14ac:dyDescent="0.2">
      <c r="A168" s="3">
        <v>167</v>
      </c>
      <c r="B168" s="3">
        <v>192</v>
      </c>
      <c r="C168" s="4" t="s">
        <v>152</v>
      </c>
      <c r="D168" s="4" t="s">
        <v>345</v>
      </c>
    </row>
    <row r="169" spans="1:4" x14ac:dyDescent="0.2">
      <c r="A169" s="3">
        <v>168</v>
      </c>
      <c r="B169" s="3">
        <v>200</v>
      </c>
      <c r="C169" s="4" t="s">
        <v>223</v>
      </c>
      <c r="D169" s="6" t="s">
        <v>346</v>
      </c>
    </row>
    <row r="170" spans="1:4" x14ac:dyDescent="0.2">
      <c r="A170" s="3">
        <v>169</v>
      </c>
      <c r="B170" s="3">
        <v>201</v>
      </c>
      <c r="C170" s="4" t="s">
        <v>224</v>
      </c>
      <c r="D170" s="6" t="s">
        <v>346</v>
      </c>
    </row>
    <row r="171" spans="1:4" x14ac:dyDescent="0.2">
      <c r="A171" s="3">
        <v>170</v>
      </c>
      <c r="B171" s="3">
        <v>202</v>
      </c>
      <c r="C171" s="4" t="s">
        <v>225</v>
      </c>
      <c r="D171" s="6" t="s">
        <v>346</v>
      </c>
    </row>
    <row r="172" spans="1:4" x14ac:dyDescent="0.2">
      <c r="A172" s="3">
        <v>171</v>
      </c>
      <c r="B172" s="3">
        <v>203</v>
      </c>
      <c r="C172" s="4" t="s">
        <v>226</v>
      </c>
      <c r="D172" s="6" t="s">
        <v>346</v>
      </c>
    </row>
    <row r="173" spans="1:4" x14ac:dyDescent="0.2">
      <c r="A173" s="3">
        <v>172</v>
      </c>
      <c r="B173" s="3">
        <v>204</v>
      </c>
      <c r="C173" s="4" t="s">
        <v>227</v>
      </c>
      <c r="D173" s="6" t="s">
        <v>346</v>
      </c>
    </row>
    <row r="174" spans="1:4" x14ac:dyDescent="0.2">
      <c r="A174" s="3">
        <v>173</v>
      </c>
      <c r="B174" s="3">
        <v>205</v>
      </c>
      <c r="C174" s="4" t="s">
        <v>228</v>
      </c>
      <c r="D174" s="6" t="s">
        <v>346</v>
      </c>
    </row>
    <row r="175" spans="1:4" x14ac:dyDescent="0.2">
      <c r="A175" s="3">
        <v>174</v>
      </c>
      <c r="B175" s="3">
        <v>209</v>
      </c>
      <c r="C175" s="4" t="s">
        <v>229</v>
      </c>
      <c r="D175" s="6" t="s">
        <v>346</v>
      </c>
    </row>
    <row r="176" spans="1:4" x14ac:dyDescent="0.2">
      <c r="A176" s="3">
        <v>175</v>
      </c>
      <c r="B176" s="3">
        <v>210</v>
      </c>
      <c r="C176" s="4" t="s">
        <v>230</v>
      </c>
      <c r="D176" s="6" t="s">
        <v>346</v>
      </c>
    </row>
    <row r="177" spans="1:4" x14ac:dyDescent="0.2">
      <c r="A177" s="3">
        <v>176</v>
      </c>
      <c r="B177" s="3">
        <v>211</v>
      </c>
      <c r="C177" s="4" t="s">
        <v>231</v>
      </c>
      <c r="D177" s="6" t="s">
        <v>346</v>
      </c>
    </row>
    <row r="178" spans="1:4" x14ac:dyDescent="0.2">
      <c r="A178" s="3">
        <v>177</v>
      </c>
      <c r="B178" s="3">
        <v>220</v>
      </c>
      <c r="C178" s="4" t="s">
        <v>232</v>
      </c>
      <c r="D178" s="5" t="s">
        <v>347</v>
      </c>
    </row>
    <row r="179" spans="1:4" x14ac:dyDescent="0.2">
      <c r="A179" s="3">
        <v>178</v>
      </c>
      <c r="B179" s="3">
        <v>221</v>
      </c>
      <c r="C179" s="4" t="s">
        <v>233</v>
      </c>
      <c r="D179" s="4" t="s">
        <v>347</v>
      </c>
    </row>
    <row r="180" spans="1:4" x14ac:dyDescent="0.2">
      <c r="A180" s="3">
        <v>179</v>
      </c>
      <c r="B180" s="3">
        <v>222</v>
      </c>
      <c r="C180" s="4" t="s">
        <v>234</v>
      </c>
      <c r="D180" s="4" t="s">
        <v>347</v>
      </c>
    </row>
    <row r="181" spans="1:4" x14ac:dyDescent="0.2">
      <c r="A181" s="3">
        <v>180</v>
      </c>
      <c r="B181" s="3">
        <v>223</v>
      </c>
      <c r="C181" s="4" t="s">
        <v>154</v>
      </c>
      <c r="D181" s="4" t="s">
        <v>347</v>
      </c>
    </row>
    <row r="182" spans="1:4" x14ac:dyDescent="0.2">
      <c r="A182" s="3">
        <v>181</v>
      </c>
      <c r="B182" s="3">
        <v>224</v>
      </c>
      <c r="C182" s="4" t="s">
        <v>235</v>
      </c>
      <c r="D182" s="4" t="s">
        <v>347</v>
      </c>
    </row>
    <row r="183" spans="1:4" x14ac:dyDescent="0.2">
      <c r="A183" s="3">
        <v>182</v>
      </c>
      <c r="B183" s="3">
        <v>225</v>
      </c>
      <c r="C183" s="4" t="s">
        <v>236</v>
      </c>
      <c r="D183" s="4" t="s">
        <v>347</v>
      </c>
    </row>
    <row r="184" spans="1:4" x14ac:dyDescent="0.2">
      <c r="A184" s="3">
        <v>183</v>
      </c>
      <c r="B184" s="3">
        <v>226</v>
      </c>
      <c r="C184" s="4" t="s">
        <v>237</v>
      </c>
      <c r="D184" s="4" t="s">
        <v>347</v>
      </c>
    </row>
    <row r="185" spans="1:4" x14ac:dyDescent="0.2">
      <c r="A185" s="3">
        <v>184</v>
      </c>
      <c r="B185" s="3">
        <v>227</v>
      </c>
      <c r="C185" s="4" t="s">
        <v>238</v>
      </c>
      <c r="D185" s="4" t="s">
        <v>347</v>
      </c>
    </row>
    <row r="186" spans="1:4" x14ac:dyDescent="0.2">
      <c r="A186" s="3">
        <v>185</v>
      </c>
      <c r="B186" s="3">
        <v>228</v>
      </c>
      <c r="C186" s="4" t="s">
        <v>239</v>
      </c>
      <c r="D186" s="5" t="s">
        <v>347</v>
      </c>
    </row>
    <row r="187" spans="1:4" x14ac:dyDescent="0.2">
      <c r="A187" s="3">
        <v>186</v>
      </c>
      <c r="B187" s="3">
        <v>230</v>
      </c>
      <c r="C187" s="4" t="s">
        <v>240</v>
      </c>
      <c r="D187" s="6" t="s">
        <v>348</v>
      </c>
    </row>
    <row r="188" spans="1:4" x14ac:dyDescent="0.2">
      <c r="A188" s="3">
        <v>187</v>
      </c>
      <c r="B188" s="3">
        <v>231</v>
      </c>
      <c r="C188" s="4" t="s">
        <v>241</v>
      </c>
      <c r="D188" s="6" t="s">
        <v>348</v>
      </c>
    </row>
    <row r="189" spans="1:4" x14ac:dyDescent="0.2">
      <c r="A189" s="3">
        <v>188</v>
      </c>
      <c r="B189" s="3">
        <v>232</v>
      </c>
      <c r="C189" s="4" t="s">
        <v>242</v>
      </c>
      <c r="D189" s="6" t="s">
        <v>348</v>
      </c>
    </row>
    <row r="190" spans="1:4" x14ac:dyDescent="0.2">
      <c r="A190" s="3">
        <v>189</v>
      </c>
      <c r="B190" s="3">
        <v>240</v>
      </c>
      <c r="C190" s="4" t="s">
        <v>243</v>
      </c>
      <c r="D190" s="5" t="s">
        <v>349</v>
      </c>
    </row>
    <row r="191" spans="1:4" x14ac:dyDescent="0.2">
      <c r="A191" s="3">
        <v>190</v>
      </c>
      <c r="B191" s="3">
        <v>241</v>
      </c>
      <c r="C191" s="4" t="s">
        <v>244</v>
      </c>
      <c r="D191" s="4" t="s">
        <v>349</v>
      </c>
    </row>
    <row r="192" spans="1:4" x14ac:dyDescent="0.2">
      <c r="A192" s="3">
        <v>191</v>
      </c>
      <c r="B192" s="3">
        <v>242</v>
      </c>
      <c r="C192" s="4" t="s">
        <v>245</v>
      </c>
      <c r="D192" s="4" t="s">
        <v>349</v>
      </c>
    </row>
    <row r="193" spans="1:4" x14ac:dyDescent="0.2">
      <c r="A193" s="3">
        <v>192</v>
      </c>
      <c r="B193" s="3">
        <v>243</v>
      </c>
      <c r="C193" s="4" t="s">
        <v>246</v>
      </c>
      <c r="D193" s="4" t="s">
        <v>349</v>
      </c>
    </row>
    <row r="194" spans="1:4" x14ac:dyDescent="0.2">
      <c r="A194" s="3">
        <v>193</v>
      </c>
      <c r="B194" s="3">
        <v>244</v>
      </c>
      <c r="C194" s="4" t="s">
        <v>247</v>
      </c>
      <c r="D194" s="4" t="s">
        <v>349</v>
      </c>
    </row>
    <row r="195" spans="1:4" x14ac:dyDescent="0.2">
      <c r="A195" s="3">
        <v>194</v>
      </c>
      <c r="B195" s="3">
        <v>245</v>
      </c>
      <c r="C195" s="4" t="s">
        <v>248</v>
      </c>
      <c r="D195" s="4" t="s">
        <v>349</v>
      </c>
    </row>
    <row r="196" spans="1:4" x14ac:dyDescent="0.2">
      <c r="A196" s="3">
        <v>195</v>
      </c>
      <c r="B196" s="3">
        <v>246</v>
      </c>
      <c r="C196" s="4" t="s">
        <v>249</v>
      </c>
      <c r="D196" s="5" t="s">
        <v>349</v>
      </c>
    </row>
    <row r="197" spans="1:4" x14ac:dyDescent="0.2">
      <c r="A197" s="3">
        <v>196</v>
      </c>
      <c r="B197" s="3">
        <v>250</v>
      </c>
      <c r="C197" s="4" t="s">
        <v>250</v>
      </c>
      <c r="D197" s="6" t="s">
        <v>351</v>
      </c>
    </row>
    <row r="198" spans="1:4" x14ac:dyDescent="0.2">
      <c r="A198" s="3">
        <v>197</v>
      </c>
      <c r="B198" s="3">
        <v>253</v>
      </c>
      <c r="C198" s="4" t="s">
        <v>251</v>
      </c>
      <c r="D198" s="5" t="s">
        <v>350</v>
      </c>
    </row>
    <row r="199" spans="1:4" x14ac:dyDescent="0.2">
      <c r="A199" s="3">
        <v>198</v>
      </c>
      <c r="B199" s="3">
        <v>254</v>
      </c>
      <c r="C199" s="4" t="s">
        <v>252</v>
      </c>
      <c r="D199" s="6" t="s">
        <v>350</v>
      </c>
    </row>
    <row r="200" spans="1:4" x14ac:dyDescent="0.2">
      <c r="A200" s="3">
        <v>199</v>
      </c>
      <c r="B200" s="3">
        <v>255</v>
      </c>
      <c r="C200" s="4" t="s">
        <v>253</v>
      </c>
      <c r="D200" s="5" t="s">
        <v>350</v>
      </c>
    </row>
    <row r="201" spans="1:4" x14ac:dyDescent="0.2">
      <c r="A201" s="3">
        <v>200</v>
      </c>
      <c r="B201" s="3">
        <v>270</v>
      </c>
      <c r="C201" s="4" t="s">
        <v>254</v>
      </c>
      <c r="D201" s="6" t="s">
        <v>352</v>
      </c>
    </row>
    <row r="202" spans="1:4" x14ac:dyDescent="0.2">
      <c r="A202" s="3">
        <v>201</v>
      </c>
      <c r="B202" s="3">
        <v>271</v>
      </c>
      <c r="C202" s="4" t="s">
        <v>255</v>
      </c>
      <c r="D202" s="5" t="s">
        <v>353</v>
      </c>
    </row>
    <row r="203" spans="1:4" x14ac:dyDescent="0.2">
      <c r="A203" s="3">
        <v>202</v>
      </c>
      <c r="B203" s="3">
        <v>277</v>
      </c>
      <c r="C203" s="4" t="s">
        <v>256</v>
      </c>
      <c r="D203" s="6" t="s">
        <v>352</v>
      </c>
    </row>
    <row r="204" spans="1:4" x14ac:dyDescent="0.2">
      <c r="A204" s="3">
        <v>203</v>
      </c>
      <c r="B204" s="3">
        <v>278</v>
      </c>
      <c r="C204" s="4" t="s">
        <v>257</v>
      </c>
      <c r="D204" s="5" t="s">
        <v>354</v>
      </c>
    </row>
    <row r="205" spans="1:4" x14ac:dyDescent="0.2">
      <c r="A205" s="3">
        <v>204</v>
      </c>
      <c r="B205" s="3">
        <v>280</v>
      </c>
      <c r="C205" s="4" t="s">
        <v>258</v>
      </c>
      <c r="D205" s="6" t="s">
        <v>355</v>
      </c>
    </row>
    <row r="206" spans="1:4" x14ac:dyDescent="0.2">
      <c r="A206" s="3">
        <v>205</v>
      </c>
      <c r="B206" s="3">
        <v>281</v>
      </c>
      <c r="C206" s="4" t="s">
        <v>259</v>
      </c>
      <c r="D206" s="5" t="s">
        <v>355</v>
      </c>
    </row>
    <row r="207" spans="1:4" x14ac:dyDescent="0.2">
      <c r="A207" s="3">
        <v>206</v>
      </c>
      <c r="B207" s="3">
        <v>282</v>
      </c>
      <c r="C207" s="4" t="s">
        <v>260</v>
      </c>
      <c r="D207" s="6" t="s">
        <v>356</v>
      </c>
    </row>
    <row r="208" spans="1:4" x14ac:dyDescent="0.2">
      <c r="A208" s="3">
        <v>207</v>
      </c>
      <c r="B208" s="3">
        <v>284</v>
      </c>
      <c r="C208" s="4" t="s">
        <v>261</v>
      </c>
      <c r="D208" s="5" t="s">
        <v>356</v>
      </c>
    </row>
    <row r="209" spans="1:4" x14ac:dyDescent="0.2">
      <c r="A209" s="3">
        <v>208</v>
      </c>
      <c r="B209" s="3">
        <v>286</v>
      </c>
      <c r="C209" s="4" t="s">
        <v>262</v>
      </c>
      <c r="D209" s="6" t="s">
        <v>357</v>
      </c>
    </row>
    <row r="210" spans="1:4" x14ac:dyDescent="0.2">
      <c r="A210" s="3">
        <v>209</v>
      </c>
      <c r="B210" s="3">
        <v>287</v>
      </c>
      <c r="C210" s="4" t="s">
        <v>263</v>
      </c>
      <c r="D210" s="5" t="s">
        <v>355</v>
      </c>
    </row>
    <row r="211" spans="1:4" x14ac:dyDescent="0.2">
      <c r="A211" s="3">
        <v>210</v>
      </c>
      <c r="B211" s="3">
        <v>290</v>
      </c>
      <c r="C211" s="4" t="s">
        <v>264</v>
      </c>
      <c r="D211" s="6" t="s">
        <v>357</v>
      </c>
    </row>
    <row r="212" spans="1:4" x14ac:dyDescent="0.2">
      <c r="A212" s="3">
        <v>211</v>
      </c>
      <c r="B212" s="3">
        <v>291</v>
      </c>
      <c r="C212" s="4" t="s">
        <v>265</v>
      </c>
      <c r="D212" s="5" t="s">
        <v>355</v>
      </c>
    </row>
    <row r="213" spans="1:4" x14ac:dyDescent="0.2">
      <c r="A213" s="3">
        <v>212</v>
      </c>
      <c r="B213" s="3">
        <v>296</v>
      </c>
      <c r="C213" s="4" t="s">
        <v>266</v>
      </c>
      <c r="D213" s="6" t="s">
        <v>356</v>
      </c>
    </row>
    <row r="214" spans="1:4" x14ac:dyDescent="0.2">
      <c r="A214" s="3">
        <v>213</v>
      </c>
      <c r="B214" s="3">
        <v>301</v>
      </c>
      <c r="C214" s="4" t="s">
        <v>267</v>
      </c>
      <c r="D214" s="5" t="s">
        <v>356</v>
      </c>
    </row>
    <row r="215" spans="1:4" x14ac:dyDescent="0.2">
      <c r="A215" s="3">
        <v>214</v>
      </c>
      <c r="B215" s="3">
        <v>302</v>
      </c>
      <c r="C215" s="4" t="s">
        <v>268</v>
      </c>
      <c r="D215" s="6" t="s">
        <v>357</v>
      </c>
    </row>
    <row r="216" spans="1:4" x14ac:dyDescent="0.2">
      <c r="A216" s="3">
        <v>215</v>
      </c>
      <c r="B216" s="3">
        <v>303</v>
      </c>
      <c r="C216" s="4" t="s">
        <v>269</v>
      </c>
      <c r="D216" s="5" t="s">
        <v>355</v>
      </c>
    </row>
    <row r="217" spans="1:4" x14ac:dyDescent="0.2">
      <c r="A217" s="3">
        <v>216</v>
      </c>
      <c r="B217" s="3">
        <v>320</v>
      </c>
      <c r="C217" s="4" t="s">
        <v>270</v>
      </c>
      <c r="D217" s="6" t="s">
        <v>358</v>
      </c>
    </row>
    <row r="218" spans="1:4" x14ac:dyDescent="0.2">
      <c r="A218" s="3">
        <v>217</v>
      </c>
      <c r="B218" s="3">
        <v>321</v>
      </c>
      <c r="C218" s="4" t="s">
        <v>271</v>
      </c>
      <c r="D218" s="5" t="s">
        <v>358</v>
      </c>
    </row>
    <row r="219" spans="1:4" x14ac:dyDescent="0.2">
      <c r="A219" s="3">
        <v>218</v>
      </c>
      <c r="B219" s="3">
        <v>326</v>
      </c>
      <c r="C219" s="4" t="s">
        <v>272</v>
      </c>
      <c r="D219" s="6" t="s">
        <v>358</v>
      </c>
    </row>
    <row r="220" spans="1:4" x14ac:dyDescent="0.2">
      <c r="A220" s="3">
        <v>219</v>
      </c>
      <c r="B220" s="3">
        <v>332</v>
      </c>
      <c r="C220" s="4" t="s">
        <v>273</v>
      </c>
      <c r="D220" s="5" t="s">
        <v>359</v>
      </c>
    </row>
    <row r="221" spans="1:4" x14ac:dyDescent="0.2">
      <c r="A221" s="3">
        <v>220</v>
      </c>
      <c r="B221" s="3">
        <v>333</v>
      </c>
      <c r="C221" s="4" t="s">
        <v>274</v>
      </c>
      <c r="D221" s="6" t="s">
        <v>359</v>
      </c>
    </row>
    <row r="222" spans="1:4" x14ac:dyDescent="0.2">
      <c r="A222" s="3">
        <v>221</v>
      </c>
      <c r="B222" s="3">
        <v>334</v>
      </c>
      <c r="C222" s="4" t="s">
        <v>275</v>
      </c>
      <c r="D222" s="5" t="s">
        <v>359</v>
      </c>
    </row>
    <row r="223" spans="1:4" x14ac:dyDescent="0.2">
      <c r="A223" s="3">
        <v>222</v>
      </c>
      <c r="B223" s="3">
        <v>335</v>
      </c>
      <c r="C223" s="4" t="s">
        <v>276</v>
      </c>
      <c r="D223" s="6" t="s">
        <v>360</v>
      </c>
    </row>
    <row r="224" spans="1:4" x14ac:dyDescent="0.2">
      <c r="A224" s="3">
        <v>223</v>
      </c>
      <c r="B224" s="3">
        <v>336</v>
      </c>
      <c r="C224" s="4" t="s">
        <v>277</v>
      </c>
      <c r="D224" s="5" t="s">
        <v>359</v>
      </c>
    </row>
    <row r="225" spans="1:4" x14ac:dyDescent="0.2">
      <c r="A225" s="3">
        <v>224</v>
      </c>
      <c r="B225" s="3">
        <v>337</v>
      </c>
      <c r="C225" s="4" t="s">
        <v>278</v>
      </c>
      <c r="D225" s="6" t="s">
        <v>359</v>
      </c>
    </row>
    <row r="226" spans="1:4" x14ac:dyDescent="0.2">
      <c r="A226" s="3">
        <v>225</v>
      </c>
      <c r="B226" s="3">
        <v>342</v>
      </c>
      <c r="C226" s="4" t="s">
        <v>279</v>
      </c>
      <c r="D226" s="5" t="s">
        <v>358</v>
      </c>
    </row>
    <row r="227" spans="1:4" x14ac:dyDescent="0.2">
      <c r="A227" s="3">
        <v>226</v>
      </c>
      <c r="B227" s="3">
        <v>347</v>
      </c>
      <c r="C227" s="4" t="s">
        <v>280</v>
      </c>
      <c r="D227" s="6" t="s">
        <v>360</v>
      </c>
    </row>
    <row r="228" spans="1:4" x14ac:dyDescent="0.2">
      <c r="A228" s="3">
        <v>227</v>
      </c>
      <c r="B228" s="3">
        <v>400</v>
      </c>
      <c r="C228" s="4" t="s">
        <v>281</v>
      </c>
      <c r="D228" s="5" t="s">
        <v>361</v>
      </c>
    </row>
    <row r="229" spans="1:4" x14ac:dyDescent="0.2">
      <c r="A229" s="3">
        <v>228</v>
      </c>
      <c r="B229" s="3">
        <v>401</v>
      </c>
      <c r="C229" s="4" t="s">
        <v>282</v>
      </c>
      <c r="D229" s="6" t="s">
        <v>362</v>
      </c>
    </row>
    <row r="230" spans="1:4" x14ac:dyDescent="0.2">
      <c r="A230" s="3">
        <v>229</v>
      </c>
      <c r="B230" s="3">
        <v>402</v>
      </c>
      <c r="C230" s="4" t="s">
        <v>283</v>
      </c>
      <c r="D230" s="5" t="s">
        <v>362</v>
      </c>
    </row>
    <row r="231" spans="1:4" x14ac:dyDescent="0.2">
      <c r="A231" s="3">
        <v>230</v>
      </c>
      <c r="B231" s="3">
        <v>403</v>
      </c>
      <c r="C231" s="4" t="s">
        <v>284</v>
      </c>
      <c r="D231" s="6" t="s">
        <v>361</v>
      </c>
    </row>
    <row r="232" spans="1:4" x14ac:dyDescent="0.2">
      <c r="A232" s="3">
        <v>231</v>
      </c>
      <c r="B232" s="3">
        <v>404</v>
      </c>
      <c r="C232" s="4" t="s">
        <v>285</v>
      </c>
      <c r="D232" s="5" t="s">
        <v>363</v>
      </c>
    </row>
    <row r="233" spans="1:4" x14ac:dyDescent="0.2">
      <c r="A233" s="3">
        <v>232</v>
      </c>
      <c r="B233" s="3">
        <v>405</v>
      </c>
      <c r="C233" s="4" t="s">
        <v>286</v>
      </c>
      <c r="D233" s="6" t="s">
        <v>364</v>
      </c>
    </row>
    <row r="234" spans="1:4" x14ac:dyDescent="0.2">
      <c r="A234" s="3">
        <v>233</v>
      </c>
      <c r="B234" s="3">
        <v>406</v>
      </c>
      <c r="C234" s="4" t="s">
        <v>287</v>
      </c>
      <c r="D234" s="5" t="s">
        <v>365</v>
      </c>
    </row>
    <row r="235" spans="1:4" x14ac:dyDescent="0.2">
      <c r="A235" s="3">
        <v>234</v>
      </c>
      <c r="B235" s="3">
        <v>407</v>
      </c>
      <c r="C235" s="4" t="s">
        <v>288</v>
      </c>
      <c r="D235" s="6" t="s">
        <v>364</v>
      </c>
    </row>
    <row r="236" spans="1:4" x14ac:dyDescent="0.2">
      <c r="A236" s="3">
        <v>235</v>
      </c>
      <c r="B236" s="3">
        <v>408</v>
      </c>
      <c r="C236" s="4" t="s">
        <v>289</v>
      </c>
      <c r="D236" s="5" t="s">
        <v>364</v>
      </c>
    </row>
    <row r="237" spans="1:4" x14ac:dyDescent="0.2">
      <c r="A237" s="3">
        <v>236</v>
      </c>
      <c r="B237" s="3">
        <v>409</v>
      </c>
      <c r="C237" s="4" t="s">
        <v>290</v>
      </c>
      <c r="D237" s="6" t="s">
        <v>361</v>
      </c>
    </row>
    <row r="238" spans="1:4" x14ac:dyDescent="0.2">
      <c r="A238" s="3">
        <v>237</v>
      </c>
      <c r="B238" s="3">
        <v>500</v>
      </c>
      <c r="C238" s="4" t="s">
        <v>291</v>
      </c>
      <c r="D238" s="5" t="s">
        <v>366</v>
      </c>
    </row>
    <row r="239" spans="1:4" x14ac:dyDescent="0.2">
      <c r="A239" s="3">
        <v>238</v>
      </c>
      <c r="B239" s="3">
        <v>501</v>
      </c>
      <c r="C239" s="4" t="s">
        <v>292</v>
      </c>
      <c r="D239" s="6" t="s">
        <v>367</v>
      </c>
    </row>
    <row r="240" spans="1:4" x14ac:dyDescent="0.2">
      <c r="A240" s="3">
        <v>239</v>
      </c>
      <c r="B240" s="3">
        <v>502</v>
      </c>
      <c r="C240" s="4" t="s">
        <v>293</v>
      </c>
      <c r="D240" s="5" t="s">
        <v>368</v>
      </c>
    </row>
    <row r="241" spans="1:4" x14ac:dyDescent="0.2">
      <c r="A241" s="3">
        <v>240</v>
      </c>
      <c r="B241" s="3">
        <v>503</v>
      </c>
      <c r="C241" s="4" t="s">
        <v>294</v>
      </c>
      <c r="D241" s="6" t="s">
        <v>366</v>
      </c>
    </row>
    <row r="242" spans="1:4" x14ac:dyDescent="0.2">
      <c r="A242" s="3">
        <v>241</v>
      </c>
      <c r="B242" s="3">
        <v>504</v>
      </c>
      <c r="C242" s="4" t="s">
        <v>295</v>
      </c>
      <c r="D242" s="5" t="s">
        <v>366</v>
      </c>
    </row>
    <row r="243" spans="1:4" x14ac:dyDescent="0.2">
      <c r="A243" s="3">
        <v>242</v>
      </c>
      <c r="B243" s="3">
        <v>505</v>
      </c>
      <c r="C243" s="4" t="s">
        <v>296</v>
      </c>
      <c r="D243" s="6" t="s">
        <v>369</v>
      </c>
    </row>
    <row r="244" spans="1:4" x14ac:dyDescent="0.2">
      <c r="A244" s="3">
        <v>243</v>
      </c>
      <c r="B244" s="3">
        <v>506</v>
      </c>
      <c r="C244" s="4" t="s">
        <v>297</v>
      </c>
      <c r="D244" s="5" t="s">
        <v>370</v>
      </c>
    </row>
    <row r="245" spans="1:4" x14ac:dyDescent="0.2">
      <c r="A245" s="3">
        <v>244</v>
      </c>
      <c r="B245" s="3">
        <v>507</v>
      </c>
      <c r="C245" s="4" t="s">
        <v>298</v>
      </c>
      <c r="D245" s="6" t="s">
        <v>370</v>
      </c>
    </row>
    <row r="246" spans="1:4" x14ac:dyDescent="0.2">
      <c r="A246" s="3">
        <v>245</v>
      </c>
      <c r="B246" s="3">
        <v>508</v>
      </c>
      <c r="C246" s="4" t="s">
        <v>299</v>
      </c>
      <c r="D246" s="5" t="s">
        <v>366</v>
      </c>
    </row>
    <row r="247" spans="1:4" x14ac:dyDescent="0.2">
      <c r="A247" s="3">
        <v>246</v>
      </c>
      <c r="B247" s="3">
        <v>509</v>
      </c>
      <c r="C247" s="4" t="s">
        <v>300</v>
      </c>
      <c r="D247" s="6" t="s">
        <v>371</v>
      </c>
    </row>
    <row r="248" spans="1:4" x14ac:dyDescent="0.2">
      <c r="A248" s="3">
        <v>247</v>
      </c>
      <c r="B248" s="3">
        <v>510</v>
      </c>
      <c r="C248" s="4" t="s">
        <v>301</v>
      </c>
      <c r="D248" s="5" t="s">
        <v>370</v>
      </c>
    </row>
    <row r="249" spans="1:4" x14ac:dyDescent="0.2">
      <c r="A249" s="3">
        <v>248</v>
      </c>
      <c r="B249" s="3">
        <v>511</v>
      </c>
      <c r="C249" s="4" t="s">
        <v>302</v>
      </c>
      <c r="D249" s="6" t="s">
        <v>376</v>
      </c>
    </row>
    <row r="250" spans="1:4" x14ac:dyDescent="0.2">
      <c r="A250" s="3">
        <v>249</v>
      </c>
      <c r="B250" s="3">
        <v>512</v>
      </c>
      <c r="C250" s="4" t="s">
        <v>303</v>
      </c>
      <c r="D250" s="5" t="s">
        <v>366</v>
      </c>
    </row>
    <row r="251" spans="1:4" x14ac:dyDescent="0.2">
      <c r="A251" s="3">
        <v>250</v>
      </c>
      <c r="B251" s="3">
        <v>513</v>
      </c>
      <c r="C251" s="4" t="s">
        <v>304</v>
      </c>
      <c r="D251" s="6" t="s">
        <v>372</v>
      </c>
    </row>
    <row r="252" spans="1:4" x14ac:dyDescent="0.2">
      <c r="A252" s="3">
        <v>251</v>
      </c>
      <c r="B252" s="3">
        <v>514</v>
      </c>
      <c r="C252" s="4" t="s">
        <v>305</v>
      </c>
      <c r="D252" s="5" t="s">
        <v>366</v>
      </c>
    </row>
    <row r="253" spans="1:4" x14ac:dyDescent="0.2">
      <c r="A253" s="3">
        <v>252</v>
      </c>
      <c r="B253" s="3">
        <v>515</v>
      </c>
      <c r="C253" s="4" t="s">
        <v>306</v>
      </c>
      <c r="D253" s="6" t="s">
        <v>372</v>
      </c>
    </row>
    <row r="254" spans="1:4" x14ac:dyDescent="0.2">
      <c r="A254" s="3">
        <v>253</v>
      </c>
      <c r="B254" s="3">
        <v>516</v>
      </c>
      <c r="C254" s="4" t="s">
        <v>307</v>
      </c>
      <c r="D254" s="5" t="s">
        <v>366</v>
      </c>
    </row>
    <row r="255" spans="1:4" x14ac:dyDescent="0.2">
      <c r="A255" s="3">
        <v>254</v>
      </c>
      <c r="B255" s="3">
        <v>517</v>
      </c>
      <c r="C255" s="4" t="s">
        <v>308</v>
      </c>
      <c r="D255" s="6" t="s">
        <v>366</v>
      </c>
    </row>
    <row r="256" spans="1:4" x14ac:dyDescent="0.2">
      <c r="A256" s="3">
        <v>255</v>
      </c>
      <c r="B256" s="3">
        <v>518</v>
      </c>
      <c r="C256" s="4" t="s">
        <v>309</v>
      </c>
      <c r="D256" s="5" t="s">
        <v>373</v>
      </c>
    </row>
    <row r="257" spans="1:4" x14ac:dyDescent="0.2">
      <c r="A257" s="3">
        <v>256</v>
      </c>
      <c r="B257" s="3">
        <v>519</v>
      </c>
      <c r="C257" s="4" t="s">
        <v>310</v>
      </c>
      <c r="D257" s="6" t="s">
        <v>366</v>
      </c>
    </row>
    <row r="258" spans="1:4" x14ac:dyDescent="0.2">
      <c r="A258" s="3">
        <v>257</v>
      </c>
      <c r="B258" s="3">
        <v>520</v>
      </c>
      <c r="C258" s="4" t="s">
        <v>311</v>
      </c>
      <c r="D258" s="5" t="s">
        <v>373</v>
      </c>
    </row>
    <row r="259" spans="1:4" x14ac:dyDescent="0.2">
      <c r="A259" s="3">
        <v>258</v>
      </c>
      <c r="B259" s="3">
        <v>521</v>
      </c>
      <c r="C259" s="4" t="s">
        <v>312</v>
      </c>
      <c r="D259" s="6" t="s">
        <v>366</v>
      </c>
    </row>
    <row r="260" spans="1:4" x14ac:dyDescent="0.2">
      <c r="A260" s="3">
        <v>259</v>
      </c>
      <c r="B260" s="3">
        <v>522</v>
      </c>
      <c r="C260" s="4" t="s">
        <v>313</v>
      </c>
      <c r="D260" s="5" t="s">
        <v>366</v>
      </c>
    </row>
    <row r="261" spans="1:4" x14ac:dyDescent="0.2">
      <c r="A261" s="3">
        <v>260</v>
      </c>
      <c r="B261" s="3">
        <v>523</v>
      </c>
      <c r="C261" s="4" t="s">
        <v>314</v>
      </c>
      <c r="D261" s="6" t="s">
        <v>374</v>
      </c>
    </row>
    <row r="262" spans="1:4" x14ac:dyDescent="0.2">
      <c r="A262" s="3">
        <v>261</v>
      </c>
      <c r="B262" s="3">
        <v>524</v>
      </c>
      <c r="C262" s="4" t="s">
        <v>315</v>
      </c>
      <c r="D262" s="5" t="s">
        <v>366</v>
      </c>
    </row>
    <row r="263" spans="1:4" x14ac:dyDescent="0.2">
      <c r="A263" s="3">
        <v>262</v>
      </c>
      <c r="B263" s="3">
        <v>525</v>
      </c>
      <c r="C263" s="4" t="s">
        <v>316</v>
      </c>
      <c r="D263" s="6" t="s">
        <v>366</v>
      </c>
    </row>
    <row r="264" spans="1:4" x14ac:dyDescent="0.2">
      <c r="A264" s="3">
        <v>263</v>
      </c>
      <c r="B264" s="3">
        <v>526</v>
      </c>
      <c r="C264" s="4" t="s">
        <v>317</v>
      </c>
      <c r="D264" s="5" t="s">
        <v>366</v>
      </c>
    </row>
    <row r="265" spans="1:4" x14ac:dyDescent="0.2">
      <c r="A265" s="3">
        <v>264</v>
      </c>
      <c r="B265" s="3">
        <v>527</v>
      </c>
      <c r="C265" s="4" t="s">
        <v>318</v>
      </c>
      <c r="D265" s="6" t="s">
        <v>372</v>
      </c>
    </row>
    <row r="266" spans="1:4" x14ac:dyDescent="0.2">
      <c r="A266" s="3">
        <v>265</v>
      </c>
      <c r="B266" s="3">
        <v>528</v>
      </c>
      <c r="C266" s="4" t="s">
        <v>319</v>
      </c>
      <c r="D266" s="5" t="s">
        <v>374</v>
      </c>
    </row>
    <row r="267" spans="1:4" x14ac:dyDescent="0.2">
      <c r="A267" s="3">
        <v>266</v>
      </c>
      <c r="B267" s="3">
        <v>529</v>
      </c>
      <c r="C267" s="4" t="s">
        <v>320</v>
      </c>
      <c r="D267" s="6" t="s">
        <v>366</v>
      </c>
    </row>
    <row r="268" spans="1:4" x14ac:dyDescent="0.2">
      <c r="A268" s="3">
        <v>267</v>
      </c>
      <c r="B268" s="3">
        <v>530</v>
      </c>
      <c r="C268" s="4" t="s">
        <v>321</v>
      </c>
      <c r="D268" s="5" t="s">
        <v>372</v>
      </c>
    </row>
    <row r="269" spans="1:4" x14ac:dyDescent="0.2">
      <c r="A269" s="3">
        <v>268</v>
      </c>
      <c r="B269" s="3">
        <v>531</v>
      </c>
      <c r="C269" s="4" t="s">
        <v>322</v>
      </c>
      <c r="D269" s="6" t="s">
        <v>366</v>
      </c>
    </row>
    <row r="270" spans="1:4" x14ac:dyDescent="0.2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7DKQgsf6sfPolHxWLd2HWqSWK3apci/8+1YIDLdyy/fzRJk57RwPPuSxhxIy9NFftvc/KhXUI9Sv/Eyo2H0tdw==" saltValue="Etkjt5Aw0qxh8VS6N07Z3g==" spinCount="100000" sheet="1" objects="1" scenarios="1" autoFilter="0"/>
  <phoneticPr fontId="3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3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438</v>
      </c>
      <c r="B2" s="20" t="s">
        <v>440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43417</v>
      </c>
      <c r="G2" s="22">
        <f t="shared" si="0"/>
        <v>214</v>
      </c>
      <c r="H2" s="22">
        <f t="shared" si="0"/>
        <v>44853</v>
      </c>
      <c r="I2" s="22">
        <f t="shared" si="0"/>
        <v>477</v>
      </c>
      <c r="J2" s="22">
        <f t="shared" si="0"/>
        <v>88270</v>
      </c>
      <c r="K2" s="22">
        <f t="shared" si="0"/>
        <v>691</v>
      </c>
      <c r="L2" s="22">
        <f t="shared" si="0"/>
        <v>34608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2014/12末</v>
      </c>
      <c r="B3" s="7" t="str">
        <f>B2</f>
        <v>平成26/12末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50</v>
      </c>
      <c r="I3" s="11">
        <v>2</v>
      </c>
      <c r="J3" s="11">
        <v>92</v>
      </c>
      <c r="K3" s="11">
        <v>2</v>
      </c>
      <c r="L3" s="11">
        <v>53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2014/12末</v>
      </c>
      <c r="B4" s="8" t="str">
        <f>B3</f>
        <v>平成26/12末</v>
      </c>
      <c r="C4" s="13">
        <v>2</v>
      </c>
      <c r="D4" s="13">
        <v>2</v>
      </c>
      <c r="E4" s="14" t="s">
        <v>40</v>
      </c>
      <c r="F4" s="13">
        <v>162</v>
      </c>
      <c r="G4" s="13">
        <v>0</v>
      </c>
      <c r="H4" s="13">
        <v>203</v>
      </c>
      <c r="I4" s="13">
        <v>8</v>
      </c>
      <c r="J4" s="13">
        <v>365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A68" si="1">A4</f>
        <v>2014/12末</v>
      </c>
      <c r="B5" s="9" t="str">
        <f t="shared" ref="B5:B68" si="2">B4</f>
        <v>平成26/12末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172</v>
      </c>
      <c r="I5" s="15">
        <v>2</v>
      </c>
      <c r="J5" s="15">
        <v>354</v>
      </c>
      <c r="K5" s="15">
        <v>4</v>
      </c>
      <c r="L5" s="15">
        <v>143</v>
      </c>
      <c r="M5" s="5" t="s">
        <v>377</v>
      </c>
    </row>
    <row r="6" spans="1:18" x14ac:dyDescent="0.2">
      <c r="A6" s="8" t="str">
        <f t="shared" si="1"/>
        <v>2014/12末</v>
      </c>
      <c r="B6" s="8" t="str">
        <f t="shared" si="2"/>
        <v>平成26/12末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350</v>
      </c>
      <c r="I6" s="13">
        <v>11</v>
      </c>
      <c r="J6" s="13">
        <v>673</v>
      </c>
      <c r="K6" s="13">
        <v>12</v>
      </c>
      <c r="L6" s="13">
        <v>277</v>
      </c>
      <c r="M6" s="6" t="s">
        <v>377</v>
      </c>
    </row>
    <row r="7" spans="1:18" x14ac:dyDescent="0.2">
      <c r="A7" s="9" t="str">
        <f t="shared" si="1"/>
        <v>2014/12末</v>
      </c>
      <c r="B7" s="9" t="str">
        <f t="shared" si="2"/>
        <v>平成26/12末</v>
      </c>
      <c r="C7" s="15">
        <v>5</v>
      </c>
      <c r="D7" s="15">
        <v>5</v>
      </c>
      <c r="E7" s="16" t="s">
        <v>43</v>
      </c>
      <c r="F7" s="15">
        <v>192</v>
      </c>
      <c r="G7" s="15">
        <v>0</v>
      </c>
      <c r="H7" s="15">
        <v>198</v>
      </c>
      <c r="I7" s="15">
        <v>0</v>
      </c>
      <c r="J7" s="15">
        <v>390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2014/12末</v>
      </c>
      <c r="B8" s="8" t="str">
        <f t="shared" si="2"/>
        <v>平成26/12末</v>
      </c>
      <c r="C8" s="13">
        <v>6</v>
      </c>
      <c r="D8" s="13">
        <v>6</v>
      </c>
      <c r="E8" s="14" t="s">
        <v>44</v>
      </c>
      <c r="F8" s="13">
        <v>273</v>
      </c>
      <c r="G8" s="13">
        <v>0</v>
      </c>
      <c r="H8" s="13">
        <v>300</v>
      </c>
      <c r="I8" s="13">
        <v>3</v>
      </c>
      <c r="J8" s="13">
        <v>573</v>
      </c>
      <c r="K8" s="13">
        <v>3</v>
      </c>
      <c r="L8" s="13">
        <v>236</v>
      </c>
      <c r="M8" s="6" t="s">
        <v>377</v>
      </c>
    </row>
    <row r="9" spans="1:18" x14ac:dyDescent="0.2">
      <c r="A9" s="9" t="str">
        <f t="shared" si="1"/>
        <v>2014/12末</v>
      </c>
      <c r="B9" s="9" t="str">
        <f t="shared" si="2"/>
        <v>平成26/12末</v>
      </c>
      <c r="C9" s="15">
        <v>7</v>
      </c>
      <c r="D9" s="15">
        <v>7</v>
      </c>
      <c r="E9" s="16" t="s">
        <v>45</v>
      </c>
      <c r="F9" s="15">
        <v>148</v>
      </c>
      <c r="G9" s="15">
        <v>0</v>
      </c>
      <c r="H9" s="15">
        <v>151</v>
      </c>
      <c r="I9" s="15">
        <v>0</v>
      </c>
      <c r="J9" s="15">
        <v>299</v>
      </c>
      <c r="K9" s="15">
        <v>0</v>
      </c>
      <c r="L9" s="15">
        <v>120</v>
      </c>
      <c r="M9" s="5" t="s">
        <v>377</v>
      </c>
    </row>
    <row r="10" spans="1:18" x14ac:dyDescent="0.2">
      <c r="A10" s="8" t="str">
        <f t="shared" si="1"/>
        <v>2014/12末</v>
      </c>
      <c r="B10" s="8" t="str">
        <f t="shared" si="2"/>
        <v>平成26/12末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200</v>
      </c>
      <c r="I10" s="13">
        <v>5</v>
      </c>
      <c r="J10" s="13">
        <v>394</v>
      </c>
      <c r="K10" s="13">
        <v>5</v>
      </c>
      <c r="L10" s="13">
        <v>165</v>
      </c>
      <c r="M10" s="6" t="s">
        <v>377</v>
      </c>
    </row>
    <row r="11" spans="1:18" x14ac:dyDescent="0.2">
      <c r="A11" s="9" t="str">
        <f t="shared" si="1"/>
        <v>2014/12末</v>
      </c>
      <c r="B11" s="9" t="str">
        <f t="shared" si="2"/>
        <v>平成26/12末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1</v>
      </c>
      <c r="I11" s="15">
        <v>0</v>
      </c>
      <c r="J11" s="15">
        <v>2</v>
      </c>
      <c r="K11" s="15">
        <v>0</v>
      </c>
      <c r="L11" s="15">
        <v>2</v>
      </c>
      <c r="M11" s="5" t="s">
        <v>377</v>
      </c>
    </row>
    <row r="12" spans="1:18" x14ac:dyDescent="0.2">
      <c r="A12" s="8" t="str">
        <f t="shared" si="1"/>
        <v>2014/12末</v>
      </c>
      <c r="B12" s="8" t="str">
        <f t="shared" si="2"/>
        <v>平成26/12末</v>
      </c>
      <c r="C12" s="13">
        <v>10</v>
      </c>
      <c r="D12" s="13">
        <v>11</v>
      </c>
      <c r="E12" s="14" t="s">
        <v>48</v>
      </c>
      <c r="F12" s="13">
        <v>172</v>
      </c>
      <c r="G12" s="13">
        <v>0</v>
      </c>
      <c r="H12" s="13">
        <v>221</v>
      </c>
      <c r="I12" s="13">
        <v>2</v>
      </c>
      <c r="J12" s="13">
        <v>393</v>
      </c>
      <c r="K12" s="13">
        <v>2</v>
      </c>
      <c r="L12" s="13">
        <v>210</v>
      </c>
      <c r="M12" s="6" t="s">
        <v>377</v>
      </c>
    </row>
    <row r="13" spans="1:18" x14ac:dyDescent="0.2">
      <c r="A13" s="9" t="str">
        <f t="shared" si="1"/>
        <v>2014/12末</v>
      </c>
      <c r="B13" s="9" t="str">
        <f t="shared" si="2"/>
        <v>平成26/12末</v>
      </c>
      <c r="C13" s="15">
        <v>11</v>
      </c>
      <c r="D13" s="15">
        <v>12</v>
      </c>
      <c r="E13" s="16" t="s">
        <v>49</v>
      </c>
      <c r="F13" s="15">
        <v>115</v>
      </c>
      <c r="G13" s="15">
        <v>2</v>
      </c>
      <c r="H13" s="15">
        <v>105</v>
      </c>
      <c r="I13" s="15">
        <v>3</v>
      </c>
      <c r="J13" s="15">
        <v>220</v>
      </c>
      <c r="K13" s="15">
        <v>5</v>
      </c>
      <c r="L13" s="15">
        <v>113</v>
      </c>
      <c r="M13" s="5" t="s">
        <v>377</v>
      </c>
    </row>
    <row r="14" spans="1:18" x14ac:dyDescent="0.2">
      <c r="A14" s="8" t="str">
        <f t="shared" si="1"/>
        <v>2014/12末</v>
      </c>
      <c r="B14" s="8" t="str">
        <f t="shared" si="2"/>
        <v>平成26/12末</v>
      </c>
      <c r="C14" s="13">
        <v>12</v>
      </c>
      <c r="D14" s="13">
        <v>13</v>
      </c>
      <c r="E14" s="14" t="s">
        <v>50</v>
      </c>
      <c r="F14" s="13">
        <v>229</v>
      </c>
      <c r="G14" s="13">
        <v>2</v>
      </c>
      <c r="H14" s="13">
        <v>257</v>
      </c>
      <c r="I14" s="13">
        <v>3</v>
      </c>
      <c r="J14" s="13">
        <v>486</v>
      </c>
      <c r="K14" s="13">
        <v>5</v>
      </c>
      <c r="L14" s="13">
        <v>202</v>
      </c>
      <c r="M14" s="6" t="s">
        <v>377</v>
      </c>
    </row>
    <row r="15" spans="1:18" x14ac:dyDescent="0.2">
      <c r="A15" s="9" t="str">
        <f t="shared" si="1"/>
        <v>2014/12末</v>
      </c>
      <c r="B15" s="9" t="str">
        <f t="shared" si="2"/>
        <v>平成26/12末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107</v>
      </c>
      <c r="I15" s="15">
        <v>5</v>
      </c>
      <c r="J15" s="15">
        <v>217</v>
      </c>
      <c r="K15" s="15">
        <v>10</v>
      </c>
      <c r="L15" s="15">
        <v>101</v>
      </c>
      <c r="M15" s="5" t="s">
        <v>377</v>
      </c>
    </row>
    <row r="16" spans="1:18" x14ac:dyDescent="0.2">
      <c r="A16" s="8" t="str">
        <f t="shared" si="1"/>
        <v>2014/12末</v>
      </c>
      <c r="B16" s="8" t="str">
        <f t="shared" si="2"/>
        <v>平成26/12末</v>
      </c>
      <c r="C16" s="13">
        <v>14</v>
      </c>
      <c r="D16" s="13">
        <v>15</v>
      </c>
      <c r="E16" s="14" t="s">
        <v>52</v>
      </c>
      <c r="F16" s="13">
        <v>235</v>
      </c>
      <c r="G16" s="13">
        <v>1</v>
      </c>
      <c r="H16" s="13">
        <v>258</v>
      </c>
      <c r="I16" s="13">
        <v>7</v>
      </c>
      <c r="J16" s="13">
        <v>493</v>
      </c>
      <c r="K16" s="13">
        <v>8</v>
      </c>
      <c r="L16" s="13">
        <v>212</v>
      </c>
      <c r="M16" s="6" t="s">
        <v>377</v>
      </c>
    </row>
    <row r="17" spans="1:13" x14ac:dyDescent="0.2">
      <c r="A17" s="9" t="str">
        <f t="shared" si="1"/>
        <v>2014/12末</v>
      </c>
      <c r="B17" s="9" t="str">
        <f t="shared" si="2"/>
        <v>平成26/12末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 x14ac:dyDescent="0.2">
      <c r="A18" s="8" t="str">
        <f t="shared" si="1"/>
        <v>2014/12末</v>
      </c>
      <c r="B18" s="8" t="str">
        <f t="shared" si="2"/>
        <v>平成26/12末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245</v>
      </c>
      <c r="I18" s="13">
        <v>3</v>
      </c>
      <c r="J18" s="13">
        <v>477</v>
      </c>
      <c r="K18" s="13">
        <v>3</v>
      </c>
      <c r="L18" s="13">
        <v>179</v>
      </c>
      <c r="M18" s="6" t="s">
        <v>377</v>
      </c>
    </row>
    <row r="19" spans="1:13" x14ac:dyDescent="0.2">
      <c r="A19" s="9" t="str">
        <f t="shared" si="1"/>
        <v>2014/12末</v>
      </c>
      <c r="B19" s="9" t="str">
        <f t="shared" si="2"/>
        <v>平成26/12末</v>
      </c>
      <c r="C19" s="15">
        <v>17</v>
      </c>
      <c r="D19" s="15">
        <v>18</v>
      </c>
      <c r="E19" s="16" t="s">
        <v>55</v>
      </c>
      <c r="F19" s="15">
        <v>260</v>
      </c>
      <c r="G19" s="15">
        <v>1</v>
      </c>
      <c r="H19" s="15">
        <v>282</v>
      </c>
      <c r="I19" s="15">
        <v>1</v>
      </c>
      <c r="J19" s="15">
        <v>542</v>
      </c>
      <c r="K19" s="15">
        <v>2</v>
      </c>
      <c r="L19" s="15">
        <v>221</v>
      </c>
      <c r="M19" s="5" t="s">
        <v>377</v>
      </c>
    </row>
    <row r="20" spans="1:13" x14ac:dyDescent="0.2">
      <c r="A20" s="8" t="str">
        <f t="shared" si="1"/>
        <v>2014/12末</v>
      </c>
      <c r="B20" s="8" t="str">
        <f t="shared" si="2"/>
        <v>平成26/12末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211</v>
      </c>
      <c r="I20" s="13">
        <v>4</v>
      </c>
      <c r="J20" s="13">
        <v>398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si="1"/>
        <v>2014/12末</v>
      </c>
      <c r="B21" s="9" t="str">
        <f t="shared" si="2"/>
        <v>平成26/12末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1"/>
        <v>2014/12末</v>
      </c>
      <c r="B22" s="8" t="str">
        <f t="shared" si="2"/>
        <v>平成26/12末</v>
      </c>
      <c r="C22" s="13">
        <v>20</v>
      </c>
      <c r="D22" s="13">
        <v>21</v>
      </c>
      <c r="E22" s="14" t="s">
        <v>61</v>
      </c>
      <c r="F22" s="13">
        <v>185</v>
      </c>
      <c r="G22" s="13">
        <v>1</v>
      </c>
      <c r="H22" s="13">
        <v>201</v>
      </c>
      <c r="I22" s="13">
        <v>4</v>
      </c>
      <c r="J22" s="13">
        <v>386</v>
      </c>
      <c r="K22" s="13">
        <v>5</v>
      </c>
      <c r="L22" s="13">
        <v>158</v>
      </c>
      <c r="M22" s="6" t="s">
        <v>377</v>
      </c>
    </row>
    <row r="23" spans="1:13" x14ac:dyDescent="0.2">
      <c r="A23" s="9" t="str">
        <f t="shared" si="1"/>
        <v>2014/12末</v>
      </c>
      <c r="B23" s="9" t="str">
        <f t="shared" si="2"/>
        <v>平成26/12末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352</v>
      </c>
      <c r="I23" s="15">
        <v>11</v>
      </c>
      <c r="J23" s="15">
        <v>653</v>
      </c>
      <c r="K23" s="15">
        <v>15</v>
      </c>
      <c r="L23" s="15">
        <v>269</v>
      </c>
      <c r="M23" s="5" t="s">
        <v>377</v>
      </c>
    </row>
    <row r="24" spans="1:13" x14ac:dyDescent="0.2">
      <c r="A24" s="8" t="str">
        <f t="shared" si="1"/>
        <v>2014/12末</v>
      </c>
      <c r="B24" s="8" t="str">
        <f t="shared" si="2"/>
        <v>平成26/12末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256</v>
      </c>
      <c r="I24" s="13">
        <v>7</v>
      </c>
      <c r="J24" s="13">
        <v>504</v>
      </c>
      <c r="K24" s="13">
        <v>8</v>
      </c>
      <c r="L24" s="13">
        <v>203</v>
      </c>
      <c r="M24" s="6" t="s">
        <v>377</v>
      </c>
    </row>
    <row r="25" spans="1:13" x14ac:dyDescent="0.2">
      <c r="A25" s="9" t="str">
        <f t="shared" si="1"/>
        <v>2014/12末</v>
      </c>
      <c r="B25" s="9" t="str">
        <f t="shared" si="2"/>
        <v>平成26/12末</v>
      </c>
      <c r="C25" s="15">
        <v>23</v>
      </c>
      <c r="D25" s="15">
        <v>24</v>
      </c>
      <c r="E25" s="16" t="s">
        <v>64</v>
      </c>
      <c r="F25" s="15">
        <v>382</v>
      </c>
      <c r="G25" s="15">
        <v>3</v>
      </c>
      <c r="H25" s="15">
        <v>434</v>
      </c>
      <c r="I25" s="15">
        <v>4</v>
      </c>
      <c r="J25" s="15">
        <v>816</v>
      </c>
      <c r="K25" s="15">
        <v>7</v>
      </c>
      <c r="L25" s="15">
        <v>316</v>
      </c>
      <c r="M25" s="5" t="s">
        <v>377</v>
      </c>
    </row>
    <row r="26" spans="1:13" x14ac:dyDescent="0.2">
      <c r="A26" s="8" t="str">
        <f t="shared" si="1"/>
        <v>2014/12末</v>
      </c>
      <c r="B26" s="8" t="str">
        <f t="shared" si="2"/>
        <v>平成26/12末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261</v>
      </c>
      <c r="I26" s="13">
        <v>13</v>
      </c>
      <c r="J26" s="13">
        <v>488</v>
      </c>
      <c r="K26" s="13">
        <v>19</v>
      </c>
      <c r="L26" s="13">
        <v>218</v>
      </c>
      <c r="M26" s="6" t="s">
        <v>377</v>
      </c>
    </row>
    <row r="27" spans="1:13" x14ac:dyDescent="0.2">
      <c r="A27" s="9" t="str">
        <f t="shared" si="1"/>
        <v>2014/12末</v>
      </c>
      <c r="B27" s="9" t="str">
        <f t="shared" si="2"/>
        <v>平成26/12末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200</v>
      </c>
      <c r="I27" s="15">
        <v>1</v>
      </c>
      <c r="J27" s="15">
        <v>425</v>
      </c>
      <c r="K27" s="15">
        <v>1</v>
      </c>
      <c r="L27" s="15">
        <v>177</v>
      </c>
      <c r="M27" s="5" t="s">
        <v>377</v>
      </c>
    </row>
    <row r="28" spans="1:13" x14ac:dyDescent="0.2">
      <c r="A28" s="8" t="str">
        <f t="shared" si="1"/>
        <v>2014/12末</v>
      </c>
      <c r="B28" s="8" t="str">
        <f t="shared" si="2"/>
        <v>平成26/12末</v>
      </c>
      <c r="C28" s="13">
        <v>26</v>
      </c>
      <c r="D28" s="13">
        <v>30</v>
      </c>
      <c r="E28" s="14" t="s">
        <v>67</v>
      </c>
      <c r="F28" s="13">
        <v>624</v>
      </c>
      <c r="G28" s="13">
        <v>2</v>
      </c>
      <c r="H28" s="13">
        <v>598</v>
      </c>
      <c r="I28" s="13">
        <v>10</v>
      </c>
      <c r="J28" s="13">
        <v>1222</v>
      </c>
      <c r="K28" s="13">
        <v>12</v>
      </c>
      <c r="L28" s="13">
        <v>479</v>
      </c>
      <c r="M28" s="6" t="s">
        <v>377</v>
      </c>
    </row>
    <row r="29" spans="1:13" x14ac:dyDescent="0.2">
      <c r="A29" s="9" t="str">
        <f t="shared" si="1"/>
        <v>2014/12末</v>
      </c>
      <c r="B29" s="9" t="str">
        <f t="shared" si="2"/>
        <v>平成26/12末</v>
      </c>
      <c r="C29" s="15">
        <v>27</v>
      </c>
      <c r="D29" s="15">
        <v>31</v>
      </c>
      <c r="E29" s="16" t="s">
        <v>68</v>
      </c>
      <c r="F29" s="15">
        <v>728</v>
      </c>
      <c r="G29" s="15">
        <v>11</v>
      </c>
      <c r="H29" s="15">
        <v>878</v>
      </c>
      <c r="I29" s="15">
        <v>25</v>
      </c>
      <c r="J29" s="15">
        <v>1606</v>
      </c>
      <c r="K29" s="15">
        <v>36</v>
      </c>
      <c r="L29" s="15">
        <v>802</v>
      </c>
      <c r="M29" s="5" t="s">
        <v>377</v>
      </c>
    </row>
    <row r="30" spans="1:13" x14ac:dyDescent="0.2">
      <c r="A30" s="8" t="str">
        <f t="shared" si="1"/>
        <v>2014/12末</v>
      </c>
      <c r="B30" s="8" t="str">
        <f t="shared" si="2"/>
        <v>平成26/12末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377</v>
      </c>
    </row>
    <row r="31" spans="1:13" x14ac:dyDescent="0.2">
      <c r="A31" s="9" t="str">
        <f t="shared" si="1"/>
        <v>2014/12末</v>
      </c>
      <c r="B31" s="9" t="str">
        <f t="shared" si="2"/>
        <v>平成26/12末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342</v>
      </c>
      <c r="I31" s="15">
        <v>4</v>
      </c>
      <c r="J31" s="15">
        <v>675</v>
      </c>
      <c r="K31" s="15">
        <v>7</v>
      </c>
      <c r="L31" s="15">
        <v>231</v>
      </c>
      <c r="M31" s="5" t="s">
        <v>377</v>
      </c>
    </row>
    <row r="32" spans="1:13" x14ac:dyDescent="0.2">
      <c r="A32" s="8" t="str">
        <f t="shared" si="1"/>
        <v>2014/12末</v>
      </c>
      <c r="B32" s="8" t="str">
        <f t="shared" si="2"/>
        <v>平成26/12末</v>
      </c>
      <c r="C32" s="13">
        <v>30</v>
      </c>
      <c r="D32" s="13">
        <v>34</v>
      </c>
      <c r="E32" s="14" t="s">
        <v>71</v>
      </c>
      <c r="F32" s="13">
        <v>336</v>
      </c>
      <c r="G32" s="13">
        <v>3</v>
      </c>
      <c r="H32" s="13">
        <v>283</v>
      </c>
      <c r="I32" s="13">
        <v>2</v>
      </c>
      <c r="J32" s="13">
        <v>619</v>
      </c>
      <c r="K32" s="13">
        <v>5</v>
      </c>
      <c r="L32" s="13">
        <v>260</v>
      </c>
      <c r="M32" s="6" t="s">
        <v>377</v>
      </c>
    </row>
    <row r="33" spans="1:13" x14ac:dyDescent="0.2">
      <c r="A33" s="9" t="str">
        <f t="shared" si="1"/>
        <v>2014/12末</v>
      </c>
      <c r="B33" s="9" t="str">
        <f t="shared" si="2"/>
        <v>平成26/12末</v>
      </c>
      <c r="C33" s="15">
        <v>31</v>
      </c>
      <c r="D33" s="15">
        <v>35</v>
      </c>
      <c r="E33" s="16" t="s">
        <v>72</v>
      </c>
      <c r="F33" s="15">
        <v>527</v>
      </c>
      <c r="G33" s="15">
        <v>1</v>
      </c>
      <c r="H33" s="15">
        <v>528</v>
      </c>
      <c r="I33" s="15">
        <v>4</v>
      </c>
      <c r="J33" s="15">
        <v>1055</v>
      </c>
      <c r="K33" s="15">
        <v>5</v>
      </c>
      <c r="L33" s="15">
        <v>391</v>
      </c>
      <c r="M33" s="5" t="s">
        <v>377</v>
      </c>
    </row>
    <row r="34" spans="1:13" x14ac:dyDescent="0.2">
      <c r="A34" s="8" t="str">
        <f t="shared" si="1"/>
        <v>2014/12末</v>
      </c>
      <c r="B34" s="8" t="str">
        <f t="shared" si="2"/>
        <v>平成26/12末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101</v>
      </c>
      <c r="I34" s="13">
        <v>2</v>
      </c>
      <c r="J34" s="13">
        <v>217</v>
      </c>
      <c r="K34" s="13">
        <v>5</v>
      </c>
      <c r="L34" s="13">
        <v>90</v>
      </c>
      <c r="M34" s="6" t="s">
        <v>377</v>
      </c>
    </row>
    <row r="35" spans="1:13" x14ac:dyDescent="0.2">
      <c r="A35" s="9" t="str">
        <f t="shared" si="1"/>
        <v>2014/12末</v>
      </c>
      <c r="B35" s="9" t="str">
        <f t="shared" si="2"/>
        <v>平成26/12末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1"/>
        <v>2014/12末</v>
      </c>
      <c r="B36" s="8" t="str">
        <f t="shared" si="2"/>
        <v>平成26/12末</v>
      </c>
      <c r="C36" s="13">
        <v>34</v>
      </c>
      <c r="D36" s="13">
        <v>38</v>
      </c>
      <c r="E36" s="14" t="s">
        <v>74</v>
      </c>
      <c r="F36" s="13">
        <v>289</v>
      </c>
      <c r="G36" s="13">
        <v>1</v>
      </c>
      <c r="H36" s="13">
        <v>294</v>
      </c>
      <c r="I36" s="13">
        <v>4</v>
      </c>
      <c r="J36" s="13">
        <v>583</v>
      </c>
      <c r="K36" s="13">
        <v>5</v>
      </c>
      <c r="L36" s="13">
        <v>210</v>
      </c>
      <c r="M36" s="6" t="s">
        <v>377</v>
      </c>
    </row>
    <row r="37" spans="1:13" x14ac:dyDescent="0.2">
      <c r="A37" s="9" t="str">
        <f t="shared" si="1"/>
        <v>2014/12末</v>
      </c>
      <c r="B37" s="9" t="str">
        <f t="shared" si="2"/>
        <v>平成26/12末</v>
      </c>
      <c r="C37" s="15">
        <v>35</v>
      </c>
      <c r="D37" s="15">
        <v>39</v>
      </c>
      <c r="E37" s="16" t="s">
        <v>75</v>
      </c>
      <c r="F37" s="15">
        <v>206</v>
      </c>
      <c r="G37" s="15">
        <v>0</v>
      </c>
      <c r="H37" s="15">
        <v>204</v>
      </c>
      <c r="I37" s="15">
        <v>0</v>
      </c>
      <c r="J37" s="15">
        <v>410</v>
      </c>
      <c r="K37" s="15">
        <v>0</v>
      </c>
      <c r="L37" s="15">
        <v>151</v>
      </c>
      <c r="M37" s="5" t="s">
        <v>377</v>
      </c>
    </row>
    <row r="38" spans="1:13" x14ac:dyDescent="0.2">
      <c r="A38" s="8" t="str">
        <f t="shared" si="1"/>
        <v>2014/12末</v>
      </c>
      <c r="B38" s="8" t="str">
        <f t="shared" si="2"/>
        <v>平成26/12末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137</v>
      </c>
      <c r="I38" s="13">
        <v>2</v>
      </c>
      <c r="J38" s="13">
        <v>255</v>
      </c>
      <c r="K38" s="13">
        <v>3</v>
      </c>
      <c r="L38" s="13">
        <v>117</v>
      </c>
      <c r="M38" s="6" t="s">
        <v>377</v>
      </c>
    </row>
    <row r="39" spans="1:13" x14ac:dyDescent="0.2">
      <c r="A39" s="9" t="str">
        <f t="shared" si="1"/>
        <v>2014/12末</v>
      </c>
      <c r="B39" s="9" t="str">
        <f t="shared" si="2"/>
        <v>平成26/12末</v>
      </c>
      <c r="C39" s="15">
        <v>37</v>
      </c>
      <c r="D39" s="15">
        <v>41</v>
      </c>
      <c r="E39" s="16" t="s">
        <v>175</v>
      </c>
      <c r="F39" s="15">
        <v>142</v>
      </c>
      <c r="G39" s="15">
        <v>1</v>
      </c>
      <c r="H39" s="15">
        <v>151</v>
      </c>
      <c r="I39" s="15">
        <v>1</v>
      </c>
      <c r="J39" s="15">
        <v>293</v>
      </c>
      <c r="K39" s="15">
        <v>2</v>
      </c>
      <c r="L39" s="15">
        <v>123</v>
      </c>
      <c r="M39" s="5" t="s">
        <v>377</v>
      </c>
    </row>
    <row r="40" spans="1:13" x14ac:dyDescent="0.2">
      <c r="A40" s="8" t="str">
        <f t="shared" si="1"/>
        <v>2014/12末</v>
      </c>
      <c r="B40" s="8" t="str">
        <f t="shared" si="2"/>
        <v>平成26/12末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211</v>
      </c>
      <c r="I40" s="13">
        <v>1</v>
      </c>
      <c r="J40" s="13">
        <v>401</v>
      </c>
      <c r="K40" s="13">
        <v>2</v>
      </c>
      <c r="L40" s="13">
        <v>156</v>
      </c>
      <c r="M40" s="6" t="s">
        <v>377</v>
      </c>
    </row>
    <row r="41" spans="1:13" x14ac:dyDescent="0.2">
      <c r="A41" s="9" t="str">
        <f t="shared" si="1"/>
        <v>2014/12末</v>
      </c>
      <c r="B41" s="9" t="str">
        <f t="shared" si="2"/>
        <v>平成26/12末</v>
      </c>
      <c r="C41" s="15">
        <v>39</v>
      </c>
      <c r="D41" s="15">
        <v>43</v>
      </c>
      <c r="E41" s="16" t="s">
        <v>77</v>
      </c>
      <c r="F41" s="15">
        <v>237</v>
      </c>
      <c r="G41" s="15">
        <v>0</v>
      </c>
      <c r="H41" s="15">
        <v>275</v>
      </c>
      <c r="I41" s="15">
        <v>0</v>
      </c>
      <c r="J41" s="15">
        <v>512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1"/>
        <v>2014/12末</v>
      </c>
      <c r="B42" s="8" t="str">
        <f t="shared" si="2"/>
        <v>平成26/12末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1"/>
        <v>2014/12末</v>
      </c>
      <c r="B43" s="9" t="str">
        <f t="shared" si="2"/>
        <v>平成26/12末</v>
      </c>
      <c r="C43" s="15">
        <v>41</v>
      </c>
      <c r="D43" s="15">
        <v>45</v>
      </c>
      <c r="E43" s="16" t="s">
        <v>79</v>
      </c>
      <c r="F43" s="15">
        <v>189</v>
      </c>
      <c r="G43" s="15">
        <v>3</v>
      </c>
      <c r="H43" s="15">
        <v>196</v>
      </c>
      <c r="I43" s="15">
        <v>5</v>
      </c>
      <c r="J43" s="15">
        <v>385</v>
      </c>
      <c r="K43" s="15">
        <v>8</v>
      </c>
      <c r="L43" s="15">
        <v>150</v>
      </c>
      <c r="M43" s="5" t="s">
        <v>377</v>
      </c>
    </row>
    <row r="44" spans="1:13" x14ac:dyDescent="0.2">
      <c r="A44" s="8" t="str">
        <f t="shared" si="1"/>
        <v>2014/12末</v>
      </c>
      <c r="B44" s="8" t="str">
        <f t="shared" si="2"/>
        <v>平成26/12末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127</v>
      </c>
      <c r="I44" s="13">
        <v>0</v>
      </c>
      <c r="J44" s="13">
        <v>245</v>
      </c>
      <c r="K44" s="13">
        <v>1</v>
      </c>
      <c r="L44" s="13">
        <v>178</v>
      </c>
      <c r="M44" s="6" t="s">
        <v>377</v>
      </c>
    </row>
    <row r="45" spans="1:13" x14ac:dyDescent="0.2">
      <c r="A45" s="9" t="str">
        <f t="shared" si="1"/>
        <v>2014/12末</v>
      </c>
      <c r="B45" s="9" t="str">
        <f t="shared" si="2"/>
        <v>平成26/12末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155</v>
      </c>
      <c r="I45" s="15">
        <v>1</v>
      </c>
      <c r="J45" s="15">
        <v>295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1"/>
        <v>2014/12末</v>
      </c>
      <c r="B46" s="8" t="str">
        <f t="shared" si="2"/>
        <v>平成26/12末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188</v>
      </c>
      <c r="I46" s="13">
        <v>1</v>
      </c>
      <c r="J46" s="13">
        <v>360</v>
      </c>
      <c r="K46" s="13">
        <v>1</v>
      </c>
      <c r="L46" s="13">
        <v>131</v>
      </c>
      <c r="M46" s="6" t="s">
        <v>377</v>
      </c>
    </row>
    <row r="47" spans="1:13" x14ac:dyDescent="0.2">
      <c r="A47" s="9" t="str">
        <f t="shared" si="1"/>
        <v>2014/12末</v>
      </c>
      <c r="B47" s="9" t="str">
        <f t="shared" si="2"/>
        <v>平成26/12末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109</v>
      </c>
      <c r="I47" s="15">
        <v>1</v>
      </c>
      <c r="J47" s="15">
        <v>210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1"/>
        <v>2014/12末</v>
      </c>
      <c r="B48" s="8" t="str">
        <f t="shared" si="2"/>
        <v>平成26/12末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1"/>
        <v>2014/12末</v>
      </c>
      <c r="B49" s="9" t="str">
        <f t="shared" si="2"/>
        <v>平成26/12末</v>
      </c>
      <c r="C49" s="15">
        <v>47</v>
      </c>
      <c r="D49" s="15">
        <v>51</v>
      </c>
      <c r="E49" s="16" t="s">
        <v>85</v>
      </c>
      <c r="F49" s="15">
        <v>128</v>
      </c>
      <c r="G49" s="15">
        <v>0</v>
      </c>
      <c r="H49" s="15">
        <v>118</v>
      </c>
      <c r="I49" s="15">
        <v>1</v>
      </c>
      <c r="J49" s="15">
        <v>246</v>
      </c>
      <c r="K49" s="15">
        <v>1</v>
      </c>
      <c r="L49" s="15">
        <v>107</v>
      </c>
      <c r="M49" s="5" t="s">
        <v>377</v>
      </c>
    </row>
    <row r="50" spans="1:13" x14ac:dyDescent="0.2">
      <c r="A50" s="8" t="str">
        <f t="shared" si="1"/>
        <v>2014/12末</v>
      </c>
      <c r="B50" s="8" t="str">
        <f t="shared" si="2"/>
        <v>平成26/12末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1"/>
        <v>2014/12末</v>
      </c>
      <c r="B51" s="9" t="str">
        <f t="shared" si="2"/>
        <v>平成26/12末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135</v>
      </c>
      <c r="I51" s="15">
        <v>0</v>
      </c>
      <c r="J51" s="15">
        <v>213</v>
      </c>
      <c r="K51" s="15">
        <v>0</v>
      </c>
      <c r="L51" s="15">
        <v>118</v>
      </c>
      <c r="M51" s="5" t="s">
        <v>377</v>
      </c>
    </row>
    <row r="52" spans="1:13" x14ac:dyDescent="0.2">
      <c r="A52" s="8" t="str">
        <f t="shared" si="1"/>
        <v>2014/12末</v>
      </c>
      <c r="B52" s="8" t="str">
        <f t="shared" si="2"/>
        <v>平成26/12末</v>
      </c>
      <c r="C52" s="13">
        <v>50</v>
      </c>
      <c r="D52" s="13">
        <v>54</v>
      </c>
      <c r="E52" s="14" t="s">
        <v>88</v>
      </c>
      <c r="F52" s="13">
        <v>180</v>
      </c>
      <c r="G52" s="13">
        <v>0</v>
      </c>
      <c r="H52" s="13">
        <v>197</v>
      </c>
      <c r="I52" s="13">
        <v>1</v>
      </c>
      <c r="J52" s="13">
        <v>377</v>
      </c>
      <c r="K52" s="13">
        <v>1</v>
      </c>
      <c r="L52" s="13">
        <v>131</v>
      </c>
      <c r="M52" s="6" t="s">
        <v>377</v>
      </c>
    </row>
    <row r="53" spans="1:13" x14ac:dyDescent="0.2">
      <c r="A53" s="9" t="str">
        <f t="shared" si="1"/>
        <v>2014/12末</v>
      </c>
      <c r="B53" s="9" t="str">
        <f t="shared" si="2"/>
        <v>平成26/12末</v>
      </c>
      <c r="C53" s="15">
        <v>51</v>
      </c>
      <c r="D53" s="15">
        <v>55</v>
      </c>
      <c r="E53" s="16" t="s">
        <v>89</v>
      </c>
      <c r="F53" s="15">
        <v>353</v>
      </c>
      <c r="G53" s="15">
        <v>9</v>
      </c>
      <c r="H53" s="15">
        <v>350</v>
      </c>
      <c r="I53" s="15">
        <v>7</v>
      </c>
      <c r="J53" s="15">
        <v>703</v>
      </c>
      <c r="K53" s="15">
        <v>16</v>
      </c>
      <c r="L53" s="15">
        <v>284</v>
      </c>
      <c r="M53" s="5" t="s">
        <v>377</v>
      </c>
    </row>
    <row r="54" spans="1:13" x14ac:dyDescent="0.2">
      <c r="A54" s="8" t="str">
        <f t="shared" si="1"/>
        <v>2014/12末</v>
      </c>
      <c r="B54" s="8" t="str">
        <f t="shared" si="2"/>
        <v>平成26/12末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1"/>
        <v>2014/12末</v>
      </c>
      <c r="B55" s="9" t="str">
        <f t="shared" si="2"/>
        <v>平成26/12末</v>
      </c>
      <c r="C55" s="15">
        <v>53</v>
      </c>
      <c r="D55" s="15">
        <v>57</v>
      </c>
      <c r="E55" s="16" t="s">
        <v>176</v>
      </c>
      <c r="F55" s="15">
        <v>238</v>
      </c>
      <c r="G55" s="15">
        <v>2</v>
      </c>
      <c r="H55" s="15">
        <v>231</v>
      </c>
      <c r="I55" s="15">
        <v>0</v>
      </c>
      <c r="J55" s="15">
        <v>469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1"/>
        <v>2014/12末</v>
      </c>
      <c r="B56" s="8" t="str">
        <f t="shared" si="2"/>
        <v>平成26/12末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1"/>
        <v>2014/12末</v>
      </c>
      <c r="B57" s="9" t="str">
        <f t="shared" si="2"/>
        <v>平成26/12末</v>
      </c>
      <c r="C57" s="15">
        <v>55</v>
      </c>
      <c r="D57" s="15">
        <v>60</v>
      </c>
      <c r="E57" s="16" t="s">
        <v>91</v>
      </c>
      <c r="F57" s="15">
        <v>297</v>
      </c>
      <c r="G57" s="15">
        <v>8</v>
      </c>
      <c r="H57" s="15">
        <v>308</v>
      </c>
      <c r="I57" s="15">
        <v>9</v>
      </c>
      <c r="J57" s="15">
        <v>605</v>
      </c>
      <c r="K57" s="15">
        <v>17</v>
      </c>
      <c r="L57" s="15">
        <v>285</v>
      </c>
      <c r="M57" s="5" t="s">
        <v>377</v>
      </c>
    </row>
    <row r="58" spans="1:13" x14ac:dyDescent="0.2">
      <c r="A58" s="8" t="str">
        <f t="shared" si="1"/>
        <v>2014/12末</v>
      </c>
      <c r="B58" s="8" t="str">
        <f t="shared" si="2"/>
        <v>平成26/12末</v>
      </c>
      <c r="C58" s="13">
        <v>56</v>
      </c>
      <c r="D58" s="13">
        <v>61</v>
      </c>
      <c r="E58" s="14" t="s">
        <v>92</v>
      </c>
      <c r="F58" s="13">
        <v>290</v>
      </c>
      <c r="G58" s="13">
        <v>6</v>
      </c>
      <c r="H58" s="13">
        <v>283</v>
      </c>
      <c r="I58" s="13">
        <v>13</v>
      </c>
      <c r="J58" s="13">
        <v>573</v>
      </c>
      <c r="K58" s="13">
        <v>19</v>
      </c>
      <c r="L58" s="13">
        <v>273</v>
      </c>
      <c r="M58" s="6" t="s">
        <v>377</v>
      </c>
    </row>
    <row r="59" spans="1:13" x14ac:dyDescent="0.2">
      <c r="A59" s="9" t="str">
        <f t="shared" si="1"/>
        <v>2014/12末</v>
      </c>
      <c r="B59" s="9" t="str">
        <f t="shared" si="2"/>
        <v>平成26/12末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99</v>
      </c>
      <c r="I59" s="15">
        <v>2</v>
      </c>
      <c r="J59" s="15">
        <v>229</v>
      </c>
      <c r="K59" s="15">
        <v>2</v>
      </c>
      <c r="L59" s="15">
        <v>121</v>
      </c>
      <c r="M59" s="5" t="s">
        <v>377</v>
      </c>
    </row>
    <row r="60" spans="1:13" x14ac:dyDescent="0.2">
      <c r="A60" s="8" t="str">
        <f t="shared" si="1"/>
        <v>2014/12末</v>
      </c>
      <c r="B60" s="8" t="str">
        <f t="shared" si="2"/>
        <v>平成26/12末</v>
      </c>
      <c r="C60" s="13">
        <v>58</v>
      </c>
      <c r="D60" s="13">
        <v>63</v>
      </c>
      <c r="E60" s="14" t="s">
        <v>94</v>
      </c>
      <c r="F60" s="13">
        <v>413</v>
      </c>
      <c r="G60" s="13">
        <v>8</v>
      </c>
      <c r="H60" s="13">
        <v>389</v>
      </c>
      <c r="I60" s="13">
        <v>14</v>
      </c>
      <c r="J60" s="13">
        <v>802</v>
      </c>
      <c r="K60" s="13">
        <v>22</v>
      </c>
      <c r="L60" s="13">
        <v>334</v>
      </c>
      <c r="M60" s="6" t="s">
        <v>377</v>
      </c>
    </row>
    <row r="61" spans="1:13" x14ac:dyDescent="0.2">
      <c r="A61" s="9" t="str">
        <f t="shared" si="1"/>
        <v>2014/12末</v>
      </c>
      <c r="B61" s="9" t="str">
        <f t="shared" si="2"/>
        <v>平成26/12末</v>
      </c>
      <c r="C61" s="15">
        <v>59</v>
      </c>
      <c r="D61" s="15">
        <v>64</v>
      </c>
      <c r="E61" s="16" t="s">
        <v>95</v>
      </c>
      <c r="F61" s="15">
        <v>350</v>
      </c>
      <c r="G61" s="15">
        <v>1</v>
      </c>
      <c r="H61" s="15">
        <v>350</v>
      </c>
      <c r="I61" s="15">
        <v>11</v>
      </c>
      <c r="J61" s="15">
        <v>700</v>
      </c>
      <c r="K61" s="15">
        <v>12</v>
      </c>
      <c r="L61" s="15">
        <v>291</v>
      </c>
      <c r="M61" s="5" t="s">
        <v>377</v>
      </c>
    </row>
    <row r="62" spans="1:13" x14ac:dyDescent="0.2">
      <c r="A62" s="8" t="str">
        <f t="shared" si="1"/>
        <v>2014/12末</v>
      </c>
      <c r="B62" s="8" t="str">
        <f t="shared" si="2"/>
        <v>平成26/12末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1"/>
        <v>2014/12末</v>
      </c>
      <c r="B63" s="9" t="str">
        <f t="shared" si="2"/>
        <v>平成26/12末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137</v>
      </c>
      <c r="I63" s="15">
        <v>0</v>
      </c>
      <c r="J63" s="15">
        <v>262</v>
      </c>
      <c r="K63" s="15">
        <v>0</v>
      </c>
      <c r="L63" s="15">
        <v>113</v>
      </c>
      <c r="M63" s="5" t="s">
        <v>377</v>
      </c>
    </row>
    <row r="64" spans="1:13" x14ac:dyDescent="0.2">
      <c r="A64" s="8" t="str">
        <f t="shared" si="1"/>
        <v>2014/12末</v>
      </c>
      <c r="B64" s="8" t="str">
        <f t="shared" si="2"/>
        <v>平成26/12末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244</v>
      </c>
      <c r="I64" s="13">
        <v>3</v>
      </c>
      <c r="J64" s="13">
        <v>476</v>
      </c>
      <c r="K64" s="13">
        <v>4</v>
      </c>
      <c r="L64" s="13">
        <v>174</v>
      </c>
      <c r="M64" s="6" t="s">
        <v>377</v>
      </c>
    </row>
    <row r="65" spans="1:13" x14ac:dyDescent="0.2">
      <c r="A65" s="9" t="str">
        <f t="shared" si="1"/>
        <v>2014/12末</v>
      </c>
      <c r="B65" s="9" t="str">
        <f t="shared" si="2"/>
        <v>平成26/12末</v>
      </c>
      <c r="C65" s="15">
        <v>63</v>
      </c>
      <c r="D65" s="15">
        <v>68</v>
      </c>
      <c r="E65" s="16" t="s">
        <v>99</v>
      </c>
      <c r="F65" s="15">
        <v>363</v>
      </c>
      <c r="G65" s="15">
        <v>13</v>
      </c>
      <c r="H65" s="15">
        <v>358</v>
      </c>
      <c r="I65" s="15">
        <v>8</v>
      </c>
      <c r="J65" s="15">
        <v>721</v>
      </c>
      <c r="K65" s="15">
        <v>21</v>
      </c>
      <c r="L65" s="15">
        <v>329</v>
      </c>
      <c r="M65" s="5" t="s">
        <v>377</v>
      </c>
    </row>
    <row r="66" spans="1:13" x14ac:dyDescent="0.2">
      <c r="A66" s="8" t="str">
        <f t="shared" si="1"/>
        <v>2014/12末</v>
      </c>
      <c r="B66" s="8" t="str">
        <f t="shared" si="2"/>
        <v>平成26/12末</v>
      </c>
      <c r="C66" s="13">
        <v>64</v>
      </c>
      <c r="D66" s="13">
        <v>69</v>
      </c>
      <c r="E66" s="14" t="s">
        <v>100</v>
      </c>
      <c r="F66" s="13">
        <v>365</v>
      </c>
      <c r="G66" s="13">
        <v>2</v>
      </c>
      <c r="H66" s="13">
        <v>305</v>
      </c>
      <c r="I66" s="13">
        <v>4</v>
      </c>
      <c r="J66" s="13">
        <v>670</v>
      </c>
      <c r="K66" s="13">
        <v>6</v>
      </c>
      <c r="L66" s="13">
        <v>291</v>
      </c>
      <c r="M66" s="6" t="s">
        <v>377</v>
      </c>
    </row>
    <row r="67" spans="1:13" x14ac:dyDescent="0.2">
      <c r="A67" s="9" t="str">
        <f t="shared" si="1"/>
        <v>2014/12末</v>
      </c>
      <c r="B67" s="9" t="str">
        <f t="shared" si="2"/>
        <v>平成26/12末</v>
      </c>
      <c r="C67" s="15">
        <v>65</v>
      </c>
      <c r="D67" s="15">
        <v>70</v>
      </c>
      <c r="E67" s="16" t="s">
        <v>101</v>
      </c>
      <c r="F67" s="15">
        <v>130</v>
      </c>
      <c r="G67" s="15">
        <v>1</v>
      </c>
      <c r="H67" s="15">
        <v>141</v>
      </c>
      <c r="I67" s="15">
        <v>2</v>
      </c>
      <c r="J67" s="15">
        <v>271</v>
      </c>
      <c r="K67" s="15">
        <v>3</v>
      </c>
      <c r="L67" s="15">
        <v>119</v>
      </c>
      <c r="M67" s="5" t="s">
        <v>377</v>
      </c>
    </row>
    <row r="68" spans="1:13" x14ac:dyDescent="0.2">
      <c r="A68" s="8" t="str">
        <f t="shared" si="1"/>
        <v>2014/12末</v>
      </c>
      <c r="B68" s="8" t="str">
        <f t="shared" si="2"/>
        <v>平成26/12末</v>
      </c>
      <c r="C68" s="13">
        <v>66</v>
      </c>
      <c r="D68" s="13">
        <v>71</v>
      </c>
      <c r="E68" s="14" t="s">
        <v>102</v>
      </c>
      <c r="F68" s="13">
        <v>180</v>
      </c>
      <c r="G68" s="13">
        <v>0</v>
      </c>
      <c r="H68" s="13">
        <v>150</v>
      </c>
      <c r="I68" s="13">
        <v>1</v>
      </c>
      <c r="J68" s="13">
        <v>330</v>
      </c>
      <c r="K68" s="13">
        <v>1</v>
      </c>
      <c r="L68" s="13">
        <v>144</v>
      </c>
      <c r="M68" s="6" t="s">
        <v>377</v>
      </c>
    </row>
    <row r="69" spans="1:13" x14ac:dyDescent="0.2">
      <c r="A69" s="9" t="str">
        <f t="shared" ref="A69:A132" si="3">A68</f>
        <v>2014/12末</v>
      </c>
      <c r="B69" s="9" t="str">
        <f t="shared" ref="B69:B132" si="4">B68</f>
        <v>平成26/12末</v>
      </c>
      <c r="C69" s="15">
        <v>67</v>
      </c>
      <c r="D69" s="15">
        <v>72</v>
      </c>
      <c r="E69" s="16" t="s">
        <v>103</v>
      </c>
      <c r="F69" s="15">
        <v>316</v>
      </c>
      <c r="G69" s="15">
        <v>1</v>
      </c>
      <c r="H69" s="15">
        <v>385</v>
      </c>
      <c r="I69" s="15">
        <v>8</v>
      </c>
      <c r="J69" s="15">
        <v>701</v>
      </c>
      <c r="K69" s="15">
        <v>9</v>
      </c>
      <c r="L69" s="15">
        <v>301</v>
      </c>
      <c r="M69" s="5" t="s">
        <v>377</v>
      </c>
    </row>
    <row r="70" spans="1:13" x14ac:dyDescent="0.2">
      <c r="A70" s="8" t="str">
        <f t="shared" si="3"/>
        <v>2014/12末</v>
      </c>
      <c r="B70" s="8" t="str">
        <f t="shared" si="4"/>
        <v>平成26/12末</v>
      </c>
      <c r="C70" s="13">
        <v>68</v>
      </c>
      <c r="D70" s="13">
        <v>73</v>
      </c>
      <c r="E70" s="14" t="s">
        <v>104</v>
      </c>
      <c r="F70" s="13">
        <v>466</v>
      </c>
      <c r="G70" s="13">
        <v>2</v>
      </c>
      <c r="H70" s="13">
        <v>354</v>
      </c>
      <c r="I70" s="13">
        <v>8</v>
      </c>
      <c r="J70" s="13">
        <v>820</v>
      </c>
      <c r="K70" s="13">
        <v>10</v>
      </c>
      <c r="L70" s="13">
        <v>417</v>
      </c>
      <c r="M70" s="6" t="s">
        <v>377</v>
      </c>
    </row>
    <row r="71" spans="1:13" x14ac:dyDescent="0.2">
      <c r="A71" s="9" t="str">
        <f t="shared" si="3"/>
        <v>2014/12末</v>
      </c>
      <c r="B71" s="9" t="str">
        <f t="shared" si="4"/>
        <v>平成26/12末</v>
      </c>
      <c r="C71" s="15">
        <v>69</v>
      </c>
      <c r="D71" s="15">
        <v>74</v>
      </c>
      <c r="E71" s="16" t="s">
        <v>105</v>
      </c>
      <c r="F71" s="15">
        <v>486</v>
      </c>
      <c r="G71" s="15">
        <v>2</v>
      </c>
      <c r="H71" s="15">
        <v>505</v>
      </c>
      <c r="I71" s="15">
        <v>7</v>
      </c>
      <c r="J71" s="15">
        <v>991</v>
      </c>
      <c r="K71" s="15">
        <v>9</v>
      </c>
      <c r="L71" s="15">
        <v>376</v>
      </c>
      <c r="M71" s="5" t="s">
        <v>377</v>
      </c>
    </row>
    <row r="72" spans="1:13" x14ac:dyDescent="0.2">
      <c r="A72" s="8" t="str">
        <f t="shared" si="3"/>
        <v>2014/12末</v>
      </c>
      <c r="B72" s="8" t="str">
        <f t="shared" si="4"/>
        <v>平成26/12末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276</v>
      </c>
      <c r="I72" s="13">
        <v>3</v>
      </c>
      <c r="J72" s="13">
        <v>531</v>
      </c>
      <c r="K72" s="13">
        <v>4</v>
      </c>
      <c r="L72" s="13">
        <v>200</v>
      </c>
      <c r="M72" s="6" t="s">
        <v>377</v>
      </c>
    </row>
    <row r="73" spans="1:13" x14ac:dyDescent="0.2">
      <c r="A73" s="9" t="str">
        <f t="shared" si="3"/>
        <v>2014/12末</v>
      </c>
      <c r="B73" s="9" t="str">
        <f t="shared" si="4"/>
        <v>平成26/12末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3"/>
        <v>2014/12末</v>
      </c>
      <c r="B74" s="8" t="str">
        <f t="shared" si="4"/>
        <v>平成26/12末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3"/>
        <v>2014/12末</v>
      </c>
      <c r="B75" s="9" t="str">
        <f t="shared" si="4"/>
        <v>平成26/12末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3"/>
        <v>2014/12末</v>
      </c>
      <c r="B76" s="8" t="str">
        <f t="shared" si="4"/>
        <v>平成26/12末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3"/>
        <v>2014/12末</v>
      </c>
      <c r="B77" s="9" t="str">
        <f t="shared" si="4"/>
        <v>平成26/12末</v>
      </c>
      <c r="C77" s="15">
        <v>75</v>
      </c>
      <c r="D77" s="15">
        <v>80</v>
      </c>
      <c r="E77" s="16" t="s">
        <v>109</v>
      </c>
      <c r="F77" s="15">
        <v>388</v>
      </c>
      <c r="G77" s="15">
        <v>2</v>
      </c>
      <c r="H77" s="15">
        <v>346</v>
      </c>
      <c r="I77" s="15">
        <v>9</v>
      </c>
      <c r="J77" s="15">
        <v>734</v>
      </c>
      <c r="K77" s="15">
        <v>11</v>
      </c>
      <c r="L77" s="15">
        <v>311</v>
      </c>
      <c r="M77" s="5" t="s">
        <v>377</v>
      </c>
    </row>
    <row r="78" spans="1:13" x14ac:dyDescent="0.2">
      <c r="A78" s="8" t="str">
        <f t="shared" si="3"/>
        <v>2014/12末</v>
      </c>
      <c r="B78" s="8" t="str">
        <f t="shared" si="4"/>
        <v>平成26/12末</v>
      </c>
      <c r="C78" s="13">
        <v>76</v>
      </c>
      <c r="D78" s="13">
        <v>81</v>
      </c>
      <c r="E78" s="14" t="s">
        <v>110</v>
      </c>
      <c r="F78" s="13">
        <v>416</v>
      </c>
      <c r="G78" s="13">
        <v>0</v>
      </c>
      <c r="H78" s="13">
        <v>394</v>
      </c>
      <c r="I78" s="13">
        <v>5</v>
      </c>
      <c r="J78" s="13">
        <v>810</v>
      </c>
      <c r="K78" s="13">
        <v>5</v>
      </c>
      <c r="L78" s="13">
        <v>315</v>
      </c>
      <c r="M78" s="6" t="s">
        <v>377</v>
      </c>
    </row>
    <row r="79" spans="1:13" x14ac:dyDescent="0.2">
      <c r="A79" s="9" t="str">
        <f t="shared" si="3"/>
        <v>2014/12末</v>
      </c>
      <c r="B79" s="9" t="str">
        <f t="shared" si="4"/>
        <v>平成26/12末</v>
      </c>
      <c r="C79" s="15">
        <v>77</v>
      </c>
      <c r="D79" s="15">
        <v>82</v>
      </c>
      <c r="E79" s="16" t="s">
        <v>111</v>
      </c>
      <c r="F79" s="15">
        <v>183</v>
      </c>
      <c r="G79" s="15">
        <v>0</v>
      </c>
      <c r="H79" s="15">
        <v>168</v>
      </c>
      <c r="I79" s="15">
        <v>2</v>
      </c>
      <c r="J79" s="15">
        <v>351</v>
      </c>
      <c r="K79" s="15">
        <v>2</v>
      </c>
      <c r="L79" s="15">
        <v>168</v>
      </c>
      <c r="M79" s="5" t="s">
        <v>377</v>
      </c>
    </row>
    <row r="80" spans="1:13" x14ac:dyDescent="0.2">
      <c r="A80" s="8" t="str">
        <f t="shared" si="3"/>
        <v>2014/12末</v>
      </c>
      <c r="B80" s="8" t="str">
        <f t="shared" si="4"/>
        <v>平成26/12末</v>
      </c>
      <c r="C80" s="13">
        <v>78</v>
      </c>
      <c r="D80" s="13">
        <v>83</v>
      </c>
      <c r="E80" s="14" t="s">
        <v>112</v>
      </c>
      <c r="F80" s="13">
        <v>250</v>
      </c>
      <c r="G80" s="13">
        <v>0</v>
      </c>
      <c r="H80" s="13">
        <v>266</v>
      </c>
      <c r="I80" s="13">
        <v>0</v>
      </c>
      <c r="J80" s="13">
        <v>516</v>
      </c>
      <c r="K80" s="13">
        <v>0</v>
      </c>
      <c r="L80" s="13">
        <v>215</v>
      </c>
      <c r="M80" s="6" t="s">
        <v>377</v>
      </c>
    </row>
    <row r="81" spans="1:13" x14ac:dyDescent="0.2">
      <c r="A81" s="9" t="str">
        <f t="shared" si="3"/>
        <v>2014/12末</v>
      </c>
      <c r="B81" s="9" t="str">
        <f t="shared" si="4"/>
        <v>平成26/12末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165</v>
      </c>
      <c r="I81" s="15">
        <v>2</v>
      </c>
      <c r="J81" s="15">
        <v>321</v>
      </c>
      <c r="K81" s="15">
        <v>3</v>
      </c>
      <c r="L81" s="15">
        <v>134</v>
      </c>
      <c r="M81" s="5" t="s">
        <v>377</v>
      </c>
    </row>
    <row r="82" spans="1:13" x14ac:dyDescent="0.2">
      <c r="A82" s="8" t="str">
        <f t="shared" si="3"/>
        <v>2014/12末</v>
      </c>
      <c r="B82" s="8" t="str">
        <f t="shared" si="4"/>
        <v>平成26/12末</v>
      </c>
      <c r="C82" s="13">
        <v>80</v>
      </c>
      <c r="D82" s="13">
        <v>85</v>
      </c>
      <c r="E82" s="14" t="s">
        <v>114</v>
      </c>
      <c r="F82" s="13">
        <v>163</v>
      </c>
      <c r="G82" s="13">
        <v>0</v>
      </c>
      <c r="H82" s="13">
        <v>165</v>
      </c>
      <c r="I82" s="13">
        <v>1</v>
      </c>
      <c r="J82" s="13">
        <v>328</v>
      </c>
      <c r="K82" s="13">
        <v>1</v>
      </c>
      <c r="L82" s="13">
        <v>129</v>
      </c>
      <c r="M82" s="6" t="s">
        <v>377</v>
      </c>
    </row>
    <row r="83" spans="1:13" x14ac:dyDescent="0.2">
      <c r="A83" s="9" t="str">
        <f t="shared" si="3"/>
        <v>2014/12末</v>
      </c>
      <c r="B83" s="9" t="str">
        <f t="shared" si="4"/>
        <v>平成26/12末</v>
      </c>
      <c r="C83" s="15">
        <v>81</v>
      </c>
      <c r="D83" s="15">
        <v>86</v>
      </c>
      <c r="E83" s="16" t="s">
        <v>115</v>
      </c>
      <c r="F83" s="15">
        <v>269</v>
      </c>
      <c r="G83" s="15">
        <v>0</v>
      </c>
      <c r="H83" s="15">
        <v>260</v>
      </c>
      <c r="I83" s="15">
        <v>2</v>
      </c>
      <c r="J83" s="15">
        <v>529</v>
      </c>
      <c r="K83" s="15">
        <v>2</v>
      </c>
      <c r="L83" s="15">
        <v>217</v>
      </c>
      <c r="M83" s="5" t="s">
        <v>377</v>
      </c>
    </row>
    <row r="84" spans="1:13" x14ac:dyDescent="0.2">
      <c r="A84" s="8" t="str">
        <f t="shared" si="3"/>
        <v>2014/12末</v>
      </c>
      <c r="B84" s="8" t="str">
        <f t="shared" si="4"/>
        <v>平成26/12末</v>
      </c>
      <c r="C84" s="13">
        <v>82</v>
      </c>
      <c r="D84" s="13">
        <v>87</v>
      </c>
      <c r="E84" s="14" t="s">
        <v>116</v>
      </c>
      <c r="F84" s="13">
        <v>315</v>
      </c>
      <c r="G84" s="13">
        <v>1</v>
      </c>
      <c r="H84" s="13">
        <v>328</v>
      </c>
      <c r="I84" s="13">
        <v>7</v>
      </c>
      <c r="J84" s="13">
        <v>643</v>
      </c>
      <c r="K84" s="13">
        <v>8</v>
      </c>
      <c r="L84" s="13">
        <v>286</v>
      </c>
      <c r="M84" s="6" t="s">
        <v>377</v>
      </c>
    </row>
    <row r="85" spans="1:13" x14ac:dyDescent="0.2">
      <c r="A85" s="9" t="str">
        <f t="shared" si="3"/>
        <v>2014/12末</v>
      </c>
      <c r="B85" s="9" t="str">
        <f t="shared" si="4"/>
        <v>平成26/12末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226</v>
      </c>
      <c r="I85" s="15">
        <v>3</v>
      </c>
      <c r="J85" s="15">
        <v>460</v>
      </c>
      <c r="K85" s="15">
        <v>5</v>
      </c>
      <c r="L85" s="15">
        <v>183</v>
      </c>
      <c r="M85" s="5" t="s">
        <v>377</v>
      </c>
    </row>
    <row r="86" spans="1:13" x14ac:dyDescent="0.2">
      <c r="A86" s="8" t="str">
        <f t="shared" si="3"/>
        <v>2014/12末</v>
      </c>
      <c r="B86" s="8" t="str">
        <f t="shared" si="4"/>
        <v>平成26/12末</v>
      </c>
      <c r="C86" s="13">
        <v>84</v>
      </c>
      <c r="D86" s="13">
        <v>89</v>
      </c>
      <c r="E86" s="14" t="s">
        <v>118</v>
      </c>
      <c r="F86" s="13">
        <v>163</v>
      </c>
      <c r="G86" s="13">
        <v>0</v>
      </c>
      <c r="H86" s="13">
        <v>142</v>
      </c>
      <c r="I86" s="13">
        <v>0</v>
      </c>
      <c r="J86" s="13">
        <v>305</v>
      </c>
      <c r="K86" s="13">
        <v>0</v>
      </c>
      <c r="L86" s="13">
        <v>132</v>
      </c>
      <c r="M86" s="6" t="s">
        <v>377</v>
      </c>
    </row>
    <row r="87" spans="1:13" x14ac:dyDescent="0.2">
      <c r="A87" s="9" t="str">
        <f t="shared" si="3"/>
        <v>2014/12末</v>
      </c>
      <c r="B87" s="9" t="str">
        <f t="shared" si="4"/>
        <v>平成26/12末</v>
      </c>
      <c r="C87" s="15">
        <v>85</v>
      </c>
      <c r="D87" s="15">
        <v>90</v>
      </c>
      <c r="E87" s="16" t="s">
        <v>119</v>
      </c>
      <c r="F87" s="15">
        <v>373</v>
      </c>
      <c r="G87" s="15">
        <v>3</v>
      </c>
      <c r="H87" s="15">
        <v>407</v>
      </c>
      <c r="I87" s="15">
        <v>1</v>
      </c>
      <c r="J87" s="15">
        <v>780</v>
      </c>
      <c r="K87" s="15">
        <v>4</v>
      </c>
      <c r="L87" s="15">
        <v>316</v>
      </c>
      <c r="M87" s="5" t="s">
        <v>377</v>
      </c>
    </row>
    <row r="88" spans="1:13" x14ac:dyDescent="0.2">
      <c r="A88" s="8" t="str">
        <f t="shared" si="3"/>
        <v>2014/12末</v>
      </c>
      <c r="B88" s="8" t="str">
        <f t="shared" si="4"/>
        <v>平成26/12末</v>
      </c>
      <c r="C88" s="13">
        <v>86</v>
      </c>
      <c r="D88" s="13">
        <v>91</v>
      </c>
      <c r="E88" s="14" t="s">
        <v>120</v>
      </c>
      <c r="F88" s="13">
        <v>228</v>
      </c>
      <c r="G88" s="13">
        <v>3</v>
      </c>
      <c r="H88" s="13">
        <v>205</v>
      </c>
      <c r="I88" s="13">
        <v>3</v>
      </c>
      <c r="J88" s="13">
        <v>433</v>
      </c>
      <c r="K88" s="13">
        <v>6</v>
      </c>
      <c r="L88" s="13">
        <v>173</v>
      </c>
      <c r="M88" s="6" t="s">
        <v>377</v>
      </c>
    </row>
    <row r="89" spans="1:13" x14ac:dyDescent="0.2">
      <c r="A89" s="9" t="str">
        <f t="shared" si="3"/>
        <v>2014/12末</v>
      </c>
      <c r="B89" s="9" t="str">
        <f t="shared" si="4"/>
        <v>平成26/12末</v>
      </c>
      <c r="C89" s="15">
        <v>87</v>
      </c>
      <c r="D89" s="15">
        <v>92</v>
      </c>
      <c r="E89" s="16" t="s">
        <v>121</v>
      </c>
      <c r="F89" s="15">
        <v>118</v>
      </c>
      <c r="G89" s="15">
        <v>1</v>
      </c>
      <c r="H89" s="15">
        <v>120</v>
      </c>
      <c r="I89" s="15">
        <v>2</v>
      </c>
      <c r="J89" s="15">
        <v>238</v>
      </c>
      <c r="K89" s="15">
        <v>3</v>
      </c>
      <c r="L89" s="15">
        <v>106</v>
      </c>
      <c r="M89" s="5" t="s">
        <v>377</v>
      </c>
    </row>
    <row r="90" spans="1:13" x14ac:dyDescent="0.2">
      <c r="A90" s="8" t="str">
        <f t="shared" si="3"/>
        <v>2014/12末</v>
      </c>
      <c r="B90" s="8" t="str">
        <f t="shared" si="4"/>
        <v>平成26/12末</v>
      </c>
      <c r="C90" s="13">
        <v>88</v>
      </c>
      <c r="D90" s="13">
        <v>93</v>
      </c>
      <c r="E90" s="14" t="s">
        <v>122</v>
      </c>
      <c r="F90" s="13">
        <v>219</v>
      </c>
      <c r="G90" s="13">
        <v>2</v>
      </c>
      <c r="H90" s="13">
        <v>208</v>
      </c>
      <c r="I90" s="13">
        <v>5</v>
      </c>
      <c r="J90" s="13">
        <v>427</v>
      </c>
      <c r="K90" s="13">
        <v>7</v>
      </c>
      <c r="L90" s="13">
        <v>172</v>
      </c>
      <c r="M90" s="6" t="s">
        <v>377</v>
      </c>
    </row>
    <row r="91" spans="1:13" x14ac:dyDescent="0.2">
      <c r="A91" s="9" t="str">
        <f t="shared" si="3"/>
        <v>2014/12末</v>
      </c>
      <c r="B91" s="9" t="str">
        <f t="shared" si="4"/>
        <v>平成26/12末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3"/>
        <v>2014/12末</v>
      </c>
      <c r="B92" s="8" t="str">
        <f t="shared" si="4"/>
        <v>平成26/12末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3"/>
        <v>2014/12末</v>
      </c>
      <c r="B93" s="9" t="str">
        <f t="shared" si="4"/>
        <v>平成26/12末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142</v>
      </c>
      <c r="I93" s="15">
        <v>1</v>
      </c>
      <c r="J93" s="15">
        <v>302</v>
      </c>
      <c r="K93" s="15">
        <v>1</v>
      </c>
      <c r="L93" s="15">
        <v>126</v>
      </c>
      <c r="M93" s="5" t="s">
        <v>377</v>
      </c>
    </row>
    <row r="94" spans="1:13" x14ac:dyDescent="0.2">
      <c r="A94" s="8" t="str">
        <f t="shared" si="3"/>
        <v>2014/12末</v>
      </c>
      <c r="B94" s="8" t="str">
        <f t="shared" si="4"/>
        <v>平成26/12末</v>
      </c>
      <c r="C94" s="13">
        <v>92</v>
      </c>
      <c r="D94" s="13">
        <v>97</v>
      </c>
      <c r="E94" s="14" t="s">
        <v>124</v>
      </c>
      <c r="F94" s="13">
        <v>125</v>
      </c>
      <c r="G94" s="13">
        <v>0</v>
      </c>
      <c r="H94" s="13">
        <v>124</v>
      </c>
      <c r="I94" s="13">
        <v>1</v>
      </c>
      <c r="J94" s="13">
        <v>249</v>
      </c>
      <c r="K94" s="13">
        <v>1</v>
      </c>
      <c r="L94" s="13">
        <v>102</v>
      </c>
      <c r="M94" s="6" t="s">
        <v>377</v>
      </c>
    </row>
    <row r="95" spans="1:13" x14ac:dyDescent="0.2">
      <c r="A95" s="9" t="str">
        <f t="shared" si="3"/>
        <v>2014/12末</v>
      </c>
      <c r="B95" s="9" t="str">
        <f t="shared" si="4"/>
        <v>平成26/12末</v>
      </c>
      <c r="C95" s="15">
        <v>93</v>
      </c>
      <c r="D95" s="15">
        <v>98</v>
      </c>
      <c r="E95" s="16" t="s">
        <v>125</v>
      </c>
      <c r="F95" s="15">
        <v>134</v>
      </c>
      <c r="G95" s="15">
        <v>2</v>
      </c>
      <c r="H95" s="15">
        <v>148</v>
      </c>
      <c r="I95" s="15">
        <v>6</v>
      </c>
      <c r="J95" s="15">
        <v>282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3"/>
        <v>2014/12末</v>
      </c>
      <c r="B96" s="8" t="str">
        <f t="shared" si="4"/>
        <v>平成26/12末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159</v>
      </c>
      <c r="I96" s="13">
        <v>0</v>
      </c>
      <c r="J96" s="13">
        <v>320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3"/>
        <v>2014/12末</v>
      </c>
      <c r="B97" s="9" t="str">
        <f t="shared" si="4"/>
        <v>平成26/12末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128</v>
      </c>
      <c r="I97" s="15">
        <v>1</v>
      </c>
      <c r="J97" s="15">
        <v>233</v>
      </c>
      <c r="K97" s="15">
        <v>1</v>
      </c>
      <c r="L97" s="15">
        <v>104</v>
      </c>
      <c r="M97" s="5" t="s">
        <v>378</v>
      </c>
    </row>
    <row r="98" spans="1:13" x14ac:dyDescent="0.2">
      <c r="A98" s="8" t="str">
        <f t="shared" si="3"/>
        <v>2014/12末</v>
      </c>
      <c r="B98" s="8" t="str">
        <f t="shared" si="4"/>
        <v>平成26/12末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3"/>
        <v>2014/12末</v>
      </c>
      <c r="B99" s="9" t="str">
        <f t="shared" si="4"/>
        <v>平成26/12末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3"/>
        <v>2014/12末</v>
      </c>
      <c r="B100" s="8" t="str">
        <f t="shared" si="4"/>
        <v>平成26/12末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214</v>
      </c>
      <c r="I100" s="13">
        <v>0</v>
      </c>
      <c r="J100" s="13">
        <v>442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si="3"/>
        <v>2014/12末</v>
      </c>
      <c r="B101" s="9" t="str">
        <f t="shared" si="4"/>
        <v>平成26/12末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72</v>
      </c>
      <c r="I101" s="15">
        <v>3</v>
      </c>
      <c r="J101" s="15">
        <v>119</v>
      </c>
      <c r="K101" s="15">
        <v>4</v>
      </c>
      <c r="L101" s="15">
        <v>54</v>
      </c>
      <c r="M101" s="5" t="s">
        <v>377</v>
      </c>
    </row>
    <row r="102" spans="1:13" x14ac:dyDescent="0.2">
      <c r="A102" s="8" t="str">
        <f t="shared" si="3"/>
        <v>2014/12末</v>
      </c>
      <c r="B102" s="8" t="str">
        <f t="shared" si="4"/>
        <v>平成26/12末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3"/>
        <v>2014/12末</v>
      </c>
      <c r="B103" s="9" t="str">
        <f t="shared" si="4"/>
        <v>平成26/12末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377</v>
      </c>
    </row>
    <row r="104" spans="1:13" x14ac:dyDescent="0.2">
      <c r="A104" s="8" t="str">
        <f t="shared" si="3"/>
        <v>2014/12末</v>
      </c>
      <c r="B104" s="8" t="str">
        <f t="shared" si="4"/>
        <v>平成26/12末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208</v>
      </c>
      <c r="I104" s="13">
        <v>0</v>
      </c>
      <c r="J104" s="13">
        <v>417</v>
      </c>
      <c r="K104" s="13">
        <v>0</v>
      </c>
      <c r="L104" s="13">
        <v>135</v>
      </c>
      <c r="M104" s="6" t="s">
        <v>377</v>
      </c>
    </row>
    <row r="105" spans="1:13" x14ac:dyDescent="0.2">
      <c r="A105" s="9" t="str">
        <f t="shared" si="3"/>
        <v>2014/12末</v>
      </c>
      <c r="B105" s="9" t="str">
        <f t="shared" si="4"/>
        <v>平成26/12末</v>
      </c>
      <c r="C105" s="15">
        <v>103</v>
      </c>
      <c r="D105" s="15">
        <v>108</v>
      </c>
      <c r="E105" s="16" t="s">
        <v>129</v>
      </c>
      <c r="F105" s="15">
        <v>183</v>
      </c>
      <c r="G105" s="15">
        <v>0</v>
      </c>
      <c r="H105" s="15">
        <v>178</v>
      </c>
      <c r="I105" s="15">
        <v>1</v>
      </c>
      <c r="J105" s="15">
        <v>361</v>
      </c>
      <c r="K105" s="15">
        <v>1</v>
      </c>
      <c r="L105" s="15">
        <v>125</v>
      </c>
      <c r="M105" s="5" t="s">
        <v>377</v>
      </c>
    </row>
    <row r="106" spans="1:13" x14ac:dyDescent="0.2">
      <c r="A106" s="8" t="str">
        <f t="shared" si="3"/>
        <v>2014/12末</v>
      </c>
      <c r="B106" s="8" t="str">
        <f t="shared" si="4"/>
        <v>平成26/12末</v>
      </c>
      <c r="C106" s="13">
        <v>104</v>
      </c>
      <c r="D106" s="13">
        <v>109</v>
      </c>
      <c r="E106" s="14" t="s">
        <v>130</v>
      </c>
      <c r="F106" s="13">
        <v>223</v>
      </c>
      <c r="G106" s="13">
        <v>0</v>
      </c>
      <c r="H106" s="13">
        <v>216</v>
      </c>
      <c r="I106" s="13">
        <v>0</v>
      </c>
      <c r="J106" s="13">
        <v>439</v>
      </c>
      <c r="K106" s="13">
        <v>0</v>
      </c>
      <c r="L106" s="13">
        <v>123</v>
      </c>
      <c r="M106" s="6" t="s">
        <v>377</v>
      </c>
    </row>
    <row r="107" spans="1:13" x14ac:dyDescent="0.2">
      <c r="A107" s="9" t="str">
        <f t="shared" si="3"/>
        <v>2014/12末</v>
      </c>
      <c r="B107" s="9" t="str">
        <f t="shared" si="4"/>
        <v>平成26/12末</v>
      </c>
      <c r="C107" s="15">
        <v>105</v>
      </c>
      <c r="D107" s="15">
        <v>110</v>
      </c>
      <c r="E107" s="16" t="s">
        <v>140</v>
      </c>
      <c r="F107" s="15">
        <v>216</v>
      </c>
      <c r="G107" s="15">
        <v>0</v>
      </c>
      <c r="H107" s="15">
        <v>255</v>
      </c>
      <c r="I107" s="15">
        <v>4</v>
      </c>
      <c r="J107" s="15">
        <v>471</v>
      </c>
      <c r="K107" s="15">
        <v>4</v>
      </c>
      <c r="L107" s="15">
        <v>176</v>
      </c>
      <c r="M107" s="5" t="s">
        <v>379</v>
      </c>
    </row>
    <row r="108" spans="1:13" x14ac:dyDescent="0.2">
      <c r="A108" s="8" t="str">
        <f t="shared" si="3"/>
        <v>2014/12末</v>
      </c>
      <c r="B108" s="8" t="str">
        <f t="shared" si="4"/>
        <v>平成26/12末</v>
      </c>
      <c r="C108" s="13">
        <v>106</v>
      </c>
      <c r="D108" s="13">
        <v>111</v>
      </c>
      <c r="E108" s="14" t="s">
        <v>141</v>
      </c>
      <c r="F108" s="13">
        <v>194</v>
      </c>
      <c r="G108" s="13">
        <v>0</v>
      </c>
      <c r="H108" s="13">
        <v>207</v>
      </c>
      <c r="I108" s="13">
        <v>0</v>
      </c>
      <c r="J108" s="13">
        <v>401</v>
      </c>
      <c r="K108" s="13">
        <v>0</v>
      </c>
      <c r="L108" s="13">
        <v>159</v>
      </c>
      <c r="M108" s="6" t="s">
        <v>379</v>
      </c>
    </row>
    <row r="109" spans="1:13" x14ac:dyDescent="0.2">
      <c r="A109" s="9" t="str">
        <f t="shared" si="3"/>
        <v>2014/12末</v>
      </c>
      <c r="B109" s="9" t="str">
        <f t="shared" si="4"/>
        <v>平成26/12末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93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3"/>
        <v>2014/12末</v>
      </c>
      <c r="B110" s="8" t="str">
        <f t="shared" si="4"/>
        <v>平成26/12末</v>
      </c>
      <c r="C110" s="13">
        <v>108</v>
      </c>
      <c r="D110" s="13">
        <v>113</v>
      </c>
      <c r="E110" s="14" t="s">
        <v>462</v>
      </c>
      <c r="F110" s="13">
        <v>82</v>
      </c>
      <c r="G110" s="13">
        <v>0</v>
      </c>
      <c r="H110" s="13">
        <v>105</v>
      </c>
      <c r="I110" s="13">
        <v>0</v>
      </c>
      <c r="J110" s="13">
        <v>187</v>
      </c>
      <c r="K110" s="13">
        <v>0</v>
      </c>
      <c r="L110" s="13">
        <v>70</v>
      </c>
      <c r="M110" s="6" t="s">
        <v>379</v>
      </c>
    </row>
    <row r="111" spans="1:13" x14ac:dyDescent="0.2">
      <c r="A111" s="9" t="str">
        <f t="shared" si="3"/>
        <v>2014/12末</v>
      </c>
      <c r="B111" s="9" t="str">
        <f t="shared" si="4"/>
        <v>平成26/12末</v>
      </c>
      <c r="C111" s="15">
        <v>109</v>
      </c>
      <c r="D111" s="15">
        <v>114</v>
      </c>
      <c r="E111" s="16" t="s">
        <v>143</v>
      </c>
      <c r="F111" s="15">
        <v>252</v>
      </c>
      <c r="G111" s="15">
        <v>5</v>
      </c>
      <c r="H111" s="15">
        <v>269</v>
      </c>
      <c r="I111" s="15">
        <v>3</v>
      </c>
      <c r="J111" s="15">
        <v>521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3"/>
        <v>2014/12末</v>
      </c>
      <c r="B112" s="8" t="str">
        <f t="shared" si="4"/>
        <v>平成26/12末</v>
      </c>
      <c r="C112" s="13">
        <v>110</v>
      </c>
      <c r="D112" s="13">
        <v>115</v>
      </c>
      <c r="E112" s="14" t="s">
        <v>144</v>
      </c>
      <c r="F112" s="13">
        <v>574</v>
      </c>
      <c r="G112" s="13">
        <v>3</v>
      </c>
      <c r="H112" s="13">
        <v>555</v>
      </c>
      <c r="I112" s="13">
        <v>7</v>
      </c>
      <c r="J112" s="13">
        <v>1129</v>
      </c>
      <c r="K112" s="13">
        <v>10</v>
      </c>
      <c r="L112" s="13">
        <v>400</v>
      </c>
      <c r="M112" s="6" t="s">
        <v>379</v>
      </c>
    </row>
    <row r="113" spans="1:13" x14ac:dyDescent="0.2">
      <c r="A113" s="9" t="str">
        <f t="shared" si="3"/>
        <v>2014/12末</v>
      </c>
      <c r="B113" s="9" t="str">
        <f t="shared" si="4"/>
        <v>平成26/12末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3"/>
        <v>2014/12末</v>
      </c>
      <c r="B114" s="8" t="str">
        <f t="shared" si="4"/>
        <v>平成26/12末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3"/>
        <v>2014/12末</v>
      </c>
      <c r="B115" s="9" t="str">
        <f t="shared" si="4"/>
        <v>平成26/12末</v>
      </c>
      <c r="C115" s="15">
        <v>113</v>
      </c>
      <c r="D115" s="15">
        <v>118</v>
      </c>
      <c r="E115" s="16" t="s">
        <v>147</v>
      </c>
      <c r="F115" s="15">
        <v>305</v>
      </c>
      <c r="G115" s="15">
        <v>0</v>
      </c>
      <c r="H115" s="15">
        <v>324</v>
      </c>
      <c r="I115" s="15">
        <v>3</v>
      </c>
      <c r="J115" s="15">
        <v>629</v>
      </c>
      <c r="K115" s="15">
        <v>3</v>
      </c>
      <c r="L115" s="15">
        <v>278</v>
      </c>
      <c r="M115" s="5" t="s">
        <v>379</v>
      </c>
    </row>
    <row r="116" spans="1:13" x14ac:dyDescent="0.2">
      <c r="A116" s="8" t="str">
        <f t="shared" si="3"/>
        <v>2014/12末</v>
      </c>
      <c r="B116" s="8" t="str">
        <f t="shared" si="4"/>
        <v>平成26/12末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si="3"/>
        <v>2014/12末</v>
      </c>
      <c r="B117" s="9" t="str">
        <f t="shared" si="4"/>
        <v>平成26/12末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3"/>
        <v>2014/12末</v>
      </c>
      <c r="B118" s="8" t="str">
        <f t="shared" si="4"/>
        <v>平成26/12末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3"/>
        <v>2014/12末</v>
      </c>
      <c r="B119" s="9" t="str">
        <f t="shared" si="4"/>
        <v>平成26/12末</v>
      </c>
      <c r="C119" s="15">
        <v>117</v>
      </c>
      <c r="D119" s="15">
        <v>123</v>
      </c>
      <c r="E119" s="16" t="s">
        <v>186</v>
      </c>
      <c r="F119" s="15">
        <v>354</v>
      </c>
      <c r="G119" s="15">
        <v>0</v>
      </c>
      <c r="H119" s="15">
        <v>381</v>
      </c>
      <c r="I119" s="15">
        <v>0</v>
      </c>
      <c r="J119" s="15">
        <v>735</v>
      </c>
      <c r="K119" s="15">
        <v>0</v>
      </c>
      <c r="L119" s="15">
        <v>247</v>
      </c>
      <c r="M119" s="5" t="s">
        <v>379</v>
      </c>
    </row>
    <row r="120" spans="1:13" x14ac:dyDescent="0.2">
      <c r="A120" s="8" t="str">
        <f t="shared" si="3"/>
        <v>2014/12末</v>
      </c>
      <c r="B120" s="8" t="str">
        <f t="shared" si="4"/>
        <v>平成26/12末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249</v>
      </c>
      <c r="I120" s="13">
        <v>0</v>
      </c>
      <c r="J120" s="13">
        <v>482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3"/>
        <v>2014/12末</v>
      </c>
      <c r="B121" s="9" t="str">
        <f t="shared" si="4"/>
        <v>平成26/12末</v>
      </c>
      <c r="C121" s="15">
        <v>119</v>
      </c>
      <c r="D121" s="15">
        <v>125</v>
      </c>
      <c r="E121" s="16" t="s">
        <v>188</v>
      </c>
      <c r="F121" s="15">
        <v>377</v>
      </c>
      <c r="G121" s="15">
        <v>0</v>
      </c>
      <c r="H121" s="15">
        <v>376</v>
      </c>
      <c r="I121" s="15">
        <v>1</v>
      </c>
      <c r="J121" s="15">
        <v>753</v>
      </c>
      <c r="K121" s="15">
        <v>1</v>
      </c>
      <c r="L121" s="15">
        <v>234</v>
      </c>
      <c r="M121" s="5" t="s">
        <v>379</v>
      </c>
    </row>
    <row r="122" spans="1:13" x14ac:dyDescent="0.2">
      <c r="A122" s="8" t="str">
        <f t="shared" si="3"/>
        <v>2014/12末</v>
      </c>
      <c r="B122" s="8" t="str">
        <f t="shared" si="4"/>
        <v>平成26/12末</v>
      </c>
      <c r="C122" s="13">
        <v>120</v>
      </c>
      <c r="D122" s="13">
        <v>126</v>
      </c>
      <c r="E122" s="14" t="s">
        <v>189</v>
      </c>
      <c r="F122" s="13">
        <v>69</v>
      </c>
      <c r="G122" s="13">
        <v>0</v>
      </c>
      <c r="H122" s="13">
        <v>69</v>
      </c>
      <c r="I122" s="13">
        <v>0</v>
      </c>
      <c r="J122" s="13">
        <v>138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3"/>
        <v>2014/12末</v>
      </c>
      <c r="B123" s="9" t="str">
        <f t="shared" si="4"/>
        <v>平成26/12末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3"/>
        <v>2014/12末</v>
      </c>
      <c r="B124" s="8" t="str">
        <f t="shared" si="4"/>
        <v>平成26/12末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1</v>
      </c>
      <c r="H124" s="13">
        <v>181</v>
      </c>
      <c r="I124" s="13">
        <v>0</v>
      </c>
      <c r="J124" s="13">
        <v>347</v>
      </c>
      <c r="K124" s="13">
        <v>1</v>
      </c>
      <c r="L124" s="13">
        <v>111</v>
      </c>
      <c r="M124" s="6" t="s">
        <v>379</v>
      </c>
    </row>
    <row r="125" spans="1:13" x14ac:dyDescent="0.2">
      <c r="A125" s="9" t="str">
        <f t="shared" si="3"/>
        <v>2014/12末</v>
      </c>
      <c r="B125" s="9" t="str">
        <f t="shared" si="4"/>
        <v>平成26/12末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379</v>
      </c>
    </row>
    <row r="126" spans="1:13" x14ac:dyDescent="0.2">
      <c r="A126" s="8" t="str">
        <f t="shared" si="3"/>
        <v>2014/12末</v>
      </c>
      <c r="B126" s="8" t="str">
        <f t="shared" si="4"/>
        <v>平成26/12末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3"/>
        <v>2014/12末</v>
      </c>
      <c r="B127" s="9" t="str">
        <f t="shared" si="4"/>
        <v>平成26/12末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3"/>
        <v>2014/12末</v>
      </c>
      <c r="B128" s="8" t="str">
        <f t="shared" si="4"/>
        <v>平成26/12末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3"/>
        <v>2014/12末</v>
      </c>
      <c r="B129" s="9" t="str">
        <f t="shared" si="4"/>
        <v>平成26/12末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3"/>
        <v>2014/12末</v>
      </c>
      <c r="B130" s="8" t="str">
        <f t="shared" si="4"/>
        <v>平成26/12末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3"/>
        <v>2014/12末</v>
      </c>
      <c r="B131" s="9" t="str">
        <f t="shared" si="4"/>
        <v>平成26/12末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3"/>
        <v>2014/12末</v>
      </c>
      <c r="B132" s="8" t="str">
        <f t="shared" si="4"/>
        <v>平成26/12末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1</v>
      </c>
      <c r="H132" s="13">
        <v>471</v>
      </c>
      <c r="I132" s="13">
        <v>9</v>
      </c>
      <c r="J132" s="13">
        <v>923</v>
      </c>
      <c r="K132" s="13">
        <v>10</v>
      </c>
      <c r="L132" s="13">
        <v>376</v>
      </c>
      <c r="M132" s="6" t="s">
        <v>380</v>
      </c>
    </row>
    <row r="133" spans="1:13" x14ac:dyDescent="0.2">
      <c r="A133" s="9" t="str">
        <f t="shared" ref="A133:A196" si="5">A132</f>
        <v>2014/12末</v>
      </c>
      <c r="B133" s="9" t="str">
        <f t="shared" ref="B133:B196" si="6">B132</f>
        <v>平成26/12末</v>
      </c>
      <c r="C133" s="15">
        <v>131</v>
      </c>
      <c r="D133" s="15">
        <v>141</v>
      </c>
      <c r="E133" s="16" t="s">
        <v>132</v>
      </c>
      <c r="F133" s="15">
        <v>504</v>
      </c>
      <c r="G133" s="15">
        <v>2</v>
      </c>
      <c r="H133" s="15">
        <v>478</v>
      </c>
      <c r="I133" s="15">
        <v>8</v>
      </c>
      <c r="J133" s="15">
        <v>982</v>
      </c>
      <c r="K133" s="15">
        <v>10</v>
      </c>
      <c r="L133" s="15">
        <v>364</v>
      </c>
      <c r="M133" s="5" t="s">
        <v>380</v>
      </c>
    </row>
    <row r="134" spans="1:13" x14ac:dyDescent="0.2">
      <c r="A134" s="8" t="str">
        <f t="shared" si="5"/>
        <v>2014/12末</v>
      </c>
      <c r="B134" s="8" t="str">
        <f t="shared" si="6"/>
        <v>平成26/12末</v>
      </c>
      <c r="C134" s="13">
        <v>132</v>
      </c>
      <c r="D134" s="13">
        <v>142</v>
      </c>
      <c r="E134" s="14" t="s">
        <v>133</v>
      </c>
      <c r="F134" s="13">
        <v>467</v>
      </c>
      <c r="G134" s="13">
        <v>3</v>
      </c>
      <c r="H134" s="13">
        <v>532</v>
      </c>
      <c r="I134" s="13">
        <v>7</v>
      </c>
      <c r="J134" s="13">
        <v>999</v>
      </c>
      <c r="K134" s="13">
        <v>10</v>
      </c>
      <c r="L134" s="13">
        <v>417</v>
      </c>
      <c r="M134" s="6" t="s">
        <v>380</v>
      </c>
    </row>
    <row r="135" spans="1:13" x14ac:dyDescent="0.2">
      <c r="A135" s="9" t="str">
        <f t="shared" si="5"/>
        <v>2014/12末</v>
      </c>
      <c r="B135" s="9" t="str">
        <f t="shared" si="6"/>
        <v>平成26/12末</v>
      </c>
      <c r="C135" s="15">
        <v>133</v>
      </c>
      <c r="D135" s="15">
        <v>143</v>
      </c>
      <c r="E135" s="16" t="s">
        <v>134</v>
      </c>
      <c r="F135" s="15">
        <v>500</v>
      </c>
      <c r="G135" s="15">
        <v>3</v>
      </c>
      <c r="H135" s="15">
        <v>415</v>
      </c>
      <c r="I135" s="15">
        <v>12</v>
      </c>
      <c r="J135" s="15">
        <v>915</v>
      </c>
      <c r="K135" s="15">
        <v>15</v>
      </c>
      <c r="L135" s="15">
        <v>427</v>
      </c>
      <c r="M135" s="5" t="s">
        <v>380</v>
      </c>
    </row>
    <row r="136" spans="1:13" x14ac:dyDescent="0.2">
      <c r="A136" s="8" t="str">
        <f t="shared" si="5"/>
        <v>2014/12末</v>
      </c>
      <c r="B136" s="8" t="str">
        <f t="shared" si="6"/>
        <v>平成26/12末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5"/>
        <v>2014/12末</v>
      </c>
      <c r="B137" s="9" t="str">
        <f t="shared" si="6"/>
        <v>平成26/12末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213</v>
      </c>
      <c r="I137" s="15">
        <v>2</v>
      </c>
      <c r="J137" s="15">
        <v>426</v>
      </c>
      <c r="K137" s="15">
        <v>2</v>
      </c>
      <c r="L137" s="15">
        <v>158</v>
      </c>
      <c r="M137" s="5" t="s">
        <v>380</v>
      </c>
    </row>
    <row r="138" spans="1:13" x14ac:dyDescent="0.2">
      <c r="A138" s="8" t="str">
        <f t="shared" si="5"/>
        <v>2014/12末</v>
      </c>
      <c r="B138" s="8" t="str">
        <f t="shared" si="6"/>
        <v>平成26/12末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171</v>
      </c>
      <c r="I138" s="13">
        <v>1</v>
      </c>
      <c r="J138" s="13">
        <v>341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5"/>
        <v>2014/12末</v>
      </c>
      <c r="B139" s="9" t="str">
        <f t="shared" si="6"/>
        <v>平成26/12末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117</v>
      </c>
      <c r="I139" s="15">
        <v>1</v>
      </c>
      <c r="J139" s="15">
        <v>236</v>
      </c>
      <c r="K139" s="15">
        <v>1</v>
      </c>
      <c r="L139" s="15">
        <v>82</v>
      </c>
      <c r="M139" s="5" t="s">
        <v>380</v>
      </c>
    </row>
    <row r="140" spans="1:13" x14ac:dyDescent="0.2">
      <c r="A140" s="8" t="str">
        <f t="shared" si="5"/>
        <v>2014/12末</v>
      </c>
      <c r="B140" s="8" t="str">
        <f t="shared" si="6"/>
        <v>平成26/12末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5"/>
        <v>2014/12末</v>
      </c>
      <c r="B141" s="9" t="str">
        <f t="shared" si="6"/>
        <v>平成26/12末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2</v>
      </c>
      <c r="H141" s="15">
        <v>907</v>
      </c>
      <c r="I141" s="15">
        <v>6</v>
      </c>
      <c r="J141" s="15">
        <v>1739</v>
      </c>
      <c r="K141" s="15">
        <v>8</v>
      </c>
      <c r="L141" s="15">
        <v>571</v>
      </c>
      <c r="M141" s="5" t="s">
        <v>381</v>
      </c>
    </row>
    <row r="142" spans="1:13" x14ac:dyDescent="0.2">
      <c r="A142" s="8" t="str">
        <f t="shared" si="5"/>
        <v>2014/12末</v>
      </c>
      <c r="B142" s="8" t="str">
        <f t="shared" si="6"/>
        <v>平成26/12末</v>
      </c>
      <c r="C142" s="13">
        <v>140</v>
      </c>
      <c r="D142" s="13">
        <v>152</v>
      </c>
      <c r="E142" s="14" t="s">
        <v>199</v>
      </c>
      <c r="F142" s="13">
        <v>391</v>
      </c>
      <c r="G142" s="13">
        <v>0</v>
      </c>
      <c r="H142" s="13">
        <v>422</v>
      </c>
      <c r="I142" s="13">
        <v>0</v>
      </c>
      <c r="J142" s="13">
        <v>813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5"/>
        <v>2014/12末</v>
      </c>
      <c r="B143" s="9" t="str">
        <f t="shared" si="6"/>
        <v>平成26/12末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4</v>
      </c>
      <c r="H143" s="15">
        <v>318</v>
      </c>
      <c r="I143" s="15">
        <v>1</v>
      </c>
      <c r="J143" s="15">
        <v>578</v>
      </c>
      <c r="K143" s="15">
        <v>5</v>
      </c>
      <c r="L143" s="15">
        <v>405</v>
      </c>
      <c r="M143" s="5" t="s">
        <v>381</v>
      </c>
    </row>
    <row r="144" spans="1:13" x14ac:dyDescent="0.2">
      <c r="A144" s="8" t="str">
        <f t="shared" si="5"/>
        <v>2014/12末</v>
      </c>
      <c r="B144" s="8" t="str">
        <f t="shared" si="6"/>
        <v>平成26/12末</v>
      </c>
      <c r="C144" s="13">
        <v>142</v>
      </c>
      <c r="D144" s="13">
        <v>154</v>
      </c>
      <c r="E144" s="14" t="s">
        <v>201</v>
      </c>
      <c r="F144" s="13">
        <v>137</v>
      </c>
      <c r="G144" s="13">
        <v>0</v>
      </c>
      <c r="H144" s="13">
        <v>175</v>
      </c>
      <c r="I144" s="13">
        <v>2</v>
      </c>
      <c r="J144" s="13">
        <v>312</v>
      </c>
      <c r="K144" s="13">
        <v>2</v>
      </c>
      <c r="L144" s="13">
        <v>104</v>
      </c>
      <c r="M144" s="6" t="s">
        <v>381</v>
      </c>
    </row>
    <row r="145" spans="1:13" x14ac:dyDescent="0.2">
      <c r="A145" s="9" t="str">
        <f t="shared" si="5"/>
        <v>2014/12末</v>
      </c>
      <c r="B145" s="9" t="str">
        <f t="shared" si="6"/>
        <v>平成26/12末</v>
      </c>
      <c r="C145" s="15">
        <v>143</v>
      </c>
      <c r="D145" s="15">
        <v>160</v>
      </c>
      <c r="E145" s="16" t="s">
        <v>202</v>
      </c>
      <c r="F145" s="15">
        <v>135</v>
      </c>
      <c r="G145" s="15">
        <v>0</v>
      </c>
      <c r="H145" s="15">
        <v>113</v>
      </c>
      <c r="I145" s="15">
        <v>1</v>
      </c>
      <c r="J145" s="15">
        <v>248</v>
      </c>
      <c r="K145" s="15">
        <v>1</v>
      </c>
      <c r="L145" s="15">
        <v>110</v>
      </c>
      <c r="M145" s="5" t="s">
        <v>382</v>
      </c>
    </row>
    <row r="146" spans="1:13" x14ac:dyDescent="0.2">
      <c r="A146" s="8" t="str">
        <f t="shared" si="5"/>
        <v>2014/12末</v>
      </c>
      <c r="B146" s="8" t="str">
        <f t="shared" si="6"/>
        <v>平成26/12末</v>
      </c>
      <c r="C146" s="13">
        <v>144</v>
      </c>
      <c r="D146" s="13">
        <v>161</v>
      </c>
      <c r="E146" s="14" t="s">
        <v>203</v>
      </c>
      <c r="F146" s="13">
        <v>146</v>
      </c>
      <c r="G146" s="13">
        <v>4</v>
      </c>
      <c r="H146" s="13">
        <v>124</v>
      </c>
      <c r="I146" s="13">
        <v>3</v>
      </c>
      <c r="J146" s="13">
        <v>270</v>
      </c>
      <c r="K146" s="13">
        <v>7</v>
      </c>
      <c r="L146" s="13">
        <v>119</v>
      </c>
      <c r="M146" s="6" t="s">
        <v>382</v>
      </c>
    </row>
    <row r="147" spans="1:13" x14ac:dyDescent="0.2">
      <c r="A147" s="9" t="str">
        <f t="shared" si="5"/>
        <v>2014/12末</v>
      </c>
      <c r="B147" s="9" t="str">
        <f t="shared" si="6"/>
        <v>平成26/12末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4</v>
      </c>
      <c r="H147" s="15">
        <v>149</v>
      </c>
      <c r="I147" s="15">
        <v>0</v>
      </c>
      <c r="J147" s="15">
        <v>342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5"/>
        <v>2014/12末</v>
      </c>
      <c r="B148" s="8" t="str">
        <f t="shared" si="6"/>
        <v>平成26/12末</v>
      </c>
      <c r="C148" s="13">
        <v>146</v>
      </c>
      <c r="D148" s="13">
        <v>164</v>
      </c>
      <c r="E148" s="14" t="s">
        <v>205</v>
      </c>
      <c r="F148" s="13">
        <v>997</v>
      </c>
      <c r="G148" s="13">
        <v>5</v>
      </c>
      <c r="H148" s="13">
        <v>1044</v>
      </c>
      <c r="I148" s="13">
        <v>6</v>
      </c>
      <c r="J148" s="13">
        <v>2041</v>
      </c>
      <c r="K148" s="13">
        <v>11</v>
      </c>
      <c r="L148" s="13">
        <v>745</v>
      </c>
      <c r="M148" s="6" t="s">
        <v>382</v>
      </c>
    </row>
    <row r="149" spans="1:13" x14ac:dyDescent="0.2">
      <c r="A149" s="9" t="str">
        <f t="shared" si="5"/>
        <v>2014/12末</v>
      </c>
      <c r="B149" s="9" t="str">
        <f t="shared" si="6"/>
        <v>平成26/12末</v>
      </c>
      <c r="C149" s="15">
        <v>147</v>
      </c>
      <c r="D149" s="15">
        <v>170</v>
      </c>
      <c r="E149" s="16" t="s">
        <v>206</v>
      </c>
      <c r="F149" s="15">
        <v>990</v>
      </c>
      <c r="G149" s="15">
        <v>16</v>
      </c>
      <c r="H149" s="15">
        <v>1004</v>
      </c>
      <c r="I149" s="15">
        <v>7</v>
      </c>
      <c r="J149" s="15">
        <v>1994</v>
      </c>
      <c r="K149" s="15">
        <v>23</v>
      </c>
      <c r="L149" s="15">
        <v>750</v>
      </c>
      <c r="M149" s="5" t="s">
        <v>382</v>
      </c>
    </row>
    <row r="150" spans="1:13" x14ac:dyDescent="0.2">
      <c r="A150" s="8" t="str">
        <f t="shared" si="5"/>
        <v>2014/12末</v>
      </c>
      <c r="B150" s="8" t="str">
        <f t="shared" si="6"/>
        <v>平成26/12末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1</v>
      </c>
      <c r="H150" s="13">
        <v>259</v>
      </c>
      <c r="I150" s="13">
        <v>3</v>
      </c>
      <c r="J150" s="13">
        <v>532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5"/>
        <v>2014/12末</v>
      </c>
      <c r="B151" s="9" t="str">
        <f t="shared" si="6"/>
        <v>平成26/12末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3</v>
      </c>
      <c r="H151" s="15">
        <v>674</v>
      </c>
      <c r="I151" s="15">
        <v>8</v>
      </c>
      <c r="J151" s="15">
        <v>1326</v>
      </c>
      <c r="K151" s="15">
        <v>11</v>
      </c>
      <c r="L151" s="15">
        <v>437</v>
      </c>
      <c r="M151" s="5" t="s">
        <v>382</v>
      </c>
    </row>
    <row r="152" spans="1:13" x14ac:dyDescent="0.2">
      <c r="A152" s="8" t="str">
        <f t="shared" si="5"/>
        <v>2014/12末</v>
      </c>
      <c r="B152" s="8" t="str">
        <f t="shared" si="6"/>
        <v>平成26/12末</v>
      </c>
      <c r="C152" s="13">
        <v>150</v>
      </c>
      <c r="D152" s="13">
        <v>173</v>
      </c>
      <c r="E152" s="14" t="s">
        <v>209</v>
      </c>
      <c r="F152" s="13">
        <v>321</v>
      </c>
      <c r="G152" s="13">
        <v>0</v>
      </c>
      <c r="H152" s="13">
        <v>305</v>
      </c>
      <c r="I152" s="13">
        <v>1</v>
      </c>
      <c r="J152" s="13">
        <v>626</v>
      </c>
      <c r="K152" s="13">
        <v>1</v>
      </c>
      <c r="L152" s="13">
        <v>222</v>
      </c>
      <c r="M152" s="6" t="s">
        <v>382</v>
      </c>
    </row>
    <row r="153" spans="1:13" x14ac:dyDescent="0.2">
      <c r="A153" s="9" t="str">
        <f t="shared" si="5"/>
        <v>2014/12末</v>
      </c>
      <c r="B153" s="9" t="str">
        <f t="shared" si="6"/>
        <v>平成26/12末</v>
      </c>
      <c r="C153" s="15">
        <v>151</v>
      </c>
      <c r="D153" s="15">
        <v>174</v>
      </c>
      <c r="E153" s="16" t="s">
        <v>210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382</v>
      </c>
    </row>
    <row r="154" spans="1:13" x14ac:dyDescent="0.2">
      <c r="A154" s="8" t="str">
        <f t="shared" si="5"/>
        <v>2014/12末</v>
      </c>
      <c r="B154" s="8" t="str">
        <f t="shared" si="6"/>
        <v>平成26/12末</v>
      </c>
      <c r="C154" s="13">
        <v>152</v>
      </c>
      <c r="D154" s="13">
        <v>175</v>
      </c>
      <c r="E154" s="14" t="s">
        <v>211</v>
      </c>
      <c r="F154" s="13">
        <v>320</v>
      </c>
      <c r="G154" s="13">
        <v>2</v>
      </c>
      <c r="H154" s="13">
        <v>323</v>
      </c>
      <c r="I154" s="13">
        <v>4</v>
      </c>
      <c r="J154" s="13">
        <v>643</v>
      </c>
      <c r="K154" s="13">
        <v>6</v>
      </c>
      <c r="L154" s="13">
        <v>242</v>
      </c>
      <c r="M154" s="6" t="s">
        <v>382</v>
      </c>
    </row>
    <row r="155" spans="1:13" x14ac:dyDescent="0.2">
      <c r="A155" s="9" t="str">
        <f t="shared" si="5"/>
        <v>2014/12末</v>
      </c>
      <c r="B155" s="9" t="str">
        <f t="shared" si="6"/>
        <v>平成26/12末</v>
      </c>
      <c r="C155" s="15">
        <v>153</v>
      </c>
      <c r="D155" s="15">
        <v>176</v>
      </c>
      <c r="E155" s="16" t="s">
        <v>212</v>
      </c>
      <c r="F155" s="15">
        <v>159</v>
      </c>
      <c r="G155" s="15">
        <v>0</v>
      </c>
      <c r="H155" s="15">
        <v>180</v>
      </c>
      <c r="I155" s="15">
        <v>0</v>
      </c>
      <c r="J155" s="15">
        <v>339</v>
      </c>
      <c r="K155" s="15">
        <v>0</v>
      </c>
      <c r="L155" s="15">
        <v>113</v>
      </c>
      <c r="M155" s="5" t="s">
        <v>382</v>
      </c>
    </row>
    <row r="156" spans="1:13" x14ac:dyDescent="0.2">
      <c r="A156" s="8" t="str">
        <f t="shared" si="5"/>
        <v>2014/12末</v>
      </c>
      <c r="B156" s="8" t="str">
        <f t="shared" si="6"/>
        <v>平成26/12末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1</v>
      </c>
      <c r="H156" s="13">
        <v>93</v>
      </c>
      <c r="I156" s="13">
        <v>1</v>
      </c>
      <c r="J156" s="13">
        <v>188</v>
      </c>
      <c r="K156" s="13">
        <v>2</v>
      </c>
      <c r="L156" s="13">
        <v>69</v>
      </c>
      <c r="M156" s="6" t="s">
        <v>382</v>
      </c>
    </row>
    <row r="157" spans="1:13" x14ac:dyDescent="0.2">
      <c r="A157" s="9" t="str">
        <f t="shared" si="5"/>
        <v>2014/12末</v>
      </c>
      <c r="B157" s="9" t="str">
        <f t="shared" si="6"/>
        <v>平成26/12末</v>
      </c>
      <c r="C157" s="15">
        <v>155</v>
      </c>
      <c r="D157" s="15">
        <v>180</v>
      </c>
      <c r="E157" s="16" t="s">
        <v>213</v>
      </c>
      <c r="F157" s="15">
        <v>107</v>
      </c>
      <c r="G157" s="15">
        <v>0</v>
      </c>
      <c r="H157" s="15">
        <v>125</v>
      </c>
      <c r="I157" s="15">
        <v>0</v>
      </c>
      <c r="J157" s="15">
        <v>232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5"/>
        <v>2014/12末</v>
      </c>
      <c r="B158" s="8" t="str">
        <f t="shared" si="6"/>
        <v>平成26/12末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5"/>
        <v>2014/12末</v>
      </c>
      <c r="B159" s="9" t="str">
        <f t="shared" si="6"/>
        <v>平成26/12末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5"/>
        <v>2014/12末</v>
      </c>
      <c r="B160" s="8" t="str">
        <f t="shared" si="6"/>
        <v>平成26/12末</v>
      </c>
      <c r="C160" s="13">
        <v>158</v>
      </c>
      <c r="D160" s="13">
        <v>183</v>
      </c>
      <c r="E160" s="14" t="s">
        <v>216</v>
      </c>
      <c r="F160" s="13">
        <v>448</v>
      </c>
      <c r="G160" s="13">
        <v>0</v>
      </c>
      <c r="H160" s="13">
        <v>469</v>
      </c>
      <c r="I160" s="13">
        <v>2</v>
      </c>
      <c r="J160" s="13">
        <v>917</v>
      </c>
      <c r="K160" s="13">
        <v>2</v>
      </c>
      <c r="L160" s="13">
        <v>304</v>
      </c>
      <c r="M160" s="6" t="s">
        <v>383</v>
      </c>
    </row>
    <row r="161" spans="1:13" x14ac:dyDescent="0.2">
      <c r="A161" s="9" t="str">
        <f t="shared" si="5"/>
        <v>2014/12末</v>
      </c>
      <c r="B161" s="9" t="str">
        <f t="shared" si="6"/>
        <v>平成26/12末</v>
      </c>
      <c r="C161" s="15">
        <v>159</v>
      </c>
      <c r="D161" s="15">
        <v>184</v>
      </c>
      <c r="E161" s="16" t="s">
        <v>217</v>
      </c>
      <c r="F161" s="15">
        <v>132</v>
      </c>
      <c r="G161" s="15">
        <v>0</v>
      </c>
      <c r="H161" s="15">
        <v>138</v>
      </c>
      <c r="I161" s="15">
        <v>0</v>
      </c>
      <c r="J161" s="15">
        <v>270</v>
      </c>
      <c r="K161" s="15">
        <v>0</v>
      </c>
      <c r="L161" s="15">
        <v>82</v>
      </c>
      <c r="M161" s="5" t="s">
        <v>383</v>
      </c>
    </row>
    <row r="162" spans="1:13" x14ac:dyDescent="0.2">
      <c r="A162" s="8" t="str">
        <f t="shared" si="5"/>
        <v>2014/12末</v>
      </c>
      <c r="B162" s="8" t="str">
        <f t="shared" si="6"/>
        <v>平成26/12末</v>
      </c>
      <c r="C162" s="13">
        <v>160</v>
      </c>
      <c r="D162" s="13">
        <v>185</v>
      </c>
      <c r="E162" s="14" t="s">
        <v>218</v>
      </c>
      <c r="F162" s="13">
        <v>135</v>
      </c>
      <c r="G162" s="13">
        <v>0</v>
      </c>
      <c r="H162" s="13">
        <v>121</v>
      </c>
      <c r="I162" s="13">
        <v>3</v>
      </c>
      <c r="J162" s="13">
        <v>256</v>
      </c>
      <c r="K162" s="13">
        <v>3</v>
      </c>
      <c r="L162" s="13">
        <v>80</v>
      </c>
      <c r="M162" s="6" t="s">
        <v>383</v>
      </c>
    </row>
    <row r="163" spans="1:13" x14ac:dyDescent="0.2">
      <c r="A163" s="9" t="str">
        <f t="shared" si="5"/>
        <v>2014/12末</v>
      </c>
      <c r="B163" s="9" t="str">
        <f t="shared" si="6"/>
        <v>平成26/12末</v>
      </c>
      <c r="C163" s="15">
        <v>161</v>
      </c>
      <c r="D163" s="15">
        <v>186</v>
      </c>
      <c r="E163" s="16" t="s">
        <v>219</v>
      </c>
      <c r="F163" s="15">
        <v>240</v>
      </c>
      <c r="G163" s="15">
        <v>1</v>
      </c>
      <c r="H163" s="15">
        <v>240</v>
      </c>
      <c r="I163" s="15">
        <v>3</v>
      </c>
      <c r="J163" s="15">
        <v>480</v>
      </c>
      <c r="K163" s="15">
        <v>4</v>
      </c>
      <c r="L163" s="15">
        <v>183</v>
      </c>
      <c r="M163" s="5" t="s">
        <v>383</v>
      </c>
    </row>
    <row r="164" spans="1:13" x14ac:dyDescent="0.2">
      <c r="A164" s="8" t="str">
        <f t="shared" si="5"/>
        <v>2014/12末</v>
      </c>
      <c r="B164" s="8" t="str">
        <f t="shared" si="6"/>
        <v>平成26/12末</v>
      </c>
      <c r="C164" s="13">
        <v>162</v>
      </c>
      <c r="D164" s="13">
        <v>187</v>
      </c>
      <c r="E164" s="14" t="s">
        <v>220</v>
      </c>
      <c r="F164" s="13">
        <v>194</v>
      </c>
      <c r="G164" s="13">
        <v>2</v>
      </c>
      <c r="H164" s="13">
        <v>178</v>
      </c>
      <c r="I164" s="13">
        <v>2</v>
      </c>
      <c r="J164" s="13">
        <v>372</v>
      </c>
      <c r="K164" s="13">
        <v>4</v>
      </c>
      <c r="L164" s="13">
        <v>137</v>
      </c>
      <c r="M164" s="6" t="s">
        <v>383</v>
      </c>
    </row>
    <row r="165" spans="1:13" x14ac:dyDescent="0.2">
      <c r="A165" s="9" t="str">
        <f t="shared" si="5"/>
        <v>2014/12末</v>
      </c>
      <c r="B165" s="9" t="str">
        <f t="shared" si="6"/>
        <v>平成26/12末</v>
      </c>
      <c r="C165" s="15">
        <v>163</v>
      </c>
      <c r="D165" s="15">
        <v>188</v>
      </c>
      <c r="E165" s="16" t="s">
        <v>221</v>
      </c>
      <c r="F165" s="15">
        <v>222</v>
      </c>
      <c r="G165" s="15">
        <v>4</v>
      </c>
      <c r="H165" s="15">
        <v>193</v>
      </c>
      <c r="I165" s="15">
        <v>2</v>
      </c>
      <c r="J165" s="15">
        <v>415</v>
      </c>
      <c r="K165" s="15">
        <v>6</v>
      </c>
      <c r="L165" s="15">
        <v>169</v>
      </c>
      <c r="M165" s="5" t="s">
        <v>383</v>
      </c>
    </row>
    <row r="166" spans="1:13" x14ac:dyDescent="0.2">
      <c r="A166" s="8" t="str">
        <f t="shared" si="5"/>
        <v>2014/12末</v>
      </c>
      <c r="B166" s="8" t="str">
        <f t="shared" si="6"/>
        <v>平成26/12末</v>
      </c>
      <c r="C166" s="13">
        <v>164</v>
      </c>
      <c r="D166" s="13">
        <v>189</v>
      </c>
      <c r="E166" s="14" t="s">
        <v>222</v>
      </c>
      <c r="F166" s="13">
        <v>79</v>
      </c>
      <c r="G166" s="13">
        <v>0</v>
      </c>
      <c r="H166" s="13">
        <v>68</v>
      </c>
      <c r="I166" s="13">
        <v>0</v>
      </c>
      <c r="J166" s="13">
        <v>147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5"/>
        <v>2014/12末</v>
      </c>
      <c r="B167" s="9" t="str">
        <f t="shared" si="6"/>
        <v>平成26/12末</v>
      </c>
      <c r="C167" s="15">
        <v>165</v>
      </c>
      <c r="D167" s="15">
        <v>190</v>
      </c>
      <c r="E167" s="16" t="s">
        <v>153</v>
      </c>
      <c r="F167" s="15">
        <v>505</v>
      </c>
      <c r="G167" s="15">
        <v>0</v>
      </c>
      <c r="H167" s="15">
        <v>507</v>
      </c>
      <c r="I167" s="15">
        <v>5</v>
      </c>
      <c r="J167" s="15">
        <v>1012</v>
      </c>
      <c r="K167" s="15">
        <v>5</v>
      </c>
      <c r="L167" s="15">
        <v>359</v>
      </c>
      <c r="M167" s="5" t="s">
        <v>383</v>
      </c>
    </row>
    <row r="168" spans="1:13" x14ac:dyDescent="0.2">
      <c r="A168" s="8" t="str">
        <f t="shared" si="5"/>
        <v>2014/12末</v>
      </c>
      <c r="B168" s="8" t="str">
        <f t="shared" si="6"/>
        <v>平成26/12末</v>
      </c>
      <c r="C168" s="13">
        <v>166</v>
      </c>
      <c r="D168" s="13">
        <v>191</v>
      </c>
      <c r="E168" s="14" t="s">
        <v>151</v>
      </c>
      <c r="F168" s="13">
        <v>211</v>
      </c>
      <c r="G168" s="13">
        <v>0</v>
      </c>
      <c r="H168" s="13">
        <v>226</v>
      </c>
      <c r="I168" s="13">
        <v>2</v>
      </c>
      <c r="J168" s="13">
        <v>437</v>
      </c>
      <c r="K168" s="13">
        <v>2</v>
      </c>
      <c r="L168" s="13">
        <v>184</v>
      </c>
      <c r="M168" s="6" t="s">
        <v>383</v>
      </c>
    </row>
    <row r="169" spans="1:13" x14ac:dyDescent="0.2">
      <c r="A169" s="9" t="str">
        <f t="shared" si="5"/>
        <v>2014/12末</v>
      </c>
      <c r="B169" s="9" t="str">
        <f t="shared" si="6"/>
        <v>平成26/12末</v>
      </c>
      <c r="C169" s="15">
        <v>167</v>
      </c>
      <c r="D169" s="15">
        <v>192</v>
      </c>
      <c r="E169" s="16" t="s">
        <v>152</v>
      </c>
      <c r="F169" s="15">
        <v>583</v>
      </c>
      <c r="G169" s="15">
        <v>0</v>
      </c>
      <c r="H169" s="15">
        <v>582</v>
      </c>
      <c r="I169" s="15">
        <v>1</v>
      </c>
      <c r="J169" s="15">
        <v>1165</v>
      </c>
      <c r="K169" s="15">
        <v>1</v>
      </c>
      <c r="L169" s="15">
        <v>372</v>
      </c>
      <c r="M169" s="5" t="s">
        <v>383</v>
      </c>
    </row>
    <row r="170" spans="1:13" x14ac:dyDescent="0.2">
      <c r="A170" s="8" t="str">
        <f t="shared" si="5"/>
        <v>2014/12末</v>
      </c>
      <c r="B170" s="8" t="str">
        <f t="shared" si="6"/>
        <v>平成26/12末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5"/>
        <v>2014/12末</v>
      </c>
      <c r="B171" s="9" t="str">
        <f t="shared" si="6"/>
        <v>平成26/12末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5"/>
        <v>2014/12末</v>
      </c>
      <c r="B172" s="8" t="str">
        <f t="shared" si="6"/>
        <v>平成26/12末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61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5"/>
        <v>2014/12末</v>
      </c>
      <c r="B173" s="9" t="str">
        <f t="shared" si="6"/>
        <v>平成26/12末</v>
      </c>
      <c r="C173" s="15">
        <v>171</v>
      </c>
      <c r="D173" s="15">
        <v>203</v>
      </c>
      <c r="E173" s="16" t="s">
        <v>226</v>
      </c>
      <c r="F173" s="15">
        <v>210</v>
      </c>
      <c r="G173" s="15">
        <v>0</v>
      </c>
      <c r="H173" s="15">
        <v>217</v>
      </c>
      <c r="I173" s="15">
        <v>2</v>
      </c>
      <c r="J173" s="15">
        <v>427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5"/>
        <v>2014/12末</v>
      </c>
      <c r="B174" s="8" t="str">
        <f t="shared" si="6"/>
        <v>平成26/12末</v>
      </c>
      <c r="C174" s="13">
        <v>172</v>
      </c>
      <c r="D174" s="13">
        <v>204</v>
      </c>
      <c r="E174" s="14" t="s">
        <v>227</v>
      </c>
      <c r="F174" s="13">
        <v>243</v>
      </c>
      <c r="G174" s="13">
        <v>0</v>
      </c>
      <c r="H174" s="13">
        <v>259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384</v>
      </c>
    </row>
    <row r="175" spans="1:13" x14ac:dyDescent="0.2">
      <c r="A175" s="9" t="str">
        <f t="shared" si="5"/>
        <v>2014/12末</v>
      </c>
      <c r="B175" s="9" t="str">
        <f t="shared" si="6"/>
        <v>平成26/12末</v>
      </c>
      <c r="C175" s="15">
        <v>173</v>
      </c>
      <c r="D175" s="15">
        <v>205</v>
      </c>
      <c r="E175" s="16" t="s">
        <v>228</v>
      </c>
      <c r="F175" s="15">
        <v>115</v>
      </c>
      <c r="G175" s="15">
        <v>0</v>
      </c>
      <c r="H175" s="15">
        <v>119</v>
      </c>
      <c r="I175" s="15">
        <v>1</v>
      </c>
      <c r="J175" s="15">
        <v>234</v>
      </c>
      <c r="K175" s="15">
        <v>1</v>
      </c>
      <c r="L175" s="15">
        <v>78</v>
      </c>
      <c r="M175" s="5" t="s">
        <v>384</v>
      </c>
    </row>
    <row r="176" spans="1:13" x14ac:dyDescent="0.2">
      <c r="A176" s="8" t="str">
        <f t="shared" si="5"/>
        <v>2014/12末</v>
      </c>
      <c r="B176" s="8" t="str">
        <f t="shared" si="6"/>
        <v>平成26/12末</v>
      </c>
      <c r="C176" s="13">
        <v>174</v>
      </c>
      <c r="D176" s="13">
        <v>209</v>
      </c>
      <c r="E176" s="14" t="s">
        <v>229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5"/>
        <v>2014/12末</v>
      </c>
      <c r="B177" s="9" t="str">
        <f t="shared" si="6"/>
        <v>平成26/12末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5"/>
        <v>2014/12末</v>
      </c>
      <c r="B178" s="8" t="str">
        <f t="shared" si="6"/>
        <v>平成26/12末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5"/>
        <v>2014/12末</v>
      </c>
      <c r="B179" s="9" t="str">
        <f t="shared" si="6"/>
        <v>平成26/12末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77</v>
      </c>
      <c r="I179" s="15">
        <v>0</v>
      </c>
      <c r="J179" s="15">
        <v>158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5"/>
        <v>2014/12末</v>
      </c>
      <c r="B180" s="8" t="str">
        <f t="shared" si="6"/>
        <v>平成26/12末</v>
      </c>
      <c r="C180" s="13">
        <v>178</v>
      </c>
      <c r="D180" s="13">
        <v>221</v>
      </c>
      <c r="E180" s="14" t="s">
        <v>233</v>
      </c>
      <c r="F180" s="13">
        <v>138</v>
      </c>
      <c r="G180" s="13">
        <v>0</v>
      </c>
      <c r="H180" s="13">
        <v>142</v>
      </c>
      <c r="I180" s="13">
        <v>0</v>
      </c>
      <c r="J180" s="13">
        <v>280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si="5"/>
        <v>2014/12末</v>
      </c>
      <c r="B181" s="9" t="str">
        <f t="shared" si="6"/>
        <v>平成26/12末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33</v>
      </c>
      <c r="I181" s="15">
        <v>0</v>
      </c>
      <c r="J181" s="15">
        <v>69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5"/>
        <v>2014/12末</v>
      </c>
      <c r="B182" s="8" t="str">
        <f t="shared" si="6"/>
        <v>平成26/12末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217</v>
      </c>
      <c r="I182" s="13">
        <v>0</v>
      </c>
      <c r="J182" s="13">
        <v>446</v>
      </c>
      <c r="K182" s="13">
        <v>0</v>
      </c>
      <c r="L182" s="13">
        <v>170</v>
      </c>
      <c r="M182" s="6" t="s">
        <v>385</v>
      </c>
    </row>
    <row r="183" spans="1:13" x14ac:dyDescent="0.2">
      <c r="A183" s="9" t="str">
        <f t="shared" si="5"/>
        <v>2014/12末</v>
      </c>
      <c r="B183" s="9" t="str">
        <f t="shared" si="6"/>
        <v>平成26/12末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5"/>
        <v>2014/12末</v>
      </c>
      <c r="B184" s="8" t="str">
        <f t="shared" si="6"/>
        <v>平成26/12末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5"/>
        <v>2014/12末</v>
      </c>
      <c r="B185" s="9" t="str">
        <f t="shared" si="6"/>
        <v>平成26/12末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5"/>
        <v>2014/12末</v>
      </c>
      <c r="B186" s="8" t="str">
        <f t="shared" si="6"/>
        <v>平成26/12末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5"/>
        <v>2014/12末</v>
      </c>
      <c r="B187" s="9" t="str">
        <f t="shared" si="6"/>
        <v>平成26/12末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5"/>
        <v>2014/12末</v>
      </c>
      <c r="B188" s="8" t="str">
        <f t="shared" si="6"/>
        <v>平成26/12末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5"/>
        <v>2014/12末</v>
      </c>
      <c r="B189" s="9" t="str">
        <f t="shared" si="6"/>
        <v>平成26/12末</v>
      </c>
      <c r="C189" s="15">
        <v>187</v>
      </c>
      <c r="D189" s="15">
        <v>231</v>
      </c>
      <c r="E189" s="16" t="s">
        <v>241</v>
      </c>
      <c r="F189" s="15">
        <v>130</v>
      </c>
      <c r="G189" s="15">
        <v>0</v>
      </c>
      <c r="H189" s="15">
        <v>155</v>
      </c>
      <c r="I189" s="15">
        <v>2</v>
      </c>
      <c r="J189" s="15">
        <v>285</v>
      </c>
      <c r="K189" s="15">
        <v>2</v>
      </c>
      <c r="L189" s="15">
        <v>125</v>
      </c>
      <c r="M189" s="5" t="s">
        <v>386</v>
      </c>
    </row>
    <row r="190" spans="1:13" x14ac:dyDescent="0.2">
      <c r="A190" s="8" t="str">
        <f t="shared" si="5"/>
        <v>2014/12末</v>
      </c>
      <c r="B190" s="8" t="str">
        <f t="shared" si="6"/>
        <v>平成26/12末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5"/>
        <v>2014/12末</v>
      </c>
      <c r="B191" s="9" t="str">
        <f t="shared" si="6"/>
        <v>平成26/12末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5"/>
        <v>2014/12末</v>
      </c>
      <c r="B192" s="8" t="str">
        <f t="shared" si="6"/>
        <v>平成26/12末</v>
      </c>
      <c r="C192" s="13">
        <v>190</v>
      </c>
      <c r="D192" s="13">
        <v>241</v>
      </c>
      <c r="E192" s="14" t="s">
        <v>244</v>
      </c>
      <c r="F192" s="13">
        <v>143</v>
      </c>
      <c r="G192" s="13">
        <v>0</v>
      </c>
      <c r="H192" s="13">
        <v>145</v>
      </c>
      <c r="I192" s="13">
        <v>1</v>
      </c>
      <c r="J192" s="13">
        <v>288</v>
      </c>
      <c r="K192" s="13">
        <v>1</v>
      </c>
      <c r="L192" s="13">
        <v>108</v>
      </c>
      <c r="M192" s="6" t="s">
        <v>387</v>
      </c>
    </row>
    <row r="193" spans="1:13" x14ac:dyDescent="0.2">
      <c r="A193" s="9" t="str">
        <f t="shared" si="5"/>
        <v>2014/12末</v>
      </c>
      <c r="B193" s="9" t="str">
        <f t="shared" si="6"/>
        <v>平成26/12末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5"/>
        <v>2014/12末</v>
      </c>
      <c r="B194" s="8" t="str">
        <f t="shared" si="6"/>
        <v>平成26/12末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128</v>
      </c>
      <c r="I194" s="13">
        <v>0</v>
      </c>
      <c r="J194" s="13">
        <v>215</v>
      </c>
      <c r="K194" s="13">
        <v>0</v>
      </c>
      <c r="L194" s="13">
        <v>119</v>
      </c>
      <c r="M194" s="6" t="s">
        <v>387</v>
      </c>
    </row>
    <row r="195" spans="1:13" x14ac:dyDescent="0.2">
      <c r="A195" s="9" t="str">
        <f t="shared" si="5"/>
        <v>2014/12末</v>
      </c>
      <c r="B195" s="9" t="str">
        <f t="shared" si="6"/>
        <v>平成26/12末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66</v>
      </c>
      <c r="I195" s="15">
        <v>1</v>
      </c>
      <c r="J195" s="15">
        <v>129</v>
      </c>
      <c r="K195" s="15">
        <v>2</v>
      </c>
      <c r="L195" s="15">
        <v>53</v>
      </c>
      <c r="M195" s="5" t="s">
        <v>387</v>
      </c>
    </row>
    <row r="196" spans="1:13" x14ac:dyDescent="0.2">
      <c r="A196" s="8" t="str">
        <f t="shared" si="5"/>
        <v>2014/12末</v>
      </c>
      <c r="B196" s="8" t="str">
        <f t="shared" si="6"/>
        <v>平成26/12末</v>
      </c>
      <c r="C196" s="13">
        <v>194</v>
      </c>
      <c r="D196" s="13">
        <v>245</v>
      </c>
      <c r="E196" s="14" t="s">
        <v>248</v>
      </c>
      <c r="F196" s="13">
        <v>30</v>
      </c>
      <c r="G196" s="13">
        <v>0</v>
      </c>
      <c r="H196" s="13">
        <v>24</v>
      </c>
      <c r="I196" s="13">
        <v>0</v>
      </c>
      <c r="J196" s="13">
        <v>54</v>
      </c>
      <c r="K196" s="13">
        <v>0</v>
      </c>
      <c r="L196" s="13">
        <v>25</v>
      </c>
      <c r="M196" s="6" t="s">
        <v>387</v>
      </c>
    </row>
    <row r="197" spans="1:13" x14ac:dyDescent="0.2">
      <c r="A197" s="9" t="str">
        <f t="shared" ref="A197:A260" si="7">A196</f>
        <v>2014/12末</v>
      </c>
      <c r="B197" s="9" t="str">
        <f t="shared" ref="B197:B260" si="8">B196</f>
        <v>平成26/12末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7"/>
        <v>2014/12末</v>
      </c>
      <c r="B198" s="8" t="str">
        <f t="shared" si="8"/>
        <v>平成26/12末</v>
      </c>
      <c r="C198" s="13">
        <v>196</v>
      </c>
      <c r="D198" s="13">
        <v>250</v>
      </c>
      <c r="E198" s="14" t="s">
        <v>250</v>
      </c>
      <c r="F198" s="13">
        <v>289</v>
      </c>
      <c r="G198" s="13">
        <v>0</v>
      </c>
      <c r="H198" s="13">
        <v>324</v>
      </c>
      <c r="I198" s="13">
        <v>0</v>
      </c>
      <c r="J198" s="13">
        <v>613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7"/>
        <v>2014/12末</v>
      </c>
      <c r="B199" s="9" t="str">
        <f t="shared" si="8"/>
        <v>平成26/12末</v>
      </c>
      <c r="C199" s="15">
        <v>197</v>
      </c>
      <c r="D199" s="15">
        <v>253</v>
      </c>
      <c r="E199" s="16" t="s">
        <v>251</v>
      </c>
      <c r="F199" s="15">
        <v>123</v>
      </c>
      <c r="G199" s="15">
        <v>1</v>
      </c>
      <c r="H199" s="15">
        <v>122</v>
      </c>
      <c r="I199" s="15">
        <v>2</v>
      </c>
      <c r="J199" s="15">
        <v>245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7"/>
        <v>2014/12末</v>
      </c>
      <c r="B200" s="8" t="str">
        <f t="shared" si="8"/>
        <v>平成26/12末</v>
      </c>
      <c r="C200" s="13">
        <v>198</v>
      </c>
      <c r="D200" s="13">
        <v>254</v>
      </c>
      <c r="E200" s="14" t="s">
        <v>252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7"/>
        <v>2014/12末</v>
      </c>
      <c r="B201" s="9" t="str">
        <f t="shared" si="8"/>
        <v>平成26/12末</v>
      </c>
      <c r="C201" s="15">
        <v>199</v>
      </c>
      <c r="D201" s="15">
        <v>255</v>
      </c>
      <c r="E201" s="16" t="s">
        <v>253</v>
      </c>
      <c r="F201" s="15">
        <v>256</v>
      </c>
      <c r="G201" s="15">
        <v>1</v>
      </c>
      <c r="H201" s="15">
        <v>299</v>
      </c>
      <c r="I201" s="15">
        <v>3</v>
      </c>
      <c r="J201" s="15">
        <v>555</v>
      </c>
      <c r="K201" s="15">
        <v>4</v>
      </c>
      <c r="L201" s="15">
        <v>190</v>
      </c>
      <c r="M201" s="5" t="s">
        <v>388</v>
      </c>
    </row>
    <row r="202" spans="1:13" x14ac:dyDescent="0.2">
      <c r="A202" s="8" t="str">
        <f t="shared" si="7"/>
        <v>2014/12末</v>
      </c>
      <c r="B202" s="8" t="str">
        <f t="shared" si="8"/>
        <v>平成26/12末</v>
      </c>
      <c r="C202" s="13">
        <v>200</v>
      </c>
      <c r="D202" s="13">
        <v>270</v>
      </c>
      <c r="E202" s="14" t="s">
        <v>254</v>
      </c>
      <c r="F202" s="13">
        <v>45</v>
      </c>
      <c r="G202" s="13">
        <v>0</v>
      </c>
      <c r="H202" s="13">
        <v>46</v>
      </c>
      <c r="I202" s="13">
        <v>0</v>
      </c>
      <c r="J202" s="13">
        <v>91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7"/>
        <v>2014/12末</v>
      </c>
      <c r="B203" s="9" t="str">
        <f t="shared" si="8"/>
        <v>平成26/12末</v>
      </c>
      <c r="C203" s="15">
        <v>201</v>
      </c>
      <c r="D203" s="15">
        <v>271</v>
      </c>
      <c r="E203" s="16" t="s">
        <v>255</v>
      </c>
      <c r="F203" s="15">
        <v>245</v>
      </c>
      <c r="G203" s="15">
        <v>0</v>
      </c>
      <c r="H203" s="15">
        <v>262</v>
      </c>
      <c r="I203" s="15">
        <v>0</v>
      </c>
      <c r="J203" s="15">
        <v>507</v>
      </c>
      <c r="K203" s="15">
        <v>0</v>
      </c>
      <c r="L203" s="15">
        <v>196</v>
      </c>
      <c r="M203" s="5" t="s">
        <v>389</v>
      </c>
    </row>
    <row r="204" spans="1:13" x14ac:dyDescent="0.2">
      <c r="A204" s="8" t="str">
        <f t="shared" si="7"/>
        <v>2014/12末</v>
      </c>
      <c r="B204" s="8" t="str">
        <f t="shared" si="8"/>
        <v>平成26/12末</v>
      </c>
      <c r="C204" s="13">
        <v>202</v>
      </c>
      <c r="D204" s="13">
        <v>277</v>
      </c>
      <c r="E204" s="14" t="s">
        <v>256</v>
      </c>
      <c r="F204" s="13">
        <v>222</v>
      </c>
      <c r="G204" s="13">
        <v>0</v>
      </c>
      <c r="H204" s="13">
        <v>238</v>
      </c>
      <c r="I204" s="13">
        <v>0</v>
      </c>
      <c r="J204" s="13">
        <v>460</v>
      </c>
      <c r="K204" s="13">
        <v>0</v>
      </c>
      <c r="L204" s="13">
        <v>171</v>
      </c>
      <c r="M204" s="6" t="s">
        <v>389</v>
      </c>
    </row>
    <row r="205" spans="1:13" x14ac:dyDescent="0.2">
      <c r="A205" s="9" t="str">
        <f t="shared" si="7"/>
        <v>2014/12末</v>
      </c>
      <c r="B205" s="9" t="str">
        <f t="shared" si="8"/>
        <v>平成26/12末</v>
      </c>
      <c r="C205" s="15">
        <v>203</v>
      </c>
      <c r="D205" s="15">
        <v>278</v>
      </c>
      <c r="E205" s="16" t="s">
        <v>257</v>
      </c>
      <c r="F205" s="15">
        <v>130</v>
      </c>
      <c r="G205" s="15">
        <v>1</v>
      </c>
      <c r="H205" s="15">
        <v>136</v>
      </c>
      <c r="I205" s="15">
        <v>1</v>
      </c>
      <c r="J205" s="15">
        <v>266</v>
      </c>
      <c r="K205" s="15">
        <v>2</v>
      </c>
      <c r="L205" s="15">
        <v>113</v>
      </c>
      <c r="M205" s="5" t="s">
        <v>389</v>
      </c>
    </row>
    <row r="206" spans="1:13" x14ac:dyDescent="0.2">
      <c r="A206" s="8" t="str">
        <f t="shared" si="7"/>
        <v>2014/12末</v>
      </c>
      <c r="B206" s="8" t="str">
        <f t="shared" si="8"/>
        <v>平成26/12末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7"/>
        <v>2014/12末</v>
      </c>
      <c r="B207" s="9" t="str">
        <f t="shared" si="8"/>
        <v>平成26/12末</v>
      </c>
      <c r="C207" s="15">
        <v>205</v>
      </c>
      <c r="D207" s="15">
        <v>281</v>
      </c>
      <c r="E207" s="16" t="s">
        <v>259</v>
      </c>
      <c r="F207" s="15">
        <v>62</v>
      </c>
      <c r="G207" s="15">
        <v>0</v>
      </c>
      <c r="H207" s="15">
        <v>59</v>
      </c>
      <c r="I207" s="15">
        <v>0</v>
      </c>
      <c r="J207" s="15">
        <v>121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7"/>
        <v>2014/12末</v>
      </c>
      <c r="B208" s="8" t="str">
        <f t="shared" si="8"/>
        <v>平成26/12末</v>
      </c>
      <c r="C208" s="13">
        <v>206</v>
      </c>
      <c r="D208" s="13">
        <v>282</v>
      </c>
      <c r="E208" s="14" t="s">
        <v>260</v>
      </c>
      <c r="F208" s="13">
        <v>22</v>
      </c>
      <c r="G208" s="13">
        <v>0</v>
      </c>
      <c r="H208" s="13">
        <v>21</v>
      </c>
      <c r="I208" s="13">
        <v>0</v>
      </c>
      <c r="J208" s="13">
        <v>43</v>
      </c>
      <c r="K208" s="13">
        <v>0</v>
      </c>
      <c r="L208" s="13">
        <v>17</v>
      </c>
      <c r="M208" s="6" t="s">
        <v>390</v>
      </c>
    </row>
    <row r="209" spans="1:13" x14ac:dyDescent="0.2">
      <c r="A209" s="9" t="str">
        <f t="shared" si="7"/>
        <v>2014/12末</v>
      </c>
      <c r="B209" s="9" t="str">
        <f t="shared" si="8"/>
        <v>平成26/12末</v>
      </c>
      <c r="C209" s="15">
        <v>207</v>
      </c>
      <c r="D209" s="15">
        <v>284</v>
      </c>
      <c r="E209" s="16" t="s">
        <v>261</v>
      </c>
      <c r="F209" s="15">
        <v>147</v>
      </c>
      <c r="G209" s="15">
        <v>0</v>
      </c>
      <c r="H209" s="15">
        <v>163</v>
      </c>
      <c r="I209" s="15">
        <v>0</v>
      </c>
      <c r="J209" s="15">
        <v>310</v>
      </c>
      <c r="K209" s="15">
        <v>0</v>
      </c>
      <c r="L209" s="15">
        <v>130</v>
      </c>
      <c r="M209" s="5" t="s">
        <v>390</v>
      </c>
    </row>
    <row r="210" spans="1:13" x14ac:dyDescent="0.2">
      <c r="A210" s="8" t="str">
        <f t="shared" si="7"/>
        <v>2014/12末</v>
      </c>
      <c r="B210" s="8" t="str">
        <f t="shared" si="8"/>
        <v>平成26/12末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7"/>
        <v>2014/12末</v>
      </c>
      <c r="B211" s="9" t="str">
        <f t="shared" si="8"/>
        <v>平成26/12末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7"/>
        <v>2014/12末</v>
      </c>
      <c r="B212" s="8" t="str">
        <f t="shared" si="8"/>
        <v>平成26/12末</v>
      </c>
      <c r="C212" s="13">
        <v>210</v>
      </c>
      <c r="D212" s="13">
        <v>290</v>
      </c>
      <c r="E212" s="14" t="s">
        <v>264</v>
      </c>
      <c r="F212" s="13">
        <v>106</v>
      </c>
      <c r="G212" s="13">
        <v>1</v>
      </c>
      <c r="H212" s="13">
        <v>111</v>
      </c>
      <c r="I212" s="13">
        <v>2</v>
      </c>
      <c r="J212" s="13">
        <v>217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si="7"/>
        <v>2014/12末</v>
      </c>
      <c r="B213" s="9" t="str">
        <f t="shared" si="8"/>
        <v>平成26/12末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29</v>
      </c>
      <c r="I213" s="15">
        <v>0</v>
      </c>
      <c r="J213" s="15">
        <v>66</v>
      </c>
      <c r="K213" s="15">
        <v>0</v>
      </c>
      <c r="L213" s="15">
        <v>41</v>
      </c>
      <c r="M213" s="5" t="s">
        <v>390</v>
      </c>
    </row>
    <row r="214" spans="1:13" x14ac:dyDescent="0.2">
      <c r="A214" s="8" t="str">
        <f t="shared" si="7"/>
        <v>2014/12末</v>
      </c>
      <c r="B214" s="8" t="str">
        <f t="shared" si="8"/>
        <v>平成26/12末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 x14ac:dyDescent="0.2">
      <c r="A215" s="9" t="str">
        <f t="shared" si="7"/>
        <v>2014/12末</v>
      </c>
      <c r="B215" s="9" t="str">
        <f t="shared" si="8"/>
        <v>平成26/12末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7"/>
        <v>2014/12末</v>
      </c>
      <c r="B216" s="8" t="str">
        <f t="shared" si="8"/>
        <v>平成26/12末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7"/>
        <v>2014/12末</v>
      </c>
      <c r="B217" s="9" t="str">
        <f t="shared" si="8"/>
        <v>平成26/12末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7"/>
        <v>2014/12末</v>
      </c>
      <c r="B218" s="8" t="str">
        <f t="shared" si="8"/>
        <v>平成26/12末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248</v>
      </c>
      <c r="I218" s="13">
        <v>1</v>
      </c>
      <c r="J218" s="13">
        <v>485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7"/>
        <v>2014/12末</v>
      </c>
      <c r="B219" s="9" t="str">
        <f t="shared" si="8"/>
        <v>平成26/12末</v>
      </c>
      <c r="C219" s="15">
        <v>217</v>
      </c>
      <c r="D219" s="15">
        <v>321</v>
      </c>
      <c r="E219" s="16" t="s">
        <v>271</v>
      </c>
      <c r="F219" s="15">
        <v>148</v>
      </c>
      <c r="G219" s="15">
        <v>0</v>
      </c>
      <c r="H219" s="15">
        <v>182</v>
      </c>
      <c r="I219" s="15">
        <v>0</v>
      </c>
      <c r="J219" s="15">
        <v>330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7"/>
        <v>2014/12末</v>
      </c>
      <c r="B220" s="8" t="str">
        <f t="shared" si="8"/>
        <v>平成26/12末</v>
      </c>
      <c r="C220" s="13">
        <v>218</v>
      </c>
      <c r="D220" s="13">
        <v>326</v>
      </c>
      <c r="E220" s="14" t="s">
        <v>272</v>
      </c>
      <c r="F220" s="13">
        <v>273</v>
      </c>
      <c r="G220" s="13">
        <v>0</v>
      </c>
      <c r="H220" s="13">
        <v>310</v>
      </c>
      <c r="I220" s="13">
        <v>0</v>
      </c>
      <c r="J220" s="13">
        <v>583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7"/>
        <v>2014/12末</v>
      </c>
      <c r="B221" s="9" t="str">
        <f t="shared" si="8"/>
        <v>平成26/12末</v>
      </c>
      <c r="C221" s="15">
        <v>219</v>
      </c>
      <c r="D221" s="15">
        <v>332</v>
      </c>
      <c r="E221" s="16" t="s">
        <v>273</v>
      </c>
      <c r="F221" s="15">
        <v>141</v>
      </c>
      <c r="G221" s="15">
        <v>0</v>
      </c>
      <c r="H221" s="15">
        <v>144</v>
      </c>
      <c r="I221" s="15">
        <v>0</v>
      </c>
      <c r="J221" s="15">
        <v>285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7"/>
        <v>2014/12末</v>
      </c>
      <c r="B222" s="8" t="str">
        <f t="shared" si="8"/>
        <v>平成26/12末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103</v>
      </c>
      <c r="I222" s="13">
        <v>0</v>
      </c>
      <c r="J222" s="13">
        <v>223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7"/>
        <v>2014/12末</v>
      </c>
      <c r="B223" s="9" t="str">
        <f t="shared" si="8"/>
        <v>平成26/12末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71</v>
      </c>
      <c r="M223" s="5" t="s">
        <v>391</v>
      </c>
    </row>
    <row r="224" spans="1:13" x14ac:dyDescent="0.2">
      <c r="A224" s="8" t="str">
        <f t="shared" si="7"/>
        <v>2014/12末</v>
      </c>
      <c r="B224" s="8" t="str">
        <f t="shared" si="8"/>
        <v>平成26/12末</v>
      </c>
      <c r="C224" s="13">
        <v>222</v>
      </c>
      <c r="D224" s="13">
        <v>335</v>
      </c>
      <c r="E224" s="14" t="s">
        <v>276</v>
      </c>
      <c r="F224" s="13">
        <v>108</v>
      </c>
      <c r="G224" s="13">
        <v>0</v>
      </c>
      <c r="H224" s="13">
        <v>112</v>
      </c>
      <c r="I224" s="13">
        <v>0</v>
      </c>
      <c r="J224" s="13">
        <v>220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7"/>
        <v>2014/12末</v>
      </c>
      <c r="B225" s="9" t="str">
        <f t="shared" si="8"/>
        <v>平成26/12末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150</v>
      </c>
      <c r="I225" s="15">
        <v>1</v>
      </c>
      <c r="J225" s="15">
        <v>280</v>
      </c>
      <c r="K225" s="15">
        <v>1</v>
      </c>
      <c r="L225" s="15">
        <v>103</v>
      </c>
      <c r="M225" s="5" t="s">
        <v>391</v>
      </c>
    </row>
    <row r="226" spans="1:13" x14ac:dyDescent="0.2">
      <c r="A226" s="8" t="str">
        <f t="shared" si="7"/>
        <v>2014/12末</v>
      </c>
      <c r="B226" s="8" t="str">
        <f t="shared" si="8"/>
        <v>平成26/12末</v>
      </c>
      <c r="C226" s="13">
        <v>224</v>
      </c>
      <c r="D226" s="13">
        <v>337</v>
      </c>
      <c r="E226" s="14" t="s">
        <v>278</v>
      </c>
      <c r="F226" s="13">
        <v>181</v>
      </c>
      <c r="G226" s="13">
        <v>0</v>
      </c>
      <c r="H226" s="13">
        <v>204</v>
      </c>
      <c r="I226" s="13">
        <v>0</v>
      </c>
      <c r="J226" s="13">
        <v>385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7"/>
        <v>2014/12末</v>
      </c>
      <c r="B227" s="9" t="str">
        <f t="shared" si="8"/>
        <v>平成26/12末</v>
      </c>
      <c r="C227" s="15">
        <v>225</v>
      </c>
      <c r="D227" s="15">
        <v>342</v>
      </c>
      <c r="E227" s="16" t="s">
        <v>279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391</v>
      </c>
    </row>
    <row r="228" spans="1:13" x14ac:dyDescent="0.2">
      <c r="A228" s="8" t="str">
        <f t="shared" si="7"/>
        <v>2014/12末</v>
      </c>
      <c r="B228" s="8" t="str">
        <f t="shared" si="8"/>
        <v>平成26/12末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si="7"/>
        <v>2014/12末</v>
      </c>
      <c r="B229" s="9" t="str">
        <f t="shared" si="8"/>
        <v>平成26/12末</v>
      </c>
      <c r="C229" s="15">
        <v>227</v>
      </c>
      <c r="D229" s="15">
        <v>400</v>
      </c>
      <c r="E229" s="16" t="s">
        <v>281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392</v>
      </c>
    </row>
    <row r="230" spans="1:13" x14ac:dyDescent="0.2">
      <c r="A230" s="8" t="str">
        <f t="shared" si="7"/>
        <v>2014/12末</v>
      </c>
      <c r="B230" s="8" t="str">
        <f t="shared" si="8"/>
        <v>平成26/12末</v>
      </c>
      <c r="C230" s="13">
        <v>228</v>
      </c>
      <c r="D230" s="13">
        <v>401</v>
      </c>
      <c r="E230" s="14" t="s">
        <v>282</v>
      </c>
      <c r="F230" s="13">
        <v>227</v>
      </c>
      <c r="G230" s="13">
        <v>2</v>
      </c>
      <c r="H230" s="13">
        <v>298</v>
      </c>
      <c r="I230" s="13">
        <v>2</v>
      </c>
      <c r="J230" s="13">
        <v>525</v>
      </c>
      <c r="K230" s="13">
        <v>4</v>
      </c>
      <c r="L230" s="13">
        <v>267</v>
      </c>
      <c r="M230" s="6" t="s">
        <v>392</v>
      </c>
    </row>
    <row r="231" spans="1:13" x14ac:dyDescent="0.2">
      <c r="A231" s="9" t="str">
        <f t="shared" si="7"/>
        <v>2014/12末</v>
      </c>
      <c r="B231" s="9" t="str">
        <f t="shared" si="8"/>
        <v>平成26/12末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69</v>
      </c>
      <c r="I231" s="15">
        <v>0</v>
      </c>
      <c r="J231" s="15">
        <v>153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7"/>
        <v>2014/12末</v>
      </c>
      <c r="B232" s="8" t="str">
        <f t="shared" si="8"/>
        <v>平成26/12末</v>
      </c>
      <c r="C232" s="13">
        <v>230</v>
      </c>
      <c r="D232" s="13">
        <v>403</v>
      </c>
      <c r="E232" s="14" t="s">
        <v>284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392</v>
      </c>
    </row>
    <row r="233" spans="1:13" x14ac:dyDescent="0.2">
      <c r="A233" s="9" t="str">
        <f t="shared" si="7"/>
        <v>2014/12末</v>
      </c>
      <c r="B233" s="9" t="str">
        <f t="shared" si="8"/>
        <v>平成26/12末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7"/>
        <v>2014/12末</v>
      </c>
      <c r="B234" s="8" t="str">
        <f t="shared" si="8"/>
        <v>平成26/12末</v>
      </c>
      <c r="C234" s="13">
        <v>232</v>
      </c>
      <c r="D234" s="13">
        <v>405</v>
      </c>
      <c r="E234" s="14" t="s">
        <v>286</v>
      </c>
      <c r="F234" s="13">
        <v>118</v>
      </c>
      <c r="G234" s="13">
        <v>0</v>
      </c>
      <c r="H234" s="13">
        <v>129</v>
      </c>
      <c r="I234" s="13">
        <v>0</v>
      </c>
      <c r="J234" s="13">
        <v>247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7"/>
        <v>2014/12末</v>
      </c>
      <c r="B235" s="9" t="str">
        <f t="shared" si="8"/>
        <v>平成26/12末</v>
      </c>
      <c r="C235" s="15">
        <v>233</v>
      </c>
      <c r="D235" s="15">
        <v>406</v>
      </c>
      <c r="E235" s="16" t="s">
        <v>287</v>
      </c>
      <c r="F235" s="15">
        <v>24</v>
      </c>
      <c r="G235" s="15">
        <v>0</v>
      </c>
      <c r="H235" s="15">
        <v>25</v>
      </c>
      <c r="I235" s="15">
        <v>0</v>
      </c>
      <c r="J235" s="15">
        <v>49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7"/>
        <v>2014/12末</v>
      </c>
      <c r="B236" s="8" t="str">
        <f t="shared" si="8"/>
        <v>平成26/12末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7"/>
        <v>2014/12末</v>
      </c>
      <c r="B237" s="9" t="str">
        <f t="shared" si="8"/>
        <v>平成26/12末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7"/>
        <v>2014/12末</v>
      </c>
      <c r="B238" s="8" t="str">
        <f t="shared" si="8"/>
        <v>平成26/12末</v>
      </c>
      <c r="C238" s="13">
        <v>236</v>
      </c>
      <c r="D238" s="13">
        <v>409</v>
      </c>
      <c r="E238" s="14" t="s">
        <v>290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7"/>
        <v>2014/12末</v>
      </c>
      <c r="B239" s="9" t="str">
        <f t="shared" si="8"/>
        <v>平成26/12末</v>
      </c>
      <c r="C239" s="15">
        <v>237</v>
      </c>
      <c r="D239" s="15">
        <v>500</v>
      </c>
      <c r="E239" s="16" t="s">
        <v>291</v>
      </c>
      <c r="F239" s="15">
        <v>306</v>
      </c>
      <c r="G239" s="15">
        <v>0</v>
      </c>
      <c r="H239" s="15">
        <v>337</v>
      </c>
      <c r="I239" s="15">
        <v>1</v>
      </c>
      <c r="J239" s="15">
        <v>643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7"/>
        <v>2014/12末</v>
      </c>
      <c r="B240" s="8" t="str">
        <f t="shared" si="8"/>
        <v>平成26/12末</v>
      </c>
      <c r="C240" s="13">
        <v>238</v>
      </c>
      <c r="D240" s="13">
        <v>501</v>
      </c>
      <c r="E240" s="14" t="s">
        <v>292</v>
      </c>
      <c r="F240" s="13">
        <v>90</v>
      </c>
      <c r="G240" s="13">
        <v>0</v>
      </c>
      <c r="H240" s="13">
        <v>92</v>
      </c>
      <c r="I240" s="13">
        <v>0</v>
      </c>
      <c r="J240" s="13">
        <v>182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7"/>
        <v>2014/12末</v>
      </c>
      <c r="B241" s="9" t="str">
        <f t="shared" si="8"/>
        <v>平成26/12末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7"/>
        <v>2014/12末</v>
      </c>
      <c r="B242" s="8" t="str">
        <f t="shared" si="8"/>
        <v>平成26/12末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52</v>
      </c>
      <c r="I242" s="13">
        <v>0</v>
      </c>
      <c r="J242" s="13">
        <v>111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7"/>
        <v>2014/12末</v>
      </c>
      <c r="B243" s="9" t="str">
        <f t="shared" si="8"/>
        <v>平成26/12末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157</v>
      </c>
      <c r="I243" s="15">
        <v>0</v>
      </c>
      <c r="J243" s="15">
        <v>295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7"/>
        <v>2014/12末</v>
      </c>
      <c r="B244" s="8" t="str">
        <f t="shared" si="8"/>
        <v>平成26/12末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375</v>
      </c>
    </row>
    <row r="245" spans="1:13" x14ac:dyDescent="0.2">
      <c r="A245" s="9" t="str">
        <f t="shared" si="7"/>
        <v>2014/12末</v>
      </c>
      <c r="B245" s="9" t="str">
        <f t="shared" si="8"/>
        <v>平成26/12末</v>
      </c>
      <c r="C245" s="15">
        <v>243</v>
      </c>
      <c r="D245" s="15">
        <v>506</v>
      </c>
      <c r="E245" s="16" t="s">
        <v>297</v>
      </c>
      <c r="F245" s="15">
        <v>163</v>
      </c>
      <c r="G245" s="15">
        <v>0</v>
      </c>
      <c r="H245" s="15">
        <v>169</v>
      </c>
      <c r="I245" s="15">
        <v>0</v>
      </c>
      <c r="J245" s="15">
        <v>332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7"/>
        <v>2014/12末</v>
      </c>
      <c r="B246" s="8" t="str">
        <f t="shared" si="8"/>
        <v>平成26/12末</v>
      </c>
      <c r="C246" s="13">
        <v>244</v>
      </c>
      <c r="D246" s="13">
        <v>507</v>
      </c>
      <c r="E246" s="14" t="s">
        <v>298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7"/>
        <v>2014/12末</v>
      </c>
      <c r="B247" s="9" t="str">
        <f t="shared" si="8"/>
        <v>平成26/12末</v>
      </c>
      <c r="C247" s="15">
        <v>245</v>
      </c>
      <c r="D247" s="15">
        <v>508</v>
      </c>
      <c r="E247" s="16" t="s">
        <v>299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7"/>
        <v>2014/12末</v>
      </c>
      <c r="B248" s="8" t="str">
        <f t="shared" si="8"/>
        <v>平成26/12末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375</v>
      </c>
    </row>
    <row r="249" spans="1:13" x14ac:dyDescent="0.2">
      <c r="A249" s="9" t="str">
        <f t="shared" si="7"/>
        <v>2014/12末</v>
      </c>
      <c r="B249" s="9" t="str">
        <f t="shared" si="8"/>
        <v>平成26/12末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20</v>
      </c>
      <c r="M249" s="5" t="s">
        <v>375</v>
      </c>
    </row>
    <row r="250" spans="1:13" x14ac:dyDescent="0.2">
      <c r="A250" s="8" t="str">
        <f t="shared" si="7"/>
        <v>2014/12末</v>
      </c>
      <c r="B250" s="8" t="str">
        <f t="shared" si="8"/>
        <v>平成26/12末</v>
      </c>
      <c r="C250" s="13">
        <v>248</v>
      </c>
      <c r="D250" s="13">
        <v>511</v>
      </c>
      <c r="E250" s="14" t="s">
        <v>302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7"/>
        <v>2014/12末</v>
      </c>
      <c r="B251" s="9" t="str">
        <f t="shared" si="8"/>
        <v>平成26/12末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102</v>
      </c>
      <c r="I251" s="15">
        <v>0</v>
      </c>
      <c r="J251" s="15">
        <v>193</v>
      </c>
      <c r="K251" s="15">
        <v>0</v>
      </c>
      <c r="L251" s="15">
        <v>70</v>
      </c>
      <c r="M251" s="5" t="s">
        <v>375</v>
      </c>
    </row>
    <row r="252" spans="1:13" x14ac:dyDescent="0.2">
      <c r="A252" s="8" t="str">
        <f t="shared" si="7"/>
        <v>2014/12末</v>
      </c>
      <c r="B252" s="8" t="str">
        <f t="shared" si="8"/>
        <v>平成26/12末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7"/>
        <v>2014/12末</v>
      </c>
      <c r="B253" s="9" t="str">
        <f t="shared" si="8"/>
        <v>平成26/12末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96</v>
      </c>
      <c r="I253" s="15">
        <v>0</v>
      </c>
      <c r="J253" s="15">
        <v>178</v>
      </c>
      <c r="K253" s="15">
        <v>0</v>
      </c>
      <c r="L253" s="15">
        <v>55</v>
      </c>
      <c r="M253" s="5" t="s">
        <v>375</v>
      </c>
    </row>
    <row r="254" spans="1:13" x14ac:dyDescent="0.2">
      <c r="A254" s="8" t="str">
        <f t="shared" si="7"/>
        <v>2014/12末</v>
      </c>
      <c r="B254" s="8" t="str">
        <f t="shared" si="8"/>
        <v>平成26/12末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7"/>
        <v>2014/12末</v>
      </c>
      <c r="B255" s="9" t="str">
        <f t="shared" si="8"/>
        <v>平成26/12末</v>
      </c>
      <c r="C255" s="15">
        <v>253</v>
      </c>
      <c r="D255" s="15">
        <v>516</v>
      </c>
      <c r="E255" s="16" t="s">
        <v>307</v>
      </c>
      <c r="F255" s="15">
        <v>98</v>
      </c>
      <c r="G255" s="15">
        <v>0</v>
      </c>
      <c r="H255" s="15">
        <v>94</v>
      </c>
      <c r="I255" s="15">
        <v>0</v>
      </c>
      <c r="J255" s="15">
        <v>192</v>
      </c>
      <c r="K255" s="15">
        <v>0</v>
      </c>
      <c r="L255" s="15">
        <v>61</v>
      </c>
      <c r="M255" s="5" t="s">
        <v>375</v>
      </c>
    </row>
    <row r="256" spans="1:13" x14ac:dyDescent="0.2">
      <c r="A256" s="8" t="str">
        <f t="shared" si="7"/>
        <v>2014/12末</v>
      </c>
      <c r="B256" s="8" t="str">
        <f t="shared" si="8"/>
        <v>平成26/12末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170</v>
      </c>
      <c r="I256" s="13">
        <v>1</v>
      </c>
      <c r="J256" s="13">
        <v>341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7"/>
        <v>2014/12末</v>
      </c>
      <c r="B257" s="9" t="str">
        <f t="shared" si="8"/>
        <v>平成26/12末</v>
      </c>
      <c r="C257" s="15">
        <v>255</v>
      </c>
      <c r="D257" s="15">
        <v>518</v>
      </c>
      <c r="E257" s="16" t="s">
        <v>309</v>
      </c>
      <c r="F257" s="15">
        <v>83</v>
      </c>
      <c r="G257" s="15">
        <v>0</v>
      </c>
      <c r="H257" s="15">
        <v>85</v>
      </c>
      <c r="I257" s="15">
        <v>1</v>
      </c>
      <c r="J257" s="15">
        <v>168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7"/>
        <v>2014/12末</v>
      </c>
      <c r="B258" s="8" t="str">
        <f t="shared" si="8"/>
        <v>平成26/12末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129</v>
      </c>
      <c r="I258" s="13">
        <v>0</v>
      </c>
      <c r="J258" s="13">
        <v>250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7"/>
        <v>2014/12末</v>
      </c>
      <c r="B259" s="9" t="str">
        <f t="shared" si="8"/>
        <v>平成26/12末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7"/>
        <v>2014/12末</v>
      </c>
      <c r="B260" s="8" t="str">
        <f t="shared" si="8"/>
        <v>平成26/12末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A271" si="9">A260</f>
        <v>2014/12末</v>
      </c>
      <c r="B261" s="9" t="str">
        <f t="shared" ref="B261:B271" si="10">B260</f>
        <v>平成26/12末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20</v>
      </c>
      <c r="I261" s="15">
        <v>0</v>
      </c>
      <c r="J261" s="15">
        <v>38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9"/>
        <v>2014/12末</v>
      </c>
      <c r="B262" s="8" t="str">
        <f t="shared" si="10"/>
        <v>平成26/12末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64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 x14ac:dyDescent="0.2">
      <c r="A263" s="9" t="str">
        <f t="shared" si="9"/>
        <v>2014/12末</v>
      </c>
      <c r="B263" s="9" t="str">
        <f t="shared" si="10"/>
        <v>平成26/12末</v>
      </c>
      <c r="C263" s="15">
        <v>261</v>
      </c>
      <c r="D263" s="15">
        <v>524</v>
      </c>
      <c r="E263" s="16" t="s">
        <v>315</v>
      </c>
      <c r="F263" s="15">
        <v>259</v>
      </c>
      <c r="G263" s="15">
        <v>0</v>
      </c>
      <c r="H263" s="15">
        <v>256</v>
      </c>
      <c r="I263" s="15">
        <v>1</v>
      </c>
      <c r="J263" s="15">
        <v>515</v>
      </c>
      <c r="K263" s="15">
        <v>1</v>
      </c>
      <c r="L263" s="15">
        <v>171</v>
      </c>
      <c r="M263" s="5" t="s">
        <v>375</v>
      </c>
    </row>
    <row r="264" spans="1:13" x14ac:dyDescent="0.2">
      <c r="A264" s="8" t="str">
        <f t="shared" si="9"/>
        <v>2014/12末</v>
      </c>
      <c r="B264" s="8" t="str">
        <f t="shared" si="10"/>
        <v>平成26/12末</v>
      </c>
      <c r="C264" s="13">
        <v>262</v>
      </c>
      <c r="D264" s="13">
        <v>525</v>
      </c>
      <c r="E264" s="14" t="s">
        <v>316</v>
      </c>
      <c r="F264" s="13">
        <v>137</v>
      </c>
      <c r="G264" s="13">
        <v>0</v>
      </c>
      <c r="H264" s="13">
        <v>131</v>
      </c>
      <c r="I264" s="13">
        <v>0</v>
      </c>
      <c r="J264" s="13">
        <v>268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9"/>
        <v>2014/12末</v>
      </c>
      <c r="B265" s="9" t="str">
        <f t="shared" si="10"/>
        <v>平成26/12末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15</v>
      </c>
      <c r="I265" s="15">
        <v>0</v>
      </c>
      <c r="J265" s="15">
        <v>31</v>
      </c>
      <c r="K265" s="15">
        <v>0</v>
      </c>
      <c r="L265" s="15">
        <v>17</v>
      </c>
      <c r="M265" s="5" t="s">
        <v>375</v>
      </c>
    </row>
    <row r="266" spans="1:13" x14ac:dyDescent="0.2">
      <c r="A266" s="8" t="str">
        <f t="shared" si="9"/>
        <v>2014/12末</v>
      </c>
      <c r="B266" s="8" t="str">
        <f t="shared" si="10"/>
        <v>平成26/12末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55</v>
      </c>
      <c r="M266" s="6" t="s">
        <v>375</v>
      </c>
    </row>
    <row r="267" spans="1:13" x14ac:dyDescent="0.2">
      <c r="A267" s="9" t="str">
        <f t="shared" si="9"/>
        <v>2014/12末</v>
      </c>
      <c r="B267" s="9" t="str">
        <f t="shared" si="10"/>
        <v>平成26/12末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112</v>
      </c>
      <c r="I267" s="15">
        <v>0</v>
      </c>
      <c r="J267" s="15">
        <v>195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9"/>
        <v>2014/12末</v>
      </c>
      <c r="B268" s="8" t="str">
        <f t="shared" si="10"/>
        <v>平成26/12末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9"/>
        <v>2014/12末</v>
      </c>
      <c r="B269" s="9" t="str">
        <f t="shared" si="10"/>
        <v>平成26/12末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116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9"/>
        <v>2014/12末</v>
      </c>
      <c r="B270" s="8" t="str">
        <f t="shared" si="10"/>
        <v>平成26/12末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375</v>
      </c>
    </row>
    <row r="271" spans="1:13" x14ac:dyDescent="0.2">
      <c r="A271" s="9" t="str">
        <f t="shared" si="9"/>
        <v>2014/12末</v>
      </c>
      <c r="B271" s="9" t="str">
        <f t="shared" si="10"/>
        <v>平成26/12末</v>
      </c>
      <c r="C271" s="15">
        <v>269</v>
      </c>
      <c r="D271" s="15">
        <v>532</v>
      </c>
      <c r="E271" s="16" t="s">
        <v>323</v>
      </c>
      <c r="F271" s="15">
        <v>96</v>
      </c>
      <c r="G271" s="15">
        <v>0</v>
      </c>
      <c r="H271" s="15">
        <v>81</v>
      </c>
      <c r="I271" s="15">
        <v>0</v>
      </c>
      <c r="J271" s="15">
        <v>177</v>
      </c>
      <c r="K271" s="15">
        <v>0</v>
      </c>
      <c r="L271" s="15">
        <v>54</v>
      </c>
      <c r="M271" s="5" t="s">
        <v>375</v>
      </c>
    </row>
  </sheetData>
  <sheetProtection algorithmName="SHA-512" hashValue="wSHqjk3nJCg3RZvuVEEGL+gMjETHFOSrxOOk/iZdMq0lGp4DkaNyoUG78cUU1gqMWeJ+2alESi36w5743qtYjA==" saltValue="BRYETg1LQsKSBbG1KwFIt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436</v>
      </c>
      <c r="B2" s="20" t="s">
        <v>437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43374</v>
      </c>
      <c r="G2" s="22">
        <f t="shared" si="0"/>
        <v>214</v>
      </c>
      <c r="H2" s="22">
        <f t="shared" si="0"/>
        <v>44817</v>
      </c>
      <c r="I2" s="22">
        <f t="shared" si="0"/>
        <v>476</v>
      </c>
      <c r="J2" s="22">
        <f t="shared" si="0"/>
        <v>88191</v>
      </c>
      <c r="K2" s="22">
        <f t="shared" si="0"/>
        <v>690</v>
      </c>
      <c r="L2" s="22">
        <f t="shared" si="0"/>
        <v>34596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2015/1末</v>
      </c>
      <c r="B3" s="7" t="str">
        <f>B2</f>
        <v>平成27/1末</v>
      </c>
      <c r="C3" s="11">
        <v>1</v>
      </c>
      <c r="D3" s="11">
        <v>1</v>
      </c>
      <c r="E3" s="12" t="s">
        <v>39</v>
      </c>
      <c r="F3" s="11">
        <v>41</v>
      </c>
      <c r="G3" s="11">
        <v>0</v>
      </c>
      <c r="H3" s="11">
        <v>49</v>
      </c>
      <c r="I3" s="11">
        <v>1</v>
      </c>
      <c r="J3" s="11">
        <v>90</v>
      </c>
      <c r="K3" s="11">
        <v>1</v>
      </c>
      <c r="L3" s="11">
        <v>52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2015/1末</v>
      </c>
      <c r="B4" s="8" t="str">
        <f>B3</f>
        <v>平成27/1末</v>
      </c>
      <c r="C4" s="13">
        <v>2</v>
      </c>
      <c r="D4" s="13">
        <v>2</v>
      </c>
      <c r="E4" s="14" t="s">
        <v>40</v>
      </c>
      <c r="F4" s="13">
        <v>159</v>
      </c>
      <c r="G4" s="13">
        <v>0</v>
      </c>
      <c r="H4" s="13">
        <v>203</v>
      </c>
      <c r="I4" s="13">
        <v>8</v>
      </c>
      <c r="J4" s="13">
        <v>362</v>
      </c>
      <c r="K4" s="13">
        <v>8</v>
      </c>
      <c r="L4" s="13">
        <v>194</v>
      </c>
      <c r="M4" s="6" t="s">
        <v>377</v>
      </c>
      <c r="Q4" s="1"/>
    </row>
    <row r="5" spans="1:18" x14ac:dyDescent="0.2">
      <c r="A5" s="9" t="str">
        <f t="shared" ref="A5:B20" si="1">A4</f>
        <v>2015/1末</v>
      </c>
      <c r="B5" s="9" t="str">
        <f t="shared" si="1"/>
        <v>平成27/1末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171</v>
      </c>
      <c r="I5" s="15">
        <v>2</v>
      </c>
      <c r="J5" s="15">
        <v>353</v>
      </c>
      <c r="K5" s="15">
        <v>4</v>
      </c>
      <c r="L5" s="15">
        <v>143</v>
      </c>
      <c r="M5" s="5" t="s">
        <v>377</v>
      </c>
    </row>
    <row r="6" spans="1:18" x14ac:dyDescent="0.2">
      <c r="A6" s="8" t="str">
        <f t="shared" si="1"/>
        <v>2015/1末</v>
      </c>
      <c r="B6" s="8" t="str">
        <f t="shared" si="1"/>
        <v>平成27/1末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348</v>
      </c>
      <c r="I6" s="13">
        <v>10</v>
      </c>
      <c r="J6" s="13">
        <v>671</v>
      </c>
      <c r="K6" s="13">
        <v>11</v>
      </c>
      <c r="L6" s="13">
        <v>276</v>
      </c>
      <c r="M6" s="6" t="s">
        <v>377</v>
      </c>
    </row>
    <row r="7" spans="1:18" x14ac:dyDescent="0.2">
      <c r="A7" s="9" t="str">
        <f t="shared" si="1"/>
        <v>2015/1末</v>
      </c>
      <c r="B7" s="9" t="str">
        <f t="shared" si="1"/>
        <v>平成27/1末</v>
      </c>
      <c r="C7" s="15">
        <v>5</v>
      </c>
      <c r="D7" s="15">
        <v>5</v>
      </c>
      <c r="E7" s="16" t="s">
        <v>43</v>
      </c>
      <c r="F7" s="15">
        <v>192</v>
      </c>
      <c r="G7" s="15">
        <v>0</v>
      </c>
      <c r="H7" s="15">
        <v>198</v>
      </c>
      <c r="I7" s="15">
        <v>0</v>
      </c>
      <c r="J7" s="15">
        <v>390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2015/1末</v>
      </c>
      <c r="B8" s="8" t="str">
        <f t="shared" si="1"/>
        <v>平成27/1末</v>
      </c>
      <c r="C8" s="13">
        <v>6</v>
      </c>
      <c r="D8" s="13">
        <v>6</v>
      </c>
      <c r="E8" s="14" t="s">
        <v>44</v>
      </c>
      <c r="F8" s="13">
        <v>273</v>
      </c>
      <c r="G8" s="13">
        <v>0</v>
      </c>
      <c r="H8" s="13">
        <v>301</v>
      </c>
      <c r="I8" s="13">
        <v>4</v>
      </c>
      <c r="J8" s="13">
        <v>574</v>
      </c>
      <c r="K8" s="13">
        <v>4</v>
      </c>
      <c r="L8" s="13">
        <v>237</v>
      </c>
      <c r="M8" s="6" t="s">
        <v>377</v>
      </c>
    </row>
    <row r="9" spans="1:18" x14ac:dyDescent="0.2">
      <c r="A9" s="9" t="str">
        <f t="shared" si="1"/>
        <v>2015/1末</v>
      </c>
      <c r="B9" s="9" t="str">
        <f t="shared" si="1"/>
        <v>平成27/1末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150</v>
      </c>
      <c r="I9" s="15">
        <v>0</v>
      </c>
      <c r="J9" s="15">
        <v>297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2015/1末</v>
      </c>
      <c r="B10" s="8" t="str">
        <f t="shared" si="1"/>
        <v>平成27/1末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201</v>
      </c>
      <c r="I10" s="13">
        <v>5</v>
      </c>
      <c r="J10" s="13">
        <v>394</v>
      </c>
      <c r="K10" s="13">
        <v>5</v>
      </c>
      <c r="L10" s="13">
        <v>165</v>
      </c>
      <c r="M10" s="6" t="s">
        <v>377</v>
      </c>
    </row>
    <row r="11" spans="1:18" x14ac:dyDescent="0.2">
      <c r="A11" s="9" t="str">
        <f t="shared" si="1"/>
        <v>2015/1末</v>
      </c>
      <c r="B11" s="9" t="str">
        <f t="shared" si="1"/>
        <v>平成27/1末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1</v>
      </c>
      <c r="I11" s="15">
        <v>0</v>
      </c>
      <c r="J11" s="15">
        <v>2</v>
      </c>
      <c r="K11" s="15">
        <v>0</v>
      </c>
      <c r="L11" s="15">
        <v>2</v>
      </c>
      <c r="M11" s="5" t="s">
        <v>377</v>
      </c>
    </row>
    <row r="12" spans="1:18" x14ac:dyDescent="0.2">
      <c r="A12" s="8" t="str">
        <f t="shared" si="1"/>
        <v>2015/1末</v>
      </c>
      <c r="B12" s="8" t="str">
        <f t="shared" si="1"/>
        <v>平成27/1末</v>
      </c>
      <c r="C12" s="13">
        <v>10</v>
      </c>
      <c r="D12" s="13">
        <v>11</v>
      </c>
      <c r="E12" s="14" t="s">
        <v>48</v>
      </c>
      <c r="F12" s="13">
        <v>171</v>
      </c>
      <c r="G12" s="13">
        <v>0</v>
      </c>
      <c r="H12" s="13">
        <v>222</v>
      </c>
      <c r="I12" s="13">
        <v>2</v>
      </c>
      <c r="J12" s="13">
        <v>393</v>
      </c>
      <c r="K12" s="13">
        <v>2</v>
      </c>
      <c r="L12" s="13">
        <v>209</v>
      </c>
      <c r="M12" s="6" t="s">
        <v>377</v>
      </c>
    </row>
    <row r="13" spans="1:18" x14ac:dyDescent="0.2">
      <c r="A13" s="9" t="str">
        <f t="shared" si="1"/>
        <v>2015/1末</v>
      </c>
      <c r="B13" s="9" t="str">
        <f t="shared" si="1"/>
        <v>平成27/1末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105</v>
      </c>
      <c r="I13" s="15">
        <v>3</v>
      </c>
      <c r="J13" s="15">
        <v>221</v>
      </c>
      <c r="K13" s="15">
        <v>5</v>
      </c>
      <c r="L13" s="15">
        <v>113</v>
      </c>
      <c r="M13" s="5" t="s">
        <v>377</v>
      </c>
    </row>
    <row r="14" spans="1:18" x14ac:dyDescent="0.2">
      <c r="A14" s="8" t="str">
        <f t="shared" si="1"/>
        <v>2015/1末</v>
      </c>
      <c r="B14" s="8" t="str">
        <f t="shared" si="1"/>
        <v>平成27/1末</v>
      </c>
      <c r="C14" s="13">
        <v>12</v>
      </c>
      <c r="D14" s="13">
        <v>13</v>
      </c>
      <c r="E14" s="14" t="s">
        <v>50</v>
      </c>
      <c r="F14" s="13">
        <v>229</v>
      </c>
      <c r="G14" s="13">
        <v>2</v>
      </c>
      <c r="H14" s="13">
        <v>257</v>
      </c>
      <c r="I14" s="13">
        <v>3</v>
      </c>
      <c r="J14" s="13">
        <v>486</v>
      </c>
      <c r="K14" s="13">
        <v>5</v>
      </c>
      <c r="L14" s="13">
        <v>202</v>
      </c>
      <c r="M14" s="6" t="s">
        <v>377</v>
      </c>
    </row>
    <row r="15" spans="1:18" x14ac:dyDescent="0.2">
      <c r="A15" s="9" t="str">
        <f t="shared" si="1"/>
        <v>2015/1末</v>
      </c>
      <c r="B15" s="9" t="str">
        <f t="shared" si="1"/>
        <v>平成27/1末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108</v>
      </c>
      <c r="I15" s="15">
        <v>5</v>
      </c>
      <c r="J15" s="15">
        <v>218</v>
      </c>
      <c r="K15" s="15">
        <v>10</v>
      </c>
      <c r="L15" s="15">
        <v>101</v>
      </c>
      <c r="M15" s="5" t="s">
        <v>377</v>
      </c>
    </row>
    <row r="16" spans="1:18" x14ac:dyDescent="0.2">
      <c r="A16" s="8" t="str">
        <f t="shared" si="1"/>
        <v>2015/1末</v>
      </c>
      <c r="B16" s="8" t="str">
        <f t="shared" si="1"/>
        <v>平成27/1末</v>
      </c>
      <c r="C16" s="13">
        <v>14</v>
      </c>
      <c r="D16" s="13">
        <v>15</v>
      </c>
      <c r="E16" s="14" t="s">
        <v>52</v>
      </c>
      <c r="F16" s="13">
        <v>236</v>
      </c>
      <c r="G16" s="13">
        <v>1</v>
      </c>
      <c r="H16" s="13">
        <v>258</v>
      </c>
      <c r="I16" s="13">
        <v>7</v>
      </c>
      <c r="J16" s="13">
        <v>494</v>
      </c>
      <c r="K16" s="13">
        <v>8</v>
      </c>
      <c r="L16" s="13">
        <v>213</v>
      </c>
      <c r="M16" s="6" t="s">
        <v>377</v>
      </c>
    </row>
    <row r="17" spans="1:13" x14ac:dyDescent="0.2">
      <c r="A17" s="9" t="str">
        <f t="shared" si="1"/>
        <v>2015/1末</v>
      </c>
      <c r="B17" s="9" t="str">
        <f t="shared" si="1"/>
        <v>平成27/1末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 x14ac:dyDescent="0.2">
      <c r="A18" s="8" t="str">
        <f t="shared" si="1"/>
        <v>2015/1末</v>
      </c>
      <c r="B18" s="8" t="str">
        <f t="shared" si="1"/>
        <v>平成27/1末</v>
      </c>
      <c r="C18" s="13">
        <v>16</v>
      </c>
      <c r="D18" s="13">
        <v>17</v>
      </c>
      <c r="E18" s="14" t="s">
        <v>54</v>
      </c>
      <c r="F18" s="13">
        <v>231</v>
      </c>
      <c r="G18" s="13">
        <v>0</v>
      </c>
      <c r="H18" s="13">
        <v>245</v>
      </c>
      <c r="I18" s="13">
        <v>3</v>
      </c>
      <c r="J18" s="13">
        <v>476</v>
      </c>
      <c r="K18" s="13">
        <v>3</v>
      </c>
      <c r="L18" s="13">
        <v>179</v>
      </c>
      <c r="M18" s="6" t="s">
        <v>377</v>
      </c>
    </row>
    <row r="19" spans="1:13" x14ac:dyDescent="0.2">
      <c r="A19" s="9" t="str">
        <f t="shared" si="1"/>
        <v>2015/1末</v>
      </c>
      <c r="B19" s="9" t="str">
        <f t="shared" si="1"/>
        <v>平成27/1末</v>
      </c>
      <c r="C19" s="15">
        <v>17</v>
      </c>
      <c r="D19" s="15">
        <v>18</v>
      </c>
      <c r="E19" s="16" t="s">
        <v>55</v>
      </c>
      <c r="F19" s="15">
        <v>261</v>
      </c>
      <c r="G19" s="15">
        <v>1</v>
      </c>
      <c r="H19" s="15">
        <v>283</v>
      </c>
      <c r="I19" s="15">
        <v>1</v>
      </c>
      <c r="J19" s="15">
        <v>544</v>
      </c>
      <c r="K19" s="15">
        <v>2</v>
      </c>
      <c r="L19" s="15">
        <v>221</v>
      </c>
      <c r="M19" s="5" t="s">
        <v>377</v>
      </c>
    </row>
    <row r="20" spans="1:13" x14ac:dyDescent="0.2">
      <c r="A20" s="8" t="str">
        <f t="shared" si="1"/>
        <v>2015/1末</v>
      </c>
      <c r="B20" s="8" t="str">
        <f t="shared" si="1"/>
        <v>平成27/1末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211</v>
      </c>
      <c r="I20" s="13">
        <v>4</v>
      </c>
      <c r="J20" s="13">
        <v>397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2015/1末</v>
      </c>
      <c r="B21" s="9" t="str">
        <f t="shared" si="2"/>
        <v>平成27/1末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2015/1末</v>
      </c>
      <c r="B22" s="8" t="str">
        <f t="shared" si="2"/>
        <v>平成27/1末</v>
      </c>
      <c r="C22" s="13">
        <v>20</v>
      </c>
      <c r="D22" s="13">
        <v>21</v>
      </c>
      <c r="E22" s="14" t="s">
        <v>61</v>
      </c>
      <c r="F22" s="13">
        <v>188</v>
      </c>
      <c r="G22" s="13">
        <v>1</v>
      </c>
      <c r="H22" s="13">
        <v>203</v>
      </c>
      <c r="I22" s="13">
        <v>4</v>
      </c>
      <c r="J22" s="13">
        <v>391</v>
      </c>
      <c r="K22" s="13">
        <v>5</v>
      </c>
      <c r="L22" s="13">
        <v>159</v>
      </c>
      <c r="M22" s="6" t="s">
        <v>377</v>
      </c>
    </row>
    <row r="23" spans="1:13" x14ac:dyDescent="0.2">
      <c r="A23" s="9" t="str">
        <f t="shared" si="2"/>
        <v>2015/1末</v>
      </c>
      <c r="B23" s="9" t="str">
        <f t="shared" si="2"/>
        <v>平成27/1末</v>
      </c>
      <c r="C23" s="15">
        <v>21</v>
      </c>
      <c r="D23" s="15">
        <v>22</v>
      </c>
      <c r="E23" s="16" t="s">
        <v>62</v>
      </c>
      <c r="F23" s="15">
        <v>302</v>
      </c>
      <c r="G23" s="15">
        <v>4</v>
      </c>
      <c r="H23" s="15">
        <v>354</v>
      </c>
      <c r="I23" s="15">
        <v>11</v>
      </c>
      <c r="J23" s="15">
        <v>656</v>
      </c>
      <c r="K23" s="15">
        <v>15</v>
      </c>
      <c r="L23" s="15">
        <v>270</v>
      </c>
      <c r="M23" s="5" t="s">
        <v>377</v>
      </c>
    </row>
    <row r="24" spans="1:13" x14ac:dyDescent="0.2">
      <c r="A24" s="8" t="str">
        <f t="shared" si="2"/>
        <v>2015/1末</v>
      </c>
      <c r="B24" s="8" t="str">
        <f t="shared" si="2"/>
        <v>平成27/1末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255</v>
      </c>
      <c r="I24" s="13">
        <v>7</v>
      </c>
      <c r="J24" s="13">
        <v>502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2"/>
        <v>2015/1末</v>
      </c>
      <c r="B25" s="9" t="str">
        <f t="shared" si="2"/>
        <v>平成27/1末</v>
      </c>
      <c r="C25" s="15">
        <v>23</v>
      </c>
      <c r="D25" s="15">
        <v>24</v>
      </c>
      <c r="E25" s="16" t="s">
        <v>64</v>
      </c>
      <c r="F25" s="15">
        <v>381</v>
      </c>
      <c r="G25" s="15">
        <v>3</v>
      </c>
      <c r="H25" s="15">
        <v>432</v>
      </c>
      <c r="I25" s="15">
        <v>4</v>
      </c>
      <c r="J25" s="15">
        <v>813</v>
      </c>
      <c r="K25" s="15">
        <v>7</v>
      </c>
      <c r="L25" s="15">
        <v>316</v>
      </c>
      <c r="M25" s="5" t="s">
        <v>377</v>
      </c>
    </row>
    <row r="26" spans="1:13" x14ac:dyDescent="0.2">
      <c r="A26" s="8" t="str">
        <f t="shared" si="2"/>
        <v>2015/1末</v>
      </c>
      <c r="B26" s="8" t="str">
        <f t="shared" si="2"/>
        <v>平成27/1末</v>
      </c>
      <c r="C26" s="13">
        <v>24</v>
      </c>
      <c r="D26" s="13">
        <v>25</v>
      </c>
      <c r="E26" s="14" t="s">
        <v>65</v>
      </c>
      <c r="F26" s="13">
        <v>221</v>
      </c>
      <c r="G26" s="13">
        <v>6</v>
      </c>
      <c r="H26" s="13">
        <v>262</v>
      </c>
      <c r="I26" s="13">
        <v>13</v>
      </c>
      <c r="J26" s="13">
        <v>483</v>
      </c>
      <c r="K26" s="13">
        <v>19</v>
      </c>
      <c r="L26" s="13">
        <v>213</v>
      </c>
      <c r="M26" s="6" t="s">
        <v>377</v>
      </c>
    </row>
    <row r="27" spans="1:13" x14ac:dyDescent="0.2">
      <c r="A27" s="9" t="str">
        <f t="shared" si="2"/>
        <v>2015/1末</v>
      </c>
      <c r="B27" s="9" t="str">
        <f t="shared" si="2"/>
        <v>平成27/1末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200</v>
      </c>
      <c r="I27" s="15">
        <v>1</v>
      </c>
      <c r="J27" s="15">
        <v>425</v>
      </c>
      <c r="K27" s="15">
        <v>1</v>
      </c>
      <c r="L27" s="15">
        <v>177</v>
      </c>
      <c r="M27" s="5" t="s">
        <v>377</v>
      </c>
    </row>
    <row r="28" spans="1:13" x14ac:dyDescent="0.2">
      <c r="A28" s="8" t="str">
        <f t="shared" si="2"/>
        <v>2015/1末</v>
      </c>
      <c r="B28" s="8" t="str">
        <f t="shared" si="2"/>
        <v>平成27/1末</v>
      </c>
      <c r="C28" s="13">
        <v>26</v>
      </c>
      <c r="D28" s="13">
        <v>30</v>
      </c>
      <c r="E28" s="14" t="s">
        <v>67</v>
      </c>
      <c r="F28" s="13">
        <v>624</v>
      </c>
      <c r="G28" s="13">
        <v>2</v>
      </c>
      <c r="H28" s="13">
        <v>599</v>
      </c>
      <c r="I28" s="13">
        <v>11</v>
      </c>
      <c r="J28" s="13">
        <v>1223</v>
      </c>
      <c r="K28" s="13">
        <v>13</v>
      </c>
      <c r="L28" s="13">
        <v>481</v>
      </c>
      <c r="M28" s="6" t="s">
        <v>377</v>
      </c>
    </row>
    <row r="29" spans="1:13" x14ac:dyDescent="0.2">
      <c r="A29" s="9" t="str">
        <f t="shared" si="2"/>
        <v>2015/1末</v>
      </c>
      <c r="B29" s="9" t="str">
        <f t="shared" si="2"/>
        <v>平成27/1末</v>
      </c>
      <c r="C29" s="15">
        <v>27</v>
      </c>
      <c r="D29" s="15">
        <v>31</v>
      </c>
      <c r="E29" s="16" t="s">
        <v>68</v>
      </c>
      <c r="F29" s="15">
        <v>728</v>
      </c>
      <c r="G29" s="15">
        <v>11</v>
      </c>
      <c r="H29" s="15">
        <v>878</v>
      </c>
      <c r="I29" s="15">
        <v>24</v>
      </c>
      <c r="J29" s="15">
        <v>1606</v>
      </c>
      <c r="K29" s="15">
        <v>35</v>
      </c>
      <c r="L29" s="15">
        <v>801</v>
      </c>
      <c r="M29" s="5" t="s">
        <v>377</v>
      </c>
    </row>
    <row r="30" spans="1:13" x14ac:dyDescent="0.2">
      <c r="A30" s="8" t="str">
        <f t="shared" si="2"/>
        <v>2015/1末</v>
      </c>
      <c r="B30" s="8" t="str">
        <f t="shared" si="2"/>
        <v>平成27/1末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2015/1末</v>
      </c>
      <c r="B31" s="9" t="str">
        <f t="shared" si="2"/>
        <v>平成27/1末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345</v>
      </c>
      <c r="I31" s="15">
        <v>5</v>
      </c>
      <c r="J31" s="15">
        <v>679</v>
      </c>
      <c r="K31" s="15">
        <v>8</v>
      </c>
      <c r="L31" s="15">
        <v>232</v>
      </c>
      <c r="M31" s="5" t="s">
        <v>377</v>
      </c>
    </row>
    <row r="32" spans="1:13" x14ac:dyDescent="0.2">
      <c r="A32" s="8" t="str">
        <f t="shared" si="2"/>
        <v>2015/1末</v>
      </c>
      <c r="B32" s="8" t="str">
        <f t="shared" si="2"/>
        <v>平成27/1末</v>
      </c>
      <c r="C32" s="13">
        <v>30</v>
      </c>
      <c r="D32" s="13">
        <v>34</v>
      </c>
      <c r="E32" s="14" t="s">
        <v>71</v>
      </c>
      <c r="F32" s="13">
        <v>335</v>
      </c>
      <c r="G32" s="13">
        <v>3</v>
      </c>
      <c r="H32" s="13">
        <v>283</v>
      </c>
      <c r="I32" s="13">
        <v>2</v>
      </c>
      <c r="J32" s="13">
        <v>618</v>
      </c>
      <c r="K32" s="13">
        <v>5</v>
      </c>
      <c r="L32" s="13">
        <v>259</v>
      </c>
      <c r="M32" s="6" t="s">
        <v>377</v>
      </c>
    </row>
    <row r="33" spans="1:13" x14ac:dyDescent="0.2">
      <c r="A33" s="9" t="str">
        <f t="shared" si="2"/>
        <v>2015/1末</v>
      </c>
      <c r="B33" s="9" t="str">
        <f t="shared" si="2"/>
        <v>平成27/1末</v>
      </c>
      <c r="C33" s="15">
        <v>31</v>
      </c>
      <c r="D33" s="15">
        <v>35</v>
      </c>
      <c r="E33" s="16" t="s">
        <v>72</v>
      </c>
      <c r="F33" s="15">
        <v>525</v>
      </c>
      <c r="G33" s="15">
        <v>1</v>
      </c>
      <c r="H33" s="15">
        <v>525</v>
      </c>
      <c r="I33" s="15">
        <v>4</v>
      </c>
      <c r="J33" s="15">
        <v>1050</v>
      </c>
      <c r="K33" s="15">
        <v>5</v>
      </c>
      <c r="L33" s="15">
        <v>391</v>
      </c>
      <c r="M33" s="5" t="s">
        <v>377</v>
      </c>
    </row>
    <row r="34" spans="1:13" x14ac:dyDescent="0.2">
      <c r="A34" s="8" t="str">
        <f t="shared" si="2"/>
        <v>2015/1末</v>
      </c>
      <c r="B34" s="8" t="str">
        <f t="shared" si="2"/>
        <v>平成27/1末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98</v>
      </c>
      <c r="I34" s="13">
        <v>2</v>
      </c>
      <c r="J34" s="13">
        <v>213</v>
      </c>
      <c r="K34" s="13">
        <v>5</v>
      </c>
      <c r="L34" s="13">
        <v>89</v>
      </c>
      <c r="M34" s="6" t="s">
        <v>377</v>
      </c>
    </row>
    <row r="35" spans="1:13" x14ac:dyDescent="0.2">
      <c r="A35" s="9" t="str">
        <f t="shared" si="2"/>
        <v>2015/1末</v>
      </c>
      <c r="B35" s="9" t="str">
        <f t="shared" si="2"/>
        <v>平成27/1末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2015/1末</v>
      </c>
      <c r="B36" s="8" t="str">
        <f t="shared" si="2"/>
        <v>平成27/1末</v>
      </c>
      <c r="C36" s="13">
        <v>34</v>
      </c>
      <c r="D36" s="13">
        <v>38</v>
      </c>
      <c r="E36" s="14" t="s">
        <v>74</v>
      </c>
      <c r="F36" s="13">
        <v>286</v>
      </c>
      <c r="G36" s="13">
        <v>1</v>
      </c>
      <c r="H36" s="13">
        <v>294</v>
      </c>
      <c r="I36" s="13">
        <v>4</v>
      </c>
      <c r="J36" s="13">
        <v>580</v>
      </c>
      <c r="K36" s="13">
        <v>5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2015/1末</v>
      </c>
      <c r="B37" s="9" t="str">
        <f t="shared" si="3"/>
        <v>平成27/1末</v>
      </c>
      <c r="C37" s="15">
        <v>35</v>
      </c>
      <c r="D37" s="15">
        <v>39</v>
      </c>
      <c r="E37" s="16" t="s">
        <v>75</v>
      </c>
      <c r="F37" s="15">
        <v>206</v>
      </c>
      <c r="G37" s="15">
        <v>0</v>
      </c>
      <c r="H37" s="15">
        <v>203</v>
      </c>
      <c r="I37" s="15">
        <v>0</v>
      </c>
      <c r="J37" s="15">
        <v>409</v>
      </c>
      <c r="K37" s="15">
        <v>0</v>
      </c>
      <c r="L37" s="15">
        <v>150</v>
      </c>
      <c r="M37" s="5" t="s">
        <v>377</v>
      </c>
    </row>
    <row r="38" spans="1:13" x14ac:dyDescent="0.2">
      <c r="A38" s="8" t="str">
        <f t="shared" si="3"/>
        <v>2015/1末</v>
      </c>
      <c r="B38" s="8" t="str">
        <f t="shared" si="3"/>
        <v>平成27/1末</v>
      </c>
      <c r="C38" s="13">
        <v>36</v>
      </c>
      <c r="D38" s="13">
        <v>40</v>
      </c>
      <c r="E38" s="14" t="s">
        <v>174</v>
      </c>
      <c r="F38" s="13">
        <v>118</v>
      </c>
      <c r="G38" s="13">
        <v>1</v>
      </c>
      <c r="H38" s="13">
        <v>137</v>
      </c>
      <c r="I38" s="13">
        <v>2</v>
      </c>
      <c r="J38" s="13">
        <v>255</v>
      </c>
      <c r="K38" s="13">
        <v>3</v>
      </c>
      <c r="L38" s="13">
        <v>117</v>
      </c>
      <c r="M38" s="6" t="s">
        <v>377</v>
      </c>
    </row>
    <row r="39" spans="1:13" x14ac:dyDescent="0.2">
      <c r="A39" s="9" t="str">
        <f t="shared" si="3"/>
        <v>2015/1末</v>
      </c>
      <c r="B39" s="9" t="str">
        <f t="shared" si="3"/>
        <v>平成27/1末</v>
      </c>
      <c r="C39" s="15">
        <v>37</v>
      </c>
      <c r="D39" s="15">
        <v>41</v>
      </c>
      <c r="E39" s="16" t="s">
        <v>175</v>
      </c>
      <c r="F39" s="15">
        <v>141</v>
      </c>
      <c r="G39" s="15">
        <v>1</v>
      </c>
      <c r="H39" s="15">
        <v>151</v>
      </c>
      <c r="I39" s="15">
        <v>1</v>
      </c>
      <c r="J39" s="15">
        <v>292</v>
      </c>
      <c r="K39" s="15">
        <v>2</v>
      </c>
      <c r="L39" s="15">
        <v>123</v>
      </c>
      <c r="M39" s="5" t="s">
        <v>377</v>
      </c>
    </row>
    <row r="40" spans="1:13" x14ac:dyDescent="0.2">
      <c r="A40" s="8" t="str">
        <f t="shared" si="3"/>
        <v>2015/1末</v>
      </c>
      <c r="B40" s="8" t="str">
        <f t="shared" si="3"/>
        <v>平成27/1末</v>
      </c>
      <c r="C40" s="13">
        <v>38</v>
      </c>
      <c r="D40" s="13">
        <v>42</v>
      </c>
      <c r="E40" s="14" t="s">
        <v>76</v>
      </c>
      <c r="F40" s="13">
        <v>189</v>
      </c>
      <c r="G40" s="13">
        <v>1</v>
      </c>
      <c r="H40" s="13">
        <v>211</v>
      </c>
      <c r="I40" s="13">
        <v>1</v>
      </c>
      <c r="J40" s="13">
        <v>400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2015/1末</v>
      </c>
      <c r="B41" s="9" t="str">
        <f t="shared" si="3"/>
        <v>平成27/1末</v>
      </c>
      <c r="C41" s="15">
        <v>39</v>
      </c>
      <c r="D41" s="15">
        <v>43</v>
      </c>
      <c r="E41" s="16" t="s">
        <v>77</v>
      </c>
      <c r="F41" s="15">
        <v>237</v>
      </c>
      <c r="G41" s="15">
        <v>0</v>
      </c>
      <c r="H41" s="15">
        <v>274</v>
      </c>
      <c r="I41" s="15">
        <v>0</v>
      </c>
      <c r="J41" s="15">
        <v>511</v>
      </c>
      <c r="K41" s="15">
        <v>0</v>
      </c>
      <c r="L41" s="15">
        <v>208</v>
      </c>
      <c r="M41" s="5" t="s">
        <v>377</v>
      </c>
    </row>
    <row r="42" spans="1:13" x14ac:dyDescent="0.2">
      <c r="A42" s="8" t="str">
        <f t="shared" si="3"/>
        <v>2015/1末</v>
      </c>
      <c r="B42" s="8" t="str">
        <f t="shared" si="3"/>
        <v>平成27/1末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2015/1末</v>
      </c>
      <c r="B43" s="9" t="str">
        <f t="shared" si="3"/>
        <v>平成27/1末</v>
      </c>
      <c r="C43" s="15">
        <v>41</v>
      </c>
      <c r="D43" s="15">
        <v>45</v>
      </c>
      <c r="E43" s="16" t="s">
        <v>79</v>
      </c>
      <c r="F43" s="15">
        <v>187</v>
      </c>
      <c r="G43" s="15">
        <v>3</v>
      </c>
      <c r="H43" s="15">
        <v>192</v>
      </c>
      <c r="I43" s="15">
        <v>5</v>
      </c>
      <c r="J43" s="15">
        <v>379</v>
      </c>
      <c r="K43" s="15">
        <v>8</v>
      </c>
      <c r="L43" s="15">
        <v>149</v>
      </c>
      <c r="M43" s="5" t="s">
        <v>377</v>
      </c>
    </row>
    <row r="44" spans="1:13" x14ac:dyDescent="0.2">
      <c r="A44" s="8" t="str">
        <f t="shared" si="3"/>
        <v>2015/1末</v>
      </c>
      <c r="B44" s="8" t="str">
        <f t="shared" si="3"/>
        <v>平成27/1末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127</v>
      </c>
      <c r="I44" s="13">
        <v>0</v>
      </c>
      <c r="J44" s="13">
        <v>245</v>
      </c>
      <c r="K44" s="13">
        <v>1</v>
      </c>
      <c r="L44" s="13">
        <v>178</v>
      </c>
      <c r="M44" s="6" t="s">
        <v>377</v>
      </c>
    </row>
    <row r="45" spans="1:13" x14ac:dyDescent="0.2">
      <c r="A45" s="9" t="str">
        <f t="shared" si="3"/>
        <v>2015/1末</v>
      </c>
      <c r="B45" s="9" t="str">
        <f t="shared" si="3"/>
        <v>平成27/1末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155</v>
      </c>
      <c r="I45" s="15">
        <v>1</v>
      </c>
      <c r="J45" s="15">
        <v>295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2015/1末</v>
      </c>
      <c r="B46" s="8" t="str">
        <f t="shared" si="3"/>
        <v>平成27/1末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187</v>
      </c>
      <c r="I46" s="13">
        <v>1</v>
      </c>
      <c r="J46" s="13">
        <v>359</v>
      </c>
      <c r="K46" s="13">
        <v>1</v>
      </c>
      <c r="L46" s="13">
        <v>130</v>
      </c>
      <c r="M46" s="6" t="s">
        <v>377</v>
      </c>
    </row>
    <row r="47" spans="1:13" x14ac:dyDescent="0.2">
      <c r="A47" s="9" t="str">
        <f t="shared" si="3"/>
        <v>2015/1末</v>
      </c>
      <c r="B47" s="9" t="str">
        <f t="shared" si="3"/>
        <v>平成27/1末</v>
      </c>
      <c r="C47" s="15">
        <v>45</v>
      </c>
      <c r="D47" s="15">
        <v>49</v>
      </c>
      <c r="E47" s="16" t="s">
        <v>83</v>
      </c>
      <c r="F47" s="15">
        <v>103</v>
      </c>
      <c r="G47" s="15">
        <v>0</v>
      </c>
      <c r="H47" s="15">
        <v>110</v>
      </c>
      <c r="I47" s="15">
        <v>1</v>
      </c>
      <c r="J47" s="15">
        <v>213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2015/1末</v>
      </c>
      <c r="B48" s="8" t="str">
        <f t="shared" si="3"/>
        <v>平成27/1末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2015/1末</v>
      </c>
      <c r="B49" s="9" t="str">
        <f t="shared" si="3"/>
        <v>平成27/1末</v>
      </c>
      <c r="C49" s="15">
        <v>47</v>
      </c>
      <c r="D49" s="15">
        <v>51</v>
      </c>
      <c r="E49" s="16" t="s">
        <v>85</v>
      </c>
      <c r="F49" s="15">
        <v>128</v>
      </c>
      <c r="G49" s="15">
        <v>0</v>
      </c>
      <c r="H49" s="15">
        <v>118</v>
      </c>
      <c r="I49" s="15">
        <v>1</v>
      </c>
      <c r="J49" s="15">
        <v>246</v>
      </c>
      <c r="K49" s="15">
        <v>1</v>
      </c>
      <c r="L49" s="15">
        <v>107</v>
      </c>
      <c r="M49" s="5" t="s">
        <v>377</v>
      </c>
    </row>
    <row r="50" spans="1:13" x14ac:dyDescent="0.2">
      <c r="A50" s="8" t="str">
        <f t="shared" si="3"/>
        <v>2015/1末</v>
      </c>
      <c r="B50" s="8" t="str">
        <f t="shared" si="3"/>
        <v>平成27/1末</v>
      </c>
      <c r="C50" s="13">
        <v>48</v>
      </c>
      <c r="D50" s="13">
        <v>52</v>
      </c>
      <c r="E50" s="14" t="s">
        <v>86</v>
      </c>
      <c r="F50" s="13">
        <v>15</v>
      </c>
      <c r="G50" s="13">
        <v>0</v>
      </c>
      <c r="H50" s="13">
        <v>17</v>
      </c>
      <c r="I50" s="13">
        <v>0</v>
      </c>
      <c r="J50" s="13">
        <v>32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2015/1末</v>
      </c>
      <c r="B51" s="9" t="str">
        <f t="shared" si="3"/>
        <v>平成27/1末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136</v>
      </c>
      <c r="I51" s="15">
        <v>0</v>
      </c>
      <c r="J51" s="15">
        <v>214</v>
      </c>
      <c r="K51" s="15">
        <v>0</v>
      </c>
      <c r="L51" s="15">
        <v>119</v>
      </c>
      <c r="M51" s="5" t="s">
        <v>377</v>
      </c>
    </row>
    <row r="52" spans="1:13" x14ac:dyDescent="0.2">
      <c r="A52" s="8" t="str">
        <f t="shared" si="3"/>
        <v>2015/1末</v>
      </c>
      <c r="B52" s="8" t="str">
        <f t="shared" si="3"/>
        <v>平成27/1末</v>
      </c>
      <c r="C52" s="13">
        <v>50</v>
      </c>
      <c r="D52" s="13">
        <v>54</v>
      </c>
      <c r="E52" s="14" t="s">
        <v>88</v>
      </c>
      <c r="F52" s="13">
        <v>179</v>
      </c>
      <c r="G52" s="13">
        <v>0</v>
      </c>
      <c r="H52" s="13">
        <v>197</v>
      </c>
      <c r="I52" s="13">
        <v>1</v>
      </c>
      <c r="J52" s="13">
        <v>376</v>
      </c>
      <c r="K52" s="13">
        <v>1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2015/1末</v>
      </c>
      <c r="B53" s="9" t="str">
        <f t="shared" si="4"/>
        <v>平成27/1末</v>
      </c>
      <c r="C53" s="15">
        <v>51</v>
      </c>
      <c r="D53" s="15">
        <v>55</v>
      </c>
      <c r="E53" s="16" t="s">
        <v>89</v>
      </c>
      <c r="F53" s="15">
        <v>354</v>
      </c>
      <c r="G53" s="15">
        <v>8</v>
      </c>
      <c r="H53" s="15">
        <v>352</v>
      </c>
      <c r="I53" s="15">
        <v>7</v>
      </c>
      <c r="J53" s="15">
        <v>706</v>
      </c>
      <c r="K53" s="15">
        <v>15</v>
      </c>
      <c r="L53" s="15">
        <v>284</v>
      </c>
      <c r="M53" s="5" t="s">
        <v>377</v>
      </c>
    </row>
    <row r="54" spans="1:13" x14ac:dyDescent="0.2">
      <c r="A54" s="8" t="str">
        <f t="shared" si="4"/>
        <v>2015/1末</v>
      </c>
      <c r="B54" s="8" t="str">
        <f t="shared" si="4"/>
        <v>平成27/1末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2015/1末</v>
      </c>
      <c r="B55" s="9" t="str">
        <f t="shared" si="4"/>
        <v>平成27/1末</v>
      </c>
      <c r="C55" s="15">
        <v>53</v>
      </c>
      <c r="D55" s="15">
        <v>57</v>
      </c>
      <c r="E55" s="16" t="s">
        <v>176</v>
      </c>
      <c r="F55" s="15">
        <v>239</v>
      </c>
      <c r="G55" s="15">
        <v>2</v>
      </c>
      <c r="H55" s="15">
        <v>232</v>
      </c>
      <c r="I55" s="15">
        <v>0</v>
      </c>
      <c r="J55" s="15">
        <v>471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2015/1末</v>
      </c>
      <c r="B56" s="8" t="str">
        <f t="shared" si="4"/>
        <v>平成27/1末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2015/1末</v>
      </c>
      <c r="B57" s="9" t="str">
        <f t="shared" si="4"/>
        <v>平成27/1末</v>
      </c>
      <c r="C57" s="15">
        <v>55</v>
      </c>
      <c r="D57" s="15">
        <v>60</v>
      </c>
      <c r="E57" s="16" t="s">
        <v>91</v>
      </c>
      <c r="F57" s="15">
        <v>295</v>
      </c>
      <c r="G57" s="15">
        <v>8</v>
      </c>
      <c r="H57" s="15">
        <v>307</v>
      </c>
      <c r="I57" s="15">
        <v>9</v>
      </c>
      <c r="J57" s="15">
        <v>602</v>
      </c>
      <c r="K57" s="15">
        <v>17</v>
      </c>
      <c r="L57" s="15">
        <v>285</v>
      </c>
      <c r="M57" s="5" t="s">
        <v>377</v>
      </c>
    </row>
    <row r="58" spans="1:13" x14ac:dyDescent="0.2">
      <c r="A58" s="8" t="str">
        <f t="shared" si="4"/>
        <v>2015/1末</v>
      </c>
      <c r="B58" s="8" t="str">
        <f t="shared" si="4"/>
        <v>平成27/1末</v>
      </c>
      <c r="C58" s="13">
        <v>56</v>
      </c>
      <c r="D58" s="13">
        <v>61</v>
      </c>
      <c r="E58" s="14" t="s">
        <v>92</v>
      </c>
      <c r="F58" s="13">
        <v>293</v>
      </c>
      <c r="G58" s="13">
        <v>6</v>
      </c>
      <c r="H58" s="13">
        <v>284</v>
      </c>
      <c r="I58" s="13">
        <v>13</v>
      </c>
      <c r="J58" s="13">
        <v>577</v>
      </c>
      <c r="K58" s="13">
        <v>19</v>
      </c>
      <c r="L58" s="13">
        <v>275</v>
      </c>
      <c r="M58" s="6" t="s">
        <v>377</v>
      </c>
    </row>
    <row r="59" spans="1:13" x14ac:dyDescent="0.2">
      <c r="A59" s="9" t="str">
        <f t="shared" si="4"/>
        <v>2015/1末</v>
      </c>
      <c r="B59" s="9" t="str">
        <f t="shared" si="4"/>
        <v>平成27/1末</v>
      </c>
      <c r="C59" s="15">
        <v>57</v>
      </c>
      <c r="D59" s="15">
        <v>62</v>
      </c>
      <c r="E59" s="16" t="s">
        <v>93</v>
      </c>
      <c r="F59" s="15">
        <v>131</v>
      </c>
      <c r="G59" s="15">
        <v>0</v>
      </c>
      <c r="H59" s="15">
        <v>100</v>
      </c>
      <c r="I59" s="15">
        <v>2</v>
      </c>
      <c r="J59" s="15">
        <v>231</v>
      </c>
      <c r="K59" s="15">
        <v>2</v>
      </c>
      <c r="L59" s="15">
        <v>121</v>
      </c>
      <c r="M59" s="5" t="s">
        <v>377</v>
      </c>
    </row>
    <row r="60" spans="1:13" x14ac:dyDescent="0.2">
      <c r="A60" s="8" t="str">
        <f t="shared" si="4"/>
        <v>2015/1末</v>
      </c>
      <c r="B60" s="8" t="str">
        <f t="shared" si="4"/>
        <v>平成27/1末</v>
      </c>
      <c r="C60" s="13">
        <v>58</v>
      </c>
      <c r="D60" s="13">
        <v>63</v>
      </c>
      <c r="E60" s="14" t="s">
        <v>94</v>
      </c>
      <c r="F60" s="13">
        <v>411</v>
      </c>
      <c r="G60" s="13">
        <v>8</v>
      </c>
      <c r="H60" s="13">
        <v>383</v>
      </c>
      <c r="I60" s="13">
        <v>14</v>
      </c>
      <c r="J60" s="13">
        <v>794</v>
      </c>
      <c r="K60" s="13">
        <v>22</v>
      </c>
      <c r="L60" s="13">
        <v>331</v>
      </c>
      <c r="M60" s="6" t="s">
        <v>377</v>
      </c>
    </row>
    <row r="61" spans="1:13" x14ac:dyDescent="0.2">
      <c r="A61" s="9" t="str">
        <f t="shared" si="4"/>
        <v>2015/1末</v>
      </c>
      <c r="B61" s="9" t="str">
        <f t="shared" si="4"/>
        <v>平成27/1末</v>
      </c>
      <c r="C61" s="15">
        <v>59</v>
      </c>
      <c r="D61" s="15">
        <v>64</v>
      </c>
      <c r="E61" s="16" t="s">
        <v>95</v>
      </c>
      <c r="F61" s="15">
        <v>352</v>
      </c>
      <c r="G61" s="15">
        <v>1</v>
      </c>
      <c r="H61" s="15">
        <v>351</v>
      </c>
      <c r="I61" s="15">
        <v>11</v>
      </c>
      <c r="J61" s="15">
        <v>703</v>
      </c>
      <c r="K61" s="15">
        <v>12</v>
      </c>
      <c r="L61" s="15">
        <v>292</v>
      </c>
      <c r="M61" s="5" t="s">
        <v>377</v>
      </c>
    </row>
    <row r="62" spans="1:13" x14ac:dyDescent="0.2">
      <c r="A62" s="8" t="str">
        <f t="shared" si="4"/>
        <v>2015/1末</v>
      </c>
      <c r="B62" s="8" t="str">
        <f t="shared" si="4"/>
        <v>平成27/1末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2015/1末</v>
      </c>
      <c r="B63" s="9" t="str">
        <f t="shared" si="4"/>
        <v>平成27/1末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136</v>
      </c>
      <c r="I63" s="15">
        <v>0</v>
      </c>
      <c r="J63" s="15">
        <v>262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2015/1末</v>
      </c>
      <c r="B64" s="8" t="str">
        <f t="shared" si="4"/>
        <v>平成27/1末</v>
      </c>
      <c r="C64" s="13">
        <v>62</v>
      </c>
      <c r="D64" s="13">
        <v>67</v>
      </c>
      <c r="E64" s="14" t="s">
        <v>98</v>
      </c>
      <c r="F64" s="13">
        <v>227</v>
      </c>
      <c r="G64" s="13">
        <v>1</v>
      </c>
      <c r="H64" s="13">
        <v>245</v>
      </c>
      <c r="I64" s="13">
        <v>3</v>
      </c>
      <c r="J64" s="13">
        <v>472</v>
      </c>
      <c r="K64" s="13">
        <v>4</v>
      </c>
      <c r="L64" s="13">
        <v>173</v>
      </c>
      <c r="M64" s="6" t="s">
        <v>377</v>
      </c>
    </row>
    <row r="65" spans="1:13" x14ac:dyDescent="0.2">
      <c r="A65" s="9" t="str">
        <f t="shared" si="4"/>
        <v>2015/1末</v>
      </c>
      <c r="B65" s="9" t="str">
        <f t="shared" si="4"/>
        <v>平成27/1末</v>
      </c>
      <c r="C65" s="15">
        <v>63</v>
      </c>
      <c r="D65" s="15">
        <v>68</v>
      </c>
      <c r="E65" s="16" t="s">
        <v>99</v>
      </c>
      <c r="F65" s="15">
        <v>360</v>
      </c>
      <c r="G65" s="15">
        <v>12</v>
      </c>
      <c r="H65" s="15">
        <v>358</v>
      </c>
      <c r="I65" s="15">
        <v>7</v>
      </c>
      <c r="J65" s="15">
        <v>718</v>
      </c>
      <c r="K65" s="15">
        <v>19</v>
      </c>
      <c r="L65" s="15">
        <v>326</v>
      </c>
      <c r="M65" s="5" t="s">
        <v>377</v>
      </c>
    </row>
    <row r="66" spans="1:13" x14ac:dyDescent="0.2">
      <c r="A66" s="8" t="str">
        <f t="shared" si="4"/>
        <v>2015/1末</v>
      </c>
      <c r="B66" s="8" t="str">
        <f t="shared" si="4"/>
        <v>平成27/1末</v>
      </c>
      <c r="C66" s="13">
        <v>64</v>
      </c>
      <c r="D66" s="13">
        <v>69</v>
      </c>
      <c r="E66" s="14" t="s">
        <v>100</v>
      </c>
      <c r="F66" s="13">
        <v>367</v>
      </c>
      <c r="G66" s="13">
        <v>2</v>
      </c>
      <c r="H66" s="13">
        <v>305</v>
      </c>
      <c r="I66" s="13">
        <v>4</v>
      </c>
      <c r="J66" s="13">
        <v>672</v>
      </c>
      <c r="K66" s="13">
        <v>6</v>
      </c>
      <c r="L66" s="13">
        <v>293</v>
      </c>
      <c r="M66" s="6" t="s">
        <v>377</v>
      </c>
    </row>
    <row r="67" spans="1:13" x14ac:dyDescent="0.2">
      <c r="A67" s="9" t="str">
        <f t="shared" si="4"/>
        <v>2015/1末</v>
      </c>
      <c r="B67" s="9" t="str">
        <f t="shared" si="4"/>
        <v>平成27/1末</v>
      </c>
      <c r="C67" s="15">
        <v>65</v>
      </c>
      <c r="D67" s="15">
        <v>70</v>
      </c>
      <c r="E67" s="16" t="s">
        <v>101</v>
      </c>
      <c r="F67" s="15">
        <v>131</v>
      </c>
      <c r="G67" s="15">
        <v>1</v>
      </c>
      <c r="H67" s="15">
        <v>142</v>
      </c>
      <c r="I67" s="15">
        <v>2</v>
      </c>
      <c r="J67" s="15">
        <v>273</v>
      </c>
      <c r="K67" s="15">
        <v>3</v>
      </c>
      <c r="L67" s="15">
        <v>121</v>
      </c>
      <c r="M67" s="5" t="s">
        <v>377</v>
      </c>
    </row>
    <row r="68" spans="1:13" x14ac:dyDescent="0.2">
      <c r="A68" s="8" t="str">
        <f t="shared" si="4"/>
        <v>2015/1末</v>
      </c>
      <c r="B68" s="8" t="str">
        <f t="shared" si="4"/>
        <v>平成27/1末</v>
      </c>
      <c r="C68" s="13">
        <v>66</v>
      </c>
      <c r="D68" s="13">
        <v>71</v>
      </c>
      <c r="E68" s="14" t="s">
        <v>102</v>
      </c>
      <c r="F68" s="13">
        <v>180</v>
      </c>
      <c r="G68" s="13">
        <v>0</v>
      </c>
      <c r="H68" s="13">
        <v>150</v>
      </c>
      <c r="I68" s="13">
        <v>1</v>
      </c>
      <c r="J68" s="13">
        <v>330</v>
      </c>
      <c r="K68" s="13">
        <v>1</v>
      </c>
      <c r="L68" s="13">
        <v>144</v>
      </c>
      <c r="M68" s="6" t="s">
        <v>377</v>
      </c>
    </row>
    <row r="69" spans="1:13" x14ac:dyDescent="0.2">
      <c r="A69" s="9" t="str">
        <f t="shared" ref="A69:B84" si="5">A68</f>
        <v>2015/1末</v>
      </c>
      <c r="B69" s="9" t="str">
        <f t="shared" si="5"/>
        <v>平成27/1末</v>
      </c>
      <c r="C69" s="15">
        <v>67</v>
      </c>
      <c r="D69" s="15">
        <v>72</v>
      </c>
      <c r="E69" s="16" t="s">
        <v>103</v>
      </c>
      <c r="F69" s="15">
        <v>316</v>
      </c>
      <c r="G69" s="15">
        <v>1</v>
      </c>
      <c r="H69" s="15">
        <v>384</v>
      </c>
      <c r="I69" s="15">
        <v>8</v>
      </c>
      <c r="J69" s="15">
        <v>700</v>
      </c>
      <c r="K69" s="15">
        <v>9</v>
      </c>
      <c r="L69" s="15">
        <v>300</v>
      </c>
      <c r="M69" s="5" t="s">
        <v>377</v>
      </c>
    </row>
    <row r="70" spans="1:13" x14ac:dyDescent="0.2">
      <c r="A70" s="8" t="str">
        <f t="shared" si="5"/>
        <v>2015/1末</v>
      </c>
      <c r="B70" s="8" t="str">
        <f t="shared" si="5"/>
        <v>平成27/1末</v>
      </c>
      <c r="C70" s="13">
        <v>68</v>
      </c>
      <c r="D70" s="13">
        <v>73</v>
      </c>
      <c r="E70" s="14" t="s">
        <v>104</v>
      </c>
      <c r="F70" s="13">
        <v>471</v>
      </c>
      <c r="G70" s="13">
        <v>2</v>
      </c>
      <c r="H70" s="13">
        <v>358</v>
      </c>
      <c r="I70" s="13">
        <v>6</v>
      </c>
      <c r="J70" s="13">
        <v>829</v>
      </c>
      <c r="K70" s="13">
        <v>8</v>
      </c>
      <c r="L70" s="13">
        <v>420</v>
      </c>
      <c r="M70" s="6" t="s">
        <v>377</v>
      </c>
    </row>
    <row r="71" spans="1:13" x14ac:dyDescent="0.2">
      <c r="A71" s="9" t="str">
        <f t="shared" si="5"/>
        <v>2015/1末</v>
      </c>
      <c r="B71" s="9" t="str">
        <f t="shared" si="5"/>
        <v>平成27/1末</v>
      </c>
      <c r="C71" s="15">
        <v>69</v>
      </c>
      <c r="D71" s="15">
        <v>74</v>
      </c>
      <c r="E71" s="16" t="s">
        <v>105</v>
      </c>
      <c r="F71" s="15">
        <v>488</v>
      </c>
      <c r="G71" s="15">
        <v>2</v>
      </c>
      <c r="H71" s="15">
        <v>502</v>
      </c>
      <c r="I71" s="15">
        <v>7</v>
      </c>
      <c r="J71" s="15">
        <v>990</v>
      </c>
      <c r="K71" s="15">
        <v>9</v>
      </c>
      <c r="L71" s="15">
        <v>374</v>
      </c>
      <c r="M71" s="5" t="s">
        <v>377</v>
      </c>
    </row>
    <row r="72" spans="1:13" x14ac:dyDescent="0.2">
      <c r="A72" s="8" t="str">
        <f t="shared" si="5"/>
        <v>2015/1末</v>
      </c>
      <c r="B72" s="8" t="str">
        <f t="shared" si="5"/>
        <v>平成27/1末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275</v>
      </c>
      <c r="I72" s="13">
        <v>3</v>
      </c>
      <c r="J72" s="13">
        <v>530</v>
      </c>
      <c r="K72" s="13">
        <v>4</v>
      </c>
      <c r="L72" s="13">
        <v>200</v>
      </c>
      <c r="M72" s="6" t="s">
        <v>377</v>
      </c>
    </row>
    <row r="73" spans="1:13" x14ac:dyDescent="0.2">
      <c r="A73" s="9" t="str">
        <f t="shared" si="5"/>
        <v>2015/1末</v>
      </c>
      <c r="B73" s="9" t="str">
        <f t="shared" si="5"/>
        <v>平成27/1末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2015/1末</v>
      </c>
      <c r="B74" s="8" t="str">
        <f t="shared" si="5"/>
        <v>平成27/1末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2015/1末</v>
      </c>
      <c r="B75" s="9" t="str">
        <f t="shared" si="5"/>
        <v>平成27/1末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2015/1末</v>
      </c>
      <c r="B76" s="8" t="str">
        <f t="shared" si="5"/>
        <v>平成27/1末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5"/>
        <v>2015/1末</v>
      </c>
      <c r="B77" s="9" t="str">
        <f t="shared" si="5"/>
        <v>平成27/1末</v>
      </c>
      <c r="C77" s="15">
        <v>75</v>
      </c>
      <c r="D77" s="15">
        <v>80</v>
      </c>
      <c r="E77" s="16" t="s">
        <v>109</v>
      </c>
      <c r="F77" s="15">
        <v>394</v>
      </c>
      <c r="G77" s="15">
        <v>2</v>
      </c>
      <c r="H77" s="15">
        <v>347</v>
      </c>
      <c r="I77" s="15">
        <v>9</v>
      </c>
      <c r="J77" s="15">
        <v>741</v>
      </c>
      <c r="K77" s="15">
        <v>11</v>
      </c>
      <c r="L77" s="15">
        <v>316</v>
      </c>
      <c r="M77" s="5" t="s">
        <v>377</v>
      </c>
    </row>
    <row r="78" spans="1:13" x14ac:dyDescent="0.2">
      <c r="A78" s="8" t="str">
        <f t="shared" si="5"/>
        <v>2015/1末</v>
      </c>
      <c r="B78" s="8" t="str">
        <f t="shared" si="5"/>
        <v>平成27/1末</v>
      </c>
      <c r="C78" s="13">
        <v>76</v>
      </c>
      <c r="D78" s="13">
        <v>81</v>
      </c>
      <c r="E78" s="14" t="s">
        <v>110</v>
      </c>
      <c r="F78" s="13">
        <v>418</v>
      </c>
      <c r="G78" s="13">
        <v>0</v>
      </c>
      <c r="H78" s="13">
        <v>398</v>
      </c>
      <c r="I78" s="13">
        <v>5</v>
      </c>
      <c r="J78" s="13">
        <v>816</v>
      </c>
      <c r="K78" s="13">
        <v>5</v>
      </c>
      <c r="L78" s="13">
        <v>319</v>
      </c>
      <c r="M78" s="6" t="s">
        <v>377</v>
      </c>
    </row>
    <row r="79" spans="1:13" x14ac:dyDescent="0.2">
      <c r="A79" s="9" t="str">
        <f t="shared" si="5"/>
        <v>2015/1末</v>
      </c>
      <c r="B79" s="9" t="str">
        <f t="shared" si="5"/>
        <v>平成27/1末</v>
      </c>
      <c r="C79" s="15">
        <v>77</v>
      </c>
      <c r="D79" s="15">
        <v>82</v>
      </c>
      <c r="E79" s="16" t="s">
        <v>111</v>
      </c>
      <c r="F79" s="15">
        <v>184</v>
      </c>
      <c r="G79" s="15">
        <v>0</v>
      </c>
      <c r="H79" s="15">
        <v>169</v>
      </c>
      <c r="I79" s="15">
        <v>2</v>
      </c>
      <c r="J79" s="15">
        <v>353</v>
      </c>
      <c r="K79" s="15">
        <v>2</v>
      </c>
      <c r="L79" s="15">
        <v>169</v>
      </c>
      <c r="M79" s="5" t="s">
        <v>377</v>
      </c>
    </row>
    <row r="80" spans="1:13" x14ac:dyDescent="0.2">
      <c r="A80" s="8" t="str">
        <f t="shared" si="5"/>
        <v>2015/1末</v>
      </c>
      <c r="B80" s="8" t="str">
        <f t="shared" si="5"/>
        <v>平成27/1末</v>
      </c>
      <c r="C80" s="13">
        <v>78</v>
      </c>
      <c r="D80" s="13">
        <v>83</v>
      </c>
      <c r="E80" s="14" t="s">
        <v>112</v>
      </c>
      <c r="F80" s="13">
        <v>252</v>
      </c>
      <c r="G80" s="13">
        <v>0</v>
      </c>
      <c r="H80" s="13">
        <v>268</v>
      </c>
      <c r="I80" s="13">
        <v>0</v>
      </c>
      <c r="J80" s="13">
        <v>520</v>
      </c>
      <c r="K80" s="13">
        <v>0</v>
      </c>
      <c r="L80" s="13">
        <v>217</v>
      </c>
      <c r="M80" s="6" t="s">
        <v>377</v>
      </c>
    </row>
    <row r="81" spans="1:13" x14ac:dyDescent="0.2">
      <c r="A81" s="9" t="str">
        <f t="shared" si="5"/>
        <v>2015/1末</v>
      </c>
      <c r="B81" s="9" t="str">
        <f t="shared" si="5"/>
        <v>平成27/1末</v>
      </c>
      <c r="C81" s="15">
        <v>79</v>
      </c>
      <c r="D81" s="15">
        <v>84</v>
      </c>
      <c r="E81" s="16" t="s">
        <v>113</v>
      </c>
      <c r="F81" s="15">
        <v>152</v>
      </c>
      <c r="G81" s="15">
        <v>1</v>
      </c>
      <c r="H81" s="15">
        <v>160</v>
      </c>
      <c r="I81" s="15">
        <v>2</v>
      </c>
      <c r="J81" s="15">
        <v>312</v>
      </c>
      <c r="K81" s="15">
        <v>3</v>
      </c>
      <c r="L81" s="15">
        <v>130</v>
      </c>
      <c r="M81" s="5" t="s">
        <v>377</v>
      </c>
    </row>
    <row r="82" spans="1:13" x14ac:dyDescent="0.2">
      <c r="A82" s="8" t="str">
        <f t="shared" si="5"/>
        <v>2015/1末</v>
      </c>
      <c r="B82" s="8" t="str">
        <f t="shared" si="5"/>
        <v>平成27/1末</v>
      </c>
      <c r="C82" s="13">
        <v>80</v>
      </c>
      <c r="D82" s="13">
        <v>85</v>
      </c>
      <c r="E82" s="14" t="s">
        <v>114</v>
      </c>
      <c r="F82" s="13">
        <v>162</v>
      </c>
      <c r="G82" s="13">
        <v>0</v>
      </c>
      <c r="H82" s="13">
        <v>165</v>
      </c>
      <c r="I82" s="13">
        <v>1</v>
      </c>
      <c r="J82" s="13">
        <v>327</v>
      </c>
      <c r="K82" s="13">
        <v>1</v>
      </c>
      <c r="L82" s="13">
        <v>129</v>
      </c>
      <c r="M82" s="6" t="s">
        <v>377</v>
      </c>
    </row>
    <row r="83" spans="1:13" x14ac:dyDescent="0.2">
      <c r="A83" s="9" t="str">
        <f t="shared" si="5"/>
        <v>2015/1末</v>
      </c>
      <c r="B83" s="9" t="str">
        <f t="shared" si="5"/>
        <v>平成27/1末</v>
      </c>
      <c r="C83" s="15">
        <v>81</v>
      </c>
      <c r="D83" s="15">
        <v>86</v>
      </c>
      <c r="E83" s="16" t="s">
        <v>115</v>
      </c>
      <c r="F83" s="15">
        <v>268</v>
      </c>
      <c r="G83" s="15">
        <v>0</v>
      </c>
      <c r="H83" s="15">
        <v>261</v>
      </c>
      <c r="I83" s="15">
        <v>2</v>
      </c>
      <c r="J83" s="15">
        <v>529</v>
      </c>
      <c r="K83" s="15">
        <v>2</v>
      </c>
      <c r="L83" s="15">
        <v>217</v>
      </c>
      <c r="M83" s="5" t="s">
        <v>377</v>
      </c>
    </row>
    <row r="84" spans="1:13" x14ac:dyDescent="0.2">
      <c r="A84" s="8" t="str">
        <f t="shared" si="5"/>
        <v>2015/1末</v>
      </c>
      <c r="B84" s="8" t="str">
        <f t="shared" si="5"/>
        <v>平成27/1末</v>
      </c>
      <c r="C84" s="13">
        <v>82</v>
      </c>
      <c r="D84" s="13">
        <v>87</v>
      </c>
      <c r="E84" s="14" t="s">
        <v>116</v>
      </c>
      <c r="F84" s="13">
        <v>314</v>
      </c>
      <c r="G84" s="13">
        <v>1</v>
      </c>
      <c r="H84" s="13">
        <v>327</v>
      </c>
      <c r="I84" s="13">
        <v>7</v>
      </c>
      <c r="J84" s="13">
        <v>641</v>
      </c>
      <c r="K84" s="13">
        <v>8</v>
      </c>
      <c r="L84" s="13">
        <v>285</v>
      </c>
      <c r="M84" s="6" t="s">
        <v>377</v>
      </c>
    </row>
    <row r="85" spans="1:13" x14ac:dyDescent="0.2">
      <c r="A85" s="9" t="str">
        <f t="shared" ref="A85:B100" si="6">A84</f>
        <v>2015/1末</v>
      </c>
      <c r="B85" s="9" t="str">
        <f t="shared" si="6"/>
        <v>平成27/1末</v>
      </c>
      <c r="C85" s="15">
        <v>83</v>
      </c>
      <c r="D85" s="15">
        <v>88</v>
      </c>
      <c r="E85" s="16" t="s">
        <v>117</v>
      </c>
      <c r="F85" s="15">
        <v>235</v>
      </c>
      <c r="G85" s="15">
        <v>2</v>
      </c>
      <c r="H85" s="15">
        <v>228</v>
      </c>
      <c r="I85" s="15">
        <v>3</v>
      </c>
      <c r="J85" s="15">
        <v>463</v>
      </c>
      <c r="K85" s="15">
        <v>5</v>
      </c>
      <c r="L85" s="15">
        <v>185</v>
      </c>
      <c r="M85" s="5" t="s">
        <v>377</v>
      </c>
    </row>
    <row r="86" spans="1:13" x14ac:dyDescent="0.2">
      <c r="A86" s="8" t="str">
        <f t="shared" si="6"/>
        <v>2015/1末</v>
      </c>
      <c r="B86" s="8" t="str">
        <f t="shared" si="6"/>
        <v>平成27/1末</v>
      </c>
      <c r="C86" s="13">
        <v>84</v>
      </c>
      <c r="D86" s="13">
        <v>89</v>
      </c>
      <c r="E86" s="14" t="s">
        <v>118</v>
      </c>
      <c r="F86" s="13">
        <v>161</v>
      </c>
      <c r="G86" s="13">
        <v>0</v>
      </c>
      <c r="H86" s="13">
        <v>142</v>
      </c>
      <c r="I86" s="13">
        <v>0</v>
      </c>
      <c r="J86" s="13">
        <v>303</v>
      </c>
      <c r="K86" s="13">
        <v>0</v>
      </c>
      <c r="L86" s="13">
        <v>131</v>
      </c>
      <c r="M86" s="6" t="s">
        <v>377</v>
      </c>
    </row>
    <row r="87" spans="1:13" x14ac:dyDescent="0.2">
      <c r="A87" s="9" t="str">
        <f t="shared" si="6"/>
        <v>2015/1末</v>
      </c>
      <c r="B87" s="9" t="str">
        <f t="shared" si="6"/>
        <v>平成27/1末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408</v>
      </c>
      <c r="I87" s="15">
        <v>1</v>
      </c>
      <c r="J87" s="15">
        <v>779</v>
      </c>
      <c r="K87" s="15">
        <v>4</v>
      </c>
      <c r="L87" s="15">
        <v>315</v>
      </c>
      <c r="M87" s="5" t="s">
        <v>377</v>
      </c>
    </row>
    <row r="88" spans="1:13" x14ac:dyDescent="0.2">
      <c r="A88" s="8" t="str">
        <f t="shared" si="6"/>
        <v>2015/1末</v>
      </c>
      <c r="B88" s="8" t="str">
        <f t="shared" si="6"/>
        <v>平成27/1末</v>
      </c>
      <c r="C88" s="13">
        <v>86</v>
      </c>
      <c r="D88" s="13">
        <v>91</v>
      </c>
      <c r="E88" s="14" t="s">
        <v>120</v>
      </c>
      <c r="F88" s="13">
        <v>228</v>
      </c>
      <c r="G88" s="13">
        <v>3</v>
      </c>
      <c r="H88" s="13">
        <v>207</v>
      </c>
      <c r="I88" s="13">
        <v>3</v>
      </c>
      <c r="J88" s="13">
        <v>435</v>
      </c>
      <c r="K88" s="13">
        <v>6</v>
      </c>
      <c r="L88" s="13">
        <v>176</v>
      </c>
      <c r="M88" s="6" t="s">
        <v>377</v>
      </c>
    </row>
    <row r="89" spans="1:13" x14ac:dyDescent="0.2">
      <c r="A89" s="9" t="str">
        <f t="shared" si="6"/>
        <v>2015/1末</v>
      </c>
      <c r="B89" s="9" t="str">
        <f t="shared" si="6"/>
        <v>平成27/1末</v>
      </c>
      <c r="C89" s="15">
        <v>87</v>
      </c>
      <c r="D89" s="15">
        <v>92</v>
      </c>
      <c r="E89" s="16" t="s">
        <v>121</v>
      </c>
      <c r="F89" s="15">
        <v>118</v>
      </c>
      <c r="G89" s="15">
        <v>1</v>
      </c>
      <c r="H89" s="15">
        <v>120</v>
      </c>
      <c r="I89" s="15">
        <v>2</v>
      </c>
      <c r="J89" s="15">
        <v>238</v>
      </c>
      <c r="K89" s="15">
        <v>3</v>
      </c>
      <c r="L89" s="15">
        <v>106</v>
      </c>
      <c r="M89" s="5" t="s">
        <v>377</v>
      </c>
    </row>
    <row r="90" spans="1:13" x14ac:dyDescent="0.2">
      <c r="A90" s="8" t="str">
        <f t="shared" si="6"/>
        <v>2015/1末</v>
      </c>
      <c r="B90" s="8" t="str">
        <f t="shared" si="6"/>
        <v>平成27/1末</v>
      </c>
      <c r="C90" s="13">
        <v>88</v>
      </c>
      <c r="D90" s="13">
        <v>93</v>
      </c>
      <c r="E90" s="14" t="s">
        <v>122</v>
      </c>
      <c r="F90" s="13">
        <v>220</v>
      </c>
      <c r="G90" s="13">
        <v>2</v>
      </c>
      <c r="H90" s="13">
        <v>208</v>
      </c>
      <c r="I90" s="13">
        <v>5</v>
      </c>
      <c r="J90" s="13">
        <v>428</v>
      </c>
      <c r="K90" s="13">
        <v>7</v>
      </c>
      <c r="L90" s="13">
        <v>172</v>
      </c>
      <c r="M90" s="6" t="s">
        <v>377</v>
      </c>
    </row>
    <row r="91" spans="1:13" x14ac:dyDescent="0.2">
      <c r="A91" s="9" t="str">
        <f t="shared" si="6"/>
        <v>2015/1末</v>
      </c>
      <c r="B91" s="9" t="str">
        <f t="shared" si="6"/>
        <v>平成27/1末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2015/1末</v>
      </c>
      <c r="B92" s="8" t="str">
        <f t="shared" si="6"/>
        <v>平成27/1末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2015/1末</v>
      </c>
      <c r="B93" s="9" t="str">
        <f t="shared" si="6"/>
        <v>平成27/1末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142</v>
      </c>
      <c r="I93" s="15">
        <v>1</v>
      </c>
      <c r="J93" s="15">
        <v>302</v>
      </c>
      <c r="K93" s="15">
        <v>1</v>
      </c>
      <c r="L93" s="15">
        <v>126</v>
      </c>
      <c r="M93" s="5" t="s">
        <v>377</v>
      </c>
    </row>
    <row r="94" spans="1:13" x14ac:dyDescent="0.2">
      <c r="A94" s="8" t="str">
        <f t="shared" si="6"/>
        <v>2015/1末</v>
      </c>
      <c r="B94" s="8" t="str">
        <f t="shared" si="6"/>
        <v>平成27/1末</v>
      </c>
      <c r="C94" s="13">
        <v>92</v>
      </c>
      <c r="D94" s="13">
        <v>97</v>
      </c>
      <c r="E94" s="14" t="s">
        <v>124</v>
      </c>
      <c r="F94" s="13">
        <v>123</v>
      </c>
      <c r="G94" s="13">
        <v>0</v>
      </c>
      <c r="H94" s="13">
        <v>123</v>
      </c>
      <c r="I94" s="13">
        <v>1</v>
      </c>
      <c r="J94" s="13">
        <v>246</v>
      </c>
      <c r="K94" s="13">
        <v>1</v>
      </c>
      <c r="L94" s="13">
        <v>101</v>
      </c>
      <c r="M94" s="6" t="s">
        <v>377</v>
      </c>
    </row>
    <row r="95" spans="1:13" x14ac:dyDescent="0.2">
      <c r="A95" s="9" t="str">
        <f t="shared" si="6"/>
        <v>2015/1末</v>
      </c>
      <c r="B95" s="9" t="str">
        <f t="shared" si="6"/>
        <v>平成27/1末</v>
      </c>
      <c r="C95" s="15">
        <v>93</v>
      </c>
      <c r="D95" s="15">
        <v>98</v>
      </c>
      <c r="E95" s="16" t="s">
        <v>125</v>
      </c>
      <c r="F95" s="15">
        <v>134</v>
      </c>
      <c r="G95" s="15">
        <v>2</v>
      </c>
      <c r="H95" s="15">
        <v>146</v>
      </c>
      <c r="I95" s="15">
        <v>6</v>
      </c>
      <c r="J95" s="15">
        <v>280</v>
      </c>
      <c r="K95" s="15">
        <v>8</v>
      </c>
      <c r="L95" s="15">
        <v>118</v>
      </c>
      <c r="M95" s="5" t="s">
        <v>377</v>
      </c>
    </row>
    <row r="96" spans="1:13" x14ac:dyDescent="0.2">
      <c r="A96" s="8" t="str">
        <f t="shared" si="6"/>
        <v>2015/1末</v>
      </c>
      <c r="B96" s="8" t="str">
        <f t="shared" si="6"/>
        <v>平成27/1末</v>
      </c>
      <c r="C96" s="13">
        <v>94</v>
      </c>
      <c r="D96" s="13">
        <v>99</v>
      </c>
      <c r="E96" s="14" t="s">
        <v>126</v>
      </c>
      <c r="F96" s="13">
        <v>160</v>
      </c>
      <c r="G96" s="13">
        <v>0</v>
      </c>
      <c r="H96" s="13">
        <v>159</v>
      </c>
      <c r="I96" s="13">
        <v>0</v>
      </c>
      <c r="J96" s="13">
        <v>319</v>
      </c>
      <c r="K96" s="13">
        <v>0</v>
      </c>
      <c r="L96" s="13">
        <v>122</v>
      </c>
      <c r="M96" s="6" t="s">
        <v>377</v>
      </c>
    </row>
    <row r="97" spans="1:13" x14ac:dyDescent="0.2">
      <c r="A97" s="9" t="str">
        <f t="shared" si="6"/>
        <v>2015/1末</v>
      </c>
      <c r="B97" s="9" t="str">
        <f t="shared" si="6"/>
        <v>平成27/1末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128</v>
      </c>
      <c r="I97" s="15">
        <v>1</v>
      </c>
      <c r="J97" s="15">
        <v>233</v>
      </c>
      <c r="K97" s="15">
        <v>1</v>
      </c>
      <c r="L97" s="15">
        <v>104</v>
      </c>
      <c r="M97" s="5" t="s">
        <v>378</v>
      </c>
    </row>
    <row r="98" spans="1:13" x14ac:dyDescent="0.2">
      <c r="A98" s="8" t="str">
        <f t="shared" si="6"/>
        <v>2015/1末</v>
      </c>
      <c r="B98" s="8" t="str">
        <f t="shared" si="6"/>
        <v>平成27/1末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2015/1末</v>
      </c>
      <c r="B99" s="9" t="str">
        <f t="shared" si="6"/>
        <v>平成27/1末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2015/1末</v>
      </c>
      <c r="B100" s="8" t="str">
        <f t="shared" si="6"/>
        <v>平成27/1末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209</v>
      </c>
      <c r="I100" s="13">
        <v>0</v>
      </c>
      <c r="J100" s="13">
        <v>436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ref="A101:B116" si="7">A100</f>
        <v>2015/1末</v>
      </c>
      <c r="B101" s="9" t="str">
        <f t="shared" si="7"/>
        <v>平成27/1末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74</v>
      </c>
      <c r="I101" s="15">
        <v>3</v>
      </c>
      <c r="J101" s="15">
        <v>121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2015/1末</v>
      </c>
      <c r="B102" s="8" t="str">
        <f t="shared" si="7"/>
        <v>平成27/1末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2015/1末</v>
      </c>
      <c r="B103" s="9" t="str">
        <f t="shared" si="7"/>
        <v>平成27/1末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377</v>
      </c>
    </row>
    <row r="104" spans="1:13" x14ac:dyDescent="0.2">
      <c r="A104" s="8" t="str">
        <f t="shared" si="7"/>
        <v>2015/1末</v>
      </c>
      <c r="B104" s="8" t="str">
        <f t="shared" si="7"/>
        <v>平成27/1末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209</v>
      </c>
      <c r="I104" s="13">
        <v>0</v>
      </c>
      <c r="J104" s="13">
        <v>418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2015/1末</v>
      </c>
      <c r="B105" s="9" t="str">
        <f t="shared" si="7"/>
        <v>平成27/1末</v>
      </c>
      <c r="C105" s="15">
        <v>103</v>
      </c>
      <c r="D105" s="15">
        <v>108</v>
      </c>
      <c r="E105" s="16" t="s">
        <v>129</v>
      </c>
      <c r="F105" s="15">
        <v>181</v>
      </c>
      <c r="G105" s="15">
        <v>0</v>
      </c>
      <c r="H105" s="15">
        <v>175</v>
      </c>
      <c r="I105" s="15">
        <v>1</v>
      </c>
      <c r="J105" s="15">
        <v>356</v>
      </c>
      <c r="K105" s="15">
        <v>1</v>
      </c>
      <c r="L105" s="15">
        <v>122</v>
      </c>
      <c r="M105" s="5" t="s">
        <v>377</v>
      </c>
    </row>
    <row r="106" spans="1:13" x14ac:dyDescent="0.2">
      <c r="A106" s="8" t="str">
        <f t="shared" si="7"/>
        <v>2015/1末</v>
      </c>
      <c r="B106" s="8" t="str">
        <f t="shared" si="7"/>
        <v>平成27/1末</v>
      </c>
      <c r="C106" s="13">
        <v>104</v>
      </c>
      <c r="D106" s="13">
        <v>109</v>
      </c>
      <c r="E106" s="14" t="s">
        <v>130</v>
      </c>
      <c r="F106" s="13">
        <v>223</v>
      </c>
      <c r="G106" s="13">
        <v>0</v>
      </c>
      <c r="H106" s="13">
        <v>217</v>
      </c>
      <c r="I106" s="13">
        <v>0</v>
      </c>
      <c r="J106" s="13">
        <v>440</v>
      </c>
      <c r="K106" s="13">
        <v>0</v>
      </c>
      <c r="L106" s="13">
        <v>124</v>
      </c>
      <c r="M106" s="6" t="s">
        <v>377</v>
      </c>
    </row>
    <row r="107" spans="1:13" x14ac:dyDescent="0.2">
      <c r="A107" s="9" t="str">
        <f t="shared" si="7"/>
        <v>2015/1末</v>
      </c>
      <c r="B107" s="9" t="str">
        <f t="shared" si="7"/>
        <v>平成27/1末</v>
      </c>
      <c r="C107" s="15">
        <v>105</v>
      </c>
      <c r="D107" s="15">
        <v>110</v>
      </c>
      <c r="E107" s="16" t="s">
        <v>140</v>
      </c>
      <c r="F107" s="15">
        <v>216</v>
      </c>
      <c r="G107" s="15">
        <v>0</v>
      </c>
      <c r="H107" s="15">
        <v>257</v>
      </c>
      <c r="I107" s="15">
        <v>4</v>
      </c>
      <c r="J107" s="15">
        <v>473</v>
      </c>
      <c r="K107" s="15">
        <v>4</v>
      </c>
      <c r="L107" s="15">
        <v>178</v>
      </c>
      <c r="M107" s="5" t="s">
        <v>379</v>
      </c>
    </row>
    <row r="108" spans="1:13" x14ac:dyDescent="0.2">
      <c r="A108" s="8" t="str">
        <f t="shared" si="7"/>
        <v>2015/1末</v>
      </c>
      <c r="B108" s="8" t="str">
        <f t="shared" si="7"/>
        <v>平成27/1末</v>
      </c>
      <c r="C108" s="13">
        <v>106</v>
      </c>
      <c r="D108" s="13">
        <v>111</v>
      </c>
      <c r="E108" s="14" t="s">
        <v>141</v>
      </c>
      <c r="F108" s="13">
        <v>194</v>
      </c>
      <c r="G108" s="13">
        <v>0</v>
      </c>
      <c r="H108" s="13">
        <v>205</v>
      </c>
      <c r="I108" s="13">
        <v>0</v>
      </c>
      <c r="J108" s="13">
        <v>399</v>
      </c>
      <c r="K108" s="13">
        <v>0</v>
      </c>
      <c r="L108" s="13">
        <v>159</v>
      </c>
      <c r="M108" s="6" t="s">
        <v>379</v>
      </c>
    </row>
    <row r="109" spans="1:13" x14ac:dyDescent="0.2">
      <c r="A109" s="9" t="str">
        <f t="shared" si="7"/>
        <v>2015/1末</v>
      </c>
      <c r="B109" s="9" t="str">
        <f t="shared" si="7"/>
        <v>平成27/1末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93</v>
      </c>
      <c r="I109" s="15">
        <v>0</v>
      </c>
      <c r="J109" s="15">
        <v>188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2015/1末</v>
      </c>
      <c r="B110" s="8" t="str">
        <f t="shared" si="7"/>
        <v>平成27/1末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70</v>
      </c>
      <c r="M110" s="6" t="s">
        <v>379</v>
      </c>
    </row>
    <row r="111" spans="1:13" x14ac:dyDescent="0.2">
      <c r="A111" s="9" t="str">
        <f t="shared" si="7"/>
        <v>2015/1末</v>
      </c>
      <c r="B111" s="9" t="str">
        <f t="shared" si="7"/>
        <v>平成27/1末</v>
      </c>
      <c r="C111" s="15">
        <v>109</v>
      </c>
      <c r="D111" s="15">
        <v>114</v>
      </c>
      <c r="E111" s="16" t="s">
        <v>143</v>
      </c>
      <c r="F111" s="15">
        <v>253</v>
      </c>
      <c r="G111" s="15">
        <v>5</v>
      </c>
      <c r="H111" s="15">
        <v>270</v>
      </c>
      <c r="I111" s="15">
        <v>3</v>
      </c>
      <c r="J111" s="15">
        <v>523</v>
      </c>
      <c r="K111" s="15">
        <v>8</v>
      </c>
      <c r="L111" s="15">
        <v>171</v>
      </c>
      <c r="M111" s="5" t="s">
        <v>379</v>
      </c>
    </row>
    <row r="112" spans="1:13" x14ac:dyDescent="0.2">
      <c r="A112" s="8" t="str">
        <f t="shared" si="7"/>
        <v>2015/1末</v>
      </c>
      <c r="B112" s="8" t="str">
        <f t="shared" si="7"/>
        <v>平成27/1末</v>
      </c>
      <c r="C112" s="13">
        <v>110</v>
      </c>
      <c r="D112" s="13">
        <v>115</v>
      </c>
      <c r="E112" s="14" t="s">
        <v>144</v>
      </c>
      <c r="F112" s="13">
        <v>574</v>
      </c>
      <c r="G112" s="13">
        <v>3</v>
      </c>
      <c r="H112" s="13">
        <v>557</v>
      </c>
      <c r="I112" s="13">
        <v>7</v>
      </c>
      <c r="J112" s="13">
        <v>1131</v>
      </c>
      <c r="K112" s="13">
        <v>10</v>
      </c>
      <c r="L112" s="13">
        <v>401</v>
      </c>
      <c r="M112" s="6" t="s">
        <v>379</v>
      </c>
    </row>
    <row r="113" spans="1:13" x14ac:dyDescent="0.2">
      <c r="A113" s="9" t="str">
        <f t="shared" si="7"/>
        <v>2015/1末</v>
      </c>
      <c r="B113" s="9" t="str">
        <f t="shared" si="7"/>
        <v>平成27/1末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2015/1末</v>
      </c>
      <c r="B114" s="8" t="str">
        <f t="shared" si="7"/>
        <v>平成27/1末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2015/1末</v>
      </c>
      <c r="B115" s="9" t="str">
        <f t="shared" si="7"/>
        <v>平成27/1末</v>
      </c>
      <c r="C115" s="15">
        <v>113</v>
      </c>
      <c r="D115" s="15">
        <v>118</v>
      </c>
      <c r="E115" s="16" t="s">
        <v>147</v>
      </c>
      <c r="F115" s="15">
        <v>305</v>
      </c>
      <c r="G115" s="15">
        <v>0</v>
      </c>
      <c r="H115" s="15">
        <v>322</v>
      </c>
      <c r="I115" s="15">
        <v>3</v>
      </c>
      <c r="J115" s="15">
        <v>627</v>
      </c>
      <c r="K115" s="15">
        <v>3</v>
      </c>
      <c r="L115" s="15">
        <v>279</v>
      </c>
      <c r="M115" s="5" t="s">
        <v>379</v>
      </c>
    </row>
    <row r="116" spans="1:13" x14ac:dyDescent="0.2">
      <c r="A116" s="8" t="str">
        <f t="shared" si="7"/>
        <v>2015/1末</v>
      </c>
      <c r="B116" s="8" t="str">
        <f t="shared" si="7"/>
        <v>平成27/1末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2015/1末</v>
      </c>
      <c r="B117" s="9" t="str">
        <f t="shared" si="8"/>
        <v>平成27/1末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2015/1末</v>
      </c>
      <c r="B118" s="8" t="str">
        <f t="shared" si="8"/>
        <v>平成27/1末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47</v>
      </c>
      <c r="I118" s="13">
        <v>0</v>
      </c>
      <c r="J118" s="13">
        <v>101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2015/1末</v>
      </c>
      <c r="B119" s="9" t="str">
        <f t="shared" si="8"/>
        <v>平成27/1末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382</v>
      </c>
      <c r="I119" s="15">
        <v>0</v>
      </c>
      <c r="J119" s="15">
        <v>732</v>
      </c>
      <c r="K119" s="15">
        <v>0</v>
      </c>
      <c r="L119" s="15">
        <v>247</v>
      </c>
      <c r="M119" s="5" t="s">
        <v>379</v>
      </c>
    </row>
    <row r="120" spans="1:13" x14ac:dyDescent="0.2">
      <c r="A120" s="8" t="str">
        <f t="shared" si="8"/>
        <v>2015/1末</v>
      </c>
      <c r="B120" s="8" t="str">
        <f t="shared" si="8"/>
        <v>平成27/1末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249</v>
      </c>
      <c r="I120" s="13">
        <v>0</v>
      </c>
      <c r="J120" s="13">
        <v>482</v>
      </c>
      <c r="K120" s="13">
        <v>0</v>
      </c>
      <c r="L120" s="13">
        <v>149</v>
      </c>
      <c r="M120" s="6" t="s">
        <v>379</v>
      </c>
    </row>
    <row r="121" spans="1:13" x14ac:dyDescent="0.2">
      <c r="A121" s="9" t="str">
        <f t="shared" si="8"/>
        <v>2015/1末</v>
      </c>
      <c r="B121" s="9" t="str">
        <f t="shared" si="8"/>
        <v>平成27/1末</v>
      </c>
      <c r="C121" s="15">
        <v>119</v>
      </c>
      <c r="D121" s="15">
        <v>125</v>
      </c>
      <c r="E121" s="16" t="s">
        <v>188</v>
      </c>
      <c r="F121" s="15">
        <v>379</v>
      </c>
      <c r="G121" s="15">
        <v>0</v>
      </c>
      <c r="H121" s="15">
        <v>376</v>
      </c>
      <c r="I121" s="15">
        <v>1</v>
      </c>
      <c r="J121" s="15">
        <v>755</v>
      </c>
      <c r="K121" s="15">
        <v>1</v>
      </c>
      <c r="L121" s="15">
        <v>235</v>
      </c>
      <c r="M121" s="5" t="s">
        <v>379</v>
      </c>
    </row>
    <row r="122" spans="1:13" x14ac:dyDescent="0.2">
      <c r="A122" s="8" t="str">
        <f t="shared" si="8"/>
        <v>2015/1末</v>
      </c>
      <c r="B122" s="8" t="str">
        <f t="shared" si="8"/>
        <v>平成27/1末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68</v>
      </c>
      <c r="I122" s="13">
        <v>0</v>
      </c>
      <c r="J122" s="13">
        <v>136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2015/1末</v>
      </c>
      <c r="B123" s="9" t="str">
        <f t="shared" si="8"/>
        <v>平成27/1末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2015/1末</v>
      </c>
      <c r="B124" s="8" t="str">
        <f t="shared" si="8"/>
        <v>平成27/1末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1</v>
      </c>
      <c r="H124" s="13">
        <v>184</v>
      </c>
      <c r="I124" s="13">
        <v>0</v>
      </c>
      <c r="J124" s="13">
        <v>350</v>
      </c>
      <c r="K124" s="13">
        <v>1</v>
      </c>
      <c r="L124" s="13">
        <v>112</v>
      </c>
      <c r="M124" s="6" t="s">
        <v>379</v>
      </c>
    </row>
    <row r="125" spans="1:13" x14ac:dyDescent="0.2">
      <c r="A125" s="9" t="str">
        <f t="shared" si="8"/>
        <v>2015/1末</v>
      </c>
      <c r="B125" s="9" t="str">
        <f t="shared" si="8"/>
        <v>平成27/1末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379</v>
      </c>
    </row>
    <row r="126" spans="1:13" x14ac:dyDescent="0.2">
      <c r="A126" s="8" t="str">
        <f t="shared" si="8"/>
        <v>2015/1末</v>
      </c>
      <c r="B126" s="8" t="str">
        <f t="shared" si="8"/>
        <v>平成27/1末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2015/1末</v>
      </c>
      <c r="B127" s="9" t="str">
        <f t="shared" si="8"/>
        <v>平成27/1末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2015/1末</v>
      </c>
      <c r="B128" s="8" t="str">
        <f t="shared" si="8"/>
        <v>平成27/1末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2015/1末</v>
      </c>
      <c r="B129" s="9" t="str">
        <f t="shared" si="8"/>
        <v>平成27/1末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2015/1末</v>
      </c>
      <c r="B130" s="8" t="str">
        <f t="shared" si="8"/>
        <v>平成27/1末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2015/1末</v>
      </c>
      <c r="B131" s="9" t="str">
        <f t="shared" si="8"/>
        <v>平成27/1末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2015/1末</v>
      </c>
      <c r="B132" s="8" t="str">
        <f t="shared" si="8"/>
        <v>平成27/1末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0</v>
      </c>
      <c r="H132" s="13">
        <v>470</v>
      </c>
      <c r="I132" s="13">
        <v>9</v>
      </c>
      <c r="J132" s="13">
        <v>923</v>
      </c>
      <c r="K132" s="13">
        <v>9</v>
      </c>
      <c r="L132" s="13">
        <v>376</v>
      </c>
      <c r="M132" s="6" t="s">
        <v>380</v>
      </c>
    </row>
    <row r="133" spans="1:13" x14ac:dyDescent="0.2">
      <c r="A133" s="9" t="str">
        <f t="shared" ref="A133:B148" si="9">A132</f>
        <v>2015/1末</v>
      </c>
      <c r="B133" s="9" t="str">
        <f t="shared" si="9"/>
        <v>平成27/1末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481</v>
      </c>
      <c r="I133" s="15">
        <v>8</v>
      </c>
      <c r="J133" s="15">
        <v>986</v>
      </c>
      <c r="K133" s="15">
        <v>10</v>
      </c>
      <c r="L133" s="15">
        <v>365</v>
      </c>
      <c r="M133" s="5" t="s">
        <v>380</v>
      </c>
    </row>
    <row r="134" spans="1:13" x14ac:dyDescent="0.2">
      <c r="A134" s="8" t="str">
        <f t="shared" si="9"/>
        <v>2015/1末</v>
      </c>
      <c r="B134" s="8" t="str">
        <f t="shared" si="9"/>
        <v>平成27/1末</v>
      </c>
      <c r="C134" s="13">
        <v>132</v>
      </c>
      <c r="D134" s="13">
        <v>142</v>
      </c>
      <c r="E134" s="14" t="s">
        <v>133</v>
      </c>
      <c r="F134" s="13">
        <v>467</v>
      </c>
      <c r="G134" s="13">
        <v>3</v>
      </c>
      <c r="H134" s="13">
        <v>532</v>
      </c>
      <c r="I134" s="13">
        <v>7</v>
      </c>
      <c r="J134" s="13">
        <v>999</v>
      </c>
      <c r="K134" s="13">
        <v>10</v>
      </c>
      <c r="L134" s="13">
        <v>418</v>
      </c>
      <c r="M134" s="6" t="s">
        <v>380</v>
      </c>
    </row>
    <row r="135" spans="1:13" x14ac:dyDescent="0.2">
      <c r="A135" s="9" t="str">
        <f t="shared" si="9"/>
        <v>2015/1末</v>
      </c>
      <c r="B135" s="9" t="str">
        <f t="shared" si="9"/>
        <v>平成27/1末</v>
      </c>
      <c r="C135" s="15">
        <v>133</v>
      </c>
      <c r="D135" s="15">
        <v>143</v>
      </c>
      <c r="E135" s="16" t="s">
        <v>134</v>
      </c>
      <c r="F135" s="15">
        <v>499</v>
      </c>
      <c r="G135" s="15">
        <v>3</v>
      </c>
      <c r="H135" s="15">
        <v>413</v>
      </c>
      <c r="I135" s="15">
        <v>12</v>
      </c>
      <c r="J135" s="15">
        <v>912</v>
      </c>
      <c r="K135" s="15">
        <v>15</v>
      </c>
      <c r="L135" s="15">
        <v>427</v>
      </c>
      <c r="M135" s="5" t="s">
        <v>380</v>
      </c>
    </row>
    <row r="136" spans="1:13" x14ac:dyDescent="0.2">
      <c r="A136" s="8" t="str">
        <f t="shared" si="9"/>
        <v>2015/1末</v>
      </c>
      <c r="B136" s="8" t="str">
        <f t="shared" si="9"/>
        <v>平成27/1末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45</v>
      </c>
      <c r="I136" s="13">
        <v>0</v>
      </c>
      <c r="J136" s="13">
        <v>88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2015/1末</v>
      </c>
      <c r="B137" s="9" t="str">
        <f t="shared" si="9"/>
        <v>平成27/1末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213</v>
      </c>
      <c r="I137" s="15">
        <v>2</v>
      </c>
      <c r="J137" s="15">
        <v>426</v>
      </c>
      <c r="K137" s="15">
        <v>2</v>
      </c>
      <c r="L137" s="15">
        <v>158</v>
      </c>
      <c r="M137" s="5" t="s">
        <v>380</v>
      </c>
    </row>
    <row r="138" spans="1:13" x14ac:dyDescent="0.2">
      <c r="A138" s="8" t="str">
        <f t="shared" si="9"/>
        <v>2015/1末</v>
      </c>
      <c r="B138" s="8" t="str">
        <f t="shared" si="9"/>
        <v>平成27/1末</v>
      </c>
      <c r="C138" s="13">
        <v>136</v>
      </c>
      <c r="D138" s="13">
        <v>146</v>
      </c>
      <c r="E138" s="14" t="s">
        <v>137</v>
      </c>
      <c r="F138" s="13">
        <v>171</v>
      </c>
      <c r="G138" s="13">
        <v>0</v>
      </c>
      <c r="H138" s="13">
        <v>172</v>
      </c>
      <c r="I138" s="13">
        <v>1</v>
      </c>
      <c r="J138" s="13">
        <v>343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9"/>
        <v>2015/1末</v>
      </c>
      <c r="B139" s="9" t="str">
        <f t="shared" si="9"/>
        <v>平成27/1末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117</v>
      </c>
      <c r="I139" s="15">
        <v>1</v>
      </c>
      <c r="J139" s="15">
        <v>235</v>
      </c>
      <c r="K139" s="15">
        <v>1</v>
      </c>
      <c r="L139" s="15">
        <v>82</v>
      </c>
      <c r="M139" s="5" t="s">
        <v>380</v>
      </c>
    </row>
    <row r="140" spans="1:13" x14ac:dyDescent="0.2">
      <c r="A140" s="8" t="str">
        <f t="shared" si="9"/>
        <v>2015/1末</v>
      </c>
      <c r="B140" s="8" t="str">
        <f t="shared" si="9"/>
        <v>平成27/1末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2015/1末</v>
      </c>
      <c r="B141" s="9" t="str">
        <f t="shared" si="9"/>
        <v>平成27/1末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2</v>
      </c>
      <c r="H141" s="15">
        <v>906</v>
      </c>
      <c r="I141" s="15">
        <v>6</v>
      </c>
      <c r="J141" s="15">
        <v>1738</v>
      </c>
      <c r="K141" s="15">
        <v>8</v>
      </c>
      <c r="L141" s="15">
        <v>571</v>
      </c>
      <c r="M141" s="5" t="s">
        <v>381</v>
      </c>
    </row>
    <row r="142" spans="1:13" x14ac:dyDescent="0.2">
      <c r="A142" s="8" t="str">
        <f t="shared" si="9"/>
        <v>2015/1末</v>
      </c>
      <c r="B142" s="8" t="str">
        <f t="shared" si="9"/>
        <v>平成27/1末</v>
      </c>
      <c r="C142" s="13">
        <v>140</v>
      </c>
      <c r="D142" s="13">
        <v>152</v>
      </c>
      <c r="E142" s="14" t="s">
        <v>199</v>
      </c>
      <c r="F142" s="13">
        <v>391</v>
      </c>
      <c r="G142" s="13">
        <v>0</v>
      </c>
      <c r="H142" s="13">
        <v>421</v>
      </c>
      <c r="I142" s="13">
        <v>0</v>
      </c>
      <c r="J142" s="13">
        <v>812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2015/1末</v>
      </c>
      <c r="B143" s="9" t="str">
        <f t="shared" si="9"/>
        <v>平成27/1末</v>
      </c>
      <c r="C143" s="15">
        <v>141</v>
      </c>
      <c r="D143" s="15">
        <v>153</v>
      </c>
      <c r="E143" s="16" t="s">
        <v>200</v>
      </c>
      <c r="F143" s="15">
        <v>260</v>
      </c>
      <c r="G143" s="15">
        <v>4</v>
      </c>
      <c r="H143" s="15">
        <v>322</v>
      </c>
      <c r="I143" s="15">
        <v>1</v>
      </c>
      <c r="J143" s="15">
        <v>582</v>
      </c>
      <c r="K143" s="15">
        <v>5</v>
      </c>
      <c r="L143" s="15">
        <v>407</v>
      </c>
      <c r="M143" s="5" t="s">
        <v>381</v>
      </c>
    </row>
    <row r="144" spans="1:13" x14ac:dyDescent="0.2">
      <c r="A144" s="8" t="str">
        <f t="shared" si="9"/>
        <v>2015/1末</v>
      </c>
      <c r="B144" s="8" t="str">
        <f t="shared" si="9"/>
        <v>平成27/1末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176</v>
      </c>
      <c r="I144" s="13">
        <v>2</v>
      </c>
      <c r="J144" s="13">
        <v>315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2015/1末</v>
      </c>
      <c r="B145" s="9" t="str">
        <f t="shared" si="9"/>
        <v>平成27/1末</v>
      </c>
      <c r="C145" s="15">
        <v>143</v>
      </c>
      <c r="D145" s="15">
        <v>160</v>
      </c>
      <c r="E145" s="16" t="s">
        <v>202</v>
      </c>
      <c r="F145" s="15">
        <v>134</v>
      </c>
      <c r="G145" s="15">
        <v>0</v>
      </c>
      <c r="H145" s="15">
        <v>112</v>
      </c>
      <c r="I145" s="15">
        <v>1</v>
      </c>
      <c r="J145" s="15">
        <v>246</v>
      </c>
      <c r="K145" s="15">
        <v>1</v>
      </c>
      <c r="L145" s="15">
        <v>109</v>
      </c>
      <c r="M145" s="5" t="s">
        <v>382</v>
      </c>
    </row>
    <row r="146" spans="1:13" x14ac:dyDescent="0.2">
      <c r="A146" s="8" t="str">
        <f t="shared" si="9"/>
        <v>2015/1末</v>
      </c>
      <c r="B146" s="8" t="str">
        <f t="shared" si="9"/>
        <v>平成27/1末</v>
      </c>
      <c r="C146" s="13">
        <v>144</v>
      </c>
      <c r="D146" s="13">
        <v>161</v>
      </c>
      <c r="E146" s="14" t="s">
        <v>203</v>
      </c>
      <c r="F146" s="13">
        <v>146</v>
      </c>
      <c r="G146" s="13">
        <v>4</v>
      </c>
      <c r="H146" s="13">
        <v>124</v>
      </c>
      <c r="I146" s="13">
        <v>2</v>
      </c>
      <c r="J146" s="13">
        <v>270</v>
      </c>
      <c r="K146" s="13">
        <v>6</v>
      </c>
      <c r="L146" s="13">
        <v>117</v>
      </c>
      <c r="M146" s="6" t="s">
        <v>382</v>
      </c>
    </row>
    <row r="147" spans="1:13" x14ac:dyDescent="0.2">
      <c r="A147" s="9" t="str">
        <f t="shared" si="9"/>
        <v>2015/1末</v>
      </c>
      <c r="B147" s="9" t="str">
        <f t="shared" si="9"/>
        <v>平成27/1末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4</v>
      </c>
      <c r="H147" s="15">
        <v>149</v>
      </c>
      <c r="I147" s="15">
        <v>0</v>
      </c>
      <c r="J147" s="15">
        <v>342</v>
      </c>
      <c r="K147" s="15">
        <v>4</v>
      </c>
      <c r="L147" s="15">
        <v>156</v>
      </c>
      <c r="M147" s="5" t="s">
        <v>382</v>
      </c>
    </row>
    <row r="148" spans="1:13" x14ac:dyDescent="0.2">
      <c r="A148" s="8" t="str">
        <f t="shared" si="9"/>
        <v>2015/1末</v>
      </c>
      <c r="B148" s="8" t="str">
        <f t="shared" si="9"/>
        <v>平成27/1末</v>
      </c>
      <c r="C148" s="13">
        <v>146</v>
      </c>
      <c r="D148" s="13">
        <v>164</v>
      </c>
      <c r="E148" s="14" t="s">
        <v>205</v>
      </c>
      <c r="F148" s="13">
        <v>997</v>
      </c>
      <c r="G148" s="13">
        <v>6</v>
      </c>
      <c r="H148" s="13">
        <v>1044</v>
      </c>
      <c r="I148" s="13">
        <v>6</v>
      </c>
      <c r="J148" s="13">
        <v>2041</v>
      </c>
      <c r="K148" s="13">
        <v>12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2015/1末</v>
      </c>
      <c r="B149" s="9" t="str">
        <f t="shared" si="10"/>
        <v>平成27/1末</v>
      </c>
      <c r="C149" s="15">
        <v>147</v>
      </c>
      <c r="D149" s="15">
        <v>170</v>
      </c>
      <c r="E149" s="16" t="s">
        <v>206</v>
      </c>
      <c r="F149" s="15">
        <v>994</v>
      </c>
      <c r="G149" s="15">
        <v>16</v>
      </c>
      <c r="H149" s="15">
        <v>1005</v>
      </c>
      <c r="I149" s="15">
        <v>7</v>
      </c>
      <c r="J149" s="15">
        <v>1999</v>
      </c>
      <c r="K149" s="15">
        <v>23</v>
      </c>
      <c r="L149" s="15">
        <v>750</v>
      </c>
      <c r="M149" s="5" t="s">
        <v>382</v>
      </c>
    </row>
    <row r="150" spans="1:13" x14ac:dyDescent="0.2">
      <c r="A150" s="8" t="str">
        <f t="shared" si="10"/>
        <v>2015/1末</v>
      </c>
      <c r="B150" s="8" t="str">
        <f t="shared" si="10"/>
        <v>平成27/1末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1</v>
      </c>
      <c r="H150" s="13">
        <v>261</v>
      </c>
      <c r="I150" s="13">
        <v>3</v>
      </c>
      <c r="J150" s="13">
        <v>534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10"/>
        <v>2015/1末</v>
      </c>
      <c r="B151" s="9" t="str">
        <f t="shared" si="10"/>
        <v>平成27/1末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3</v>
      </c>
      <c r="H151" s="15">
        <v>672</v>
      </c>
      <c r="I151" s="15">
        <v>8</v>
      </c>
      <c r="J151" s="15">
        <v>1324</v>
      </c>
      <c r="K151" s="15">
        <v>11</v>
      </c>
      <c r="L151" s="15">
        <v>438</v>
      </c>
      <c r="M151" s="5" t="s">
        <v>382</v>
      </c>
    </row>
    <row r="152" spans="1:13" x14ac:dyDescent="0.2">
      <c r="A152" s="8" t="str">
        <f t="shared" si="10"/>
        <v>2015/1末</v>
      </c>
      <c r="B152" s="8" t="str">
        <f t="shared" si="10"/>
        <v>平成27/1末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0</v>
      </c>
      <c r="H152" s="13">
        <v>305</v>
      </c>
      <c r="I152" s="13">
        <v>1</v>
      </c>
      <c r="J152" s="13">
        <v>625</v>
      </c>
      <c r="K152" s="13">
        <v>1</v>
      </c>
      <c r="L152" s="13">
        <v>221</v>
      </c>
      <c r="M152" s="6" t="s">
        <v>382</v>
      </c>
    </row>
    <row r="153" spans="1:13" x14ac:dyDescent="0.2">
      <c r="A153" s="9" t="str">
        <f t="shared" si="10"/>
        <v>2015/1末</v>
      </c>
      <c r="B153" s="9" t="str">
        <f t="shared" si="10"/>
        <v>平成27/1末</v>
      </c>
      <c r="C153" s="15">
        <v>151</v>
      </c>
      <c r="D153" s="15">
        <v>174</v>
      </c>
      <c r="E153" s="16" t="s">
        <v>210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382</v>
      </c>
    </row>
    <row r="154" spans="1:13" x14ac:dyDescent="0.2">
      <c r="A154" s="8" t="str">
        <f t="shared" si="10"/>
        <v>2015/1末</v>
      </c>
      <c r="B154" s="8" t="str">
        <f t="shared" si="10"/>
        <v>平成27/1末</v>
      </c>
      <c r="C154" s="13">
        <v>152</v>
      </c>
      <c r="D154" s="13">
        <v>175</v>
      </c>
      <c r="E154" s="14" t="s">
        <v>211</v>
      </c>
      <c r="F154" s="13">
        <v>318</v>
      </c>
      <c r="G154" s="13">
        <v>2</v>
      </c>
      <c r="H154" s="13">
        <v>323</v>
      </c>
      <c r="I154" s="13">
        <v>4</v>
      </c>
      <c r="J154" s="13">
        <v>641</v>
      </c>
      <c r="K154" s="13">
        <v>6</v>
      </c>
      <c r="L154" s="13">
        <v>240</v>
      </c>
      <c r="M154" s="6" t="s">
        <v>382</v>
      </c>
    </row>
    <row r="155" spans="1:13" x14ac:dyDescent="0.2">
      <c r="A155" s="9" t="str">
        <f t="shared" si="10"/>
        <v>2015/1末</v>
      </c>
      <c r="B155" s="9" t="str">
        <f t="shared" si="10"/>
        <v>平成27/1末</v>
      </c>
      <c r="C155" s="15">
        <v>153</v>
      </c>
      <c r="D155" s="15">
        <v>176</v>
      </c>
      <c r="E155" s="16" t="s">
        <v>212</v>
      </c>
      <c r="F155" s="15">
        <v>157</v>
      </c>
      <c r="G155" s="15">
        <v>0</v>
      </c>
      <c r="H155" s="15">
        <v>180</v>
      </c>
      <c r="I155" s="15">
        <v>0</v>
      </c>
      <c r="J155" s="15">
        <v>337</v>
      </c>
      <c r="K155" s="15">
        <v>0</v>
      </c>
      <c r="L155" s="15">
        <v>112</v>
      </c>
      <c r="M155" s="5" t="s">
        <v>382</v>
      </c>
    </row>
    <row r="156" spans="1:13" x14ac:dyDescent="0.2">
      <c r="A156" s="8" t="str">
        <f t="shared" si="10"/>
        <v>2015/1末</v>
      </c>
      <c r="B156" s="8" t="str">
        <f t="shared" si="10"/>
        <v>平成27/1末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3</v>
      </c>
      <c r="H156" s="13">
        <v>98</v>
      </c>
      <c r="I156" s="13">
        <v>4</v>
      </c>
      <c r="J156" s="13">
        <v>196</v>
      </c>
      <c r="K156" s="13">
        <v>7</v>
      </c>
      <c r="L156" s="13">
        <v>73</v>
      </c>
      <c r="M156" s="6" t="s">
        <v>382</v>
      </c>
    </row>
    <row r="157" spans="1:13" x14ac:dyDescent="0.2">
      <c r="A157" s="9" t="str">
        <f t="shared" si="10"/>
        <v>2015/1末</v>
      </c>
      <c r="B157" s="9" t="str">
        <f t="shared" si="10"/>
        <v>平成27/1末</v>
      </c>
      <c r="C157" s="15">
        <v>155</v>
      </c>
      <c r="D157" s="15">
        <v>180</v>
      </c>
      <c r="E157" s="16" t="s">
        <v>213</v>
      </c>
      <c r="F157" s="15">
        <v>107</v>
      </c>
      <c r="G157" s="15">
        <v>0</v>
      </c>
      <c r="H157" s="15">
        <v>124</v>
      </c>
      <c r="I157" s="15">
        <v>0</v>
      </c>
      <c r="J157" s="15">
        <v>231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2015/1末</v>
      </c>
      <c r="B158" s="8" t="str">
        <f t="shared" si="10"/>
        <v>平成27/1末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2015/1末</v>
      </c>
      <c r="B159" s="9" t="str">
        <f t="shared" si="10"/>
        <v>平成27/1末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2015/1末</v>
      </c>
      <c r="B160" s="8" t="str">
        <f t="shared" si="10"/>
        <v>平成27/1末</v>
      </c>
      <c r="C160" s="13">
        <v>158</v>
      </c>
      <c r="D160" s="13">
        <v>183</v>
      </c>
      <c r="E160" s="14" t="s">
        <v>216</v>
      </c>
      <c r="F160" s="13">
        <v>446</v>
      </c>
      <c r="G160" s="13">
        <v>0</v>
      </c>
      <c r="H160" s="13">
        <v>468</v>
      </c>
      <c r="I160" s="13">
        <v>2</v>
      </c>
      <c r="J160" s="13">
        <v>914</v>
      </c>
      <c r="K160" s="13">
        <v>2</v>
      </c>
      <c r="L160" s="13">
        <v>302</v>
      </c>
      <c r="M160" s="6" t="s">
        <v>383</v>
      </c>
    </row>
    <row r="161" spans="1:13" x14ac:dyDescent="0.2">
      <c r="A161" s="9" t="str">
        <f t="shared" si="10"/>
        <v>2015/1末</v>
      </c>
      <c r="B161" s="9" t="str">
        <f t="shared" si="10"/>
        <v>平成27/1末</v>
      </c>
      <c r="C161" s="15">
        <v>159</v>
      </c>
      <c r="D161" s="15">
        <v>184</v>
      </c>
      <c r="E161" s="16" t="s">
        <v>217</v>
      </c>
      <c r="F161" s="15">
        <v>132</v>
      </c>
      <c r="G161" s="15">
        <v>0</v>
      </c>
      <c r="H161" s="15">
        <v>139</v>
      </c>
      <c r="I161" s="15">
        <v>0</v>
      </c>
      <c r="J161" s="15">
        <v>271</v>
      </c>
      <c r="K161" s="15">
        <v>0</v>
      </c>
      <c r="L161" s="15">
        <v>82</v>
      </c>
      <c r="M161" s="5" t="s">
        <v>383</v>
      </c>
    </row>
    <row r="162" spans="1:13" x14ac:dyDescent="0.2">
      <c r="A162" s="8" t="str">
        <f t="shared" si="10"/>
        <v>2015/1末</v>
      </c>
      <c r="B162" s="8" t="str">
        <f t="shared" si="10"/>
        <v>平成27/1末</v>
      </c>
      <c r="C162" s="13">
        <v>160</v>
      </c>
      <c r="D162" s="13">
        <v>185</v>
      </c>
      <c r="E162" s="14" t="s">
        <v>218</v>
      </c>
      <c r="F162" s="13">
        <v>135</v>
      </c>
      <c r="G162" s="13">
        <v>0</v>
      </c>
      <c r="H162" s="13">
        <v>121</v>
      </c>
      <c r="I162" s="13">
        <v>3</v>
      </c>
      <c r="J162" s="13">
        <v>256</v>
      </c>
      <c r="K162" s="13">
        <v>3</v>
      </c>
      <c r="L162" s="13">
        <v>80</v>
      </c>
      <c r="M162" s="6" t="s">
        <v>383</v>
      </c>
    </row>
    <row r="163" spans="1:13" x14ac:dyDescent="0.2">
      <c r="A163" s="9" t="str">
        <f t="shared" si="10"/>
        <v>2015/1末</v>
      </c>
      <c r="B163" s="9" t="str">
        <f t="shared" si="10"/>
        <v>平成27/1末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241</v>
      </c>
      <c r="I163" s="15">
        <v>3</v>
      </c>
      <c r="J163" s="15">
        <v>480</v>
      </c>
      <c r="K163" s="15">
        <v>4</v>
      </c>
      <c r="L163" s="15">
        <v>182</v>
      </c>
      <c r="M163" s="5" t="s">
        <v>383</v>
      </c>
    </row>
    <row r="164" spans="1:13" x14ac:dyDescent="0.2">
      <c r="A164" s="8" t="str">
        <f t="shared" si="10"/>
        <v>2015/1末</v>
      </c>
      <c r="B164" s="8" t="str">
        <f t="shared" si="10"/>
        <v>平成27/1末</v>
      </c>
      <c r="C164" s="13">
        <v>162</v>
      </c>
      <c r="D164" s="13">
        <v>187</v>
      </c>
      <c r="E164" s="14" t="s">
        <v>220</v>
      </c>
      <c r="F164" s="13">
        <v>194</v>
      </c>
      <c r="G164" s="13">
        <v>2</v>
      </c>
      <c r="H164" s="13">
        <v>178</v>
      </c>
      <c r="I164" s="13">
        <v>2</v>
      </c>
      <c r="J164" s="13">
        <v>372</v>
      </c>
      <c r="K164" s="13">
        <v>4</v>
      </c>
      <c r="L164" s="13">
        <v>137</v>
      </c>
      <c r="M164" s="6" t="s">
        <v>383</v>
      </c>
    </row>
    <row r="165" spans="1:13" x14ac:dyDescent="0.2">
      <c r="A165" s="9" t="str">
        <f t="shared" ref="A165:B180" si="11">A164</f>
        <v>2015/1末</v>
      </c>
      <c r="B165" s="9" t="str">
        <f t="shared" si="11"/>
        <v>平成27/1末</v>
      </c>
      <c r="C165" s="15">
        <v>163</v>
      </c>
      <c r="D165" s="15">
        <v>188</v>
      </c>
      <c r="E165" s="16" t="s">
        <v>221</v>
      </c>
      <c r="F165" s="15">
        <v>221</v>
      </c>
      <c r="G165" s="15">
        <v>4</v>
      </c>
      <c r="H165" s="15">
        <v>193</v>
      </c>
      <c r="I165" s="15">
        <v>2</v>
      </c>
      <c r="J165" s="15">
        <v>414</v>
      </c>
      <c r="K165" s="15">
        <v>6</v>
      </c>
      <c r="L165" s="15">
        <v>169</v>
      </c>
      <c r="M165" s="5" t="s">
        <v>383</v>
      </c>
    </row>
    <row r="166" spans="1:13" x14ac:dyDescent="0.2">
      <c r="A166" s="8" t="str">
        <f t="shared" si="11"/>
        <v>2015/1末</v>
      </c>
      <c r="B166" s="8" t="str">
        <f t="shared" si="11"/>
        <v>平成27/1末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68</v>
      </c>
      <c r="I166" s="13">
        <v>0</v>
      </c>
      <c r="J166" s="13">
        <v>148</v>
      </c>
      <c r="K166" s="13">
        <v>0</v>
      </c>
      <c r="L166" s="13">
        <v>51</v>
      </c>
      <c r="M166" s="6" t="s">
        <v>383</v>
      </c>
    </row>
    <row r="167" spans="1:13" x14ac:dyDescent="0.2">
      <c r="A167" s="9" t="str">
        <f t="shared" si="11"/>
        <v>2015/1末</v>
      </c>
      <c r="B167" s="9" t="str">
        <f t="shared" si="11"/>
        <v>平成27/1末</v>
      </c>
      <c r="C167" s="15">
        <v>165</v>
      </c>
      <c r="D167" s="15">
        <v>190</v>
      </c>
      <c r="E167" s="16" t="s">
        <v>153</v>
      </c>
      <c r="F167" s="15">
        <v>505</v>
      </c>
      <c r="G167" s="15">
        <v>0</v>
      </c>
      <c r="H167" s="15">
        <v>506</v>
      </c>
      <c r="I167" s="15">
        <v>5</v>
      </c>
      <c r="J167" s="15">
        <v>1011</v>
      </c>
      <c r="K167" s="15">
        <v>5</v>
      </c>
      <c r="L167" s="15">
        <v>359</v>
      </c>
      <c r="M167" s="5" t="s">
        <v>383</v>
      </c>
    </row>
    <row r="168" spans="1:13" x14ac:dyDescent="0.2">
      <c r="A168" s="8" t="str">
        <f t="shared" si="11"/>
        <v>2015/1末</v>
      </c>
      <c r="B168" s="8" t="str">
        <f t="shared" si="11"/>
        <v>平成27/1末</v>
      </c>
      <c r="C168" s="13">
        <v>166</v>
      </c>
      <c r="D168" s="13">
        <v>191</v>
      </c>
      <c r="E168" s="14" t="s">
        <v>151</v>
      </c>
      <c r="F168" s="13">
        <v>210</v>
      </c>
      <c r="G168" s="13">
        <v>0</v>
      </c>
      <c r="H168" s="13">
        <v>226</v>
      </c>
      <c r="I168" s="13">
        <v>2</v>
      </c>
      <c r="J168" s="13">
        <v>436</v>
      </c>
      <c r="K168" s="13">
        <v>2</v>
      </c>
      <c r="L168" s="13">
        <v>183</v>
      </c>
      <c r="M168" s="6" t="s">
        <v>383</v>
      </c>
    </row>
    <row r="169" spans="1:13" x14ac:dyDescent="0.2">
      <c r="A169" s="9" t="str">
        <f t="shared" si="11"/>
        <v>2015/1末</v>
      </c>
      <c r="B169" s="9" t="str">
        <f t="shared" si="11"/>
        <v>平成27/1末</v>
      </c>
      <c r="C169" s="15">
        <v>167</v>
      </c>
      <c r="D169" s="15">
        <v>192</v>
      </c>
      <c r="E169" s="16" t="s">
        <v>152</v>
      </c>
      <c r="F169" s="15">
        <v>582</v>
      </c>
      <c r="G169" s="15">
        <v>0</v>
      </c>
      <c r="H169" s="15">
        <v>578</v>
      </c>
      <c r="I169" s="15">
        <v>1</v>
      </c>
      <c r="J169" s="15">
        <v>1160</v>
      </c>
      <c r="K169" s="15">
        <v>1</v>
      </c>
      <c r="L169" s="15">
        <v>370</v>
      </c>
      <c r="M169" s="5" t="s">
        <v>383</v>
      </c>
    </row>
    <row r="170" spans="1:13" x14ac:dyDescent="0.2">
      <c r="A170" s="8" t="str">
        <f t="shared" si="11"/>
        <v>2015/1末</v>
      </c>
      <c r="B170" s="8" t="str">
        <f t="shared" si="11"/>
        <v>平成27/1末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2015/1末</v>
      </c>
      <c r="B171" s="9" t="str">
        <f t="shared" si="11"/>
        <v>平成27/1末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2015/1末</v>
      </c>
      <c r="B172" s="8" t="str">
        <f t="shared" si="11"/>
        <v>平成27/1末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61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2015/1末</v>
      </c>
      <c r="B173" s="9" t="str">
        <f t="shared" si="11"/>
        <v>平成27/1末</v>
      </c>
      <c r="C173" s="15">
        <v>171</v>
      </c>
      <c r="D173" s="15">
        <v>203</v>
      </c>
      <c r="E173" s="16" t="s">
        <v>226</v>
      </c>
      <c r="F173" s="15">
        <v>209</v>
      </c>
      <c r="G173" s="15">
        <v>0</v>
      </c>
      <c r="H173" s="15">
        <v>217</v>
      </c>
      <c r="I173" s="15">
        <v>2</v>
      </c>
      <c r="J173" s="15">
        <v>426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2015/1末</v>
      </c>
      <c r="B174" s="8" t="str">
        <f t="shared" si="11"/>
        <v>平成27/1末</v>
      </c>
      <c r="C174" s="13">
        <v>172</v>
      </c>
      <c r="D174" s="13">
        <v>204</v>
      </c>
      <c r="E174" s="14" t="s">
        <v>227</v>
      </c>
      <c r="F174" s="13">
        <v>243</v>
      </c>
      <c r="G174" s="13">
        <v>0</v>
      </c>
      <c r="H174" s="13">
        <v>259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384</v>
      </c>
    </row>
    <row r="175" spans="1:13" x14ac:dyDescent="0.2">
      <c r="A175" s="9" t="str">
        <f t="shared" si="11"/>
        <v>2015/1末</v>
      </c>
      <c r="B175" s="9" t="str">
        <f t="shared" si="11"/>
        <v>平成27/1末</v>
      </c>
      <c r="C175" s="15">
        <v>173</v>
      </c>
      <c r="D175" s="15">
        <v>205</v>
      </c>
      <c r="E175" s="16" t="s">
        <v>228</v>
      </c>
      <c r="F175" s="15">
        <v>114</v>
      </c>
      <c r="G175" s="15">
        <v>0</v>
      </c>
      <c r="H175" s="15">
        <v>117</v>
      </c>
      <c r="I175" s="15">
        <v>1</v>
      </c>
      <c r="J175" s="15">
        <v>231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2015/1末</v>
      </c>
      <c r="B176" s="8" t="str">
        <f t="shared" si="11"/>
        <v>平成27/1末</v>
      </c>
      <c r="C176" s="13">
        <v>174</v>
      </c>
      <c r="D176" s="13">
        <v>209</v>
      </c>
      <c r="E176" s="14" t="s">
        <v>229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2015/1末</v>
      </c>
      <c r="B177" s="9" t="str">
        <f t="shared" si="11"/>
        <v>平成27/1末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2015/1末</v>
      </c>
      <c r="B178" s="8" t="str">
        <f t="shared" si="11"/>
        <v>平成27/1末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2015/1末</v>
      </c>
      <c r="B179" s="9" t="str">
        <f t="shared" si="11"/>
        <v>平成27/1末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77</v>
      </c>
      <c r="I179" s="15">
        <v>0</v>
      </c>
      <c r="J179" s="15">
        <v>157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2015/1末</v>
      </c>
      <c r="B180" s="8" t="str">
        <f t="shared" si="11"/>
        <v>平成27/1末</v>
      </c>
      <c r="C180" s="13">
        <v>178</v>
      </c>
      <c r="D180" s="13">
        <v>221</v>
      </c>
      <c r="E180" s="14" t="s">
        <v>233</v>
      </c>
      <c r="F180" s="13">
        <v>138</v>
      </c>
      <c r="G180" s="13">
        <v>0</v>
      </c>
      <c r="H180" s="13">
        <v>142</v>
      </c>
      <c r="I180" s="13">
        <v>0</v>
      </c>
      <c r="J180" s="13">
        <v>280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2015/1末</v>
      </c>
      <c r="B181" s="9" t="str">
        <f t="shared" si="12"/>
        <v>平成27/1末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33</v>
      </c>
      <c r="I181" s="15">
        <v>0</v>
      </c>
      <c r="J181" s="15">
        <v>68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2015/1末</v>
      </c>
      <c r="B182" s="8" t="str">
        <f t="shared" si="12"/>
        <v>平成27/1末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213</v>
      </c>
      <c r="I182" s="13">
        <v>0</v>
      </c>
      <c r="J182" s="13">
        <v>442</v>
      </c>
      <c r="K182" s="13">
        <v>0</v>
      </c>
      <c r="L182" s="13">
        <v>169</v>
      </c>
      <c r="M182" s="6" t="s">
        <v>385</v>
      </c>
    </row>
    <row r="183" spans="1:13" x14ac:dyDescent="0.2">
      <c r="A183" s="9" t="str">
        <f t="shared" si="12"/>
        <v>2015/1末</v>
      </c>
      <c r="B183" s="9" t="str">
        <f t="shared" si="12"/>
        <v>平成27/1末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2015/1末</v>
      </c>
      <c r="B184" s="8" t="str">
        <f t="shared" si="12"/>
        <v>平成27/1末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2015/1末</v>
      </c>
      <c r="B185" s="9" t="str">
        <f t="shared" si="12"/>
        <v>平成27/1末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2015/1末</v>
      </c>
      <c r="B186" s="8" t="str">
        <f t="shared" si="12"/>
        <v>平成27/1末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2015/1末</v>
      </c>
      <c r="B187" s="9" t="str">
        <f t="shared" si="12"/>
        <v>平成27/1末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2015/1末</v>
      </c>
      <c r="B188" s="8" t="str">
        <f t="shared" si="12"/>
        <v>平成27/1末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2015/1末</v>
      </c>
      <c r="B189" s="9" t="str">
        <f t="shared" si="12"/>
        <v>平成27/1末</v>
      </c>
      <c r="C189" s="15">
        <v>187</v>
      </c>
      <c r="D189" s="15">
        <v>231</v>
      </c>
      <c r="E189" s="16" t="s">
        <v>241</v>
      </c>
      <c r="F189" s="15">
        <v>130</v>
      </c>
      <c r="G189" s="15">
        <v>0</v>
      </c>
      <c r="H189" s="15">
        <v>155</v>
      </c>
      <c r="I189" s="15">
        <v>2</v>
      </c>
      <c r="J189" s="15">
        <v>285</v>
      </c>
      <c r="K189" s="15">
        <v>2</v>
      </c>
      <c r="L189" s="15">
        <v>125</v>
      </c>
      <c r="M189" s="5" t="s">
        <v>386</v>
      </c>
    </row>
    <row r="190" spans="1:13" x14ac:dyDescent="0.2">
      <c r="A190" s="8" t="str">
        <f t="shared" si="12"/>
        <v>2015/1末</v>
      </c>
      <c r="B190" s="8" t="str">
        <f t="shared" si="12"/>
        <v>平成27/1末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12"/>
        <v>2015/1末</v>
      </c>
      <c r="B191" s="9" t="str">
        <f t="shared" si="12"/>
        <v>平成27/1末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2015/1末</v>
      </c>
      <c r="B192" s="8" t="str">
        <f t="shared" si="12"/>
        <v>平成27/1末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145</v>
      </c>
      <c r="I192" s="13">
        <v>1</v>
      </c>
      <c r="J192" s="13">
        <v>287</v>
      </c>
      <c r="K192" s="13">
        <v>1</v>
      </c>
      <c r="L192" s="13">
        <v>108</v>
      </c>
      <c r="M192" s="6" t="s">
        <v>387</v>
      </c>
    </row>
    <row r="193" spans="1:13" x14ac:dyDescent="0.2">
      <c r="A193" s="9" t="str">
        <f t="shared" si="12"/>
        <v>2015/1末</v>
      </c>
      <c r="B193" s="9" t="str">
        <f t="shared" si="12"/>
        <v>平成27/1末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2015/1末</v>
      </c>
      <c r="B194" s="8" t="str">
        <f t="shared" si="12"/>
        <v>平成27/1末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128</v>
      </c>
      <c r="I194" s="13">
        <v>0</v>
      </c>
      <c r="J194" s="13">
        <v>215</v>
      </c>
      <c r="K194" s="13">
        <v>0</v>
      </c>
      <c r="L194" s="13">
        <v>120</v>
      </c>
      <c r="M194" s="6" t="s">
        <v>387</v>
      </c>
    </row>
    <row r="195" spans="1:13" x14ac:dyDescent="0.2">
      <c r="A195" s="9" t="str">
        <f t="shared" si="12"/>
        <v>2015/1末</v>
      </c>
      <c r="B195" s="9" t="str">
        <f t="shared" si="12"/>
        <v>平成27/1末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2015/1末</v>
      </c>
      <c r="B196" s="8" t="str">
        <f t="shared" si="12"/>
        <v>平成27/1末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24</v>
      </c>
      <c r="I196" s="13">
        <v>0</v>
      </c>
      <c r="J196" s="13">
        <v>52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2015/1末</v>
      </c>
      <c r="B197" s="9" t="str">
        <f t="shared" si="13"/>
        <v>平成27/1末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2015/1末</v>
      </c>
      <c r="B198" s="8" t="str">
        <f t="shared" si="13"/>
        <v>平成27/1末</v>
      </c>
      <c r="C198" s="13">
        <v>196</v>
      </c>
      <c r="D198" s="13">
        <v>250</v>
      </c>
      <c r="E198" s="14" t="s">
        <v>250</v>
      </c>
      <c r="F198" s="13">
        <v>287</v>
      </c>
      <c r="G198" s="13">
        <v>0</v>
      </c>
      <c r="H198" s="13">
        <v>322</v>
      </c>
      <c r="I198" s="13">
        <v>0</v>
      </c>
      <c r="J198" s="13">
        <v>609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2015/1末</v>
      </c>
      <c r="B199" s="9" t="str">
        <f t="shared" si="13"/>
        <v>平成27/1末</v>
      </c>
      <c r="C199" s="15">
        <v>197</v>
      </c>
      <c r="D199" s="15">
        <v>253</v>
      </c>
      <c r="E199" s="16" t="s">
        <v>251</v>
      </c>
      <c r="F199" s="15">
        <v>122</v>
      </c>
      <c r="G199" s="15">
        <v>1</v>
      </c>
      <c r="H199" s="15">
        <v>122</v>
      </c>
      <c r="I199" s="15">
        <v>2</v>
      </c>
      <c r="J199" s="15">
        <v>244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2015/1末</v>
      </c>
      <c r="B200" s="8" t="str">
        <f t="shared" si="13"/>
        <v>平成27/1末</v>
      </c>
      <c r="C200" s="13">
        <v>198</v>
      </c>
      <c r="D200" s="13">
        <v>254</v>
      </c>
      <c r="E200" s="14" t="s">
        <v>252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2015/1末</v>
      </c>
      <c r="B201" s="9" t="str">
        <f t="shared" si="13"/>
        <v>平成27/1末</v>
      </c>
      <c r="C201" s="15">
        <v>199</v>
      </c>
      <c r="D201" s="15">
        <v>255</v>
      </c>
      <c r="E201" s="16" t="s">
        <v>253</v>
      </c>
      <c r="F201" s="15">
        <v>256</v>
      </c>
      <c r="G201" s="15">
        <v>1</v>
      </c>
      <c r="H201" s="15">
        <v>299</v>
      </c>
      <c r="I201" s="15">
        <v>3</v>
      </c>
      <c r="J201" s="15">
        <v>555</v>
      </c>
      <c r="K201" s="15">
        <v>4</v>
      </c>
      <c r="L201" s="15">
        <v>190</v>
      </c>
      <c r="M201" s="5" t="s">
        <v>388</v>
      </c>
    </row>
    <row r="202" spans="1:13" x14ac:dyDescent="0.2">
      <c r="A202" s="8" t="str">
        <f t="shared" si="13"/>
        <v>2015/1末</v>
      </c>
      <c r="B202" s="8" t="str">
        <f t="shared" si="13"/>
        <v>平成27/1末</v>
      </c>
      <c r="C202" s="13">
        <v>200</v>
      </c>
      <c r="D202" s="13">
        <v>270</v>
      </c>
      <c r="E202" s="14" t="s">
        <v>254</v>
      </c>
      <c r="F202" s="13">
        <v>45</v>
      </c>
      <c r="G202" s="13">
        <v>0</v>
      </c>
      <c r="H202" s="13">
        <v>46</v>
      </c>
      <c r="I202" s="13">
        <v>0</v>
      </c>
      <c r="J202" s="13">
        <v>91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2015/1末</v>
      </c>
      <c r="B203" s="9" t="str">
        <f t="shared" si="13"/>
        <v>平成27/1末</v>
      </c>
      <c r="C203" s="15">
        <v>201</v>
      </c>
      <c r="D203" s="15">
        <v>271</v>
      </c>
      <c r="E203" s="16" t="s">
        <v>255</v>
      </c>
      <c r="F203" s="15">
        <v>241</v>
      </c>
      <c r="G203" s="15">
        <v>0</v>
      </c>
      <c r="H203" s="15">
        <v>256</v>
      </c>
      <c r="I203" s="15">
        <v>0</v>
      </c>
      <c r="J203" s="15">
        <v>497</v>
      </c>
      <c r="K203" s="15">
        <v>0</v>
      </c>
      <c r="L203" s="15">
        <v>194</v>
      </c>
      <c r="M203" s="5" t="s">
        <v>389</v>
      </c>
    </row>
    <row r="204" spans="1:13" x14ac:dyDescent="0.2">
      <c r="A204" s="8" t="str">
        <f t="shared" si="13"/>
        <v>2015/1末</v>
      </c>
      <c r="B204" s="8" t="str">
        <f t="shared" si="13"/>
        <v>平成27/1末</v>
      </c>
      <c r="C204" s="13">
        <v>202</v>
      </c>
      <c r="D204" s="13">
        <v>277</v>
      </c>
      <c r="E204" s="14" t="s">
        <v>256</v>
      </c>
      <c r="F204" s="13">
        <v>222</v>
      </c>
      <c r="G204" s="13">
        <v>0</v>
      </c>
      <c r="H204" s="13">
        <v>237</v>
      </c>
      <c r="I204" s="13">
        <v>0</v>
      </c>
      <c r="J204" s="13">
        <v>459</v>
      </c>
      <c r="K204" s="13">
        <v>0</v>
      </c>
      <c r="L204" s="13">
        <v>171</v>
      </c>
      <c r="M204" s="6" t="s">
        <v>389</v>
      </c>
    </row>
    <row r="205" spans="1:13" x14ac:dyDescent="0.2">
      <c r="A205" s="9" t="str">
        <f t="shared" si="13"/>
        <v>2015/1末</v>
      </c>
      <c r="B205" s="9" t="str">
        <f t="shared" si="13"/>
        <v>平成27/1末</v>
      </c>
      <c r="C205" s="15">
        <v>203</v>
      </c>
      <c r="D205" s="15">
        <v>278</v>
      </c>
      <c r="E205" s="16" t="s">
        <v>257</v>
      </c>
      <c r="F205" s="15">
        <v>131</v>
      </c>
      <c r="G205" s="15">
        <v>1</v>
      </c>
      <c r="H205" s="15">
        <v>135</v>
      </c>
      <c r="I205" s="15">
        <v>1</v>
      </c>
      <c r="J205" s="15">
        <v>266</v>
      </c>
      <c r="K205" s="15">
        <v>2</v>
      </c>
      <c r="L205" s="15">
        <v>113</v>
      </c>
      <c r="M205" s="5" t="s">
        <v>389</v>
      </c>
    </row>
    <row r="206" spans="1:13" x14ac:dyDescent="0.2">
      <c r="A206" s="8" t="str">
        <f t="shared" si="13"/>
        <v>2015/1末</v>
      </c>
      <c r="B206" s="8" t="str">
        <f t="shared" si="13"/>
        <v>平成27/1末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2015/1末</v>
      </c>
      <c r="B207" s="9" t="str">
        <f t="shared" si="13"/>
        <v>平成27/1末</v>
      </c>
      <c r="C207" s="15">
        <v>205</v>
      </c>
      <c r="D207" s="15">
        <v>281</v>
      </c>
      <c r="E207" s="16" t="s">
        <v>259</v>
      </c>
      <c r="F207" s="15">
        <v>62</v>
      </c>
      <c r="G207" s="15">
        <v>0</v>
      </c>
      <c r="H207" s="15">
        <v>59</v>
      </c>
      <c r="I207" s="15">
        <v>0</v>
      </c>
      <c r="J207" s="15">
        <v>121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2015/1末</v>
      </c>
      <c r="B208" s="8" t="str">
        <f t="shared" si="13"/>
        <v>平成27/1末</v>
      </c>
      <c r="C208" s="13">
        <v>206</v>
      </c>
      <c r="D208" s="13">
        <v>282</v>
      </c>
      <c r="E208" s="14" t="s">
        <v>260</v>
      </c>
      <c r="F208" s="13">
        <v>22</v>
      </c>
      <c r="G208" s="13">
        <v>0</v>
      </c>
      <c r="H208" s="13">
        <v>21</v>
      </c>
      <c r="I208" s="13">
        <v>0</v>
      </c>
      <c r="J208" s="13">
        <v>43</v>
      </c>
      <c r="K208" s="13">
        <v>0</v>
      </c>
      <c r="L208" s="13">
        <v>17</v>
      </c>
      <c r="M208" s="6" t="s">
        <v>390</v>
      </c>
    </row>
    <row r="209" spans="1:13" x14ac:dyDescent="0.2">
      <c r="A209" s="9" t="str">
        <f t="shared" si="13"/>
        <v>2015/1末</v>
      </c>
      <c r="B209" s="9" t="str">
        <f t="shared" si="13"/>
        <v>平成27/1末</v>
      </c>
      <c r="C209" s="15">
        <v>207</v>
      </c>
      <c r="D209" s="15">
        <v>284</v>
      </c>
      <c r="E209" s="16" t="s">
        <v>261</v>
      </c>
      <c r="F209" s="15">
        <v>147</v>
      </c>
      <c r="G209" s="15">
        <v>0</v>
      </c>
      <c r="H209" s="15">
        <v>160</v>
      </c>
      <c r="I209" s="15">
        <v>0</v>
      </c>
      <c r="J209" s="15">
        <v>307</v>
      </c>
      <c r="K209" s="15">
        <v>0</v>
      </c>
      <c r="L209" s="15">
        <v>128</v>
      </c>
      <c r="M209" s="5" t="s">
        <v>390</v>
      </c>
    </row>
    <row r="210" spans="1:13" x14ac:dyDescent="0.2">
      <c r="A210" s="8" t="str">
        <f t="shared" si="13"/>
        <v>2015/1末</v>
      </c>
      <c r="B210" s="8" t="str">
        <f t="shared" si="13"/>
        <v>平成27/1末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2015/1末</v>
      </c>
      <c r="B211" s="9" t="str">
        <f t="shared" si="13"/>
        <v>平成27/1末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2015/1末</v>
      </c>
      <c r="B212" s="8" t="str">
        <f t="shared" si="13"/>
        <v>平成27/1末</v>
      </c>
      <c r="C212" s="13">
        <v>210</v>
      </c>
      <c r="D212" s="13">
        <v>290</v>
      </c>
      <c r="E212" s="14" t="s">
        <v>264</v>
      </c>
      <c r="F212" s="13">
        <v>106</v>
      </c>
      <c r="G212" s="13">
        <v>1</v>
      </c>
      <c r="H212" s="13">
        <v>110</v>
      </c>
      <c r="I212" s="13">
        <v>2</v>
      </c>
      <c r="J212" s="13">
        <v>216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ref="A213:B228" si="14">A212</f>
        <v>2015/1末</v>
      </c>
      <c r="B213" s="9" t="str">
        <f t="shared" si="14"/>
        <v>平成27/1末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29</v>
      </c>
      <c r="I213" s="15">
        <v>0</v>
      </c>
      <c r="J213" s="15">
        <v>66</v>
      </c>
      <c r="K213" s="15">
        <v>0</v>
      </c>
      <c r="L213" s="15">
        <v>41</v>
      </c>
      <c r="M213" s="5" t="s">
        <v>390</v>
      </c>
    </row>
    <row r="214" spans="1:13" x14ac:dyDescent="0.2">
      <c r="A214" s="8" t="str">
        <f t="shared" si="14"/>
        <v>2015/1末</v>
      </c>
      <c r="B214" s="8" t="str">
        <f t="shared" si="14"/>
        <v>平成27/1末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2015/1末</v>
      </c>
      <c r="B215" s="9" t="str">
        <f t="shared" si="14"/>
        <v>平成27/1末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2015/1末</v>
      </c>
      <c r="B216" s="8" t="str">
        <f t="shared" si="14"/>
        <v>平成27/1末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2015/1末</v>
      </c>
      <c r="B217" s="9" t="str">
        <f t="shared" si="14"/>
        <v>平成27/1末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2015/1末</v>
      </c>
      <c r="B218" s="8" t="str">
        <f t="shared" si="14"/>
        <v>平成27/1末</v>
      </c>
      <c r="C218" s="13">
        <v>216</v>
      </c>
      <c r="D218" s="13">
        <v>320</v>
      </c>
      <c r="E218" s="14" t="s">
        <v>270</v>
      </c>
      <c r="F218" s="13">
        <v>237</v>
      </c>
      <c r="G218" s="13">
        <v>0</v>
      </c>
      <c r="H218" s="13">
        <v>248</v>
      </c>
      <c r="I218" s="13">
        <v>1</v>
      </c>
      <c r="J218" s="13">
        <v>485</v>
      </c>
      <c r="K218" s="13">
        <v>1</v>
      </c>
      <c r="L218" s="13">
        <v>158</v>
      </c>
      <c r="M218" s="6" t="s">
        <v>391</v>
      </c>
    </row>
    <row r="219" spans="1:13" x14ac:dyDescent="0.2">
      <c r="A219" s="9" t="str">
        <f t="shared" si="14"/>
        <v>2015/1末</v>
      </c>
      <c r="B219" s="9" t="str">
        <f t="shared" si="14"/>
        <v>平成27/1末</v>
      </c>
      <c r="C219" s="15">
        <v>217</v>
      </c>
      <c r="D219" s="15">
        <v>321</v>
      </c>
      <c r="E219" s="16" t="s">
        <v>271</v>
      </c>
      <c r="F219" s="15">
        <v>147</v>
      </c>
      <c r="G219" s="15">
        <v>0</v>
      </c>
      <c r="H219" s="15">
        <v>181</v>
      </c>
      <c r="I219" s="15">
        <v>0</v>
      </c>
      <c r="J219" s="15">
        <v>328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2015/1末</v>
      </c>
      <c r="B220" s="8" t="str">
        <f t="shared" si="14"/>
        <v>平成27/1末</v>
      </c>
      <c r="C220" s="13">
        <v>218</v>
      </c>
      <c r="D220" s="13">
        <v>326</v>
      </c>
      <c r="E220" s="14" t="s">
        <v>272</v>
      </c>
      <c r="F220" s="13">
        <v>272</v>
      </c>
      <c r="G220" s="13">
        <v>0</v>
      </c>
      <c r="H220" s="13">
        <v>313</v>
      </c>
      <c r="I220" s="13">
        <v>0</v>
      </c>
      <c r="J220" s="13">
        <v>585</v>
      </c>
      <c r="K220" s="13">
        <v>0</v>
      </c>
      <c r="L220" s="13">
        <v>194</v>
      </c>
      <c r="M220" s="6" t="s">
        <v>391</v>
      </c>
    </row>
    <row r="221" spans="1:13" x14ac:dyDescent="0.2">
      <c r="A221" s="9" t="str">
        <f t="shared" si="14"/>
        <v>2015/1末</v>
      </c>
      <c r="B221" s="9" t="str">
        <f t="shared" si="14"/>
        <v>平成27/1末</v>
      </c>
      <c r="C221" s="15">
        <v>219</v>
      </c>
      <c r="D221" s="15">
        <v>332</v>
      </c>
      <c r="E221" s="16" t="s">
        <v>273</v>
      </c>
      <c r="F221" s="15">
        <v>141</v>
      </c>
      <c r="G221" s="15">
        <v>0</v>
      </c>
      <c r="H221" s="15">
        <v>144</v>
      </c>
      <c r="I221" s="15">
        <v>0</v>
      </c>
      <c r="J221" s="15">
        <v>285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2015/1末</v>
      </c>
      <c r="B222" s="8" t="str">
        <f t="shared" si="14"/>
        <v>平成27/1末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103</v>
      </c>
      <c r="I222" s="13">
        <v>0</v>
      </c>
      <c r="J222" s="13">
        <v>223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2015/1末</v>
      </c>
      <c r="B223" s="9" t="str">
        <f t="shared" si="14"/>
        <v>平成27/1末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90</v>
      </c>
      <c r="I223" s="15">
        <v>0</v>
      </c>
      <c r="J223" s="15">
        <v>175</v>
      </c>
      <c r="K223" s="15">
        <v>0</v>
      </c>
      <c r="L223" s="15">
        <v>71</v>
      </c>
      <c r="M223" s="5" t="s">
        <v>391</v>
      </c>
    </row>
    <row r="224" spans="1:13" x14ac:dyDescent="0.2">
      <c r="A224" s="8" t="str">
        <f t="shared" si="14"/>
        <v>2015/1末</v>
      </c>
      <c r="B224" s="8" t="str">
        <f t="shared" si="14"/>
        <v>平成27/1末</v>
      </c>
      <c r="C224" s="13">
        <v>222</v>
      </c>
      <c r="D224" s="13">
        <v>335</v>
      </c>
      <c r="E224" s="14" t="s">
        <v>276</v>
      </c>
      <c r="F224" s="13">
        <v>107</v>
      </c>
      <c r="G224" s="13">
        <v>0</v>
      </c>
      <c r="H224" s="13">
        <v>112</v>
      </c>
      <c r="I224" s="13">
        <v>0</v>
      </c>
      <c r="J224" s="13">
        <v>219</v>
      </c>
      <c r="K224" s="13">
        <v>0</v>
      </c>
      <c r="L224" s="13">
        <v>79</v>
      </c>
      <c r="M224" s="6" t="s">
        <v>391</v>
      </c>
    </row>
    <row r="225" spans="1:13" x14ac:dyDescent="0.2">
      <c r="A225" s="9" t="str">
        <f t="shared" si="14"/>
        <v>2015/1末</v>
      </c>
      <c r="B225" s="9" t="str">
        <f t="shared" si="14"/>
        <v>平成27/1末</v>
      </c>
      <c r="C225" s="15">
        <v>223</v>
      </c>
      <c r="D225" s="15">
        <v>336</v>
      </c>
      <c r="E225" s="16" t="s">
        <v>277</v>
      </c>
      <c r="F225" s="15">
        <v>131</v>
      </c>
      <c r="G225" s="15">
        <v>0</v>
      </c>
      <c r="H225" s="15">
        <v>149</v>
      </c>
      <c r="I225" s="15">
        <v>1</v>
      </c>
      <c r="J225" s="15">
        <v>280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2015/1末</v>
      </c>
      <c r="B226" s="8" t="str">
        <f t="shared" si="14"/>
        <v>平成27/1末</v>
      </c>
      <c r="C226" s="13">
        <v>224</v>
      </c>
      <c r="D226" s="13">
        <v>337</v>
      </c>
      <c r="E226" s="14" t="s">
        <v>278</v>
      </c>
      <c r="F226" s="13">
        <v>182</v>
      </c>
      <c r="G226" s="13">
        <v>0</v>
      </c>
      <c r="H226" s="13">
        <v>204</v>
      </c>
      <c r="I226" s="13">
        <v>0</v>
      </c>
      <c r="J226" s="13">
        <v>386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2015/1末</v>
      </c>
      <c r="B227" s="9" t="str">
        <f t="shared" si="14"/>
        <v>平成27/1末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82</v>
      </c>
      <c r="I227" s="15">
        <v>0</v>
      </c>
      <c r="J227" s="15">
        <v>173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2015/1末</v>
      </c>
      <c r="B228" s="8" t="str">
        <f t="shared" si="14"/>
        <v>平成27/1末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2015/1末</v>
      </c>
      <c r="B229" s="9" t="str">
        <f t="shared" si="15"/>
        <v>平成27/1末</v>
      </c>
      <c r="C229" s="15">
        <v>227</v>
      </c>
      <c r="D229" s="15">
        <v>400</v>
      </c>
      <c r="E229" s="16" t="s">
        <v>281</v>
      </c>
      <c r="F229" s="15">
        <v>133</v>
      </c>
      <c r="G229" s="15">
        <v>0</v>
      </c>
      <c r="H229" s="15">
        <v>144</v>
      </c>
      <c r="I229" s="15">
        <v>1</v>
      </c>
      <c r="J229" s="15">
        <v>277</v>
      </c>
      <c r="K229" s="15">
        <v>1</v>
      </c>
      <c r="L229" s="15">
        <v>126</v>
      </c>
      <c r="M229" s="5" t="s">
        <v>392</v>
      </c>
    </row>
    <row r="230" spans="1:13" x14ac:dyDescent="0.2">
      <c r="A230" s="8" t="str">
        <f t="shared" si="15"/>
        <v>2015/1末</v>
      </c>
      <c r="B230" s="8" t="str">
        <f t="shared" si="15"/>
        <v>平成27/1末</v>
      </c>
      <c r="C230" s="13">
        <v>228</v>
      </c>
      <c r="D230" s="13">
        <v>401</v>
      </c>
      <c r="E230" s="14" t="s">
        <v>282</v>
      </c>
      <c r="F230" s="13">
        <v>227</v>
      </c>
      <c r="G230" s="13">
        <v>2</v>
      </c>
      <c r="H230" s="13">
        <v>299</v>
      </c>
      <c r="I230" s="13">
        <v>2</v>
      </c>
      <c r="J230" s="13">
        <v>526</v>
      </c>
      <c r="K230" s="13">
        <v>4</v>
      </c>
      <c r="L230" s="13">
        <v>268</v>
      </c>
      <c r="M230" s="6" t="s">
        <v>392</v>
      </c>
    </row>
    <row r="231" spans="1:13" x14ac:dyDescent="0.2">
      <c r="A231" s="9" t="str">
        <f t="shared" si="15"/>
        <v>2015/1末</v>
      </c>
      <c r="B231" s="9" t="str">
        <f t="shared" si="15"/>
        <v>平成27/1末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2015/1末</v>
      </c>
      <c r="B232" s="8" t="str">
        <f t="shared" si="15"/>
        <v>平成27/1末</v>
      </c>
      <c r="C232" s="13">
        <v>230</v>
      </c>
      <c r="D232" s="13">
        <v>403</v>
      </c>
      <c r="E232" s="14" t="s">
        <v>284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392</v>
      </c>
    </row>
    <row r="233" spans="1:13" x14ac:dyDescent="0.2">
      <c r="A233" s="9" t="str">
        <f t="shared" si="15"/>
        <v>2015/1末</v>
      </c>
      <c r="B233" s="9" t="str">
        <f t="shared" si="15"/>
        <v>平成27/1末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2015/1末</v>
      </c>
      <c r="B234" s="8" t="str">
        <f t="shared" si="15"/>
        <v>平成27/1末</v>
      </c>
      <c r="C234" s="13">
        <v>232</v>
      </c>
      <c r="D234" s="13">
        <v>405</v>
      </c>
      <c r="E234" s="14" t="s">
        <v>286</v>
      </c>
      <c r="F234" s="13">
        <v>118</v>
      </c>
      <c r="G234" s="13">
        <v>0</v>
      </c>
      <c r="H234" s="13">
        <v>128</v>
      </c>
      <c r="I234" s="13">
        <v>0</v>
      </c>
      <c r="J234" s="13">
        <v>246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2015/1末</v>
      </c>
      <c r="B235" s="9" t="str">
        <f t="shared" si="15"/>
        <v>平成27/1末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2015/1末</v>
      </c>
      <c r="B236" s="8" t="str">
        <f t="shared" si="15"/>
        <v>平成27/1末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2015/1末</v>
      </c>
      <c r="B237" s="9" t="str">
        <f t="shared" si="15"/>
        <v>平成27/1末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2015/1末</v>
      </c>
      <c r="B238" s="8" t="str">
        <f t="shared" si="15"/>
        <v>平成27/1末</v>
      </c>
      <c r="C238" s="13">
        <v>236</v>
      </c>
      <c r="D238" s="13">
        <v>409</v>
      </c>
      <c r="E238" s="14" t="s">
        <v>290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2015/1末</v>
      </c>
      <c r="B239" s="9" t="str">
        <f t="shared" si="15"/>
        <v>平成27/1末</v>
      </c>
      <c r="C239" s="15">
        <v>237</v>
      </c>
      <c r="D239" s="15">
        <v>500</v>
      </c>
      <c r="E239" s="16" t="s">
        <v>291</v>
      </c>
      <c r="F239" s="15">
        <v>306</v>
      </c>
      <c r="G239" s="15">
        <v>0</v>
      </c>
      <c r="H239" s="15">
        <v>338</v>
      </c>
      <c r="I239" s="15">
        <v>1</v>
      </c>
      <c r="J239" s="15">
        <v>644</v>
      </c>
      <c r="K239" s="15">
        <v>1</v>
      </c>
      <c r="L239" s="15">
        <v>225</v>
      </c>
      <c r="M239" s="5" t="s">
        <v>375</v>
      </c>
    </row>
    <row r="240" spans="1:13" x14ac:dyDescent="0.2">
      <c r="A240" s="8" t="str">
        <f t="shared" si="15"/>
        <v>2015/1末</v>
      </c>
      <c r="B240" s="8" t="str">
        <f t="shared" si="15"/>
        <v>平成27/1末</v>
      </c>
      <c r="C240" s="13">
        <v>238</v>
      </c>
      <c r="D240" s="13">
        <v>501</v>
      </c>
      <c r="E240" s="14" t="s">
        <v>292</v>
      </c>
      <c r="F240" s="13">
        <v>90</v>
      </c>
      <c r="G240" s="13">
        <v>0</v>
      </c>
      <c r="H240" s="13">
        <v>93</v>
      </c>
      <c r="I240" s="13">
        <v>0</v>
      </c>
      <c r="J240" s="13">
        <v>183</v>
      </c>
      <c r="K240" s="13">
        <v>0</v>
      </c>
      <c r="L240" s="13">
        <v>62</v>
      </c>
      <c r="M240" s="6" t="s">
        <v>375</v>
      </c>
    </row>
    <row r="241" spans="1:13" x14ac:dyDescent="0.2">
      <c r="A241" s="9" t="str">
        <f t="shared" si="15"/>
        <v>2015/1末</v>
      </c>
      <c r="B241" s="9" t="str">
        <f t="shared" si="15"/>
        <v>平成27/1末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2015/1末</v>
      </c>
      <c r="B242" s="8" t="str">
        <f t="shared" si="15"/>
        <v>平成27/1末</v>
      </c>
      <c r="C242" s="13">
        <v>240</v>
      </c>
      <c r="D242" s="13">
        <v>503</v>
      </c>
      <c r="E242" s="14" t="s">
        <v>294</v>
      </c>
      <c r="F242" s="13">
        <v>60</v>
      </c>
      <c r="G242" s="13">
        <v>0</v>
      </c>
      <c r="H242" s="13">
        <v>53</v>
      </c>
      <c r="I242" s="13">
        <v>0</v>
      </c>
      <c r="J242" s="13">
        <v>113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2015/1末</v>
      </c>
      <c r="B243" s="9" t="str">
        <f t="shared" si="15"/>
        <v>平成27/1末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157</v>
      </c>
      <c r="I243" s="15">
        <v>0</v>
      </c>
      <c r="J243" s="15">
        <v>295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2015/1末</v>
      </c>
      <c r="B244" s="8" t="str">
        <f t="shared" si="15"/>
        <v>平成27/1末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375</v>
      </c>
    </row>
    <row r="245" spans="1:13" x14ac:dyDescent="0.2">
      <c r="A245" s="9" t="str">
        <f t="shared" ref="A245:B260" si="16">A244</f>
        <v>2015/1末</v>
      </c>
      <c r="B245" s="9" t="str">
        <f t="shared" si="16"/>
        <v>平成27/1末</v>
      </c>
      <c r="C245" s="15">
        <v>243</v>
      </c>
      <c r="D245" s="15">
        <v>506</v>
      </c>
      <c r="E245" s="16" t="s">
        <v>297</v>
      </c>
      <c r="F245" s="15">
        <v>163</v>
      </c>
      <c r="G245" s="15">
        <v>0</v>
      </c>
      <c r="H245" s="15">
        <v>169</v>
      </c>
      <c r="I245" s="15">
        <v>0</v>
      </c>
      <c r="J245" s="15">
        <v>332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2015/1末</v>
      </c>
      <c r="B246" s="8" t="str">
        <f t="shared" si="16"/>
        <v>平成27/1末</v>
      </c>
      <c r="C246" s="13">
        <v>244</v>
      </c>
      <c r="D246" s="13">
        <v>507</v>
      </c>
      <c r="E246" s="14" t="s">
        <v>298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2015/1末</v>
      </c>
      <c r="B247" s="9" t="str">
        <f t="shared" si="16"/>
        <v>平成27/1末</v>
      </c>
      <c r="C247" s="15">
        <v>245</v>
      </c>
      <c r="D247" s="15">
        <v>508</v>
      </c>
      <c r="E247" s="16" t="s">
        <v>299</v>
      </c>
      <c r="F247" s="15">
        <v>74</v>
      </c>
      <c r="G247" s="15">
        <v>0</v>
      </c>
      <c r="H247" s="15">
        <v>87</v>
      </c>
      <c r="I247" s="15">
        <v>0</v>
      </c>
      <c r="J247" s="15">
        <v>161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2015/1末</v>
      </c>
      <c r="B248" s="8" t="str">
        <f t="shared" si="16"/>
        <v>平成27/1末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375</v>
      </c>
    </row>
    <row r="249" spans="1:13" x14ac:dyDescent="0.2">
      <c r="A249" s="9" t="str">
        <f t="shared" si="16"/>
        <v>2015/1末</v>
      </c>
      <c r="B249" s="9" t="str">
        <f t="shared" si="16"/>
        <v>平成27/1末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32</v>
      </c>
      <c r="I249" s="15">
        <v>0</v>
      </c>
      <c r="J249" s="15">
        <v>64</v>
      </c>
      <c r="K249" s="15">
        <v>0</v>
      </c>
      <c r="L249" s="15">
        <v>19</v>
      </c>
      <c r="M249" s="5" t="s">
        <v>375</v>
      </c>
    </row>
    <row r="250" spans="1:13" x14ac:dyDescent="0.2">
      <c r="A250" s="8" t="str">
        <f t="shared" si="16"/>
        <v>2015/1末</v>
      </c>
      <c r="B250" s="8" t="str">
        <f t="shared" si="16"/>
        <v>平成27/1末</v>
      </c>
      <c r="C250" s="13">
        <v>248</v>
      </c>
      <c r="D250" s="13">
        <v>511</v>
      </c>
      <c r="E250" s="14" t="s">
        <v>302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2015/1末</v>
      </c>
      <c r="B251" s="9" t="str">
        <f t="shared" si="16"/>
        <v>平成27/1末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101</v>
      </c>
      <c r="I251" s="15">
        <v>0</v>
      </c>
      <c r="J251" s="15">
        <v>192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2015/1末</v>
      </c>
      <c r="B252" s="8" t="str">
        <f t="shared" si="16"/>
        <v>平成27/1末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0</v>
      </c>
      <c r="H252" s="13">
        <v>59</v>
      </c>
      <c r="I252" s="13">
        <v>2</v>
      </c>
      <c r="J252" s="13">
        <v>129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16"/>
        <v>2015/1末</v>
      </c>
      <c r="B253" s="9" t="str">
        <f t="shared" si="16"/>
        <v>平成27/1末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96</v>
      </c>
      <c r="I253" s="15">
        <v>0</v>
      </c>
      <c r="J253" s="15">
        <v>177</v>
      </c>
      <c r="K253" s="15">
        <v>0</v>
      </c>
      <c r="L253" s="15">
        <v>55</v>
      </c>
      <c r="M253" s="5" t="s">
        <v>375</v>
      </c>
    </row>
    <row r="254" spans="1:13" x14ac:dyDescent="0.2">
      <c r="A254" s="8" t="str">
        <f t="shared" si="16"/>
        <v>2015/1末</v>
      </c>
      <c r="B254" s="8" t="str">
        <f t="shared" si="16"/>
        <v>平成27/1末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2015/1末</v>
      </c>
      <c r="B255" s="9" t="str">
        <f t="shared" si="16"/>
        <v>平成27/1末</v>
      </c>
      <c r="C255" s="15">
        <v>253</v>
      </c>
      <c r="D255" s="15">
        <v>516</v>
      </c>
      <c r="E255" s="16" t="s">
        <v>307</v>
      </c>
      <c r="F255" s="15">
        <v>98</v>
      </c>
      <c r="G255" s="15">
        <v>0</v>
      </c>
      <c r="H255" s="15">
        <v>93</v>
      </c>
      <c r="I255" s="15">
        <v>0</v>
      </c>
      <c r="J255" s="15">
        <v>191</v>
      </c>
      <c r="K255" s="15">
        <v>0</v>
      </c>
      <c r="L255" s="15">
        <v>61</v>
      </c>
      <c r="M255" s="5" t="s">
        <v>375</v>
      </c>
    </row>
    <row r="256" spans="1:13" x14ac:dyDescent="0.2">
      <c r="A256" s="8" t="str">
        <f t="shared" si="16"/>
        <v>2015/1末</v>
      </c>
      <c r="B256" s="8" t="str">
        <f t="shared" si="16"/>
        <v>平成27/1末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170</v>
      </c>
      <c r="I256" s="13">
        <v>1</v>
      </c>
      <c r="J256" s="13">
        <v>341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2015/1末</v>
      </c>
      <c r="B257" s="9" t="str">
        <f t="shared" si="16"/>
        <v>平成27/1末</v>
      </c>
      <c r="C257" s="15">
        <v>255</v>
      </c>
      <c r="D257" s="15">
        <v>518</v>
      </c>
      <c r="E257" s="16" t="s">
        <v>309</v>
      </c>
      <c r="F257" s="15">
        <v>82</v>
      </c>
      <c r="G257" s="15">
        <v>0</v>
      </c>
      <c r="H257" s="15">
        <v>85</v>
      </c>
      <c r="I257" s="15">
        <v>1</v>
      </c>
      <c r="J257" s="15">
        <v>167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2015/1末</v>
      </c>
      <c r="B258" s="8" t="str">
        <f t="shared" si="16"/>
        <v>平成27/1末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127</v>
      </c>
      <c r="I258" s="13">
        <v>0</v>
      </c>
      <c r="J258" s="13">
        <v>248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2015/1末</v>
      </c>
      <c r="B259" s="9" t="str">
        <f t="shared" si="16"/>
        <v>平成27/1末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2015/1末</v>
      </c>
      <c r="B260" s="8" t="str">
        <f t="shared" si="16"/>
        <v>平成27/1末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2015/1末</v>
      </c>
      <c r="B261" s="9" t="str">
        <f t="shared" si="17"/>
        <v>平成27/1末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20</v>
      </c>
      <c r="I261" s="15">
        <v>0</v>
      </c>
      <c r="J261" s="15">
        <v>38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2015/1末</v>
      </c>
      <c r="B262" s="8" t="str">
        <f t="shared" si="17"/>
        <v>平成27/1末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2015/1末</v>
      </c>
      <c r="B263" s="9" t="str">
        <f t="shared" si="17"/>
        <v>平成27/1末</v>
      </c>
      <c r="C263" s="15">
        <v>261</v>
      </c>
      <c r="D263" s="15">
        <v>524</v>
      </c>
      <c r="E263" s="16" t="s">
        <v>315</v>
      </c>
      <c r="F263" s="15">
        <v>259</v>
      </c>
      <c r="G263" s="15">
        <v>0</v>
      </c>
      <c r="H263" s="15">
        <v>255</v>
      </c>
      <c r="I263" s="15">
        <v>1</v>
      </c>
      <c r="J263" s="15">
        <v>514</v>
      </c>
      <c r="K263" s="15">
        <v>1</v>
      </c>
      <c r="L263" s="15">
        <v>170</v>
      </c>
      <c r="M263" s="5" t="s">
        <v>375</v>
      </c>
    </row>
    <row r="264" spans="1:13" x14ac:dyDescent="0.2">
      <c r="A264" s="8" t="str">
        <f t="shared" si="17"/>
        <v>2015/1末</v>
      </c>
      <c r="B264" s="8" t="str">
        <f t="shared" si="17"/>
        <v>平成27/1末</v>
      </c>
      <c r="C264" s="13">
        <v>262</v>
      </c>
      <c r="D264" s="13">
        <v>525</v>
      </c>
      <c r="E264" s="14" t="s">
        <v>316</v>
      </c>
      <c r="F264" s="13">
        <v>136</v>
      </c>
      <c r="G264" s="13">
        <v>0</v>
      </c>
      <c r="H264" s="13">
        <v>131</v>
      </c>
      <c r="I264" s="13">
        <v>0</v>
      </c>
      <c r="J264" s="13">
        <v>267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2015/1末</v>
      </c>
      <c r="B265" s="9" t="str">
        <f t="shared" si="17"/>
        <v>平成27/1末</v>
      </c>
      <c r="C265" s="15">
        <v>263</v>
      </c>
      <c r="D265" s="15">
        <v>526</v>
      </c>
      <c r="E265" s="16" t="s">
        <v>317</v>
      </c>
      <c r="F265" s="15">
        <v>17</v>
      </c>
      <c r="G265" s="15">
        <v>0</v>
      </c>
      <c r="H265" s="15">
        <v>15</v>
      </c>
      <c r="I265" s="15">
        <v>0</v>
      </c>
      <c r="J265" s="15">
        <v>32</v>
      </c>
      <c r="K265" s="15">
        <v>0</v>
      </c>
      <c r="L265" s="15">
        <v>18</v>
      </c>
      <c r="M265" s="5" t="s">
        <v>375</v>
      </c>
    </row>
    <row r="266" spans="1:13" x14ac:dyDescent="0.2">
      <c r="A266" s="8" t="str">
        <f t="shared" si="17"/>
        <v>2015/1末</v>
      </c>
      <c r="B266" s="8" t="str">
        <f t="shared" si="17"/>
        <v>平成27/1末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55</v>
      </c>
      <c r="M266" s="6" t="s">
        <v>375</v>
      </c>
    </row>
    <row r="267" spans="1:13" x14ac:dyDescent="0.2">
      <c r="A267" s="9" t="str">
        <f t="shared" si="17"/>
        <v>2015/1末</v>
      </c>
      <c r="B267" s="9" t="str">
        <f t="shared" si="17"/>
        <v>平成27/1末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110</v>
      </c>
      <c r="I267" s="15">
        <v>0</v>
      </c>
      <c r="J267" s="15">
        <v>193</v>
      </c>
      <c r="K267" s="15">
        <v>0</v>
      </c>
      <c r="L267" s="15">
        <v>88</v>
      </c>
      <c r="M267" s="5" t="s">
        <v>375</v>
      </c>
    </row>
    <row r="268" spans="1:13" x14ac:dyDescent="0.2">
      <c r="A268" s="8" t="str">
        <f t="shared" si="17"/>
        <v>2015/1末</v>
      </c>
      <c r="B268" s="8" t="str">
        <f t="shared" si="17"/>
        <v>平成27/1末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2015/1末</v>
      </c>
      <c r="B269" s="9" t="str">
        <f t="shared" si="17"/>
        <v>平成27/1末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115</v>
      </c>
      <c r="I269" s="15">
        <v>0</v>
      </c>
      <c r="J269" s="15">
        <v>220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2015/1末</v>
      </c>
      <c r="B270" s="8" t="str">
        <f t="shared" si="17"/>
        <v>平成27/1末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66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2015/1末</v>
      </c>
      <c r="B271" s="9" t="str">
        <f t="shared" si="17"/>
        <v>平成27/1末</v>
      </c>
      <c r="C271" s="15">
        <v>269</v>
      </c>
      <c r="D271" s="15">
        <v>532</v>
      </c>
      <c r="E271" s="16" t="s">
        <v>323</v>
      </c>
      <c r="F271" s="15">
        <v>97</v>
      </c>
      <c r="G271" s="15">
        <v>0</v>
      </c>
      <c r="H271" s="15">
        <v>81</v>
      </c>
      <c r="I271" s="15">
        <v>0</v>
      </c>
      <c r="J271" s="15">
        <v>178</v>
      </c>
      <c r="K271" s="15">
        <v>0</v>
      </c>
      <c r="L271" s="15">
        <v>55</v>
      </c>
      <c r="M271" s="5" t="s">
        <v>375</v>
      </c>
    </row>
  </sheetData>
  <sheetProtection algorithmName="SHA-512" hashValue="eviaogG0LAg+TecOFjXyDcd72BKwP9EgTP1rvbvOGWUkTaIdNdT5e+n0d82QNUI5JMcF8kv4TrBBD50WnoSIag==" saltValue="Tja9sd5uyTXbSgney4EWDQ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43345</v>
      </c>
      <c r="G2" s="22">
        <f t="shared" si="0"/>
        <v>212</v>
      </c>
      <c r="H2" s="22">
        <f t="shared" si="0"/>
        <v>44769</v>
      </c>
      <c r="I2" s="22">
        <f t="shared" si="0"/>
        <v>475</v>
      </c>
      <c r="J2" s="22">
        <f t="shared" si="0"/>
        <v>88114</v>
      </c>
      <c r="K2" s="22">
        <f t="shared" si="0"/>
        <v>687</v>
      </c>
      <c r="L2" s="22">
        <f t="shared" si="0"/>
        <v>34597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2015/2末</v>
      </c>
      <c r="B3" s="7" t="str">
        <f>B2</f>
        <v>平成27/2末</v>
      </c>
      <c r="C3" s="11">
        <v>1</v>
      </c>
      <c r="D3" s="11">
        <v>1</v>
      </c>
      <c r="E3" s="12" t="s">
        <v>39</v>
      </c>
      <c r="F3" s="11">
        <v>40</v>
      </c>
      <c r="G3" s="11">
        <v>0</v>
      </c>
      <c r="H3" s="11">
        <v>49</v>
      </c>
      <c r="I3" s="11">
        <v>1</v>
      </c>
      <c r="J3" s="11">
        <v>89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2015/2末</v>
      </c>
      <c r="B4" s="8" t="str">
        <f>B3</f>
        <v>平成27/2末</v>
      </c>
      <c r="C4" s="13">
        <v>2</v>
      </c>
      <c r="D4" s="13">
        <v>2</v>
      </c>
      <c r="E4" s="14" t="s">
        <v>40</v>
      </c>
      <c r="F4" s="13">
        <v>159</v>
      </c>
      <c r="G4" s="13">
        <v>0</v>
      </c>
      <c r="H4" s="13">
        <v>202</v>
      </c>
      <c r="I4" s="13">
        <v>8</v>
      </c>
      <c r="J4" s="13">
        <v>361</v>
      </c>
      <c r="K4" s="13">
        <v>8</v>
      </c>
      <c r="L4" s="13">
        <v>193</v>
      </c>
      <c r="M4" s="6" t="s">
        <v>377</v>
      </c>
      <c r="Q4" s="1"/>
    </row>
    <row r="5" spans="1:18" x14ac:dyDescent="0.2">
      <c r="A5" s="9" t="str">
        <f t="shared" ref="A5:B20" si="1">A4</f>
        <v>2015/2末</v>
      </c>
      <c r="B5" s="9" t="str">
        <f t="shared" si="1"/>
        <v>平成27/2末</v>
      </c>
      <c r="C5" s="15">
        <v>3</v>
      </c>
      <c r="D5" s="15">
        <v>3</v>
      </c>
      <c r="E5" s="16" t="s">
        <v>41</v>
      </c>
      <c r="F5" s="15">
        <v>183</v>
      </c>
      <c r="G5" s="15">
        <v>2</v>
      </c>
      <c r="H5" s="15">
        <v>171</v>
      </c>
      <c r="I5" s="15">
        <v>2</v>
      </c>
      <c r="J5" s="15">
        <v>354</v>
      </c>
      <c r="K5" s="15">
        <v>4</v>
      </c>
      <c r="L5" s="15">
        <v>144</v>
      </c>
      <c r="M5" s="5" t="s">
        <v>377</v>
      </c>
    </row>
    <row r="6" spans="1:18" x14ac:dyDescent="0.2">
      <c r="A6" s="8" t="str">
        <f t="shared" si="1"/>
        <v>2015/2末</v>
      </c>
      <c r="B6" s="8" t="str">
        <f t="shared" si="1"/>
        <v>平成27/2末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348</v>
      </c>
      <c r="I6" s="13">
        <v>10</v>
      </c>
      <c r="J6" s="13">
        <v>669</v>
      </c>
      <c r="K6" s="13">
        <v>11</v>
      </c>
      <c r="L6" s="13">
        <v>276</v>
      </c>
      <c r="M6" s="6" t="s">
        <v>377</v>
      </c>
    </row>
    <row r="7" spans="1:18" x14ac:dyDescent="0.2">
      <c r="A7" s="9" t="str">
        <f t="shared" si="1"/>
        <v>2015/2末</v>
      </c>
      <c r="B7" s="9" t="str">
        <f t="shared" si="1"/>
        <v>平成27/2末</v>
      </c>
      <c r="C7" s="15">
        <v>5</v>
      </c>
      <c r="D7" s="15">
        <v>5</v>
      </c>
      <c r="E7" s="16" t="s">
        <v>43</v>
      </c>
      <c r="F7" s="15">
        <v>193</v>
      </c>
      <c r="G7" s="15">
        <v>0</v>
      </c>
      <c r="H7" s="15">
        <v>198</v>
      </c>
      <c r="I7" s="15">
        <v>0</v>
      </c>
      <c r="J7" s="15">
        <v>391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2015/2末</v>
      </c>
      <c r="B8" s="8" t="str">
        <f t="shared" si="1"/>
        <v>平成27/2末</v>
      </c>
      <c r="C8" s="13">
        <v>6</v>
      </c>
      <c r="D8" s="13">
        <v>6</v>
      </c>
      <c r="E8" s="14" t="s">
        <v>44</v>
      </c>
      <c r="F8" s="13">
        <v>270</v>
      </c>
      <c r="G8" s="13">
        <v>0</v>
      </c>
      <c r="H8" s="13">
        <v>297</v>
      </c>
      <c r="I8" s="13">
        <v>3</v>
      </c>
      <c r="J8" s="13">
        <v>567</v>
      </c>
      <c r="K8" s="13">
        <v>3</v>
      </c>
      <c r="L8" s="13">
        <v>234</v>
      </c>
      <c r="M8" s="6" t="s">
        <v>377</v>
      </c>
    </row>
    <row r="9" spans="1:18" x14ac:dyDescent="0.2">
      <c r="A9" s="9" t="str">
        <f t="shared" si="1"/>
        <v>2015/2末</v>
      </c>
      <c r="B9" s="9" t="str">
        <f t="shared" si="1"/>
        <v>平成27/2末</v>
      </c>
      <c r="C9" s="15">
        <v>7</v>
      </c>
      <c r="D9" s="15">
        <v>7</v>
      </c>
      <c r="E9" s="16" t="s">
        <v>45</v>
      </c>
      <c r="F9" s="15">
        <v>148</v>
      </c>
      <c r="G9" s="15">
        <v>0</v>
      </c>
      <c r="H9" s="15">
        <v>150</v>
      </c>
      <c r="I9" s="15">
        <v>0</v>
      </c>
      <c r="J9" s="15">
        <v>298</v>
      </c>
      <c r="K9" s="15">
        <v>0</v>
      </c>
      <c r="L9" s="15">
        <v>120</v>
      </c>
      <c r="M9" s="5" t="s">
        <v>377</v>
      </c>
    </row>
    <row r="10" spans="1:18" x14ac:dyDescent="0.2">
      <c r="A10" s="8" t="str">
        <f t="shared" si="1"/>
        <v>2015/2末</v>
      </c>
      <c r="B10" s="8" t="str">
        <f t="shared" si="1"/>
        <v>平成27/2末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201</v>
      </c>
      <c r="I10" s="13">
        <v>5</v>
      </c>
      <c r="J10" s="13">
        <v>394</v>
      </c>
      <c r="K10" s="13">
        <v>5</v>
      </c>
      <c r="L10" s="13">
        <v>165</v>
      </c>
      <c r="M10" s="6" t="s">
        <v>377</v>
      </c>
    </row>
    <row r="11" spans="1:18" x14ac:dyDescent="0.2">
      <c r="A11" s="9" t="str">
        <f t="shared" si="1"/>
        <v>2015/2末</v>
      </c>
      <c r="B11" s="9" t="str">
        <f t="shared" si="1"/>
        <v>平成27/2末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1</v>
      </c>
      <c r="I11" s="15">
        <v>0</v>
      </c>
      <c r="J11" s="15">
        <v>2</v>
      </c>
      <c r="K11" s="15">
        <v>0</v>
      </c>
      <c r="L11" s="15">
        <v>2</v>
      </c>
      <c r="M11" s="5" t="s">
        <v>377</v>
      </c>
    </row>
    <row r="12" spans="1:18" x14ac:dyDescent="0.2">
      <c r="A12" s="8" t="str">
        <f t="shared" si="1"/>
        <v>2015/2末</v>
      </c>
      <c r="B12" s="8" t="str">
        <f t="shared" si="1"/>
        <v>平成27/2末</v>
      </c>
      <c r="C12" s="13">
        <v>10</v>
      </c>
      <c r="D12" s="13">
        <v>11</v>
      </c>
      <c r="E12" s="14" t="s">
        <v>48</v>
      </c>
      <c r="F12" s="13">
        <v>171</v>
      </c>
      <c r="G12" s="13">
        <v>0</v>
      </c>
      <c r="H12" s="13">
        <v>222</v>
      </c>
      <c r="I12" s="13">
        <v>2</v>
      </c>
      <c r="J12" s="13">
        <v>393</v>
      </c>
      <c r="K12" s="13">
        <v>2</v>
      </c>
      <c r="L12" s="13">
        <v>209</v>
      </c>
      <c r="M12" s="6" t="s">
        <v>377</v>
      </c>
    </row>
    <row r="13" spans="1:18" x14ac:dyDescent="0.2">
      <c r="A13" s="9" t="str">
        <f t="shared" si="1"/>
        <v>2015/2末</v>
      </c>
      <c r="B13" s="9" t="str">
        <f t="shared" si="1"/>
        <v>平成27/2末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104</v>
      </c>
      <c r="I13" s="15">
        <v>3</v>
      </c>
      <c r="J13" s="15">
        <v>220</v>
      </c>
      <c r="K13" s="15">
        <v>5</v>
      </c>
      <c r="L13" s="15">
        <v>112</v>
      </c>
      <c r="M13" s="5" t="s">
        <v>377</v>
      </c>
    </row>
    <row r="14" spans="1:18" x14ac:dyDescent="0.2">
      <c r="A14" s="8" t="str">
        <f t="shared" si="1"/>
        <v>2015/2末</v>
      </c>
      <c r="B14" s="8" t="str">
        <f t="shared" si="1"/>
        <v>平成27/2末</v>
      </c>
      <c r="C14" s="13">
        <v>12</v>
      </c>
      <c r="D14" s="13">
        <v>13</v>
      </c>
      <c r="E14" s="14" t="s">
        <v>50</v>
      </c>
      <c r="F14" s="13">
        <v>230</v>
      </c>
      <c r="G14" s="13">
        <v>2</v>
      </c>
      <c r="H14" s="13">
        <v>258</v>
      </c>
      <c r="I14" s="13">
        <v>3</v>
      </c>
      <c r="J14" s="13">
        <v>488</v>
      </c>
      <c r="K14" s="13">
        <v>5</v>
      </c>
      <c r="L14" s="13">
        <v>203</v>
      </c>
      <c r="M14" s="6" t="s">
        <v>377</v>
      </c>
    </row>
    <row r="15" spans="1:18" x14ac:dyDescent="0.2">
      <c r="A15" s="9" t="str">
        <f t="shared" si="1"/>
        <v>2015/2末</v>
      </c>
      <c r="B15" s="9" t="str">
        <f t="shared" si="1"/>
        <v>平成27/2末</v>
      </c>
      <c r="C15" s="15">
        <v>13</v>
      </c>
      <c r="D15" s="15">
        <v>14</v>
      </c>
      <c r="E15" s="16" t="s">
        <v>51</v>
      </c>
      <c r="F15" s="15">
        <v>108</v>
      </c>
      <c r="G15" s="15">
        <v>5</v>
      </c>
      <c r="H15" s="15">
        <v>107</v>
      </c>
      <c r="I15" s="15">
        <v>5</v>
      </c>
      <c r="J15" s="15">
        <v>215</v>
      </c>
      <c r="K15" s="15">
        <v>10</v>
      </c>
      <c r="L15" s="15">
        <v>99</v>
      </c>
      <c r="M15" s="5" t="s">
        <v>377</v>
      </c>
    </row>
    <row r="16" spans="1:18" x14ac:dyDescent="0.2">
      <c r="A16" s="8" t="str">
        <f t="shared" si="1"/>
        <v>2015/2末</v>
      </c>
      <c r="B16" s="8" t="str">
        <f t="shared" si="1"/>
        <v>平成27/2末</v>
      </c>
      <c r="C16" s="13">
        <v>14</v>
      </c>
      <c r="D16" s="13">
        <v>15</v>
      </c>
      <c r="E16" s="14" t="s">
        <v>52</v>
      </c>
      <c r="F16" s="13">
        <v>236</v>
      </c>
      <c r="G16" s="13">
        <v>1</v>
      </c>
      <c r="H16" s="13">
        <v>258</v>
      </c>
      <c r="I16" s="13">
        <v>7</v>
      </c>
      <c r="J16" s="13">
        <v>494</v>
      </c>
      <c r="K16" s="13">
        <v>8</v>
      </c>
      <c r="L16" s="13">
        <v>214</v>
      </c>
      <c r="M16" s="6" t="s">
        <v>377</v>
      </c>
    </row>
    <row r="17" spans="1:13" x14ac:dyDescent="0.2">
      <c r="A17" s="9" t="str">
        <f t="shared" si="1"/>
        <v>2015/2末</v>
      </c>
      <c r="B17" s="9" t="str">
        <f t="shared" si="1"/>
        <v>平成27/2末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 x14ac:dyDescent="0.2">
      <c r="A18" s="8" t="str">
        <f t="shared" si="1"/>
        <v>2015/2末</v>
      </c>
      <c r="B18" s="8" t="str">
        <f t="shared" si="1"/>
        <v>平成27/2末</v>
      </c>
      <c r="C18" s="13">
        <v>16</v>
      </c>
      <c r="D18" s="13">
        <v>17</v>
      </c>
      <c r="E18" s="14" t="s">
        <v>54</v>
      </c>
      <c r="F18" s="13">
        <v>231</v>
      </c>
      <c r="G18" s="13">
        <v>0</v>
      </c>
      <c r="H18" s="13">
        <v>240</v>
      </c>
      <c r="I18" s="13">
        <v>2</v>
      </c>
      <c r="J18" s="13">
        <v>471</v>
      </c>
      <c r="K18" s="13">
        <v>2</v>
      </c>
      <c r="L18" s="13">
        <v>178</v>
      </c>
      <c r="M18" s="6" t="s">
        <v>377</v>
      </c>
    </row>
    <row r="19" spans="1:13" x14ac:dyDescent="0.2">
      <c r="A19" s="9" t="str">
        <f t="shared" si="1"/>
        <v>2015/2末</v>
      </c>
      <c r="B19" s="9" t="str">
        <f t="shared" si="1"/>
        <v>平成27/2末</v>
      </c>
      <c r="C19" s="15">
        <v>17</v>
      </c>
      <c r="D19" s="15">
        <v>18</v>
      </c>
      <c r="E19" s="16" t="s">
        <v>55</v>
      </c>
      <c r="F19" s="15">
        <v>260</v>
      </c>
      <c r="G19" s="15">
        <v>1</v>
      </c>
      <c r="H19" s="15">
        <v>280</v>
      </c>
      <c r="I19" s="15">
        <v>1</v>
      </c>
      <c r="J19" s="15">
        <v>540</v>
      </c>
      <c r="K19" s="15">
        <v>2</v>
      </c>
      <c r="L19" s="15">
        <v>222</v>
      </c>
      <c r="M19" s="5" t="s">
        <v>377</v>
      </c>
    </row>
    <row r="20" spans="1:13" x14ac:dyDescent="0.2">
      <c r="A20" s="8" t="str">
        <f t="shared" si="1"/>
        <v>2015/2末</v>
      </c>
      <c r="B20" s="8" t="str">
        <f t="shared" si="1"/>
        <v>平成27/2末</v>
      </c>
      <c r="C20" s="13">
        <v>18</v>
      </c>
      <c r="D20" s="13">
        <v>19</v>
      </c>
      <c r="E20" s="14" t="s">
        <v>56</v>
      </c>
      <c r="F20" s="13">
        <v>186</v>
      </c>
      <c r="G20" s="13">
        <v>2</v>
      </c>
      <c r="H20" s="13">
        <v>211</v>
      </c>
      <c r="I20" s="13">
        <v>4</v>
      </c>
      <c r="J20" s="13">
        <v>397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2015/2末</v>
      </c>
      <c r="B21" s="9" t="str">
        <f t="shared" si="2"/>
        <v>平成27/2末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2015/2末</v>
      </c>
      <c r="B22" s="8" t="str">
        <f t="shared" si="2"/>
        <v>平成27/2末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204</v>
      </c>
      <c r="I22" s="13">
        <v>4</v>
      </c>
      <c r="J22" s="13">
        <v>393</v>
      </c>
      <c r="K22" s="13">
        <v>5</v>
      </c>
      <c r="L22" s="13">
        <v>160</v>
      </c>
      <c r="M22" s="6" t="s">
        <v>377</v>
      </c>
    </row>
    <row r="23" spans="1:13" x14ac:dyDescent="0.2">
      <c r="A23" s="9" t="str">
        <f t="shared" si="2"/>
        <v>2015/2末</v>
      </c>
      <c r="B23" s="9" t="str">
        <f t="shared" si="2"/>
        <v>平成27/2末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352</v>
      </c>
      <c r="I23" s="15">
        <v>11</v>
      </c>
      <c r="J23" s="15">
        <v>653</v>
      </c>
      <c r="K23" s="15">
        <v>15</v>
      </c>
      <c r="L23" s="15">
        <v>269</v>
      </c>
      <c r="M23" s="5" t="s">
        <v>377</v>
      </c>
    </row>
    <row r="24" spans="1:13" x14ac:dyDescent="0.2">
      <c r="A24" s="8" t="str">
        <f t="shared" si="2"/>
        <v>2015/2末</v>
      </c>
      <c r="B24" s="8" t="str">
        <f t="shared" si="2"/>
        <v>平成27/2末</v>
      </c>
      <c r="C24" s="13">
        <v>22</v>
      </c>
      <c r="D24" s="13">
        <v>23</v>
      </c>
      <c r="E24" s="14" t="s">
        <v>63</v>
      </c>
      <c r="F24" s="13">
        <v>246</v>
      </c>
      <c r="G24" s="13">
        <v>1</v>
      </c>
      <c r="H24" s="13">
        <v>254</v>
      </c>
      <c r="I24" s="13">
        <v>7</v>
      </c>
      <c r="J24" s="13">
        <v>500</v>
      </c>
      <c r="K24" s="13">
        <v>8</v>
      </c>
      <c r="L24" s="13">
        <v>200</v>
      </c>
      <c r="M24" s="6" t="s">
        <v>377</v>
      </c>
    </row>
    <row r="25" spans="1:13" x14ac:dyDescent="0.2">
      <c r="A25" s="9" t="str">
        <f t="shared" si="2"/>
        <v>2015/2末</v>
      </c>
      <c r="B25" s="9" t="str">
        <f t="shared" si="2"/>
        <v>平成27/2末</v>
      </c>
      <c r="C25" s="15">
        <v>23</v>
      </c>
      <c r="D25" s="15">
        <v>24</v>
      </c>
      <c r="E25" s="16" t="s">
        <v>64</v>
      </c>
      <c r="F25" s="15">
        <v>381</v>
      </c>
      <c r="G25" s="15">
        <v>3</v>
      </c>
      <c r="H25" s="15">
        <v>429</v>
      </c>
      <c r="I25" s="15">
        <v>4</v>
      </c>
      <c r="J25" s="15">
        <v>810</v>
      </c>
      <c r="K25" s="15">
        <v>7</v>
      </c>
      <c r="L25" s="15">
        <v>315</v>
      </c>
      <c r="M25" s="5" t="s">
        <v>377</v>
      </c>
    </row>
    <row r="26" spans="1:13" x14ac:dyDescent="0.2">
      <c r="A26" s="8" t="str">
        <f t="shared" si="2"/>
        <v>2015/2末</v>
      </c>
      <c r="B26" s="8" t="str">
        <f t="shared" si="2"/>
        <v>平成27/2末</v>
      </c>
      <c r="C26" s="13">
        <v>24</v>
      </c>
      <c r="D26" s="13">
        <v>25</v>
      </c>
      <c r="E26" s="14" t="s">
        <v>65</v>
      </c>
      <c r="F26" s="13">
        <v>221</v>
      </c>
      <c r="G26" s="13">
        <v>6</v>
      </c>
      <c r="H26" s="13">
        <v>262</v>
      </c>
      <c r="I26" s="13">
        <v>13</v>
      </c>
      <c r="J26" s="13">
        <v>483</v>
      </c>
      <c r="K26" s="13">
        <v>19</v>
      </c>
      <c r="L26" s="13">
        <v>213</v>
      </c>
      <c r="M26" s="6" t="s">
        <v>377</v>
      </c>
    </row>
    <row r="27" spans="1:13" x14ac:dyDescent="0.2">
      <c r="A27" s="9" t="str">
        <f t="shared" si="2"/>
        <v>2015/2末</v>
      </c>
      <c r="B27" s="9" t="str">
        <f t="shared" si="2"/>
        <v>平成27/2末</v>
      </c>
      <c r="C27" s="15">
        <v>25</v>
      </c>
      <c r="D27" s="15">
        <v>26</v>
      </c>
      <c r="E27" s="16" t="s">
        <v>66</v>
      </c>
      <c r="F27" s="15">
        <v>227</v>
      </c>
      <c r="G27" s="15">
        <v>0</v>
      </c>
      <c r="H27" s="15">
        <v>199</v>
      </c>
      <c r="I27" s="15">
        <v>1</v>
      </c>
      <c r="J27" s="15">
        <v>426</v>
      </c>
      <c r="K27" s="15">
        <v>1</v>
      </c>
      <c r="L27" s="15">
        <v>179</v>
      </c>
      <c r="M27" s="5" t="s">
        <v>377</v>
      </c>
    </row>
    <row r="28" spans="1:13" x14ac:dyDescent="0.2">
      <c r="A28" s="8" t="str">
        <f t="shared" si="2"/>
        <v>2015/2末</v>
      </c>
      <c r="B28" s="8" t="str">
        <f t="shared" si="2"/>
        <v>平成27/2末</v>
      </c>
      <c r="C28" s="13">
        <v>26</v>
      </c>
      <c r="D28" s="13">
        <v>30</v>
      </c>
      <c r="E28" s="14" t="s">
        <v>67</v>
      </c>
      <c r="F28" s="13">
        <v>626</v>
      </c>
      <c r="G28" s="13">
        <v>2</v>
      </c>
      <c r="H28" s="13">
        <v>600</v>
      </c>
      <c r="I28" s="13">
        <v>11</v>
      </c>
      <c r="J28" s="13">
        <v>1226</v>
      </c>
      <c r="K28" s="13">
        <v>13</v>
      </c>
      <c r="L28" s="13">
        <v>482</v>
      </c>
      <c r="M28" s="6" t="s">
        <v>377</v>
      </c>
    </row>
    <row r="29" spans="1:13" x14ac:dyDescent="0.2">
      <c r="A29" s="9" t="str">
        <f t="shared" si="2"/>
        <v>2015/2末</v>
      </c>
      <c r="B29" s="9" t="str">
        <f t="shared" si="2"/>
        <v>平成27/2末</v>
      </c>
      <c r="C29" s="15">
        <v>27</v>
      </c>
      <c r="D29" s="15">
        <v>31</v>
      </c>
      <c r="E29" s="16" t="s">
        <v>68</v>
      </c>
      <c r="F29" s="15">
        <v>726</v>
      </c>
      <c r="G29" s="15">
        <v>11</v>
      </c>
      <c r="H29" s="15">
        <v>874</v>
      </c>
      <c r="I29" s="15">
        <v>24</v>
      </c>
      <c r="J29" s="15">
        <v>1600</v>
      </c>
      <c r="K29" s="15">
        <v>35</v>
      </c>
      <c r="L29" s="15">
        <v>798</v>
      </c>
      <c r="M29" s="5" t="s">
        <v>377</v>
      </c>
    </row>
    <row r="30" spans="1:13" x14ac:dyDescent="0.2">
      <c r="A30" s="8" t="str">
        <f t="shared" si="2"/>
        <v>2015/2末</v>
      </c>
      <c r="B30" s="8" t="str">
        <f t="shared" si="2"/>
        <v>平成27/2末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2015/2末</v>
      </c>
      <c r="B31" s="9" t="str">
        <f t="shared" si="2"/>
        <v>平成27/2末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344</v>
      </c>
      <c r="I31" s="15">
        <v>5</v>
      </c>
      <c r="J31" s="15">
        <v>678</v>
      </c>
      <c r="K31" s="15">
        <v>8</v>
      </c>
      <c r="L31" s="15">
        <v>232</v>
      </c>
      <c r="M31" s="5" t="s">
        <v>377</v>
      </c>
    </row>
    <row r="32" spans="1:13" x14ac:dyDescent="0.2">
      <c r="A32" s="8" t="str">
        <f t="shared" si="2"/>
        <v>2015/2末</v>
      </c>
      <c r="B32" s="8" t="str">
        <f t="shared" si="2"/>
        <v>平成27/2末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284</v>
      </c>
      <c r="I32" s="13">
        <v>2</v>
      </c>
      <c r="J32" s="13">
        <v>617</v>
      </c>
      <c r="K32" s="13">
        <v>5</v>
      </c>
      <c r="L32" s="13">
        <v>258</v>
      </c>
      <c r="M32" s="6" t="s">
        <v>377</v>
      </c>
    </row>
    <row r="33" spans="1:13" x14ac:dyDescent="0.2">
      <c r="A33" s="9" t="str">
        <f t="shared" si="2"/>
        <v>2015/2末</v>
      </c>
      <c r="B33" s="9" t="str">
        <f t="shared" si="2"/>
        <v>平成27/2末</v>
      </c>
      <c r="C33" s="15">
        <v>31</v>
      </c>
      <c r="D33" s="15">
        <v>35</v>
      </c>
      <c r="E33" s="16" t="s">
        <v>72</v>
      </c>
      <c r="F33" s="15">
        <v>521</v>
      </c>
      <c r="G33" s="15">
        <v>1</v>
      </c>
      <c r="H33" s="15">
        <v>522</v>
      </c>
      <c r="I33" s="15">
        <v>4</v>
      </c>
      <c r="J33" s="15">
        <v>1043</v>
      </c>
      <c r="K33" s="15">
        <v>5</v>
      </c>
      <c r="L33" s="15">
        <v>388</v>
      </c>
      <c r="M33" s="5" t="s">
        <v>377</v>
      </c>
    </row>
    <row r="34" spans="1:13" x14ac:dyDescent="0.2">
      <c r="A34" s="8" t="str">
        <f t="shared" si="2"/>
        <v>2015/2末</v>
      </c>
      <c r="B34" s="8" t="str">
        <f t="shared" si="2"/>
        <v>平成27/2末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98</v>
      </c>
      <c r="I34" s="13">
        <v>2</v>
      </c>
      <c r="J34" s="13">
        <v>215</v>
      </c>
      <c r="K34" s="13">
        <v>5</v>
      </c>
      <c r="L34" s="13">
        <v>91</v>
      </c>
      <c r="M34" s="6" t="s">
        <v>377</v>
      </c>
    </row>
    <row r="35" spans="1:13" x14ac:dyDescent="0.2">
      <c r="A35" s="9" t="str">
        <f t="shared" si="2"/>
        <v>2015/2末</v>
      </c>
      <c r="B35" s="9" t="str">
        <f t="shared" si="2"/>
        <v>平成27/2末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2015/2末</v>
      </c>
      <c r="B36" s="8" t="str">
        <f t="shared" si="2"/>
        <v>平成27/2末</v>
      </c>
      <c r="C36" s="13">
        <v>34</v>
      </c>
      <c r="D36" s="13">
        <v>38</v>
      </c>
      <c r="E36" s="14" t="s">
        <v>74</v>
      </c>
      <c r="F36" s="13">
        <v>288</v>
      </c>
      <c r="G36" s="13">
        <v>1</v>
      </c>
      <c r="H36" s="13">
        <v>297</v>
      </c>
      <c r="I36" s="13">
        <v>5</v>
      </c>
      <c r="J36" s="13">
        <v>585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2015/2末</v>
      </c>
      <c r="B37" s="9" t="str">
        <f t="shared" si="3"/>
        <v>平成27/2末</v>
      </c>
      <c r="C37" s="15">
        <v>35</v>
      </c>
      <c r="D37" s="15">
        <v>39</v>
      </c>
      <c r="E37" s="16" t="s">
        <v>75</v>
      </c>
      <c r="F37" s="15">
        <v>208</v>
      </c>
      <c r="G37" s="15">
        <v>0</v>
      </c>
      <c r="H37" s="15">
        <v>203</v>
      </c>
      <c r="I37" s="15">
        <v>0</v>
      </c>
      <c r="J37" s="15">
        <v>411</v>
      </c>
      <c r="K37" s="15">
        <v>0</v>
      </c>
      <c r="L37" s="15">
        <v>152</v>
      </c>
      <c r="M37" s="5" t="s">
        <v>377</v>
      </c>
    </row>
    <row r="38" spans="1:13" x14ac:dyDescent="0.2">
      <c r="A38" s="8" t="str">
        <f t="shared" si="3"/>
        <v>2015/2末</v>
      </c>
      <c r="B38" s="8" t="str">
        <f t="shared" si="3"/>
        <v>平成27/2末</v>
      </c>
      <c r="C38" s="13">
        <v>36</v>
      </c>
      <c r="D38" s="13">
        <v>40</v>
      </c>
      <c r="E38" s="14" t="s">
        <v>174</v>
      </c>
      <c r="F38" s="13">
        <v>117</v>
      </c>
      <c r="G38" s="13">
        <v>1</v>
      </c>
      <c r="H38" s="13">
        <v>137</v>
      </c>
      <c r="I38" s="13">
        <v>2</v>
      </c>
      <c r="J38" s="13">
        <v>254</v>
      </c>
      <c r="K38" s="13">
        <v>3</v>
      </c>
      <c r="L38" s="13">
        <v>116</v>
      </c>
      <c r="M38" s="6" t="s">
        <v>377</v>
      </c>
    </row>
    <row r="39" spans="1:13" x14ac:dyDescent="0.2">
      <c r="A39" s="9" t="str">
        <f t="shared" si="3"/>
        <v>2015/2末</v>
      </c>
      <c r="B39" s="9" t="str">
        <f t="shared" si="3"/>
        <v>平成27/2末</v>
      </c>
      <c r="C39" s="15">
        <v>37</v>
      </c>
      <c r="D39" s="15">
        <v>41</v>
      </c>
      <c r="E39" s="16" t="s">
        <v>175</v>
      </c>
      <c r="F39" s="15">
        <v>140</v>
      </c>
      <c r="G39" s="15">
        <v>1</v>
      </c>
      <c r="H39" s="15">
        <v>149</v>
      </c>
      <c r="I39" s="15">
        <v>1</v>
      </c>
      <c r="J39" s="15">
        <v>289</v>
      </c>
      <c r="K39" s="15">
        <v>2</v>
      </c>
      <c r="L39" s="15">
        <v>123</v>
      </c>
      <c r="M39" s="5" t="s">
        <v>377</v>
      </c>
    </row>
    <row r="40" spans="1:13" x14ac:dyDescent="0.2">
      <c r="A40" s="8" t="str">
        <f t="shared" si="3"/>
        <v>2015/2末</v>
      </c>
      <c r="B40" s="8" t="str">
        <f t="shared" si="3"/>
        <v>平成27/2末</v>
      </c>
      <c r="C40" s="13">
        <v>38</v>
      </c>
      <c r="D40" s="13">
        <v>42</v>
      </c>
      <c r="E40" s="14" t="s">
        <v>76</v>
      </c>
      <c r="F40" s="13">
        <v>189</v>
      </c>
      <c r="G40" s="13">
        <v>1</v>
      </c>
      <c r="H40" s="13">
        <v>211</v>
      </c>
      <c r="I40" s="13">
        <v>1</v>
      </c>
      <c r="J40" s="13">
        <v>400</v>
      </c>
      <c r="K40" s="13">
        <v>2</v>
      </c>
      <c r="L40" s="13">
        <v>155</v>
      </c>
      <c r="M40" s="6" t="s">
        <v>377</v>
      </c>
    </row>
    <row r="41" spans="1:13" x14ac:dyDescent="0.2">
      <c r="A41" s="9" t="str">
        <f t="shared" si="3"/>
        <v>2015/2末</v>
      </c>
      <c r="B41" s="9" t="str">
        <f t="shared" si="3"/>
        <v>平成27/2末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275</v>
      </c>
      <c r="I41" s="15">
        <v>0</v>
      </c>
      <c r="J41" s="15">
        <v>511</v>
      </c>
      <c r="K41" s="15">
        <v>0</v>
      </c>
      <c r="L41" s="15">
        <v>207</v>
      </c>
      <c r="M41" s="5" t="s">
        <v>377</v>
      </c>
    </row>
    <row r="42" spans="1:13" x14ac:dyDescent="0.2">
      <c r="A42" s="8" t="str">
        <f t="shared" si="3"/>
        <v>2015/2末</v>
      </c>
      <c r="B42" s="8" t="str">
        <f t="shared" si="3"/>
        <v>平成27/2末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2015/2末</v>
      </c>
      <c r="B43" s="9" t="str">
        <f t="shared" si="3"/>
        <v>平成27/2末</v>
      </c>
      <c r="C43" s="15">
        <v>41</v>
      </c>
      <c r="D43" s="15">
        <v>45</v>
      </c>
      <c r="E43" s="16" t="s">
        <v>79</v>
      </c>
      <c r="F43" s="15">
        <v>187</v>
      </c>
      <c r="G43" s="15">
        <v>3</v>
      </c>
      <c r="H43" s="15">
        <v>192</v>
      </c>
      <c r="I43" s="15">
        <v>5</v>
      </c>
      <c r="J43" s="15">
        <v>379</v>
      </c>
      <c r="K43" s="15">
        <v>8</v>
      </c>
      <c r="L43" s="15">
        <v>149</v>
      </c>
      <c r="M43" s="5" t="s">
        <v>377</v>
      </c>
    </row>
    <row r="44" spans="1:13" x14ac:dyDescent="0.2">
      <c r="A44" s="8" t="str">
        <f t="shared" si="3"/>
        <v>2015/2末</v>
      </c>
      <c r="B44" s="8" t="str">
        <f t="shared" si="3"/>
        <v>平成27/2末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126</v>
      </c>
      <c r="I44" s="13">
        <v>0</v>
      </c>
      <c r="J44" s="13">
        <v>244</v>
      </c>
      <c r="K44" s="13">
        <v>1</v>
      </c>
      <c r="L44" s="13">
        <v>177</v>
      </c>
      <c r="M44" s="6" t="s">
        <v>377</v>
      </c>
    </row>
    <row r="45" spans="1:13" x14ac:dyDescent="0.2">
      <c r="A45" s="9" t="str">
        <f t="shared" si="3"/>
        <v>2015/2末</v>
      </c>
      <c r="B45" s="9" t="str">
        <f t="shared" si="3"/>
        <v>平成27/2末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155</v>
      </c>
      <c r="I45" s="15">
        <v>1</v>
      </c>
      <c r="J45" s="15">
        <v>295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2015/2末</v>
      </c>
      <c r="B46" s="8" t="str">
        <f t="shared" si="3"/>
        <v>平成27/2末</v>
      </c>
      <c r="C46" s="13">
        <v>44</v>
      </c>
      <c r="D46" s="13">
        <v>48</v>
      </c>
      <c r="E46" s="14" t="s">
        <v>82</v>
      </c>
      <c r="F46" s="13">
        <v>171</v>
      </c>
      <c r="G46" s="13">
        <v>0</v>
      </c>
      <c r="H46" s="13">
        <v>188</v>
      </c>
      <c r="I46" s="13">
        <v>1</v>
      </c>
      <c r="J46" s="13">
        <v>359</v>
      </c>
      <c r="K46" s="13">
        <v>1</v>
      </c>
      <c r="L46" s="13">
        <v>131</v>
      </c>
      <c r="M46" s="6" t="s">
        <v>377</v>
      </c>
    </row>
    <row r="47" spans="1:13" x14ac:dyDescent="0.2">
      <c r="A47" s="9" t="str">
        <f t="shared" si="3"/>
        <v>2015/2末</v>
      </c>
      <c r="B47" s="9" t="str">
        <f t="shared" si="3"/>
        <v>平成27/2末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110</v>
      </c>
      <c r="I47" s="15">
        <v>1</v>
      </c>
      <c r="J47" s="15">
        <v>215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2015/2末</v>
      </c>
      <c r="B48" s="8" t="str">
        <f t="shared" si="3"/>
        <v>平成27/2末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2015/2末</v>
      </c>
      <c r="B49" s="9" t="str">
        <f t="shared" si="3"/>
        <v>平成27/2末</v>
      </c>
      <c r="C49" s="15">
        <v>47</v>
      </c>
      <c r="D49" s="15">
        <v>51</v>
      </c>
      <c r="E49" s="16" t="s">
        <v>85</v>
      </c>
      <c r="F49" s="15">
        <v>128</v>
      </c>
      <c r="G49" s="15">
        <v>0</v>
      </c>
      <c r="H49" s="15">
        <v>117</v>
      </c>
      <c r="I49" s="15">
        <v>1</v>
      </c>
      <c r="J49" s="15">
        <v>245</v>
      </c>
      <c r="K49" s="15">
        <v>1</v>
      </c>
      <c r="L49" s="15">
        <v>107</v>
      </c>
      <c r="M49" s="5" t="s">
        <v>377</v>
      </c>
    </row>
    <row r="50" spans="1:13" x14ac:dyDescent="0.2">
      <c r="A50" s="8" t="str">
        <f t="shared" si="3"/>
        <v>2015/2末</v>
      </c>
      <c r="B50" s="8" t="str">
        <f t="shared" si="3"/>
        <v>平成27/2末</v>
      </c>
      <c r="C50" s="13">
        <v>48</v>
      </c>
      <c r="D50" s="13">
        <v>52</v>
      </c>
      <c r="E50" s="14" t="s">
        <v>86</v>
      </c>
      <c r="F50" s="13">
        <v>15</v>
      </c>
      <c r="G50" s="13">
        <v>0</v>
      </c>
      <c r="H50" s="13">
        <v>17</v>
      </c>
      <c r="I50" s="13">
        <v>0</v>
      </c>
      <c r="J50" s="13">
        <v>32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2015/2末</v>
      </c>
      <c r="B51" s="9" t="str">
        <f t="shared" si="3"/>
        <v>平成27/2末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135</v>
      </c>
      <c r="I51" s="15">
        <v>0</v>
      </c>
      <c r="J51" s="15">
        <v>211</v>
      </c>
      <c r="K51" s="15">
        <v>0</v>
      </c>
      <c r="L51" s="15">
        <v>119</v>
      </c>
      <c r="M51" s="5" t="s">
        <v>377</v>
      </c>
    </row>
    <row r="52" spans="1:13" x14ac:dyDescent="0.2">
      <c r="A52" s="8" t="str">
        <f t="shared" si="3"/>
        <v>2015/2末</v>
      </c>
      <c r="B52" s="8" t="str">
        <f t="shared" si="3"/>
        <v>平成27/2末</v>
      </c>
      <c r="C52" s="13">
        <v>50</v>
      </c>
      <c r="D52" s="13">
        <v>54</v>
      </c>
      <c r="E52" s="14" t="s">
        <v>88</v>
      </c>
      <c r="F52" s="13">
        <v>179</v>
      </c>
      <c r="G52" s="13">
        <v>0</v>
      </c>
      <c r="H52" s="13">
        <v>197</v>
      </c>
      <c r="I52" s="13">
        <v>2</v>
      </c>
      <c r="J52" s="13">
        <v>376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2015/2末</v>
      </c>
      <c r="B53" s="9" t="str">
        <f t="shared" si="4"/>
        <v>平成27/2末</v>
      </c>
      <c r="C53" s="15">
        <v>51</v>
      </c>
      <c r="D53" s="15">
        <v>55</v>
      </c>
      <c r="E53" s="16" t="s">
        <v>89</v>
      </c>
      <c r="F53" s="15">
        <v>354</v>
      </c>
      <c r="G53" s="15">
        <v>7</v>
      </c>
      <c r="H53" s="15">
        <v>348</v>
      </c>
      <c r="I53" s="15">
        <v>6</v>
      </c>
      <c r="J53" s="15">
        <v>702</v>
      </c>
      <c r="K53" s="15">
        <v>13</v>
      </c>
      <c r="L53" s="15">
        <v>283</v>
      </c>
      <c r="M53" s="5" t="s">
        <v>377</v>
      </c>
    </row>
    <row r="54" spans="1:13" x14ac:dyDescent="0.2">
      <c r="A54" s="8" t="str">
        <f t="shared" si="4"/>
        <v>2015/2末</v>
      </c>
      <c r="B54" s="8" t="str">
        <f t="shared" si="4"/>
        <v>平成27/2末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2015/2末</v>
      </c>
      <c r="B55" s="9" t="str">
        <f t="shared" si="4"/>
        <v>平成27/2末</v>
      </c>
      <c r="C55" s="15">
        <v>53</v>
      </c>
      <c r="D55" s="15">
        <v>57</v>
      </c>
      <c r="E55" s="16" t="s">
        <v>176</v>
      </c>
      <c r="F55" s="15">
        <v>239</v>
      </c>
      <c r="G55" s="15">
        <v>2</v>
      </c>
      <c r="H55" s="15">
        <v>233</v>
      </c>
      <c r="I55" s="15">
        <v>0</v>
      </c>
      <c r="J55" s="15">
        <v>472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2015/2末</v>
      </c>
      <c r="B56" s="8" t="str">
        <f t="shared" si="4"/>
        <v>平成27/2末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2015/2末</v>
      </c>
      <c r="B57" s="9" t="str">
        <f t="shared" si="4"/>
        <v>平成27/2末</v>
      </c>
      <c r="C57" s="15">
        <v>55</v>
      </c>
      <c r="D57" s="15">
        <v>60</v>
      </c>
      <c r="E57" s="16" t="s">
        <v>91</v>
      </c>
      <c r="F57" s="15">
        <v>296</v>
      </c>
      <c r="G57" s="15">
        <v>8</v>
      </c>
      <c r="H57" s="15">
        <v>308</v>
      </c>
      <c r="I57" s="15">
        <v>9</v>
      </c>
      <c r="J57" s="15">
        <v>604</v>
      </c>
      <c r="K57" s="15">
        <v>17</v>
      </c>
      <c r="L57" s="15">
        <v>286</v>
      </c>
      <c r="M57" s="5" t="s">
        <v>377</v>
      </c>
    </row>
    <row r="58" spans="1:13" x14ac:dyDescent="0.2">
      <c r="A58" s="8" t="str">
        <f t="shared" si="4"/>
        <v>2015/2末</v>
      </c>
      <c r="B58" s="8" t="str">
        <f t="shared" si="4"/>
        <v>平成27/2末</v>
      </c>
      <c r="C58" s="13">
        <v>56</v>
      </c>
      <c r="D58" s="13">
        <v>61</v>
      </c>
      <c r="E58" s="14" t="s">
        <v>92</v>
      </c>
      <c r="F58" s="13">
        <v>292</v>
      </c>
      <c r="G58" s="13">
        <v>6</v>
      </c>
      <c r="H58" s="13">
        <v>283</v>
      </c>
      <c r="I58" s="13">
        <v>13</v>
      </c>
      <c r="J58" s="13">
        <v>575</v>
      </c>
      <c r="K58" s="13">
        <v>19</v>
      </c>
      <c r="L58" s="13">
        <v>275</v>
      </c>
      <c r="M58" s="6" t="s">
        <v>377</v>
      </c>
    </row>
    <row r="59" spans="1:13" x14ac:dyDescent="0.2">
      <c r="A59" s="9" t="str">
        <f t="shared" si="4"/>
        <v>2015/2末</v>
      </c>
      <c r="B59" s="9" t="str">
        <f t="shared" si="4"/>
        <v>平成27/2末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100</v>
      </c>
      <c r="I59" s="15">
        <v>2</v>
      </c>
      <c r="J59" s="15">
        <v>230</v>
      </c>
      <c r="K59" s="15">
        <v>2</v>
      </c>
      <c r="L59" s="15">
        <v>120</v>
      </c>
      <c r="M59" s="5" t="s">
        <v>377</v>
      </c>
    </row>
    <row r="60" spans="1:13" x14ac:dyDescent="0.2">
      <c r="A60" s="8" t="str">
        <f t="shared" si="4"/>
        <v>2015/2末</v>
      </c>
      <c r="B60" s="8" t="str">
        <f t="shared" si="4"/>
        <v>平成27/2末</v>
      </c>
      <c r="C60" s="13">
        <v>58</v>
      </c>
      <c r="D60" s="13">
        <v>63</v>
      </c>
      <c r="E60" s="14" t="s">
        <v>94</v>
      </c>
      <c r="F60" s="13">
        <v>413</v>
      </c>
      <c r="G60" s="13">
        <v>8</v>
      </c>
      <c r="H60" s="13">
        <v>384</v>
      </c>
      <c r="I60" s="13">
        <v>14</v>
      </c>
      <c r="J60" s="13">
        <v>797</v>
      </c>
      <c r="K60" s="13">
        <v>22</v>
      </c>
      <c r="L60" s="13">
        <v>332</v>
      </c>
      <c r="M60" s="6" t="s">
        <v>377</v>
      </c>
    </row>
    <row r="61" spans="1:13" x14ac:dyDescent="0.2">
      <c r="A61" s="9" t="str">
        <f t="shared" si="4"/>
        <v>2015/2末</v>
      </c>
      <c r="B61" s="9" t="str">
        <f t="shared" si="4"/>
        <v>平成27/2末</v>
      </c>
      <c r="C61" s="15">
        <v>59</v>
      </c>
      <c r="D61" s="15">
        <v>64</v>
      </c>
      <c r="E61" s="16" t="s">
        <v>95</v>
      </c>
      <c r="F61" s="15">
        <v>351</v>
      </c>
      <c r="G61" s="15">
        <v>1</v>
      </c>
      <c r="H61" s="15">
        <v>353</v>
      </c>
      <c r="I61" s="15">
        <v>11</v>
      </c>
      <c r="J61" s="15">
        <v>704</v>
      </c>
      <c r="K61" s="15">
        <v>12</v>
      </c>
      <c r="L61" s="15">
        <v>292</v>
      </c>
      <c r="M61" s="5" t="s">
        <v>377</v>
      </c>
    </row>
    <row r="62" spans="1:13" x14ac:dyDescent="0.2">
      <c r="A62" s="8" t="str">
        <f t="shared" si="4"/>
        <v>2015/2末</v>
      </c>
      <c r="B62" s="8" t="str">
        <f t="shared" si="4"/>
        <v>平成27/2末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2015/2末</v>
      </c>
      <c r="B63" s="9" t="str">
        <f t="shared" si="4"/>
        <v>平成27/2末</v>
      </c>
      <c r="C63" s="15">
        <v>61</v>
      </c>
      <c r="D63" s="15">
        <v>66</v>
      </c>
      <c r="E63" s="16" t="s">
        <v>97</v>
      </c>
      <c r="F63" s="15">
        <v>127</v>
      </c>
      <c r="G63" s="15">
        <v>0</v>
      </c>
      <c r="H63" s="15">
        <v>135</v>
      </c>
      <c r="I63" s="15">
        <v>0</v>
      </c>
      <c r="J63" s="15">
        <v>262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2015/2末</v>
      </c>
      <c r="B64" s="8" t="str">
        <f t="shared" si="4"/>
        <v>平成27/2末</v>
      </c>
      <c r="C64" s="13">
        <v>62</v>
      </c>
      <c r="D64" s="13">
        <v>67</v>
      </c>
      <c r="E64" s="14" t="s">
        <v>98</v>
      </c>
      <c r="F64" s="13">
        <v>228</v>
      </c>
      <c r="G64" s="13">
        <v>1</v>
      </c>
      <c r="H64" s="13">
        <v>246</v>
      </c>
      <c r="I64" s="13">
        <v>3</v>
      </c>
      <c r="J64" s="13">
        <v>474</v>
      </c>
      <c r="K64" s="13">
        <v>4</v>
      </c>
      <c r="L64" s="13">
        <v>173</v>
      </c>
      <c r="M64" s="6" t="s">
        <v>377</v>
      </c>
    </row>
    <row r="65" spans="1:13" x14ac:dyDescent="0.2">
      <c r="A65" s="9" t="str">
        <f t="shared" si="4"/>
        <v>2015/2末</v>
      </c>
      <c r="B65" s="9" t="str">
        <f t="shared" si="4"/>
        <v>平成27/2末</v>
      </c>
      <c r="C65" s="15">
        <v>63</v>
      </c>
      <c r="D65" s="15">
        <v>68</v>
      </c>
      <c r="E65" s="16" t="s">
        <v>99</v>
      </c>
      <c r="F65" s="15">
        <v>359</v>
      </c>
      <c r="G65" s="15">
        <v>12</v>
      </c>
      <c r="H65" s="15">
        <v>354</v>
      </c>
      <c r="I65" s="15">
        <v>7</v>
      </c>
      <c r="J65" s="15">
        <v>713</v>
      </c>
      <c r="K65" s="15">
        <v>19</v>
      </c>
      <c r="L65" s="15">
        <v>325</v>
      </c>
      <c r="M65" s="5" t="s">
        <v>377</v>
      </c>
    </row>
    <row r="66" spans="1:13" x14ac:dyDescent="0.2">
      <c r="A66" s="8" t="str">
        <f t="shared" si="4"/>
        <v>2015/2末</v>
      </c>
      <c r="B66" s="8" t="str">
        <f t="shared" si="4"/>
        <v>平成27/2末</v>
      </c>
      <c r="C66" s="13">
        <v>64</v>
      </c>
      <c r="D66" s="13">
        <v>69</v>
      </c>
      <c r="E66" s="14" t="s">
        <v>100</v>
      </c>
      <c r="F66" s="13">
        <v>364</v>
      </c>
      <c r="G66" s="13">
        <v>2</v>
      </c>
      <c r="H66" s="13">
        <v>303</v>
      </c>
      <c r="I66" s="13">
        <v>3</v>
      </c>
      <c r="J66" s="13">
        <v>667</v>
      </c>
      <c r="K66" s="13">
        <v>5</v>
      </c>
      <c r="L66" s="13">
        <v>294</v>
      </c>
      <c r="M66" s="6" t="s">
        <v>377</v>
      </c>
    </row>
    <row r="67" spans="1:13" x14ac:dyDescent="0.2">
      <c r="A67" s="9" t="str">
        <f t="shared" si="4"/>
        <v>2015/2末</v>
      </c>
      <c r="B67" s="9" t="str">
        <f t="shared" si="4"/>
        <v>平成27/2末</v>
      </c>
      <c r="C67" s="15">
        <v>65</v>
      </c>
      <c r="D67" s="15">
        <v>70</v>
      </c>
      <c r="E67" s="16" t="s">
        <v>101</v>
      </c>
      <c r="F67" s="15">
        <v>133</v>
      </c>
      <c r="G67" s="15">
        <v>1</v>
      </c>
      <c r="H67" s="15">
        <v>143</v>
      </c>
      <c r="I67" s="15">
        <v>2</v>
      </c>
      <c r="J67" s="15">
        <v>276</v>
      </c>
      <c r="K67" s="15">
        <v>3</v>
      </c>
      <c r="L67" s="15">
        <v>122</v>
      </c>
      <c r="M67" s="5" t="s">
        <v>377</v>
      </c>
    </row>
    <row r="68" spans="1:13" x14ac:dyDescent="0.2">
      <c r="A68" s="8" t="str">
        <f t="shared" si="4"/>
        <v>2015/2末</v>
      </c>
      <c r="B68" s="8" t="str">
        <f t="shared" si="4"/>
        <v>平成27/2末</v>
      </c>
      <c r="C68" s="13">
        <v>66</v>
      </c>
      <c r="D68" s="13">
        <v>71</v>
      </c>
      <c r="E68" s="14" t="s">
        <v>102</v>
      </c>
      <c r="F68" s="13">
        <v>180</v>
      </c>
      <c r="G68" s="13">
        <v>0</v>
      </c>
      <c r="H68" s="13">
        <v>153</v>
      </c>
      <c r="I68" s="13">
        <v>1</v>
      </c>
      <c r="J68" s="13">
        <v>333</v>
      </c>
      <c r="K68" s="13">
        <v>1</v>
      </c>
      <c r="L68" s="13">
        <v>145</v>
      </c>
      <c r="M68" s="6" t="s">
        <v>377</v>
      </c>
    </row>
    <row r="69" spans="1:13" x14ac:dyDescent="0.2">
      <c r="A69" s="9" t="str">
        <f t="shared" ref="A69:B84" si="5">A68</f>
        <v>2015/2末</v>
      </c>
      <c r="B69" s="9" t="str">
        <f t="shared" si="5"/>
        <v>平成27/2末</v>
      </c>
      <c r="C69" s="15">
        <v>67</v>
      </c>
      <c r="D69" s="15">
        <v>72</v>
      </c>
      <c r="E69" s="16" t="s">
        <v>103</v>
      </c>
      <c r="F69" s="15">
        <v>315</v>
      </c>
      <c r="G69" s="15">
        <v>1</v>
      </c>
      <c r="H69" s="15">
        <v>386</v>
      </c>
      <c r="I69" s="15">
        <v>8</v>
      </c>
      <c r="J69" s="15">
        <v>701</v>
      </c>
      <c r="K69" s="15">
        <v>9</v>
      </c>
      <c r="L69" s="15">
        <v>300</v>
      </c>
      <c r="M69" s="5" t="s">
        <v>377</v>
      </c>
    </row>
    <row r="70" spans="1:13" x14ac:dyDescent="0.2">
      <c r="A70" s="8" t="str">
        <f t="shared" si="5"/>
        <v>2015/2末</v>
      </c>
      <c r="B70" s="8" t="str">
        <f t="shared" si="5"/>
        <v>平成27/2末</v>
      </c>
      <c r="C70" s="13">
        <v>68</v>
      </c>
      <c r="D70" s="13">
        <v>73</v>
      </c>
      <c r="E70" s="14" t="s">
        <v>104</v>
      </c>
      <c r="F70" s="13">
        <v>467</v>
      </c>
      <c r="G70" s="13">
        <v>1</v>
      </c>
      <c r="H70" s="13">
        <v>358</v>
      </c>
      <c r="I70" s="13">
        <v>6</v>
      </c>
      <c r="J70" s="13">
        <v>825</v>
      </c>
      <c r="K70" s="13">
        <v>7</v>
      </c>
      <c r="L70" s="13">
        <v>417</v>
      </c>
      <c r="M70" s="6" t="s">
        <v>377</v>
      </c>
    </row>
    <row r="71" spans="1:13" x14ac:dyDescent="0.2">
      <c r="A71" s="9" t="str">
        <f t="shared" si="5"/>
        <v>2015/2末</v>
      </c>
      <c r="B71" s="9" t="str">
        <f t="shared" si="5"/>
        <v>平成27/2末</v>
      </c>
      <c r="C71" s="15">
        <v>69</v>
      </c>
      <c r="D71" s="15">
        <v>74</v>
      </c>
      <c r="E71" s="16" t="s">
        <v>105</v>
      </c>
      <c r="F71" s="15">
        <v>488</v>
      </c>
      <c r="G71" s="15">
        <v>2</v>
      </c>
      <c r="H71" s="15">
        <v>502</v>
      </c>
      <c r="I71" s="15">
        <v>7</v>
      </c>
      <c r="J71" s="15">
        <v>990</v>
      </c>
      <c r="K71" s="15">
        <v>9</v>
      </c>
      <c r="L71" s="15">
        <v>374</v>
      </c>
      <c r="M71" s="5" t="s">
        <v>377</v>
      </c>
    </row>
    <row r="72" spans="1:13" x14ac:dyDescent="0.2">
      <c r="A72" s="8" t="str">
        <f t="shared" si="5"/>
        <v>2015/2末</v>
      </c>
      <c r="B72" s="8" t="str">
        <f t="shared" si="5"/>
        <v>平成27/2末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275</v>
      </c>
      <c r="I72" s="13">
        <v>3</v>
      </c>
      <c r="J72" s="13">
        <v>529</v>
      </c>
      <c r="K72" s="13">
        <v>4</v>
      </c>
      <c r="L72" s="13">
        <v>200</v>
      </c>
      <c r="M72" s="6" t="s">
        <v>377</v>
      </c>
    </row>
    <row r="73" spans="1:13" x14ac:dyDescent="0.2">
      <c r="A73" s="9" t="str">
        <f t="shared" si="5"/>
        <v>2015/2末</v>
      </c>
      <c r="B73" s="9" t="str">
        <f t="shared" si="5"/>
        <v>平成27/2末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2015/2末</v>
      </c>
      <c r="B74" s="8" t="str">
        <f t="shared" si="5"/>
        <v>平成27/2末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2015/2末</v>
      </c>
      <c r="B75" s="9" t="str">
        <f t="shared" si="5"/>
        <v>平成27/2末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2015/2末</v>
      </c>
      <c r="B76" s="8" t="str">
        <f t="shared" si="5"/>
        <v>平成27/2末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5"/>
        <v>2015/2末</v>
      </c>
      <c r="B77" s="9" t="str">
        <f t="shared" si="5"/>
        <v>平成27/2末</v>
      </c>
      <c r="C77" s="15">
        <v>75</v>
      </c>
      <c r="D77" s="15">
        <v>80</v>
      </c>
      <c r="E77" s="16" t="s">
        <v>109</v>
      </c>
      <c r="F77" s="15">
        <v>392</v>
      </c>
      <c r="G77" s="15">
        <v>2</v>
      </c>
      <c r="H77" s="15">
        <v>343</v>
      </c>
      <c r="I77" s="15">
        <v>9</v>
      </c>
      <c r="J77" s="15">
        <v>735</v>
      </c>
      <c r="K77" s="15">
        <v>11</v>
      </c>
      <c r="L77" s="15">
        <v>314</v>
      </c>
      <c r="M77" s="5" t="s">
        <v>377</v>
      </c>
    </row>
    <row r="78" spans="1:13" x14ac:dyDescent="0.2">
      <c r="A78" s="8" t="str">
        <f t="shared" si="5"/>
        <v>2015/2末</v>
      </c>
      <c r="B78" s="8" t="str">
        <f t="shared" si="5"/>
        <v>平成27/2末</v>
      </c>
      <c r="C78" s="13">
        <v>76</v>
      </c>
      <c r="D78" s="13">
        <v>81</v>
      </c>
      <c r="E78" s="14" t="s">
        <v>110</v>
      </c>
      <c r="F78" s="13">
        <v>418</v>
      </c>
      <c r="G78" s="13">
        <v>0</v>
      </c>
      <c r="H78" s="13">
        <v>397</v>
      </c>
      <c r="I78" s="13">
        <v>5</v>
      </c>
      <c r="J78" s="13">
        <v>815</v>
      </c>
      <c r="K78" s="13">
        <v>5</v>
      </c>
      <c r="L78" s="13">
        <v>319</v>
      </c>
      <c r="M78" s="6" t="s">
        <v>377</v>
      </c>
    </row>
    <row r="79" spans="1:13" x14ac:dyDescent="0.2">
      <c r="A79" s="9" t="str">
        <f t="shared" si="5"/>
        <v>2015/2末</v>
      </c>
      <c r="B79" s="9" t="str">
        <f t="shared" si="5"/>
        <v>平成27/2末</v>
      </c>
      <c r="C79" s="15">
        <v>77</v>
      </c>
      <c r="D79" s="15">
        <v>82</v>
      </c>
      <c r="E79" s="16" t="s">
        <v>111</v>
      </c>
      <c r="F79" s="15">
        <v>177</v>
      </c>
      <c r="G79" s="15">
        <v>0</v>
      </c>
      <c r="H79" s="15">
        <v>165</v>
      </c>
      <c r="I79" s="15">
        <v>2</v>
      </c>
      <c r="J79" s="15">
        <v>342</v>
      </c>
      <c r="K79" s="15">
        <v>2</v>
      </c>
      <c r="L79" s="15">
        <v>164</v>
      </c>
      <c r="M79" s="5" t="s">
        <v>377</v>
      </c>
    </row>
    <row r="80" spans="1:13" x14ac:dyDescent="0.2">
      <c r="A80" s="8" t="str">
        <f t="shared" si="5"/>
        <v>2015/2末</v>
      </c>
      <c r="B80" s="8" t="str">
        <f t="shared" si="5"/>
        <v>平成27/2末</v>
      </c>
      <c r="C80" s="13">
        <v>78</v>
      </c>
      <c r="D80" s="13">
        <v>83</v>
      </c>
      <c r="E80" s="14" t="s">
        <v>112</v>
      </c>
      <c r="F80" s="13">
        <v>252</v>
      </c>
      <c r="G80" s="13">
        <v>0</v>
      </c>
      <c r="H80" s="13">
        <v>268</v>
      </c>
      <c r="I80" s="13">
        <v>0</v>
      </c>
      <c r="J80" s="13">
        <v>520</v>
      </c>
      <c r="K80" s="13">
        <v>0</v>
      </c>
      <c r="L80" s="13">
        <v>218</v>
      </c>
      <c r="M80" s="6" t="s">
        <v>377</v>
      </c>
    </row>
    <row r="81" spans="1:13" x14ac:dyDescent="0.2">
      <c r="A81" s="9" t="str">
        <f t="shared" si="5"/>
        <v>2015/2末</v>
      </c>
      <c r="B81" s="9" t="str">
        <f t="shared" si="5"/>
        <v>平成27/2末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159</v>
      </c>
      <c r="I81" s="15">
        <v>2</v>
      </c>
      <c r="J81" s="15">
        <v>309</v>
      </c>
      <c r="K81" s="15">
        <v>3</v>
      </c>
      <c r="L81" s="15">
        <v>130</v>
      </c>
      <c r="M81" s="5" t="s">
        <v>377</v>
      </c>
    </row>
    <row r="82" spans="1:13" x14ac:dyDescent="0.2">
      <c r="A82" s="8" t="str">
        <f t="shared" si="5"/>
        <v>2015/2末</v>
      </c>
      <c r="B82" s="8" t="str">
        <f t="shared" si="5"/>
        <v>平成27/2末</v>
      </c>
      <c r="C82" s="13">
        <v>80</v>
      </c>
      <c r="D82" s="13">
        <v>85</v>
      </c>
      <c r="E82" s="14" t="s">
        <v>114</v>
      </c>
      <c r="F82" s="13">
        <v>161</v>
      </c>
      <c r="G82" s="13">
        <v>0</v>
      </c>
      <c r="H82" s="13">
        <v>164</v>
      </c>
      <c r="I82" s="13">
        <v>1</v>
      </c>
      <c r="J82" s="13">
        <v>325</v>
      </c>
      <c r="K82" s="13">
        <v>1</v>
      </c>
      <c r="L82" s="13">
        <v>128</v>
      </c>
      <c r="M82" s="6" t="s">
        <v>377</v>
      </c>
    </row>
    <row r="83" spans="1:13" x14ac:dyDescent="0.2">
      <c r="A83" s="9" t="str">
        <f t="shared" si="5"/>
        <v>2015/2末</v>
      </c>
      <c r="B83" s="9" t="str">
        <f t="shared" si="5"/>
        <v>平成27/2末</v>
      </c>
      <c r="C83" s="15">
        <v>81</v>
      </c>
      <c r="D83" s="15">
        <v>86</v>
      </c>
      <c r="E83" s="16" t="s">
        <v>115</v>
      </c>
      <c r="F83" s="15">
        <v>269</v>
      </c>
      <c r="G83" s="15">
        <v>0</v>
      </c>
      <c r="H83" s="15">
        <v>261</v>
      </c>
      <c r="I83" s="15">
        <v>2</v>
      </c>
      <c r="J83" s="15">
        <v>530</v>
      </c>
      <c r="K83" s="15">
        <v>2</v>
      </c>
      <c r="L83" s="15">
        <v>218</v>
      </c>
      <c r="M83" s="5" t="s">
        <v>377</v>
      </c>
    </row>
    <row r="84" spans="1:13" x14ac:dyDescent="0.2">
      <c r="A84" s="8" t="str">
        <f t="shared" si="5"/>
        <v>2015/2末</v>
      </c>
      <c r="B84" s="8" t="str">
        <f t="shared" si="5"/>
        <v>平成27/2末</v>
      </c>
      <c r="C84" s="13">
        <v>82</v>
      </c>
      <c r="D84" s="13">
        <v>87</v>
      </c>
      <c r="E84" s="14" t="s">
        <v>116</v>
      </c>
      <c r="F84" s="13">
        <v>313</v>
      </c>
      <c r="G84" s="13">
        <v>1</v>
      </c>
      <c r="H84" s="13">
        <v>330</v>
      </c>
      <c r="I84" s="13">
        <v>7</v>
      </c>
      <c r="J84" s="13">
        <v>643</v>
      </c>
      <c r="K84" s="13">
        <v>8</v>
      </c>
      <c r="L84" s="13">
        <v>284</v>
      </c>
      <c r="M84" s="6" t="s">
        <v>377</v>
      </c>
    </row>
    <row r="85" spans="1:13" x14ac:dyDescent="0.2">
      <c r="A85" s="9" t="str">
        <f t="shared" ref="A85:B100" si="6">A84</f>
        <v>2015/2末</v>
      </c>
      <c r="B85" s="9" t="str">
        <f t="shared" si="6"/>
        <v>平成27/2末</v>
      </c>
      <c r="C85" s="15">
        <v>83</v>
      </c>
      <c r="D85" s="15">
        <v>88</v>
      </c>
      <c r="E85" s="16" t="s">
        <v>117</v>
      </c>
      <c r="F85" s="15">
        <v>235</v>
      </c>
      <c r="G85" s="15">
        <v>2</v>
      </c>
      <c r="H85" s="15">
        <v>227</v>
      </c>
      <c r="I85" s="15">
        <v>3</v>
      </c>
      <c r="J85" s="15">
        <v>462</v>
      </c>
      <c r="K85" s="15">
        <v>5</v>
      </c>
      <c r="L85" s="15">
        <v>186</v>
      </c>
      <c r="M85" s="5" t="s">
        <v>377</v>
      </c>
    </row>
    <row r="86" spans="1:13" x14ac:dyDescent="0.2">
      <c r="A86" s="8" t="str">
        <f t="shared" si="6"/>
        <v>2015/2末</v>
      </c>
      <c r="B86" s="8" t="str">
        <f t="shared" si="6"/>
        <v>平成27/2末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142</v>
      </c>
      <c r="I86" s="13">
        <v>0</v>
      </c>
      <c r="J86" s="13">
        <v>304</v>
      </c>
      <c r="K86" s="13">
        <v>0</v>
      </c>
      <c r="L86" s="13">
        <v>131</v>
      </c>
      <c r="M86" s="6" t="s">
        <v>377</v>
      </c>
    </row>
    <row r="87" spans="1:13" x14ac:dyDescent="0.2">
      <c r="A87" s="9" t="str">
        <f t="shared" si="6"/>
        <v>2015/2末</v>
      </c>
      <c r="B87" s="9" t="str">
        <f t="shared" si="6"/>
        <v>平成27/2末</v>
      </c>
      <c r="C87" s="15">
        <v>85</v>
      </c>
      <c r="D87" s="15">
        <v>90</v>
      </c>
      <c r="E87" s="16" t="s">
        <v>119</v>
      </c>
      <c r="F87" s="15">
        <v>371</v>
      </c>
      <c r="G87" s="15">
        <v>3</v>
      </c>
      <c r="H87" s="15">
        <v>407</v>
      </c>
      <c r="I87" s="15">
        <v>1</v>
      </c>
      <c r="J87" s="15">
        <v>778</v>
      </c>
      <c r="K87" s="15">
        <v>4</v>
      </c>
      <c r="L87" s="15">
        <v>314</v>
      </c>
      <c r="M87" s="5" t="s">
        <v>377</v>
      </c>
    </row>
    <row r="88" spans="1:13" x14ac:dyDescent="0.2">
      <c r="A88" s="8" t="str">
        <f t="shared" si="6"/>
        <v>2015/2末</v>
      </c>
      <c r="B88" s="8" t="str">
        <f t="shared" si="6"/>
        <v>平成27/2末</v>
      </c>
      <c r="C88" s="13">
        <v>86</v>
      </c>
      <c r="D88" s="13">
        <v>91</v>
      </c>
      <c r="E88" s="14" t="s">
        <v>120</v>
      </c>
      <c r="F88" s="13">
        <v>228</v>
      </c>
      <c r="G88" s="13">
        <v>3</v>
      </c>
      <c r="H88" s="13">
        <v>206</v>
      </c>
      <c r="I88" s="13">
        <v>3</v>
      </c>
      <c r="J88" s="13">
        <v>434</v>
      </c>
      <c r="K88" s="13">
        <v>6</v>
      </c>
      <c r="L88" s="13">
        <v>175</v>
      </c>
      <c r="M88" s="6" t="s">
        <v>377</v>
      </c>
    </row>
    <row r="89" spans="1:13" x14ac:dyDescent="0.2">
      <c r="A89" s="9" t="str">
        <f t="shared" si="6"/>
        <v>2015/2末</v>
      </c>
      <c r="B89" s="9" t="str">
        <f t="shared" si="6"/>
        <v>平成27/2末</v>
      </c>
      <c r="C89" s="15">
        <v>87</v>
      </c>
      <c r="D89" s="15">
        <v>92</v>
      </c>
      <c r="E89" s="16" t="s">
        <v>121</v>
      </c>
      <c r="F89" s="15">
        <v>120</v>
      </c>
      <c r="G89" s="15">
        <v>1</v>
      </c>
      <c r="H89" s="15">
        <v>120</v>
      </c>
      <c r="I89" s="15">
        <v>2</v>
      </c>
      <c r="J89" s="15">
        <v>240</v>
      </c>
      <c r="K89" s="15">
        <v>3</v>
      </c>
      <c r="L89" s="15">
        <v>107</v>
      </c>
      <c r="M89" s="5" t="s">
        <v>377</v>
      </c>
    </row>
    <row r="90" spans="1:13" x14ac:dyDescent="0.2">
      <c r="A90" s="8" t="str">
        <f t="shared" si="6"/>
        <v>2015/2末</v>
      </c>
      <c r="B90" s="8" t="str">
        <f t="shared" si="6"/>
        <v>平成27/2末</v>
      </c>
      <c r="C90" s="13">
        <v>88</v>
      </c>
      <c r="D90" s="13">
        <v>93</v>
      </c>
      <c r="E90" s="14" t="s">
        <v>122</v>
      </c>
      <c r="F90" s="13">
        <v>223</v>
      </c>
      <c r="G90" s="13">
        <v>2</v>
      </c>
      <c r="H90" s="13">
        <v>211</v>
      </c>
      <c r="I90" s="13">
        <v>5</v>
      </c>
      <c r="J90" s="13">
        <v>434</v>
      </c>
      <c r="K90" s="13">
        <v>7</v>
      </c>
      <c r="L90" s="13">
        <v>174</v>
      </c>
      <c r="M90" s="6" t="s">
        <v>377</v>
      </c>
    </row>
    <row r="91" spans="1:13" x14ac:dyDescent="0.2">
      <c r="A91" s="9" t="str">
        <f t="shared" si="6"/>
        <v>2015/2末</v>
      </c>
      <c r="B91" s="9" t="str">
        <f t="shared" si="6"/>
        <v>平成27/2末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2015/2末</v>
      </c>
      <c r="B92" s="8" t="str">
        <f t="shared" si="6"/>
        <v>平成27/2末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2015/2末</v>
      </c>
      <c r="B93" s="9" t="str">
        <f t="shared" si="6"/>
        <v>平成27/2末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138</v>
      </c>
      <c r="I93" s="15">
        <v>1</v>
      </c>
      <c r="J93" s="15">
        <v>296</v>
      </c>
      <c r="K93" s="15">
        <v>1</v>
      </c>
      <c r="L93" s="15">
        <v>125</v>
      </c>
      <c r="M93" s="5" t="s">
        <v>377</v>
      </c>
    </row>
    <row r="94" spans="1:13" x14ac:dyDescent="0.2">
      <c r="A94" s="8" t="str">
        <f t="shared" si="6"/>
        <v>2015/2末</v>
      </c>
      <c r="B94" s="8" t="str">
        <f t="shared" si="6"/>
        <v>平成27/2末</v>
      </c>
      <c r="C94" s="13">
        <v>92</v>
      </c>
      <c r="D94" s="13">
        <v>97</v>
      </c>
      <c r="E94" s="14" t="s">
        <v>124</v>
      </c>
      <c r="F94" s="13">
        <v>124</v>
      </c>
      <c r="G94" s="13">
        <v>0</v>
      </c>
      <c r="H94" s="13">
        <v>123</v>
      </c>
      <c r="I94" s="13">
        <v>1</v>
      </c>
      <c r="J94" s="13">
        <v>247</v>
      </c>
      <c r="K94" s="13">
        <v>1</v>
      </c>
      <c r="L94" s="13">
        <v>102</v>
      </c>
      <c r="M94" s="6" t="s">
        <v>377</v>
      </c>
    </row>
    <row r="95" spans="1:13" x14ac:dyDescent="0.2">
      <c r="A95" s="9" t="str">
        <f t="shared" si="6"/>
        <v>2015/2末</v>
      </c>
      <c r="B95" s="9" t="str">
        <f t="shared" si="6"/>
        <v>平成27/2末</v>
      </c>
      <c r="C95" s="15">
        <v>93</v>
      </c>
      <c r="D95" s="15">
        <v>98</v>
      </c>
      <c r="E95" s="16" t="s">
        <v>125</v>
      </c>
      <c r="F95" s="15">
        <v>133</v>
      </c>
      <c r="G95" s="15">
        <v>2</v>
      </c>
      <c r="H95" s="15">
        <v>147</v>
      </c>
      <c r="I95" s="15">
        <v>6</v>
      </c>
      <c r="J95" s="15">
        <v>280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2015/2末</v>
      </c>
      <c r="B96" s="8" t="str">
        <f t="shared" si="6"/>
        <v>平成27/2末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161</v>
      </c>
      <c r="I96" s="13">
        <v>0</v>
      </c>
      <c r="J96" s="13">
        <v>322</v>
      </c>
      <c r="K96" s="13">
        <v>0</v>
      </c>
      <c r="L96" s="13">
        <v>123</v>
      </c>
      <c r="M96" s="6" t="s">
        <v>377</v>
      </c>
    </row>
    <row r="97" spans="1:13" x14ac:dyDescent="0.2">
      <c r="A97" s="9" t="str">
        <f t="shared" si="6"/>
        <v>2015/2末</v>
      </c>
      <c r="B97" s="9" t="str">
        <f t="shared" si="6"/>
        <v>平成27/2末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128</v>
      </c>
      <c r="I97" s="15">
        <v>1</v>
      </c>
      <c r="J97" s="15">
        <v>233</v>
      </c>
      <c r="K97" s="15">
        <v>1</v>
      </c>
      <c r="L97" s="15">
        <v>104</v>
      </c>
      <c r="M97" s="5" t="s">
        <v>378</v>
      </c>
    </row>
    <row r="98" spans="1:13" x14ac:dyDescent="0.2">
      <c r="A98" s="8" t="str">
        <f t="shared" si="6"/>
        <v>2015/2末</v>
      </c>
      <c r="B98" s="8" t="str">
        <f t="shared" si="6"/>
        <v>平成27/2末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2015/2末</v>
      </c>
      <c r="B99" s="9" t="str">
        <f t="shared" si="6"/>
        <v>平成27/2末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2015/2末</v>
      </c>
      <c r="B100" s="8" t="str">
        <f t="shared" si="6"/>
        <v>平成27/2末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208</v>
      </c>
      <c r="I100" s="13">
        <v>0</v>
      </c>
      <c r="J100" s="13">
        <v>433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ref="A101:B116" si="7">A100</f>
        <v>2015/2末</v>
      </c>
      <c r="B101" s="9" t="str">
        <f t="shared" si="7"/>
        <v>平成27/2末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73</v>
      </c>
      <c r="I101" s="15">
        <v>3</v>
      </c>
      <c r="J101" s="15">
        <v>120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2015/2末</v>
      </c>
      <c r="B102" s="8" t="str">
        <f t="shared" si="7"/>
        <v>平成27/2末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2015/2末</v>
      </c>
      <c r="B103" s="9" t="str">
        <f t="shared" si="7"/>
        <v>平成27/2末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377</v>
      </c>
    </row>
    <row r="104" spans="1:13" x14ac:dyDescent="0.2">
      <c r="A104" s="8" t="str">
        <f t="shared" si="7"/>
        <v>2015/2末</v>
      </c>
      <c r="B104" s="8" t="str">
        <f t="shared" si="7"/>
        <v>平成27/2末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209</v>
      </c>
      <c r="I104" s="13">
        <v>0</v>
      </c>
      <c r="J104" s="13">
        <v>418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2015/2末</v>
      </c>
      <c r="B105" s="9" t="str">
        <f t="shared" si="7"/>
        <v>平成27/2末</v>
      </c>
      <c r="C105" s="15">
        <v>103</v>
      </c>
      <c r="D105" s="15">
        <v>108</v>
      </c>
      <c r="E105" s="16" t="s">
        <v>129</v>
      </c>
      <c r="F105" s="15">
        <v>179</v>
      </c>
      <c r="G105" s="15">
        <v>0</v>
      </c>
      <c r="H105" s="15">
        <v>175</v>
      </c>
      <c r="I105" s="15">
        <v>1</v>
      </c>
      <c r="J105" s="15">
        <v>354</v>
      </c>
      <c r="K105" s="15">
        <v>1</v>
      </c>
      <c r="L105" s="15">
        <v>121</v>
      </c>
      <c r="M105" s="5" t="s">
        <v>377</v>
      </c>
    </row>
    <row r="106" spans="1:13" x14ac:dyDescent="0.2">
      <c r="A106" s="8" t="str">
        <f t="shared" si="7"/>
        <v>2015/2末</v>
      </c>
      <c r="B106" s="8" t="str">
        <f t="shared" si="7"/>
        <v>平成27/2末</v>
      </c>
      <c r="C106" s="13">
        <v>104</v>
      </c>
      <c r="D106" s="13">
        <v>109</v>
      </c>
      <c r="E106" s="14" t="s">
        <v>130</v>
      </c>
      <c r="F106" s="13">
        <v>229</v>
      </c>
      <c r="G106" s="13">
        <v>0</v>
      </c>
      <c r="H106" s="13">
        <v>221</v>
      </c>
      <c r="I106" s="13">
        <v>0</v>
      </c>
      <c r="J106" s="13">
        <v>450</v>
      </c>
      <c r="K106" s="13">
        <v>0</v>
      </c>
      <c r="L106" s="13">
        <v>126</v>
      </c>
      <c r="M106" s="6" t="s">
        <v>377</v>
      </c>
    </row>
    <row r="107" spans="1:13" x14ac:dyDescent="0.2">
      <c r="A107" s="9" t="str">
        <f t="shared" si="7"/>
        <v>2015/2末</v>
      </c>
      <c r="B107" s="9" t="str">
        <f t="shared" si="7"/>
        <v>平成27/2末</v>
      </c>
      <c r="C107" s="15">
        <v>105</v>
      </c>
      <c r="D107" s="15">
        <v>110</v>
      </c>
      <c r="E107" s="16" t="s">
        <v>140</v>
      </c>
      <c r="F107" s="15">
        <v>214</v>
      </c>
      <c r="G107" s="15">
        <v>0</v>
      </c>
      <c r="H107" s="15">
        <v>256</v>
      </c>
      <c r="I107" s="15">
        <v>4</v>
      </c>
      <c r="J107" s="15">
        <v>470</v>
      </c>
      <c r="K107" s="15">
        <v>4</v>
      </c>
      <c r="L107" s="15">
        <v>177</v>
      </c>
      <c r="M107" s="5" t="s">
        <v>379</v>
      </c>
    </row>
    <row r="108" spans="1:13" x14ac:dyDescent="0.2">
      <c r="A108" s="8" t="str">
        <f t="shared" si="7"/>
        <v>2015/2末</v>
      </c>
      <c r="B108" s="8" t="str">
        <f t="shared" si="7"/>
        <v>平成27/2末</v>
      </c>
      <c r="C108" s="13">
        <v>106</v>
      </c>
      <c r="D108" s="13">
        <v>111</v>
      </c>
      <c r="E108" s="14" t="s">
        <v>141</v>
      </c>
      <c r="F108" s="13">
        <v>194</v>
      </c>
      <c r="G108" s="13">
        <v>0</v>
      </c>
      <c r="H108" s="13">
        <v>206</v>
      </c>
      <c r="I108" s="13">
        <v>0</v>
      </c>
      <c r="J108" s="13">
        <v>400</v>
      </c>
      <c r="K108" s="13">
        <v>0</v>
      </c>
      <c r="L108" s="13">
        <v>160</v>
      </c>
      <c r="M108" s="6" t="s">
        <v>379</v>
      </c>
    </row>
    <row r="109" spans="1:13" x14ac:dyDescent="0.2">
      <c r="A109" s="9" t="str">
        <f t="shared" si="7"/>
        <v>2015/2末</v>
      </c>
      <c r="B109" s="9" t="str">
        <f t="shared" si="7"/>
        <v>平成27/2末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92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2015/2末</v>
      </c>
      <c r="B110" s="8" t="str">
        <f t="shared" si="7"/>
        <v>平成27/2末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104</v>
      </c>
      <c r="I110" s="13">
        <v>0</v>
      </c>
      <c r="J110" s="13">
        <v>185</v>
      </c>
      <c r="K110" s="13">
        <v>0</v>
      </c>
      <c r="L110" s="13">
        <v>69</v>
      </c>
      <c r="M110" s="6" t="s">
        <v>379</v>
      </c>
    </row>
    <row r="111" spans="1:13" x14ac:dyDescent="0.2">
      <c r="A111" s="9" t="str">
        <f t="shared" si="7"/>
        <v>2015/2末</v>
      </c>
      <c r="B111" s="9" t="str">
        <f t="shared" si="7"/>
        <v>平成27/2末</v>
      </c>
      <c r="C111" s="15">
        <v>109</v>
      </c>
      <c r="D111" s="15">
        <v>114</v>
      </c>
      <c r="E111" s="16" t="s">
        <v>143</v>
      </c>
      <c r="F111" s="15">
        <v>249</v>
      </c>
      <c r="G111" s="15">
        <v>5</v>
      </c>
      <c r="H111" s="15">
        <v>268</v>
      </c>
      <c r="I111" s="15">
        <v>3</v>
      </c>
      <c r="J111" s="15">
        <v>517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2015/2末</v>
      </c>
      <c r="B112" s="8" t="str">
        <f t="shared" si="7"/>
        <v>平成27/2末</v>
      </c>
      <c r="C112" s="13">
        <v>110</v>
      </c>
      <c r="D112" s="13">
        <v>115</v>
      </c>
      <c r="E112" s="14" t="s">
        <v>144</v>
      </c>
      <c r="F112" s="13">
        <v>575</v>
      </c>
      <c r="G112" s="13">
        <v>3</v>
      </c>
      <c r="H112" s="13">
        <v>557</v>
      </c>
      <c r="I112" s="13">
        <v>7</v>
      </c>
      <c r="J112" s="13">
        <v>1132</v>
      </c>
      <c r="K112" s="13">
        <v>10</v>
      </c>
      <c r="L112" s="13">
        <v>402</v>
      </c>
      <c r="M112" s="6" t="s">
        <v>379</v>
      </c>
    </row>
    <row r="113" spans="1:13" x14ac:dyDescent="0.2">
      <c r="A113" s="9" t="str">
        <f t="shared" si="7"/>
        <v>2015/2末</v>
      </c>
      <c r="B113" s="9" t="str">
        <f t="shared" si="7"/>
        <v>平成27/2末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379</v>
      </c>
    </row>
    <row r="114" spans="1:13" x14ac:dyDescent="0.2">
      <c r="A114" s="8" t="str">
        <f t="shared" si="7"/>
        <v>2015/2末</v>
      </c>
      <c r="B114" s="8" t="str">
        <f t="shared" si="7"/>
        <v>平成27/2末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2015/2末</v>
      </c>
      <c r="B115" s="9" t="str">
        <f t="shared" si="7"/>
        <v>平成27/2末</v>
      </c>
      <c r="C115" s="15">
        <v>113</v>
      </c>
      <c r="D115" s="15">
        <v>118</v>
      </c>
      <c r="E115" s="16" t="s">
        <v>147</v>
      </c>
      <c r="F115" s="15">
        <v>306</v>
      </c>
      <c r="G115" s="15">
        <v>0</v>
      </c>
      <c r="H115" s="15">
        <v>324</v>
      </c>
      <c r="I115" s="15">
        <v>3</v>
      </c>
      <c r="J115" s="15">
        <v>630</v>
      </c>
      <c r="K115" s="15">
        <v>3</v>
      </c>
      <c r="L115" s="15">
        <v>279</v>
      </c>
      <c r="M115" s="5" t="s">
        <v>379</v>
      </c>
    </row>
    <row r="116" spans="1:13" x14ac:dyDescent="0.2">
      <c r="A116" s="8" t="str">
        <f t="shared" si="7"/>
        <v>2015/2末</v>
      </c>
      <c r="B116" s="8" t="str">
        <f t="shared" si="7"/>
        <v>平成27/2末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2015/2末</v>
      </c>
      <c r="B117" s="9" t="str">
        <f t="shared" si="8"/>
        <v>平成27/2末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2015/2末</v>
      </c>
      <c r="B118" s="8" t="str">
        <f t="shared" si="8"/>
        <v>平成27/2末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47</v>
      </c>
      <c r="I118" s="13">
        <v>0</v>
      </c>
      <c r="J118" s="13">
        <v>101</v>
      </c>
      <c r="K118" s="13">
        <v>0</v>
      </c>
      <c r="L118" s="13">
        <v>30</v>
      </c>
      <c r="M118" s="6" t="s">
        <v>379</v>
      </c>
    </row>
    <row r="119" spans="1:13" x14ac:dyDescent="0.2">
      <c r="A119" s="9" t="str">
        <f t="shared" si="8"/>
        <v>2015/2末</v>
      </c>
      <c r="B119" s="9" t="str">
        <f t="shared" si="8"/>
        <v>平成27/2末</v>
      </c>
      <c r="C119" s="15">
        <v>117</v>
      </c>
      <c r="D119" s="15">
        <v>123</v>
      </c>
      <c r="E119" s="16" t="s">
        <v>186</v>
      </c>
      <c r="F119" s="15">
        <v>351</v>
      </c>
      <c r="G119" s="15">
        <v>0</v>
      </c>
      <c r="H119" s="15">
        <v>384</v>
      </c>
      <c r="I119" s="15">
        <v>0</v>
      </c>
      <c r="J119" s="15">
        <v>735</v>
      </c>
      <c r="K119" s="15">
        <v>0</v>
      </c>
      <c r="L119" s="15">
        <v>248</v>
      </c>
      <c r="M119" s="5" t="s">
        <v>379</v>
      </c>
    </row>
    <row r="120" spans="1:13" x14ac:dyDescent="0.2">
      <c r="A120" s="8" t="str">
        <f t="shared" si="8"/>
        <v>2015/2末</v>
      </c>
      <c r="B120" s="8" t="str">
        <f t="shared" si="8"/>
        <v>平成27/2末</v>
      </c>
      <c r="C120" s="13">
        <v>118</v>
      </c>
      <c r="D120" s="13">
        <v>124</v>
      </c>
      <c r="E120" s="14" t="s">
        <v>187</v>
      </c>
      <c r="F120" s="13">
        <v>232</v>
      </c>
      <c r="G120" s="13">
        <v>0</v>
      </c>
      <c r="H120" s="13">
        <v>246</v>
      </c>
      <c r="I120" s="13">
        <v>0</v>
      </c>
      <c r="J120" s="13">
        <v>478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2015/2末</v>
      </c>
      <c r="B121" s="9" t="str">
        <f t="shared" si="8"/>
        <v>平成27/2末</v>
      </c>
      <c r="C121" s="15">
        <v>119</v>
      </c>
      <c r="D121" s="15">
        <v>125</v>
      </c>
      <c r="E121" s="16" t="s">
        <v>188</v>
      </c>
      <c r="F121" s="15">
        <v>379</v>
      </c>
      <c r="G121" s="15">
        <v>0</v>
      </c>
      <c r="H121" s="15">
        <v>375</v>
      </c>
      <c r="I121" s="15">
        <v>1</v>
      </c>
      <c r="J121" s="15">
        <v>754</v>
      </c>
      <c r="K121" s="15">
        <v>1</v>
      </c>
      <c r="L121" s="15">
        <v>236</v>
      </c>
      <c r="M121" s="5" t="s">
        <v>379</v>
      </c>
    </row>
    <row r="122" spans="1:13" x14ac:dyDescent="0.2">
      <c r="A122" s="8" t="str">
        <f t="shared" si="8"/>
        <v>2015/2末</v>
      </c>
      <c r="B122" s="8" t="str">
        <f t="shared" si="8"/>
        <v>平成27/2末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68</v>
      </c>
      <c r="I122" s="13">
        <v>0</v>
      </c>
      <c r="J122" s="13">
        <v>136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2015/2末</v>
      </c>
      <c r="B123" s="9" t="str">
        <f t="shared" si="8"/>
        <v>平成27/2末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2015/2末</v>
      </c>
      <c r="B124" s="8" t="str">
        <f t="shared" si="8"/>
        <v>平成27/2末</v>
      </c>
      <c r="C124" s="13">
        <v>122</v>
      </c>
      <c r="D124" s="13">
        <v>128</v>
      </c>
      <c r="E124" s="14" t="s">
        <v>191</v>
      </c>
      <c r="F124" s="13">
        <v>167</v>
      </c>
      <c r="G124" s="13">
        <v>1</v>
      </c>
      <c r="H124" s="13">
        <v>185</v>
      </c>
      <c r="I124" s="13">
        <v>0</v>
      </c>
      <c r="J124" s="13">
        <v>352</v>
      </c>
      <c r="K124" s="13">
        <v>1</v>
      </c>
      <c r="L124" s="13">
        <v>112</v>
      </c>
      <c r="M124" s="6" t="s">
        <v>379</v>
      </c>
    </row>
    <row r="125" spans="1:13" x14ac:dyDescent="0.2">
      <c r="A125" s="9" t="str">
        <f t="shared" si="8"/>
        <v>2015/2末</v>
      </c>
      <c r="B125" s="9" t="str">
        <f t="shared" si="8"/>
        <v>平成27/2末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379</v>
      </c>
    </row>
    <row r="126" spans="1:13" x14ac:dyDescent="0.2">
      <c r="A126" s="8" t="str">
        <f t="shared" si="8"/>
        <v>2015/2末</v>
      </c>
      <c r="B126" s="8" t="str">
        <f t="shared" si="8"/>
        <v>平成27/2末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2015/2末</v>
      </c>
      <c r="B127" s="9" t="str">
        <f t="shared" si="8"/>
        <v>平成27/2末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2015/2末</v>
      </c>
      <c r="B128" s="8" t="str">
        <f t="shared" si="8"/>
        <v>平成27/2末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2015/2末</v>
      </c>
      <c r="B129" s="9" t="str">
        <f t="shared" si="8"/>
        <v>平成27/2末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2015/2末</v>
      </c>
      <c r="B130" s="8" t="str">
        <f t="shared" si="8"/>
        <v>平成27/2末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2015/2末</v>
      </c>
      <c r="B131" s="9" t="str">
        <f t="shared" si="8"/>
        <v>平成27/2末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2015/2末</v>
      </c>
      <c r="B132" s="8" t="str">
        <f t="shared" si="8"/>
        <v>平成27/2末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0</v>
      </c>
      <c r="H132" s="13">
        <v>474</v>
      </c>
      <c r="I132" s="13">
        <v>9</v>
      </c>
      <c r="J132" s="13">
        <v>926</v>
      </c>
      <c r="K132" s="13">
        <v>9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2015/2末</v>
      </c>
      <c r="B133" s="9" t="str">
        <f t="shared" si="9"/>
        <v>平成27/2末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480</v>
      </c>
      <c r="I133" s="15">
        <v>8</v>
      </c>
      <c r="J133" s="15">
        <v>982</v>
      </c>
      <c r="K133" s="15">
        <v>10</v>
      </c>
      <c r="L133" s="15">
        <v>363</v>
      </c>
      <c r="M133" s="5" t="s">
        <v>380</v>
      </c>
    </row>
    <row r="134" spans="1:13" x14ac:dyDescent="0.2">
      <c r="A134" s="8" t="str">
        <f t="shared" si="9"/>
        <v>2015/2末</v>
      </c>
      <c r="B134" s="8" t="str">
        <f t="shared" si="9"/>
        <v>平成27/2末</v>
      </c>
      <c r="C134" s="13">
        <v>132</v>
      </c>
      <c r="D134" s="13">
        <v>142</v>
      </c>
      <c r="E134" s="14" t="s">
        <v>133</v>
      </c>
      <c r="F134" s="13">
        <v>465</v>
      </c>
      <c r="G134" s="13">
        <v>3</v>
      </c>
      <c r="H134" s="13">
        <v>527</v>
      </c>
      <c r="I134" s="13">
        <v>7</v>
      </c>
      <c r="J134" s="13">
        <v>992</v>
      </c>
      <c r="K134" s="13">
        <v>10</v>
      </c>
      <c r="L134" s="13">
        <v>417</v>
      </c>
      <c r="M134" s="6" t="s">
        <v>380</v>
      </c>
    </row>
    <row r="135" spans="1:13" x14ac:dyDescent="0.2">
      <c r="A135" s="9" t="str">
        <f t="shared" si="9"/>
        <v>2015/2末</v>
      </c>
      <c r="B135" s="9" t="str">
        <f t="shared" si="9"/>
        <v>平成27/2末</v>
      </c>
      <c r="C135" s="15">
        <v>133</v>
      </c>
      <c r="D135" s="15">
        <v>143</v>
      </c>
      <c r="E135" s="16" t="s">
        <v>134</v>
      </c>
      <c r="F135" s="15">
        <v>498</v>
      </c>
      <c r="G135" s="15">
        <v>3</v>
      </c>
      <c r="H135" s="15">
        <v>418</v>
      </c>
      <c r="I135" s="15">
        <v>12</v>
      </c>
      <c r="J135" s="15">
        <v>916</v>
      </c>
      <c r="K135" s="15">
        <v>15</v>
      </c>
      <c r="L135" s="15">
        <v>428</v>
      </c>
      <c r="M135" s="5" t="s">
        <v>380</v>
      </c>
    </row>
    <row r="136" spans="1:13" x14ac:dyDescent="0.2">
      <c r="A136" s="8" t="str">
        <f t="shared" si="9"/>
        <v>2015/2末</v>
      </c>
      <c r="B136" s="8" t="str">
        <f t="shared" si="9"/>
        <v>平成27/2末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45</v>
      </c>
      <c r="I136" s="13">
        <v>0</v>
      </c>
      <c r="J136" s="13">
        <v>88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2015/2末</v>
      </c>
      <c r="B137" s="9" t="str">
        <f t="shared" si="9"/>
        <v>平成27/2末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213</v>
      </c>
      <c r="I137" s="15">
        <v>2</v>
      </c>
      <c r="J137" s="15">
        <v>426</v>
      </c>
      <c r="K137" s="15">
        <v>2</v>
      </c>
      <c r="L137" s="15">
        <v>158</v>
      </c>
      <c r="M137" s="5" t="s">
        <v>380</v>
      </c>
    </row>
    <row r="138" spans="1:13" x14ac:dyDescent="0.2">
      <c r="A138" s="8" t="str">
        <f t="shared" si="9"/>
        <v>2015/2末</v>
      </c>
      <c r="B138" s="8" t="str">
        <f t="shared" si="9"/>
        <v>平成27/2末</v>
      </c>
      <c r="C138" s="13">
        <v>136</v>
      </c>
      <c r="D138" s="13">
        <v>146</v>
      </c>
      <c r="E138" s="14" t="s">
        <v>137</v>
      </c>
      <c r="F138" s="13">
        <v>172</v>
      </c>
      <c r="G138" s="13">
        <v>0</v>
      </c>
      <c r="H138" s="13">
        <v>172</v>
      </c>
      <c r="I138" s="13">
        <v>1</v>
      </c>
      <c r="J138" s="13">
        <v>344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9"/>
        <v>2015/2末</v>
      </c>
      <c r="B139" s="9" t="str">
        <f t="shared" si="9"/>
        <v>平成27/2末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117</v>
      </c>
      <c r="I139" s="15">
        <v>1</v>
      </c>
      <c r="J139" s="15">
        <v>235</v>
      </c>
      <c r="K139" s="15">
        <v>1</v>
      </c>
      <c r="L139" s="15">
        <v>82</v>
      </c>
      <c r="M139" s="5" t="s">
        <v>380</v>
      </c>
    </row>
    <row r="140" spans="1:13" x14ac:dyDescent="0.2">
      <c r="A140" s="8" t="str">
        <f t="shared" si="9"/>
        <v>2015/2末</v>
      </c>
      <c r="B140" s="8" t="str">
        <f t="shared" si="9"/>
        <v>平成27/2末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2015/2末</v>
      </c>
      <c r="B141" s="9" t="str">
        <f t="shared" si="9"/>
        <v>平成27/2末</v>
      </c>
      <c r="C141" s="15">
        <v>139</v>
      </c>
      <c r="D141" s="15">
        <v>150</v>
      </c>
      <c r="E141" s="16" t="s">
        <v>198</v>
      </c>
      <c r="F141" s="15">
        <v>832</v>
      </c>
      <c r="G141" s="15">
        <v>2</v>
      </c>
      <c r="H141" s="15">
        <v>905</v>
      </c>
      <c r="I141" s="15">
        <v>7</v>
      </c>
      <c r="J141" s="15">
        <v>1737</v>
      </c>
      <c r="K141" s="15">
        <v>9</v>
      </c>
      <c r="L141" s="15">
        <v>569</v>
      </c>
      <c r="M141" s="5" t="s">
        <v>381</v>
      </c>
    </row>
    <row r="142" spans="1:13" x14ac:dyDescent="0.2">
      <c r="A142" s="8" t="str">
        <f t="shared" si="9"/>
        <v>2015/2末</v>
      </c>
      <c r="B142" s="8" t="str">
        <f t="shared" si="9"/>
        <v>平成27/2末</v>
      </c>
      <c r="C142" s="13">
        <v>140</v>
      </c>
      <c r="D142" s="13">
        <v>152</v>
      </c>
      <c r="E142" s="14" t="s">
        <v>199</v>
      </c>
      <c r="F142" s="13">
        <v>389</v>
      </c>
      <c r="G142" s="13">
        <v>0</v>
      </c>
      <c r="H142" s="13">
        <v>420</v>
      </c>
      <c r="I142" s="13">
        <v>0</v>
      </c>
      <c r="J142" s="13">
        <v>809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2015/2末</v>
      </c>
      <c r="B143" s="9" t="str">
        <f t="shared" si="9"/>
        <v>平成27/2末</v>
      </c>
      <c r="C143" s="15">
        <v>141</v>
      </c>
      <c r="D143" s="15">
        <v>153</v>
      </c>
      <c r="E143" s="16" t="s">
        <v>200</v>
      </c>
      <c r="F143" s="15">
        <v>259</v>
      </c>
      <c r="G143" s="15">
        <v>4</v>
      </c>
      <c r="H143" s="15">
        <v>320</v>
      </c>
      <c r="I143" s="15">
        <v>1</v>
      </c>
      <c r="J143" s="15">
        <v>579</v>
      </c>
      <c r="K143" s="15">
        <v>5</v>
      </c>
      <c r="L143" s="15">
        <v>405</v>
      </c>
      <c r="M143" s="5" t="s">
        <v>381</v>
      </c>
    </row>
    <row r="144" spans="1:13" x14ac:dyDescent="0.2">
      <c r="A144" s="8" t="str">
        <f t="shared" si="9"/>
        <v>2015/2末</v>
      </c>
      <c r="B144" s="8" t="str">
        <f t="shared" si="9"/>
        <v>平成27/2末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175</v>
      </c>
      <c r="I144" s="13">
        <v>2</v>
      </c>
      <c r="J144" s="13">
        <v>314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2015/2末</v>
      </c>
      <c r="B145" s="9" t="str">
        <f t="shared" si="9"/>
        <v>平成27/2末</v>
      </c>
      <c r="C145" s="15">
        <v>143</v>
      </c>
      <c r="D145" s="15">
        <v>160</v>
      </c>
      <c r="E145" s="16" t="s">
        <v>202</v>
      </c>
      <c r="F145" s="15">
        <v>136</v>
      </c>
      <c r="G145" s="15">
        <v>0</v>
      </c>
      <c r="H145" s="15">
        <v>114</v>
      </c>
      <c r="I145" s="15">
        <v>1</v>
      </c>
      <c r="J145" s="15">
        <v>250</v>
      </c>
      <c r="K145" s="15">
        <v>1</v>
      </c>
      <c r="L145" s="15">
        <v>111</v>
      </c>
      <c r="M145" s="5" t="s">
        <v>382</v>
      </c>
    </row>
    <row r="146" spans="1:13" x14ac:dyDescent="0.2">
      <c r="A146" s="8" t="str">
        <f t="shared" si="9"/>
        <v>2015/2末</v>
      </c>
      <c r="B146" s="8" t="str">
        <f t="shared" si="9"/>
        <v>平成27/2末</v>
      </c>
      <c r="C146" s="13">
        <v>144</v>
      </c>
      <c r="D146" s="13">
        <v>161</v>
      </c>
      <c r="E146" s="14" t="s">
        <v>203</v>
      </c>
      <c r="F146" s="13">
        <v>146</v>
      </c>
      <c r="G146" s="13">
        <v>4</v>
      </c>
      <c r="H146" s="13">
        <v>124</v>
      </c>
      <c r="I146" s="13">
        <v>2</v>
      </c>
      <c r="J146" s="13">
        <v>270</v>
      </c>
      <c r="K146" s="13">
        <v>6</v>
      </c>
      <c r="L146" s="13">
        <v>117</v>
      </c>
      <c r="M146" s="6" t="s">
        <v>382</v>
      </c>
    </row>
    <row r="147" spans="1:13" x14ac:dyDescent="0.2">
      <c r="A147" s="9" t="str">
        <f t="shared" si="9"/>
        <v>2015/2末</v>
      </c>
      <c r="B147" s="9" t="str">
        <f t="shared" si="9"/>
        <v>平成27/2末</v>
      </c>
      <c r="C147" s="15">
        <v>145</v>
      </c>
      <c r="D147" s="15">
        <v>162</v>
      </c>
      <c r="E147" s="16" t="s">
        <v>204</v>
      </c>
      <c r="F147" s="15">
        <v>192</v>
      </c>
      <c r="G147" s="15">
        <v>4</v>
      </c>
      <c r="H147" s="15">
        <v>149</v>
      </c>
      <c r="I147" s="15">
        <v>0</v>
      </c>
      <c r="J147" s="15">
        <v>341</v>
      </c>
      <c r="K147" s="15">
        <v>4</v>
      </c>
      <c r="L147" s="15">
        <v>155</v>
      </c>
      <c r="M147" s="5" t="s">
        <v>382</v>
      </c>
    </row>
    <row r="148" spans="1:13" x14ac:dyDescent="0.2">
      <c r="A148" s="8" t="str">
        <f t="shared" si="9"/>
        <v>2015/2末</v>
      </c>
      <c r="B148" s="8" t="str">
        <f t="shared" si="9"/>
        <v>平成27/2末</v>
      </c>
      <c r="C148" s="13">
        <v>146</v>
      </c>
      <c r="D148" s="13">
        <v>164</v>
      </c>
      <c r="E148" s="14" t="s">
        <v>205</v>
      </c>
      <c r="F148" s="13">
        <v>999</v>
      </c>
      <c r="G148" s="13">
        <v>6</v>
      </c>
      <c r="H148" s="13">
        <v>1037</v>
      </c>
      <c r="I148" s="13">
        <v>6</v>
      </c>
      <c r="J148" s="13">
        <v>2036</v>
      </c>
      <c r="K148" s="13">
        <v>12</v>
      </c>
      <c r="L148" s="13">
        <v>747</v>
      </c>
      <c r="M148" s="6" t="s">
        <v>382</v>
      </c>
    </row>
    <row r="149" spans="1:13" x14ac:dyDescent="0.2">
      <c r="A149" s="9" t="str">
        <f t="shared" ref="A149:B164" si="10">A148</f>
        <v>2015/2末</v>
      </c>
      <c r="B149" s="9" t="str">
        <f t="shared" si="10"/>
        <v>平成27/2末</v>
      </c>
      <c r="C149" s="15">
        <v>147</v>
      </c>
      <c r="D149" s="15">
        <v>170</v>
      </c>
      <c r="E149" s="16" t="s">
        <v>206</v>
      </c>
      <c r="F149" s="15">
        <v>996</v>
      </c>
      <c r="G149" s="15">
        <v>16</v>
      </c>
      <c r="H149" s="15">
        <v>1009</v>
      </c>
      <c r="I149" s="15">
        <v>7</v>
      </c>
      <c r="J149" s="15">
        <v>2005</v>
      </c>
      <c r="K149" s="15">
        <v>23</v>
      </c>
      <c r="L149" s="15">
        <v>753</v>
      </c>
      <c r="M149" s="5" t="s">
        <v>382</v>
      </c>
    </row>
    <row r="150" spans="1:13" x14ac:dyDescent="0.2">
      <c r="A150" s="8" t="str">
        <f t="shared" si="10"/>
        <v>2015/2末</v>
      </c>
      <c r="B150" s="8" t="str">
        <f t="shared" si="10"/>
        <v>平成27/2末</v>
      </c>
      <c r="C150" s="13">
        <v>148</v>
      </c>
      <c r="D150" s="13">
        <v>171</v>
      </c>
      <c r="E150" s="14" t="s">
        <v>207</v>
      </c>
      <c r="F150" s="13">
        <v>275</v>
      </c>
      <c r="G150" s="13">
        <v>1</v>
      </c>
      <c r="H150" s="13">
        <v>260</v>
      </c>
      <c r="I150" s="13">
        <v>3</v>
      </c>
      <c r="J150" s="13">
        <v>535</v>
      </c>
      <c r="K150" s="13">
        <v>4</v>
      </c>
      <c r="L150" s="13">
        <v>187</v>
      </c>
      <c r="M150" s="6" t="s">
        <v>382</v>
      </c>
    </row>
    <row r="151" spans="1:13" x14ac:dyDescent="0.2">
      <c r="A151" s="9" t="str">
        <f t="shared" si="10"/>
        <v>2015/2末</v>
      </c>
      <c r="B151" s="9" t="str">
        <f t="shared" si="10"/>
        <v>平成27/2末</v>
      </c>
      <c r="C151" s="15">
        <v>149</v>
      </c>
      <c r="D151" s="15">
        <v>172</v>
      </c>
      <c r="E151" s="16" t="s">
        <v>208</v>
      </c>
      <c r="F151" s="15">
        <v>654</v>
      </c>
      <c r="G151" s="15">
        <v>3</v>
      </c>
      <c r="H151" s="15">
        <v>675</v>
      </c>
      <c r="I151" s="15">
        <v>8</v>
      </c>
      <c r="J151" s="15">
        <v>1329</v>
      </c>
      <c r="K151" s="15">
        <v>11</v>
      </c>
      <c r="L151" s="15">
        <v>441</v>
      </c>
      <c r="M151" s="5" t="s">
        <v>382</v>
      </c>
    </row>
    <row r="152" spans="1:13" x14ac:dyDescent="0.2">
      <c r="A152" s="8" t="str">
        <f t="shared" si="10"/>
        <v>2015/2末</v>
      </c>
      <c r="B152" s="8" t="str">
        <f t="shared" si="10"/>
        <v>平成27/2末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0</v>
      </c>
      <c r="H152" s="13">
        <v>305</v>
      </c>
      <c r="I152" s="13">
        <v>1</v>
      </c>
      <c r="J152" s="13">
        <v>625</v>
      </c>
      <c r="K152" s="13">
        <v>1</v>
      </c>
      <c r="L152" s="13">
        <v>219</v>
      </c>
      <c r="M152" s="6" t="s">
        <v>382</v>
      </c>
    </row>
    <row r="153" spans="1:13" x14ac:dyDescent="0.2">
      <c r="A153" s="9" t="str">
        <f t="shared" si="10"/>
        <v>2015/2末</v>
      </c>
      <c r="B153" s="9" t="str">
        <f t="shared" si="10"/>
        <v>平成27/2末</v>
      </c>
      <c r="C153" s="15">
        <v>151</v>
      </c>
      <c r="D153" s="15">
        <v>174</v>
      </c>
      <c r="E153" s="16" t="s">
        <v>210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382</v>
      </c>
    </row>
    <row r="154" spans="1:13" x14ac:dyDescent="0.2">
      <c r="A154" s="8" t="str">
        <f t="shared" si="10"/>
        <v>2015/2末</v>
      </c>
      <c r="B154" s="8" t="str">
        <f t="shared" si="10"/>
        <v>平成27/2末</v>
      </c>
      <c r="C154" s="13">
        <v>152</v>
      </c>
      <c r="D154" s="13">
        <v>175</v>
      </c>
      <c r="E154" s="14" t="s">
        <v>211</v>
      </c>
      <c r="F154" s="13">
        <v>320</v>
      </c>
      <c r="G154" s="13">
        <v>2</v>
      </c>
      <c r="H154" s="13">
        <v>323</v>
      </c>
      <c r="I154" s="13">
        <v>4</v>
      </c>
      <c r="J154" s="13">
        <v>643</v>
      </c>
      <c r="K154" s="13">
        <v>6</v>
      </c>
      <c r="L154" s="13">
        <v>241</v>
      </c>
      <c r="M154" s="6" t="s">
        <v>382</v>
      </c>
    </row>
    <row r="155" spans="1:13" x14ac:dyDescent="0.2">
      <c r="A155" s="9" t="str">
        <f t="shared" si="10"/>
        <v>2015/2末</v>
      </c>
      <c r="B155" s="9" t="str">
        <f t="shared" si="10"/>
        <v>平成27/2末</v>
      </c>
      <c r="C155" s="15">
        <v>153</v>
      </c>
      <c r="D155" s="15">
        <v>176</v>
      </c>
      <c r="E155" s="16" t="s">
        <v>212</v>
      </c>
      <c r="F155" s="15">
        <v>159</v>
      </c>
      <c r="G155" s="15">
        <v>0</v>
      </c>
      <c r="H155" s="15">
        <v>185</v>
      </c>
      <c r="I155" s="15">
        <v>0</v>
      </c>
      <c r="J155" s="15">
        <v>344</v>
      </c>
      <c r="K155" s="15">
        <v>0</v>
      </c>
      <c r="L155" s="15">
        <v>114</v>
      </c>
      <c r="M155" s="5" t="s">
        <v>382</v>
      </c>
    </row>
    <row r="156" spans="1:13" x14ac:dyDescent="0.2">
      <c r="A156" s="8" t="str">
        <f t="shared" si="10"/>
        <v>2015/2末</v>
      </c>
      <c r="B156" s="8" t="str">
        <f t="shared" si="10"/>
        <v>平成27/2末</v>
      </c>
      <c r="C156" s="13">
        <v>154</v>
      </c>
      <c r="D156" s="13">
        <v>177</v>
      </c>
      <c r="E156" s="14" t="s">
        <v>150</v>
      </c>
      <c r="F156" s="13">
        <v>98</v>
      </c>
      <c r="G156" s="13">
        <v>3</v>
      </c>
      <c r="H156" s="13">
        <v>99</v>
      </c>
      <c r="I156" s="13">
        <v>4</v>
      </c>
      <c r="J156" s="13">
        <v>197</v>
      </c>
      <c r="K156" s="13">
        <v>7</v>
      </c>
      <c r="L156" s="13">
        <v>73</v>
      </c>
      <c r="M156" s="6" t="s">
        <v>382</v>
      </c>
    </row>
    <row r="157" spans="1:13" x14ac:dyDescent="0.2">
      <c r="A157" s="9" t="str">
        <f t="shared" si="10"/>
        <v>2015/2末</v>
      </c>
      <c r="B157" s="9" t="str">
        <f t="shared" si="10"/>
        <v>平成27/2末</v>
      </c>
      <c r="C157" s="15">
        <v>155</v>
      </c>
      <c r="D157" s="15">
        <v>180</v>
      </c>
      <c r="E157" s="16" t="s">
        <v>213</v>
      </c>
      <c r="F157" s="15">
        <v>107</v>
      </c>
      <c r="G157" s="15">
        <v>0</v>
      </c>
      <c r="H157" s="15">
        <v>124</v>
      </c>
      <c r="I157" s="15">
        <v>0</v>
      </c>
      <c r="J157" s="15">
        <v>231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2015/2末</v>
      </c>
      <c r="B158" s="8" t="str">
        <f t="shared" si="10"/>
        <v>平成27/2末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2015/2末</v>
      </c>
      <c r="B159" s="9" t="str">
        <f t="shared" si="10"/>
        <v>平成27/2末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2015/2末</v>
      </c>
      <c r="B160" s="8" t="str">
        <f t="shared" si="10"/>
        <v>平成27/2末</v>
      </c>
      <c r="C160" s="13">
        <v>158</v>
      </c>
      <c r="D160" s="13">
        <v>183</v>
      </c>
      <c r="E160" s="14" t="s">
        <v>216</v>
      </c>
      <c r="F160" s="13">
        <v>446</v>
      </c>
      <c r="G160" s="13">
        <v>0</v>
      </c>
      <c r="H160" s="13">
        <v>469</v>
      </c>
      <c r="I160" s="13">
        <v>2</v>
      </c>
      <c r="J160" s="13">
        <v>915</v>
      </c>
      <c r="K160" s="13">
        <v>2</v>
      </c>
      <c r="L160" s="13">
        <v>302</v>
      </c>
      <c r="M160" s="6" t="s">
        <v>383</v>
      </c>
    </row>
    <row r="161" spans="1:13" x14ac:dyDescent="0.2">
      <c r="A161" s="9" t="str">
        <f t="shared" si="10"/>
        <v>2015/2末</v>
      </c>
      <c r="B161" s="9" t="str">
        <f t="shared" si="10"/>
        <v>平成27/2末</v>
      </c>
      <c r="C161" s="15">
        <v>159</v>
      </c>
      <c r="D161" s="15">
        <v>184</v>
      </c>
      <c r="E161" s="16" t="s">
        <v>217</v>
      </c>
      <c r="F161" s="15">
        <v>131</v>
      </c>
      <c r="G161" s="15">
        <v>0</v>
      </c>
      <c r="H161" s="15">
        <v>139</v>
      </c>
      <c r="I161" s="15">
        <v>0</v>
      </c>
      <c r="J161" s="15">
        <v>270</v>
      </c>
      <c r="K161" s="15">
        <v>0</v>
      </c>
      <c r="L161" s="15">
        <v>82</v>
      </c>
      <c r="M161" s="5" t="s">
        <v>383</v>
      </c>
    </row>
    <row r="162" spans="1:13" x14ac:dyDescent="0.2">
      <c r="A162" s="8" t="str">
        <f t="shared" si="10"/>
        <v>2015/2末</v>
      </c>
      <c r="B162" s="8" t="str">
        <f t="shared" si="10"/>
        <v>平成27/2末</v>
      </c>
      <c r="C162" s="13">
        <v>160</v>
      </c>
      <c r="D162" s="13">
        <v>185</v>
      </c>
      <c r="E162" s="14" t="s">
        <v>218</v>
      </c>
      <c r="F162" s="13">
        <v>134</v>
      </c>
      <c r="G162" s="13">
        <v>0</v>
      </c>
      <c r="H162" s="13">
        <v>121</v>
      </c>
      <c r="I162" s="13">
        <v>3</v>
      </c>
      <c r="J162" s="13">
        <v>255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2015/2末</v>
      </c>
      <c r="B163" s="9" t="str">
        <f t="shared" si="10"/>
        <v>平成27/2末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1</v>
      </c>
      <c r="H163" s="15">
        <v>240</v>
      </c>
      <c r="I163" s="15">
        <v>3</v>
      </c>
      <c r="J163" s="15">
        <v>479</v>
      </c>
      <c r="K163" s="15">
        <v>4</v>
      </c>
      <c r="L163" s="15">
        <v>183</v>
      </c>
      <c r="M163" s="5" t="s">
        <v>383</v>
      </c>
    </row>
    <row r="164" spans="1:13" x14ac:dyDescent="0.2">
      <c r="A164" s="8" t="str">
        <f t="shared" si="10"/>
        <v>2015/2末</v>
      </c>
      <c r="B164" s="8" t="str">
        <f t="shared" si="10"/>
        <v>平成27/2末</v>
      </c>
      <c r="C164" s="13">
        <v>162</v>
      </c>
      <c r="D164" s="13">
        <v>187</v>
      </c>
      <c r="E164" s="14" t="s">
        <v>220</v>
      </c>
      <c r="F164" s="13">
        <v>194</v>
      </c>
      <c r="G164" s="13">
        <v>2</v>
      </c>
      <c r="H164" s="13">
        <v>178</v>
      </c>
      <c r="I164" s="13">
        <v>2</v>
      </c>
      <c r="J164" s="13">
        <v>372</v>
      </c>
      <c r="K164" s="13">
        <v>4</v>
      </c>
      <c r="L164" s="13">
        <v>138</v>
      </c>
      <c r="M164" s="6" t="s">
        <v>383</v>
      </c>
    </row>
    <row r="165" spans="1:13" x14ac:dyDescent="0.2">
      <c r="A165" s="9" t="str">
        <f t="shared" ref="A165:B180" si="11">A164</f>
        <v>2015/2末</v>
      </c>
      <c r="B165" s="9" t="str">
        <f t="shared" si="11"/>
        <v>平成27/2末</v>
      </c>
      <c r="C165" s="15">
        <v>163</v>
      </c>
      <c r="D165" s="15">
        <v>188</v>
      </c>
      <c r="E165" s="16" t="s">
        <v>221</v>
      </c>
      <c r="F165" s="15">
        <v>222</v>
      </c>
      <c r="G165" s="15">
        <v>4</v>
      </c>
      <c r="H165" s="15">
        <v>191</v>
      </c>
      <c r="I165" s="15">
        <v>2</v>
      </c>
      <c r="J165" s="15">
        <v>413</v>
      </c>
      <c r="K165" s="15">
        <v>6</v>
      </c>
      <c r="L165" s="15">
        <v>168</v>
      </c>
      <c r="M165" s="5" t="s">
        <v>383</v>
      </c>
    </row>
    <row r="166" spans="1:13" x14ac:dyDescent="0.2">
      <c r="A166" s="8" t="str">
        <f t="shared" si="11"/>
        <v>2015/2末</v>
      </c>
      <c r="B166" s="8" t="str">
        <f t="shared" si="11"/>
        <v>平成27/2末</v>
      </c>
      <c r="C166" s="13">
        <v>164</v>
      </c>
      <c r="D166" s="13">
        <v>189</v>
      </c>
      <c r="E166" s="14" t="s">
        <v>222</v>
      </c>
      <c r="F166" s="13">
        <v>79</v>
      </c>
      <c r="G166" s="13">
        <v>0</v>
      </c>
      <c r="H166" s="13">
        <v>66</v>
      </c>
      <c r="I166" s="13">
        <v>0</v>
      </c>
      <c r="J166" s="13">
        <v>145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2015/2末</v>
      </c>
      <c r="B167" s="9" t="str">
        <f t="shared" si="11"/>
        <v>平成27/2末</v>
      </c>
      <c r="C167" s="15">
        <v>165</v>
      </c>
      <c r="D167" s="15">
        <v>190</v>
      </c>
      <c r="E167" s="16" t="s">
        <v>153</v>
      </c>
      <c r="F167" s="15">
        <v>508</v>
      </c>
      <c r="G167" s="15">
        <v>0</v>
      </c>
      <c r="H167" s="15">
        <v>508</v>
      </c>
      <c r="I167" s="15">
        <v>5</v>
      </c>
      <c r="J167" s="15">
        <v>1016</v>
      </c>
      <c r="K167" s="15">
        <v>5</v>
      </c>
      <c r="L167" s="15">
        <v>361</v>
      </c>
      <c r="M167" s="5" t="s">
        <v>383</v>
      </c>
    </row>
    <row r="168" spans="1:13" x14ac:dyDescent="0.2">
      <c r="A168" s="8" t="str">
        <f t="shared" si="11"/>
        <v>2015/2末</v>
      </c>
      <c r="B168" s="8" t="str">
        <f t="shared" si="11"/>
        <v>平成27/2末</v>
      </c>
      <c r="C168" s="13">
        <v>166</v>
      </c>
      <c r="D168" s="13">
        <v>191</v>
      </c>
      <c r="E168" s="14" t="s">
        <v>151</v>
      </c>
      <c r="F168" s="13">
        <v>209</v>
      </c>
      <c r="G168" s="13">
        <v>0</v>
      </c>
      <c r="H168" s="13">
        <v>227</v>
      </c>
      <c r="I168" s="13">
        <v>2</v>
      </c>
      <c r="J168" s="13">
        <v>436</v>
      </c>
      <c r="K168" s="13">
        <v>2</v>
      </c>
      <c r="L168" s="13">
        <v>184</v>
      </c>
      <c r="M168" s="6" t="s">
        <v>383</v>
      </c>
    </row>
    <row r="169" spans="1:13" x14ac:dyDescent="0.2">
      <c r="A169" s="9" t="str">
        <f t="shared" si="11"/>
        <v>2015/2末</v>
      </c>
      <c r="B169" s="9" t="str">
        <f t="shared" si="11"/>
        <v>平成27/2末</v>
      </c>
      <c r="C169" s="15">
        <v>167</v>
      </c>
      <c r="D169" s="15">
        <v>192</v>
      </c>
      <c r="E169" s="16" t="s">
        <v>152</v>
      </c>
      <c r="F169" s="15">
        <v>581</v>
      </c>
      <c r="G169" s="15">
        <v>0</v>
      </c>
      <c r="H169" s="15">
        <v>577</v>
      </c>
      <c r="I169" s="15">
        <v>1</v>
      </c>
      <c r="J169" s="15">
        <v>1158</v>
      </c>
      <c r="K169" s="15">
        <v>1</v>
      </c>
      <c r="L169" s="15">
        <v>369</v>
      </c>
      <c r="M169" s="5" t="s">
        <v>383</v>
      </c>
    </row>
    <row r="170" spans="1:13" x14ac:dyDescent="0.2">
      <c r="A170" s="8" t="str">
        <f t="shared" si="11"/>
        <v>2015/2末</v>
      </c>
      <c r="B170" s="8" t="str">
        <f t="shared" si="11"/>
        <v>平成27/2末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2015/2末</v>
      </c>
      <c r="B171" s="9" t="str">
        <f t="shared" si="11"/>
        <v>平成27/2末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81</v>
      </c>
      <c r="I171" s="15">
        <v>0</v>
      </c>
      <c r="J171" s="15">
        <v>149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2015/2末</v>
      </c>
      <c r="B172" s="8" t="str">
        <f t="shared" si="11"/>
        <v>平成27/2末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61</v>
      </c>
      <c r="I172" s="13">
        <v>1</v>
      </c>
      <c r="J172" s="13">
        <v>117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2015/2末</v>
      </c>
      <c r="B173" s="9" t="str">
        <f t="shared" si="11"/>
        <v>平成27/2末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215</v>
      </c>
      <c r="I173" s="15">
        <v>2</v>
      </c>
      <c r="J173" s="15">
        <v>423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2015/2末</v>
      </c>
      <c r="B174" s="8" t="str">
        <f t="shared" si="11"/>
        <v>平成27/2末</v>
      </c>
      <c r="C174" s="13">
        <v>172</v>
      </c>
      <c r="D174" s="13">
        <v>204</v>
      </c>
      <c r="E174" s="14" t="s">
        <v>227</v>
      </c>
      <c r="F174" s="13">
        <v>243</v>
      </c>
      <c r="G174" s="13">
        <v>0</v>
      </c>
      <c r="H174" s="13">
        <v>259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384</v>
      </c>
    </row>
    <row r="175" spans="1:13" x14ac:dyDescent="0.2">
      <c r="A175" s="9" t="str">
        <f t="shared" si="11"/>
        <v>2015/2末</v>
      </c>
      <c r="B175" s="9" t="str">
        <f t="shared" si="11"/>
        <v>平成27/2末</v>
      </c>
      <c r="C175" s="15">
        <v>173</v>
      </c>
      <c r="D175" s="15">
        <v>205</v>
      </c>
      <c r="E175" s="16" t="s">
        <v>228</v>
      </c>
      <c r="F175" s="15">
        <v>114</v>
      </c>
      <c r="G175" s="15">
        <v>0</v>
      </c>
      <c r="H175" s="15">
        <v>116</v>
      </c>
      <c r="I175" s="15">
        <v>1</v>
      </c>
      <c r="J175" s="15">
        <v>230</v>
      </c>
      <c r="K175" s="15">
        <v>1</v>
      </c>
      <c r="L175" s="15">
        <v>79</v>
      </c>
      <c r="M175" s="5" t="s">
        <v>384</v>
      </c>
    </row>
    <row r="176" spans="1:13" x14ac:dyDescent="0.2">
      <c r="A176" s="8" t="str">
        <f t="shared" si="11"/>
        <v>2015/2末</v>
      </c>
      <c r="B176" s="8" t="str">
        <f t="shared" si="11"/>
        <v>平成27/2末</v>
      </c>
      <c r="C176" s="13">
        <v>174</v>
      </c>
      <c r="D176" s="13">
        <v>209</v>
      </c>
      <c r="E176" s="14" t="s">
        <v>229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2015/2末</v>
      </c>
      <c r="B177" s="9" t="str">
        <f t="shared" si="11"/>
        <v>平成27/2末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2015/2末</v>
      </c>
      <c r="B178" s="8" t="str">
        <f t="shared" si="11"/>
        <v>平成27/2末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2015/2末</v>
      </c>
      <c r="B179" s="9" t="str">
        <f t="shared" si="11"/>
        <v>平成27/2末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77</v>
      </c>
      <c r="I179" s="15">
        <v>0</v>
      </c>
      <c r="J179" s="15">
        <v>157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2015/2末</v>
      </c>
      <c r="B180" s="8" t="str">
        <f t="shared" si="11"/>
        <v>平成27/2末</v>
      </c>
      <c r="C180" s="13">
        <v>178</v>
      </c>
      <c r="D180" s="13">
        <v>221</v>
      </c>
      <c r="E180" s="14" t="s">
        <v>233</v>
      </c>
      <c r="F180" s="13">
        <v>138</v>
      </c>
      <c r="G180" s="13">
        <v>0</v>
      </c>
      <c r="H180" s="13">
        <v>142</v>
      </c>
      <c r="I180" s="13">
        <v>0</v>
      </c>
      <c r="J180" s="13">
        <v>280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2015/2末</v>
      </c>
      <c r="B181" s="9" t="str">
        <f t="shared" si="12"/>
        <v>平成27/2末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2015/2末</v>
      </c>
      <c r="B182" s="8" t="str">
        <f t="shared" si="12"/>
        <v>平成27/2末</v>
      </c>
      <c r="C182" s="13">
        <v>180</v>
      </c>
      <c r="D182" s="13">
        <v>223</v>
      </c>
      <c r="E182" s="14" t="s">
        <v>154</v>
      </c>
      <c r="F182" s="13">
        <v>227</v>
      </c>
      <c r="G182" s="13">
        <v>0</v>
      </c>
      <c r="H182" s="13">
        <v>215</v>
      </c>
      <c r="I182" s="13">
        <v>0</v>
      </c>
      <c r="J182" s="13">
        <v>442</v>
      </c>
      <c r="K182" s="13">
        <v>0</v>
      </c>
      <c r="L182" s="13">
        <v>169</v>
      </c>
      <c r="M182" s="6" t="s">
        <v>385</v>
      </c>
    </row>
    <row r="183" spans="1:13" x14ac:dyDescent="0.2">
      <c r="A183" s="9" t="str">
        <f t="shared" si="12"/>
        <v>2015/2末</v>
      </c>
      <c r="B183" s="9" t="str">
        <f t="shared" si="12"/>
        <v>平成27/2末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2015/2末</v>
      </c>
      <c r="B184" s="8" t="str">
        <f t="shared" si="12"/>
        <v>平成27/2末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2015/2末</v>
      </c>
      <c r="B185" s="9" t="str">
        <f t="shared" si="12"/>
        <v>平成27/2末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2015/2末</v>
      </c>
      <c r="B186" s="8" t="str">
        <f t="shared" si="12"/>
        <v>平成27/2末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2015/2末</v>
      </c>
      <c r="B187" s="9" t="str">
        <f t="shared" si="12"/>
        <v>平成27/2末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2015/2末</v>
      </c>
      <c r="B188" s="8" t="str">
        <f t="shared" si="12"/>
        <v>平成27/2末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15</v>
      </c>
      <c r="M188" s="6" t="s">
        <v>386</v>
      </c>
    </row>
    <row r="189" spans="1:13" x14ac:dyDescent="0.2">
      <c r="A189" s="9" t="str">
        <f t="shared" si="12"/>
        <v>2015/2末</v>
      </c>
      <c r="B189" s="9" t="str">
        <f t="shared" si="12"/>
        <v>平成27/2末</v>
      </c>
      <c r="C189" s="15">
        <v>187</v>
      </c>
      <c r="D189" s="15">
        <v>231</v>
      </c>
      <c r="E189" s="16" t="s">
        <v>241</v>
      </c>
      <c r="F189" s="15">
        <v>128</v>
      </c>
      <c r="G189" s="15">
        <v>0</v>
      </c>
      <c r="H189" s="15">
        <v>154</v>
      </c>
      <c r="I189" s="15">
        <v>2</v>
      </c>
      <c r="J189" s="15">
        <v>282</v>
      </c>
      <c r="K189" s="15">
        <v>2</v>
      </c>
      <c r="L189" s="15">
        <v>125</v>
      </c>
      <c r="M189" s="5" t="s">
        <v>386</v>
      </c>
    </row>
    <row r="190" spans="1:13" x14ac:dyDescent="0.2">
      <c r="A190" s="8" t="str">
        <f t="shared" si="12"/>
        <v>2015/2末</v>
      </c>
      <c r="B190" s="8" t="str">
        <f t="shared" si="12"/>
        <v>平成27/2末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12"/>
        <v>2015/2末</v>
      </c>
      <c r="B191" s="9" t="str">
        <f t="shared" si="12"/>
        <v>平成27/2末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83</v>
      </c>
      <c r="I191" s="15">
        <v>4</v>
      </c>
      <c r="J191" s="15">
        <v>154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2015/2末</v>
      </c>
      <c r="B192" s="8" t="str">
        <f t="shared" si="12"/>
        <v>平成27/2末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144</v>
      </c>
      <c r="I192" s="13">
        <v>1</v>
      </c>
      <c r="J192" s="13">
        <v>286</v>
      </c>
      <c r="K192" s="13">
        <v>1</v>
      </c>
      <c r="L192" s="13">
        <v>107</v>
      </c>
      <c r="M192" s="6" t="s">
        <v>387</v>
      </c>
    </row>
    <row r="193" spans="1:13" x14ac:dyDescent="0.2">
      <c r="A193" s="9" t="str">
        <f t="shared" si="12"/>
        <v>2015/2末</v>
      </c>
      <c r="B193" s="9" t="str">
        <f t="shared" si="12"/>
        <v>平成27/2末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2015/2末</v>
      </c>
      <c r="B194" s="8" t="str">
        <f t="shared" si="12"/>
        <v>平成27/2末</v>
      </c>
      <c r="C194" s="13">
        <v>192</v>
      </c>
      <c r="D194" s="13">
        <v>243</v>
      </c>
      <c r="E194" s="14" t="s">
        <v>246</v>
      </c>
      <c r="F194" s="13">
        <v>88</v>
      </c>
      <c r="G194" s="13">
        <v>0</v>
      </c>
      <c r="H194" s="13">
        <v>130</v>
      </c>
      <c r="I194" s="13">
        <v>0</v>
      </c>
      <c r="J194" s="13">
        <v>218</v>
      </c>
      <c r="K194" s="13">
        <v>0</v>
      </c>
      <c r="L194" s="13">
        <v>123</v>
      </c>
      <c r="M194" s="6" t="s">
        <v>387</v>
      </c>
    </row>
    <row r="195" spans="1:13" x14ac:dyDescent="0.2">
      <c r="A195" s="9" t="str">
        <f t="shared" si="12"/>
        <v>2015/2末</v>
      </c>
      <c r="B195" s="9" t="str">
        <f t="shared" si="12"/>
        <v>平成27/2末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2015/2末</v>
      </c>
      <c r="B196" s="8" t="str">
        <f t="shared" si="12"/>
        <v>平成27/2末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24</v>
      </c>
      <c r="I196" s="13">
        <v>0</v>
      </c>
      <c r="J196" s="13">
        <v>52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2015/2末</v>
      </c>
      <c r="B197" s="9" t="str">
        <f t="shared" si="13"/>
        <v>平成27/2末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2015/2末</v>
      </c>
      <c r="B198" s="8" t="str">
        <f t="shared" si="13"/>
        <v>平成27/2末</v>
      </c>
      <c r="C198" s="13">
        <v>196</v>
      </c>
      <c r="D198" s="13">
        <v>250</v>
      </c>
      <c r="E198" s="14" t="s">
        <v>250</v>
      </c>
      <c r="F198" s="13">
        <v>287</v>
      </c>
      <c r="G198" s="13">
        <v>0</v>
      </c>
      <c r="H198" s="13">
        <v>321</v>
      </c>
      <c r="I198" s="13">
        <v>0</v>
      </c>
      <c r="J198" s="13">
        <v>608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2015/2末</v>
      </c>
      <c r="B199" s="9" t="str">
        <f t="shared" si="13"/>
        <v>平成27/2末</v>
      </c>
      <c r="C199" s="15">
        <v>197</v>
      </c>
      <c r="D199" s="15">
        <v>253</v>
      </c>
      <c r="E199" s="16" t="s">
        <v>251</v>
      </c>
      <c r="F199" s="15">
        <v>122</v>
      </c>
      <c r="G199" s="15">
        <v>1</v>
      </c>
      <c r="H199" s="15">
        <v>120</v>
      </c>
      <c r="I199" s="15">
        <v>2</v>
      </c>
      <c r="J199" s="15">
        <v>242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2015/2末</v>
      </c>
      <c r="B200" s="8" t="str">
        <f t="shared" si="13"/>
        <v>平成27/2末</v>
      </c>
      <c r="C200" s="13">
        <v>198</v>
      </c>
      <c r="D200" s="13">
        <v>254</v>
      </c>
      <c r="E200" s="14" t="s">
        <v>252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2015/2末</v>
      </c>
      <c r="B201" s="9" t="str">
        <f t="shared" si="13"/>
        <v>平成27/2末</v>
      </c>
      <c r="C201" s="15">
        <v>199</v>
      </c>
      <c r="D201" s="15">
        <v>255</v>
      </c>
      <c r="E201" s="16" t="s">
        <v>253</v>
      </c>
      <c r="F201" s="15">
        <v>254</v>
      </c>
      <c r="G201" s="15">
        <v>1</v>
      </c>
      <c r="H201" s="15">
        <v>300</v>
      </c>
      <c r="I201" s="15">
        <v>3</v>
      </c>
      <c r="J201" s="15">
        <v>554</v>
      </c>
      <c r="K201" s="15">
        <v>4</v>
      </c>
      <c r="L201" s="15">
        <v>190</v>
      </c>
      <c r="M201" s="5" t="s">
        <v>388</v>
      </c>
    </row>
    <row r="202" spans="1:13" x14ac:dyDescent="0.2">
      <c r="A202" s="8" t="str">
        <f t="shared" si="13"/>
        <v>2015/2末</v>
      </c>
      <c r="B202" s="8" t="str">
        <f t="shared" si="13"/>
        <v>平成27/2末</v>
      </c>
      <c r="C202" s="13">
        <v>200</v>
      </c>
      <c r="D202" s="13">
        <v>270</v>
      </c>
      <c r="E202" s="14" t="s">
        <v>254</v>
      </c>
      <c r="F202" s="13">
        <v>45</v>
      </c>
      <c r="G202" s="13">
        <v>0</v>
      </c>
      <c r="H202" s="13">
        <v>46</v>
      </c>
      <c r="I202" s="13">
        <v>0</v>
      </c>
      <c r="J202" s="13">
        <v>91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2015/2末</v>
      </c>
      <c r="B203" s="9" t="str">
        <f t="shared" si="13"/>
        <v>平成27/2末</v>
      </c>
      <c r="C203" s="15">
        <v>201</v>
      </c>
      <c r="D203" s="15">
        <v>271</v>
      </c>
      <c r="E203" s="16" t="s">
        <v>255</v>
      </c>
      <c r="F203" s="15">
        <v>241</v>
      </c>
      <c r="G203" s="15">
        <v>0</v>
      </c>
      <c r="H203" s="15">
        <v>256</v>
      </c>
      <c r="I203" s="15">
        <v>0</v>
      </c>
      <c r="J203" s="15">
        <v>497</v>
      </c>
      <c r="K203" s="15">
        <v>0</v>
      </c>
      <c r="L203" s="15">
        <v>194</v>
      </c>
      <c r="M203" s="5" t="s">
        <v>389</v>
      </c>
    </row>
    <row r="204" spans="1:13" x14ac:dyDescent="0.2">
      <c r="A204" s="8" t="str">
        <f t="shared" si="13"/>
        <v>2015/2末</v>
      </c>
      <c r="B204" s="8" t="str">
        <f t="shared" si="13"/>
        <v>平成27/2末</v>
      </c>
      <c r="C204" s="13">
        <v>202</v>
      </c>
      <c r="D204" s="13">
        <v>277</v>
      </c>
      <c r="E204" s="14" t="s">
        <v>256</v>
      </c>
      <c r="F204" s="13">
        <v>219</v>
      </c>
      <c r="G204" s="13">
        <v>0</v>
      </c>
      <c r="H204" s="13">
        <v>236</v>
      </c>
      <c r="I204" s="13">
        <v>0</v>
      </c>
      <c r="J204" s="13">
        <v>455</v>
      </c>
      <c r="K204" s="13">
        <v>0</v>
      </c>
      <c r="L204" s="13">
        <v>171</v>
      </c>
      <c r="M204" s="6" t="s">
        <v>389</v>
      </c>
    </row>
    <row r="205" spans="1:13" x14ac:dyDescent="0.2">
      <c r="A205" s="9" t="str">
        <f t="shared" si="13"/>
        <v>2015/2末</v>
      </c>
      <c r="B205" s="9" t="str">
        <f t="shared" si="13"/>
        <v>平成27/2末</v>
      </c>
      <c r="C205" s="15">
        <v>203</v>
      </c>
      <c r="D205" s="15">
        <v>278</v>
      </c>
      <c r="E205" s="16" t="s">
        <v>257</v>
      </c>
      <c r="F205" s="15">
        <v>131</v>
      </c>
      <c r="G205" s="15">
        <v>1</v>
      </c>
      <c r="H205" s="15">
        <v>135</v>
      </c>
      <c r="I205" s="15">
        <v>1</v>
      </c>
      <c r="J205" s="15">
        <v>266</v>
      </c>
      <c r="K205" s="15">
        <v>2</v>
      </c>
      <c r="L205" s="15">
        <v>113</v>
      </c>
      <c r="M205" s="5" t="s">
        <v>389</v>
      </c>
    </row>
    <row r="206" spans="1:13" x14ac:dyDescent="0.2">
      <c r="A206" s="8" t="str">
        <f t="shared" si="13"/>
        <v>2015/2末</v>
      </c>
      <c r="B206" s="8" t="str">
        <f t="shared" si="13"/>
        <v>平成27/2末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124</v>
      </c>
      <c r="I206" s="13">
        <v>0</v>
      </c>
      <c r="J206" s="13">
        <v>231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2015/2末</v>
      </c>
      <c r="B207" s="9" t="str">
        <f t="shared" si="13"/>
        <v>平成27/2末</v>
      </c>
      <c r="C207" s="15">
        <v>205</v>
      </c>
      <c r="D207" s="15">
        <v>281</v>
      </c>
      <c r="E207" s="16" t="s">
        <v>259</v>
      </c>
      <c r="F207" s="15">
        <v>63</v>
      </c>
      <c r="G207" s="15">
        <v>0</v>
      </c>
      <c r="H207" s="15">
        <v>59</v>
      </c>
      <c r="I207" s="15">
        <v>0</v>
      </c>
      <c r="J207" s="15">
        <v>122</v>
      </c>
      <c r="K207" s="15">
        <v>0</v>
      </c>
      <c r="L207" s="15">
        <v>47</v>
      </c>
      <c r="M207" s="5" t="s">
        <v>390</v>
      </c>
    </row>
    <row r="208" spans="1:13" x14ac:dyDescent="0.2">
      <c r="A208" s="8" t="str">
        <f t="shared" si="13"/>
        <v>2015/2末</v>
      </c>
      <c r="B208" s="8" t="str">
        <f t="shared" si="13"/>
        <v>平成27/2末</v>
      </c>
      <c r="C208" s="13">
        <v>206</v>
      </c>
      <c r="D208" s="13">
        <v>282</v>
      </c>
      <c r="E208" s="14" t="s">
        <v>260</v>
      </c>
      <c r="F208" s="13">
        <v>22</v>
      </c>
      <c r="G208" s="13">
        <v>0</v>
      </c>
      <c r="H208" s="13">
        <v>21</v>
      </c>
      <c r="I208" s="13">
        <v>0</v>
      </c>
      <c r="J208" s="13">
        <v>43</v>
      </c>
      <c r="K208" s="13">
        <v>0</v>
      </c>
      <c r="L208" s="13">
        <v>17</v>
      </c>
      <c r="M208" s="6" t="s">
        <v>390</v>
      </c>
    </row>
    <row r="209" spans="1:13" x14ac:dyDescent="0.2">
      <c r="A209" s="9" t="str">
        <f t="shared" si="13"/>
        <v>2015/2末</v>
      </c>
      <c r="B209" s="9" t="str">
        <f t="shared" si="13"/>
        <v>平成27/2末</v>
      </c>
      <c r="C209" s="15">
        <v>207</v>
      </c>
      <c r="D209" s="15">
        <v>284</v>
      </c>
      <c r="E209" s="16" t="s">
        <v>261</v>
      </c>
      <c r="F209" s="15">
        <v>147</v>
      </c>
      <c r="G209" s="15">
        <v>0</v>
      </c>
      <c r="H209" s="15">
        <v>158</v>
      </c>
      <c r="I209" s="15">
        <v>0</v>
      </c>
      <c r="J209" s="15">
        <v>305</v>
      </c>
      <c r="K209" s="15">
        <v>0</v>
      </c>
      <c r="L209" s="15">
        <v>127</v>
      </c>
      <c r="M209" s="5" t="s">
        <v>390</v>
      </c>
    </row>
    <row r="210" spans="1:13" x14ac:dyDescent="0.2">
      <c r="A210" s="8" t="str">
        <f t="shared" si="13"/>
        <v>2015/2末</v>
      </c>
      <c r="B210" s="8" t="str">
        <f t="shared" si="13"/>
        <v>平成27/2末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2015/2末</v>
      </c>
      <c r="B211" s="9" t="str">
        <f t="shared" si="13"/>
        <v>平成27/2末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2015/2末</v>
      </c>
      <c r="B212" s="8" t="str">
        <f t="shared" si="13"/>
        <v>平成27/2末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108</v>
      </c>
      <c r="I212" s="13">
        <v>2</v>
      </c>
      <c r="J212" s="13">
        <v>212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ref="A213:B228" si="14">A212</f>
        <v>2015/2末</v>
      </c>
      <c r="B213" s="9" t="str">
        <f t="shared" si="14"/>
        <v>平成27/2末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29</v>
      </c>
      <c r="I213" s="15">
        <v>0</v>
      </c>
      <c r="J213" s="15">
        <v>66</v>
      </c>
      <c r="K213" s="15">
        <v>0</v>
      </c>
      <c r="L213" s="15">
        <v>41</v>
      </c>
      <c r="M213" s="5" t="s">
        <v>390</v>
      </c>
    </row>
    <row r="214" spans="1:13" x14ac:dyDescent="0.2">
      <c r="A214" s="8" t="str">
        <f t="shared" si="14"/>
        <v>2015/2末</v>
      </c>
      <c r="B214" s="8" t="str">
        <f t="shared" si="14"/>
        <v>平成27/2末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2015/2末</v>
      </c>
      <c r="B215" s="9" t="str">
        <f t="shared" si="14"/>
        <v>平成27/2末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2015/2末</v>
      </c>
      <c r="B216" s="8" t="str">
        <f t="shared" si="14"/>
        <v>平成27/2末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2015/2末</v>
      </c>
      <c r="B217" s="9" t="str">
        <f t="shared" si="14"/>
        <v>平成27/2末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2015/2末</v>
      </c>
      <c r="B218" s="8" t="str">
        <f t="shared" si="14"/>
        <v>平成27/2末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247</v>
      </c>
      <c r="I218" s="13">
        <v>1</v>
      </c>
      <c r="J218" s="13">
        <v>483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2015/2末</v>
      </c>
      <c r="B219" s="9" t="str">
        <f t="shared" si="14"/>
        <v>平成27/2末</v>
      </c>
      <c r="C219" s="15">
        <v>217</v>
      </c>
      <c r="D219" s="15">
        <v>321</v>
      </c>
      <c r="E219" s="16" t="s">
        <v>271</v>
      </c>
      <c r="F219" s="15">
        <v>147</v>
      </c>
      <c r="G219" s="15">
        <v>0</v>
      </c>
      <c r="H219" s="15">
        <v>181</v>
      </c>
      <c r="I219" s="15">
        <v>0</v>
      </c>
      <c r="J219" s="15">
        <v>328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2015/2末</v>
      </c>
      <c r="B220" s="8" t="str">
        <f t="shared" si="14"/>
        <v>平成27/2末</v>
      </c>
      <c r="C220" s="13">
        <v>218</v>
      </c>
      <c r="D220" s="13">
        <v>326</v>
      </c>
      <c r="E220" s="14" t="s">
        <v>272</v>
      </c>
      <c r="F220" s="13">
        <v>269</v>
      </c>
      <c r="G220" s="13">
        <v>0</v>
      </c>
      <c r="H220" s="13">
        <v>312</v>
      </c>
      <c r="I220" s="13">
        <v>0</v>
      </c>
      <c r="J220" s="13">
        <v>581</v>
      </c>
      <c r="K220" s="13">
        <v>0</v>
      </c>
      <c r="L220" s="13">
        <v>194</v>
      </c>
      <c r="M220" s="6" t="s">
        <v>391</v>
      </c>
    </row>
    <row r="221" spans="1:13" x14ac:dyDescent="0.2">
      <c r="A221" s="9" t="str">
        <f t="shared" si="14"/>
        <v>2015/2末</v>
      </c>
      <c r="B221" s="9" t="str">
        <f t="shared" si="14"/>
        <v>平成27/2末</v>
      </c>
      <c r="C221" s="15">
        <v>219</v>
      </c>
      <c r="D221" s="15">
        <v>332</v>
      </c>
      <c r="E221" s="16" t="s">
        <v>273</v>
      </c>
      <c r="F221" s="15">
        <v>140</v>
      </c>
      <c r="G221" s="15">
        <v>0</v>
      </c>
      <c r="H221" s="15">
        <v>145</v>
      </c>
      <c r="I221" s="15">
        <v>0</v>
      </c>
      <c r="J221" s="15">
        <v>285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2015/2末</v>
      </c>
      <c r="B222" s="8" t="str">
        <f t="shared" si="14"/>
        <v>平成27/2末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103</v>
      </c>
      <c r="I222" s="13">
        <v>0</v>
      </c>
      <c r="J222" s="13">
        <v>224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2015/2末</v>
      </c>
      <c r="B223" s="9" t="str">
        <f t="shared" si="14"/>
        <v>平成27/2末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90</v>
      </c>
      <c r="I223" s="15">
        <v>0</v>
      </c>
      <c r="J223" s="15">
        <v>175</v>
      </c>
      <c r="K223" s="15">
        <v>0</v>
      </c>
      <c r="L223" s="15">
        <v>71</v>
      </c>
      <c r="M223" s="5" t="s">
        <v>391</v>
      </c>
    </row>
    <row r="224" spans="1:13" x14ac:dyDescent="0.2">
      <c r="A224" s="8" t="str">
        <f t="shared" si="14"/>
        <v>2015/2末</v>
      </c>
      <c r="B224" s="8" t="str">
        <f t="shared" si="14"/>
        <v>平成27/2末</v>
      </c>
      <c r="C224" s="13">
        <v>222</v>
      </c>
      <c r="D224" s="13">
        <v>335</v>
      </c>
      <c r="E224" s="14" t="s">
        <v>276</v>
      </c>
      <c r="F224" s="13">
        <v>108</v>
      </c>
      <c r="G224" s="13">
        <v>0</v>
      </c>
      <c r="H224" s="13">
        <v>115</v>
      </c>
      <c r="I224" s="13">
        <v>0</v>
      </c>
      <c r="J224" s="13">
        <v>223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2015/2末</v>
      </c>
      <c r="B225" s="9" t="str">
        <f t="shared" si="14"/>
        <v>平成27/2末</v>
      </c>
      <c r="C225" s="15">
        <v>223</v>
      </c>
      <c r="D225" s="15">
        <v>336</v>
      </c>
      <c r="E225" s="16" t="s">
        <v>277</v>
      </c>
      <c r="F225" s="15">
        <v>131</v>
      </c>
      <c r="G225" s="15">
        <v>0</v>
      </c>
      <c r="H225" s="15">
        <v>149</v>
      </c>
      <c r="I225" s="15">
        <v>1</v>
      </c>
      <c r="J225" s="15">
        <v>280</v>
      </c>
      <c r="K225" s="15">
        <v>1</v>
      </c>
      <c r="L225" s="15">
        <v>103</v>
      </c>
      <c r="M225" s="5" t="s">
        <v>391</v>
      </c>
    </row>
    <row r="226" spans="1:13" x14ac:dyDescent="0.2">
      <c r="A226" s="8" t="str">
        <f t="shared" si="14"/>
        <v>2015/2末</v>
      </c>
      <c r="B226" s="8" t="str">
        <f t="shared" si="14"/>
        <v>平成27/2末</v>
      </c>
      <c r="C226" s="13">
        <v>224</v>
      </c>
      <c r="D226" s="13">
        <v>337</v>
      </c>
      <c r="E226" s="14" t="s">
        <v>278</v>
      </c>
      <c r="F226" s="13">
        <v>182</v>
      </c>
      <c r="G226" s="13">
        <v>0</v>
      </c>
      <c r="H226" s="13">
        <v>204</v>
      </c>
      <c r="I226" s="13">
        <v>0</v>
      </c>
      <c r="J226" s="13">
        <v>386</v>
      </c>
      <c r="K226" s="13">
        <v>0</v>
      </c>
      <c r="L226" s="13">
        <v>146</v>
      </c>
      <c r="M226" s="6" t="s">
        <v>391</v>
      </c>
    </row>
    <row r="227" spans="1:13" x14ac:dyDescent="0.2">
      <c r="A227" s="9" t="str">
        <f t="shared" si="14"/>
        <v>2015/2末</v>
      </c>
      <c r="B227" s="9" t="str">
        <f t="shared" si="14"/>
        <v>平成27/2末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82</v>
      </c>
      <c r="I227" s="15">
        <v>0</v>
      </c>
      <c r="J227" s="15">
        <v>173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2015/2末</v>
      </c>
      <c r="B228" s="8" t="str">
        <f t="shared" si="14"/>
        <v>平成27/2末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2015/2末</v>
      </c>
      <c r="B229" s="9" t="str">
        <f t="shared" si="15"/>
        <v>平成27/2末</v>
      </c>
      <c r="C229" s="15">
        <v>227</v>
      </c>
      <c r="D229" s="15">
        <v>400</v>
      </c>
      <c r="E229" s="16" t="s">
        <v>281</v>
      </c>
      <c r="F229" s="15">
        <v>133</v>
      </c>
      <c r="G229" s="15">
        <v>0</v>
      </c>
      <c r="H229" s="15">
        <v>143</v>
      </c>
      <c r="I229" s="15">
        <v>1</v>
      </c>
      <c r="J229" s="15">
        <v>276</v>
      </c>
      <c r="K229" s="15">
        <v>1</v>
      </c>
      <c r="L229" s="15">
        <v>126</v>
      </c>
      <c r="M229" s="5" t="s">
        <v>392</v>
      </c>
    </row>
    <row r="230" spans="1:13" x14ac:dyDescent="0.2">
      <c r="A230" s="8" t="str">
        <f t="shared" si="15"/>
        <v>2015/2末</v>
      </c>
      <c r="B230" s="8" t="str">
        <f t="shared" si="15"/>
        <v>平成27/2末</v>
      </c>
      <c r="C230" s="13">
        <v>228</v>
      </c>
      <c r="D230" s="13">
        <v>401</v>
      </c>
      <c r="E230" s="14" t="s">
        <v>282</v>
      </c>
      <c r="F230" s="13">
        <v>228</v>
      </c>
      <c r="G230" s="13">
        <v>2</v>
      </c>
      <c r="H230" s="13">
        <v>297</v>
      </c>
      <c r="I230" s="13">
        <v>2</v>
      </c>
      <c r="J230" s="13">
        <v>525</v>
      </c>
      <c r="K230" s="13">
        <v>4</v>
      </c>
      <c r="L230" s="13">
        <v>267</v>
      </c>
      <c r="M230" s="6" t="s">
        <v>392</v>
      </c>
    </row>
    <row r="231" spans="1:13" x14ac:dyDescent="0.2">
      <c r="A231" s="9" t="str">
        <f t="shared" si="15"/>
        <v>2015/2末</v>
      </c>
      <c r="B231" s="9" t="str">
        <f t="shared" si="15"/>
        <v>平成27/2末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2015/2末</v>
      </c>
      <c r="B232" s="8" t="str">
        <f t="shared" si="15"/>
        <v>平成27/2末</v>
      </c>
      <c r="C232" s="13">
        <v>230</v>
      </c>
      <c r="D232" s="13">
        <v>403</v>
      </c>
      <c r="E232" s="14" t="s">
        <v>284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392</v>
      </c>
    </row>
    <row r="233" spans="1:13" x14ac:dyDescent="0.2">
      <c r="A233" s="9" t="str">
        <f t="shared" si="15"/>
        <v>2015/2末</v>
      </c>
      <c r="B233" s="9" t="str">
        <f t="shared" si="15"/>
        <v>平成27/2末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2015/2末</v>
      </c>
      <c r="B234" s="8" t="str">
        <f t="shared" si="15"/>
        <v>平成27/2末</v>
      </c>
      <c r="C234" s="13">
        <v>232</v>
      </c>
      <c r="D234" s="13">
        <v>405</v>
      </c>
      <c r="E234" s="14" t="s">
        <v>286</v>
      </c>
      <c r="F234" s="13">
        <v>118</v>
      </c>
      <c r="G234" s="13">
        <v>0</v>
      </c>
      <c r="H234" s="13">
        <v>126</v>
      </c>
      <c r="I234" s="13">
        <v>0</v>
      </c>
      <c r="J234" s="13">
        <v>244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2015/2末</v>
      </c>
      <c r="B235" s="9" t="str">
        <f t="shared" si="15"/>
        <v>平成27/2末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2015/2末</v>
      </c>
      <c r="B236" s="8" t="str">
        <f t="shared" si="15"/>
        <v>平成27/2末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2015/2末</v>
      </c>
      <c r="B237" s="9" t="str">
        <f t="shared" si="15"/>
        <v>平成27/2末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2015/2末</v>
      </c>
      <c r="B238" s="8" t="str">
        <f t="shared" si="15"/>
        <v>平成27/2末</v>
      </c>
      <c r="C238" s="13">
        <v>236</v>
      </c>
      <c r="D238" s="13">
        <v>409</v>
      </c>
      <c r="E238" s="14" t="s">
        <v>290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2015/2末</v>
      </c>
      <c r="B239" s="9" t="str">
        <f t="shared" si="15"/>
        <v>平成27/2末</v>
      </c>
      <c r="C239" s="15">
        <v>237</v>
      </c>
      <c r="D239" s="15">
        <v>500</v>
      </c>
      <c r="E239" s="16" t="s">
        <v>291</v>
      </c>
      <c r="F239" s="15">
        <v>306</v>
      </c>
      <c r="G239" s="15">
        <v>0</v>
      </c>
      <c r="H239" s="15">
        <v>339</v>
      </c>
      <c r="I239" s="15">
        <v>1</v>
      </c>
      <c r="J239" s="15">
        <v>645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2015/2末</v>
      </c>
      <c r="B240" s="8" t="str">
        <f t="shared" si="15"/>
        <v>平成27/2末</v>
      </c>
      <c r="C240" s="13">
        <v>238</v>
      </c>
      <c r="D240" s="13">
        <v>501</v>
      </c>
      <c r="E240" s="14" t="s">
        <v>292</v>
      </c>
      <c r="F240" s="13">
        <v>89</v>
      </c>
      <c r="G240" s="13">
        <v>0</v>
      </c>
      <c r="H240" s="13">
        <v>90</v>
      </c>
      <c r="I240" s="13">
        <v>0</v>
      </c>
      <c r="J240" s="13">
        <v>179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2015/2末</v>
      </c>
      <c r="B241" s="9" t="str">
        <f t="shared" si="15"/>
        <v>平成27/2末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37</v>
      </c>
      <c r="M241" s="5" t="s">
        <v>375</v>
      </c>
    </row>
    <row r="242" spans="1:13" x14ac:dyDescent="0.2">
      <c r="A242" s="8" t="str">
        <f t="shared" si="15"/>
        <v>2015/2末</v>
      </c>
      <c r="B242" s="8" t="str">
        <f t="shared" si="15"/>
        <v>平成27/2末</v>
      </c>
      <c r="C242" s="13">
        <v>240</v>
      </c>
      <c r="D242" s="13">
        <v>503</v>
      </c>
      <c r="E242" s="14" t="s">
        <v>294</v>
      </c>
      <c r="F242" s="13">
        <v>60</v>
      </c>
      <c r="G242" s="13">
        <v>0</v>
      </c>
      <c r="H242" s="13">
        <v>52</v>
      </c>
      <c r="I242" s="13">
        <v>0</v>
      </c>
      <c r="J242" s="13">
        <v>112</v>
      </c>
      <c r="K242" s="13">
        <v>0</v>
      </c>
      <c r="L242" s="13">
        <v>39</v>
      </c>
      <c r="M242" s="6" t="s">
        <v>375</v>
      </c>
    </row>
    <row r="243" spans="1:13" x14ac:dyDescent="0.2">
      <c r="A243" s="9" t="str">
        <f t="shared" si="15"/>
        <v>2015/2末</v>
      </c>
      <c r="B243" s="9" t="str">
        <f t="shared" si="15"/>
        <v>平成27/2末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157</v>
      </c>
      <c r="I243" s="15">
        <v>0</v>
      </c>
      <c r="J243" s="15">
        <v>295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2015/2末</v>
      </c>
      <c r="B244" s="8" t="str">
        <f t="shared" si="15"/>
        <v>平成27/2末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375</v>
      </c>
    </row>
    <row r="245" spans="1:13" x14ac:dyDescent="0.2">
      <c r="A245" s="9" t="str">
        <f t="shared" ref="A245:B260" si="16">A244</f>
        <v>2015/2末</v>
      </c>
      <c r="B245" s="9" t="str">
        <f t="shared" si="16"/>
        <v>平成27/2末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170</v>
      </c>
      <c r="I245" s="15">
        <v>0</v>
      </c>
      <c r="J245" s="15">
        <v>334</v>
      </c>
      <c r="K245" s="15">
        <v>0</v>
      </c>
      <c r="L245" s="15">
        <v>122</v>
      </c>
      <c r="M245" s="5" t="s">
        <v>375</v>
      </c>
    </row>
    <row r="246" spans="1:13" x14ac:dyDescent="0.2">
      <c r="A246" s="8" t="str">
        <f t="shared" si="16"/>
        <v>2015/2末</v>
      </c>
      <c r="B246" s="8" t="str">
        <f t="shared" si="16"/>
        <v>平成27/2末</v>
      </c>
      <c r="C246" s="13">
        <v>244</v>
      </c>
      <c r="D246" s="13">
        <v>507</v>
      </c>
      <c r="E246" s="14" t="s">
        <v>298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2015/2末</v>
      </c>
      <c r="B247" s="9" t="str">
        <f t="shared" si="16"/>
        <v>平成27/2末</v>
      </c>
      <c r="C247" s="15">
        <v>245</v>
      </c>
      <c r="D247" s="15">
        <v>508</v>
      </c>
      <c r="E247" s="16" t="s">
        <v>299</v>
      </c>
      <c r="F247" s="15">
        <v>73</v>
      </c>
      <c r="G247" s="15">
        <v>0</v>
      </c>
      <c r="H247" s="15">
        <v>87</v>
      </c>
      <c r="I247" s="15">
        <v>0</v>
      </c>
      <c r="J247" s="15">
        <v>160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2015/2末</v>
      </c>
      <c r="B248" s="8" t="str">
        <f t="shared" si="16"/>
        <v>平成27/2末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48</v>
      </c>
      <c r="M248" s="6" t="s">
        <v>375</v>
      </c>
    </row>
    <row r="249" spans="1:13" x14ac:dyDescent="0.2">
      <c r="A249" s="9" t="str">
        <f t="shared" si="16"/>
        <v>2015/2末</v>
      </c>
      <c r="B249" s="9" t="str">
        <f t="shared" si="16"/>
        <v>平成27/2末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32</v>
      </c>
      <c r="I249" s="15">
        <v>0</v>
      </c>
      <c r="J249" s="15">
        <v>64</v>
      </c>
      <c r="K249" s="15">
        <v>0</v>
      </c>
      <c r="L249" s="15">
        <v>19</v>
      </c>
      <c r="M249" s="5" t="s">
        <v>375</v>
      </c>
    </row>
    <row r="250" spans="1:13" x14ac:dyDescent="0.2">
      <c r="A250" s="8" t="str">
        <f t="shared" si="16"/>
        <v>2015/2末</v>
      </c>
      <c r="B250" s="8" t="str">
        <f t="shared" si="16"/>
        <v>平成27/2末</v>
      </c>
      <c r="C250" s="13">
        <v>248</v>
      </c>
      <c r="D250" s="13">
        <v>511</v>
      </c>
      <c r="E250" s="14" t="s">
        <v>302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2015/2末</v>
      </c>
      <c r="B251" s="9" t="str">
        <f t="shared" si="16"/>
        <v>平成27/2末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101</v>
      </c>
      <c r="I251" s="15">
        <v>0</v>
      </c>
      <c r="J251" s="15">
        <v>192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2015/2末</v>
      </c>
      <c r="B252" s="8" t="str">
        <f t="shared" si="16"/>
        <v>平成27/2末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0</v>
      </c>
      <c r="H252" s="13">
        <v>59</v>
      </c>
      <c r="I252" s="13">
        <v>2</v>
      </c>
      <c r="J252" s="13">
        <v>129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16"/>
        <v>2015/2末</v>
      </c>
      <c r="B253" s="9" t="str">
        <f t="shared" si="16"/>
        <v>平成27/2末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96</v>
      </c>
      <c r="I253" s="15">
        <v>0</v>
      </c>
      <c r="J253" s="15">
        <v>175</v>
      </c>
      <c r="K253" s="15">
        <v>0</v>
      </c>
      <c r="L253" s="15">
        <v>54</v>
      </c>
      <c r="M253" s="5" t="s">
        <v>375</v>
      </c>
    </row>
    <row r="254" spans="1:13" x14ac:dyDescent="0.2">
      <c r="A254" s="8" t="str">
        <f t="shared" si="16"/>
        <v>2015/2末</v>
      </c>
      <c r="B254" s="8" t="str">
        <f t="shared" si="16"/>
        <v>平成27/2末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2015/2末</v>
      </c>
      <c r="B255" s="9" t="str">
        <f t="shared" si="16"/>
        <v>平成27/2末</v>
      </c>
      <c r="C255" s="15">
        <v>253</v>
      </c>
      <c r="D255" s="15">
        <v>516</v>
      </c>
      <c r="E255" s="16" t="s">
        <v>307</v>
      </c>
      <c r="F255" s="15">
        <v>98</v>
      </c>
      <c r="G255" s="15">
        <v>0</v>
      </c>
      <c r="H255" s="15">
        <v>93</v>
      </c>
      <c r="I255" s="15">
        <v>0</v>
      </c>
      <c r="J255" s="15">
        <v>191</v>
      </c>
      <c r="K255" s="15">
        <v>0</v>
      </c>
      <c r="L255" s="15">
        <v>61</v>
      </c>
      <c r="M255" s="5" t="s">
        <v>375</v>
      </c>
    </row>
    <row r="256" spans="1:13" x14ac:dyDescent="0.2">
      <c r="A256" s="8" t="str">
        <f t="shared" si="16"/>
        <v>2015/2末</v>
      </c>
      <c r="B256" s="8" t="str">
        <f t="shared" si="16"/>
        <v>平成27/2末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170</v>
      </c>
      <c r="I256" s="13">
        <v>1</v>
      </c>
      <c r="J256" s="13">
        <v>342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2015/2末</v>
      </c>
      <c r="B257" s="9" t="str">
        <f t="shared" si="16"/>
        <v>平成27/2末</v>
      </c>
      <c r="C257" s="15">
        <v>255</v>
      </c>
      <c r="D257" s="15">
        <v>518</v>
      </c>
      <c r="E257" s="16" t="s">
        <v>309</v>
      </c>
      <c r="F257" s="15">
        <v>82</v>
      </c>
      <c r="G257" s="15">
        <v>0</v>
      </c>
      <c r="H257" s="15">
        <v>85</v>
      </c>
      <c r="I257" s="15">
        <v>1</v>
      </c>
      <c r="J257" s="15">
        <v>167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2015/2末</v>
      </c>
      <c r="B258" s="8" t="str">
        <f t="shared" si="16"/>
        <v>平成27/2末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127</v>
      </c>
      <c r="I258" s="13">
        <v>0</v>
      </c>
      <c r="J258" s="13">
        <v>248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2015/2末</v>
      </c>
      <c r="B259" s="9" t="str">
        <f t="shared" si="16"/>
        <v>平成27/2末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2015/2末</v>
      </c>
      <c r="B260" s="8" t="str">
        <f t="shared" si="16"/>
        <v>平成27/2末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2015/2末</v>
      </c>
      <c r="B261" s="9" t="str">
        <f t="shared" si="17"/>
        <v>平成27/2末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20</v>
      </c>
      <c r="I261" s="15">
        <v>0</v>
      </c>
      <c r="J261" s="15">
        <v>38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2015/2末</v>
      </c>
      <c r="B262" s="8" t="str">
        <f t="shared" si="17"/>
        <v>平成27/2末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2015/2末</v>
      </c>
      <c r="B263" s="9" t="str">
        <f t="shared" si="17"/>
        <v>平成27/2末</v>
      </c>
      <c r="C263" s="15">
        <v>261</v>
      </c>
      <c r="D263" s="15">
        <v>524</v>
      </c>
      <c r="E263" s="16" t="s">
        <v>315</v>
      </c>
      <c r="F263" s="15">
        <v>261</v>
      </c>
      <c r="G263" s="15">
        <v>0</v>
      </c>
      <c r="H263" s="15">
        <v>257</v>
      </c>
      <c r="I263" s="15">
        <v>1</v>
      </c>
      <c r="J263" s="15">
        <v>518</v>
      </c>
      <c r="K263" s="15">
        <v>1</v>
      </c>
      <c r="L263" s="15">
        <v>170</v>
      </c>
      <c r="M263" s="5" t="s">
        <v>375</v>
      </c>
    </row>
    <row r="264" spans="1:13" x14ac:dyDescent="0.2">
      <c r="A264" s="8" t="str">
        <f t="shared" si="17"/>
        <v>2015/2末</v>
      </c>
      <c r="B264" s="8" t="str">
        <f t="shared" si="17"/>
        <v>平成27/2末</v>
      </c>
      <c r="C264" s="13">
        <v>262</v>
      </c>
      <c r="D264" s="13">
        <v>525</v>
      </c>
      <c r="E264" s="14" t="s">
        <v>316</v>
      </c>
      <c r="F264" s="13">
        <v>136</v>
      </c>
      <c r="G264" s="13">
        <v>0</v>
      </c>
      <c r="H264" s="13">
        <v>130</v>
      </c>
      <c r="I264" s="13">
        <v>0</v>
      </c>
      <c r="J264" s="13">
        <v>266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2015/2末</v>
      </c>
      <c r="B265" s="9" t="str">
        <f t="shared" si="17"/>
        <v>平成27/2末</v>
      </c>
      <c r="C265" s="15">
        <v>263</v>
      </c>
      <c r="D265" s="15">
        <v>526</v>
      </c>
      <c r="E265" s="16" t="s">
        <v>317</v>
      </c>
      <c r="F265" s="15">
        <v>17</v>
      </c>
      <c r="G265" s="15">
        <v>0</v>
      </c>
      <c r="H265" s="15">
        <v>14</v>
      </c>
      <c r="I265" s="15">
        <v>0</v>
      </c>
      <c r="J265" s="15">
        <v>31</v>
      </c>
      <c r="K265" s="15">
        <v>0</v>
      </c>
      <c r="L265" s="15">
        <v>17</v>
      </c>
      <c r="M265" s="5" t="s">
        <v>375</v>
      </c>
    </row>
    <row r="266" spans="1:13" x14ac:dyDescent="0.2">
      <c r="A266" s="8" t="str">
        <f t="shared" si="17"/>
        <v>2015/2末</v>
      </c>
      <c r="B266" s="8" t="str">
        <f t="shared" si="17"/>
        <v>平成27/2末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55</v>
      </c>
      <c r="M266" s="6" t="s">
        <v>375</v>
      </c>
    </row>
    <row r="267" spans="1:13" x14ac:dyDescent="0.2">
      <c r="A267" s="9" t="str">
        <f t="shared" si="17"/>
        <v>2015/2末</v>
      </c>
      <c r="B267" s="9" t="str">
        <f t="shared" si="17"/>
        <v>平成27/2末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111</v>
      </c>
      <c r="I267" s="15">
        <v>0</v>
      </c>
      <c r="J267" s="15">
        <v>195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2015/2末</v>
      </c>
      <c r="B268" s="8" t="str">
        <f t="shared" si="17"/>
        <v>平成27/2末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2015/2末</v>
      </c>
      <c r="B269" s="9" t="str">
        <f t="shared" si="17"/>
        <v>平成27/2末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115</v>
      </c>
      <c r="I269" s="15">
        <v>0</v>
      </c>
      <c r="J269" s="15">
        <v>220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2015/2末</v>
      </c>
      <c r="B270" s="8" t="str">
        <f t="shared" si="17"/>
        <v>平成27/2末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2015/2末</v>
      </c>
      <c r="B271" s="9" t="str">
        <f t="shared" si="17"/>
        <v>平成27/2末</v>
      </c>
      <c r="C271" s="15">
        <v>269</v>
      </c>
      <c r="D271" s="15">
        <v>532</v>
      </c>
      <c r="E271" s="16" t="s">
        <v>323</v>
      </c>
      <c r="F271" s="15">
        <v>97</v>
      </c>
      <c r="G271" s="15">
        <v>0</v>
      </c>
      <c r="H271" s="15">
        <v>80</v>
      </c>
      <c r="I271" s="15">
        <v>0</v>
      </c>
      <c r="J271" s="15">
        <v>177</v>
      </c>
      <c r="K271" s="15">
        <v>0</v>
      </c>
      <c r="L271" s="15">
        <v>55</v>
      </c>
      <c r="M271" s="5" t="s">
        <v>375</v>
      </c>
    </row>
  </sheetData>
  <sheetProtection algorithmName="SHA-512" hashValue="/bdbH2bnP034ULhRg2frD1JJEymEHO5FSsNTYwT9Ek6UY0EiDhTVFmIG5+kKn+RieS4eXbVHXCKuQ352dAEglw==" saltValue="Yrl3U/V7BFtq9VNv10Cpe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443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43201</v>
      </c>
      <c r="G2" s="22">
        <f t="shared" si="0"/>
        <v>210</v>
      </c>
      <c r="H2" s="22">
        <f t="shared" si="0"/>
        <v>44656</v>
      </c>
      <c r="I2" s="22">
        <f t="shared" si="0"/>
        <v>474</v>
      </c>
      <c r="J2" s="22">
        <f t="shared" si="0"/>
        <v>87857</v>
      </c>
      <c r="K2" s="22">
        <f t="shared" si="0"/>
        <v>684</v>
      </c>
      <c r="L2" s="22">
        <f t="shared" si="0"/>
        <v>34617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2015/3末</v>
      </c>
      <c r="B3" s="7" t="str">
        <f>B2</f>
        <v>平成27/3末</v>
      </c>
      <c r="C3" s="11">
        <v>1</v>
      </c>
      <c r="D3" s="11">
        <v>1</v>
      </c>
      <c r="E3" s="12" t="s">
        <v>39</v>
      </c>
      <c r="F3" s="11">
        <v>41</v>
      </c>
      <c r="G3" s="11">
        <v>0</v>
      </c>
      <c r="H3" s="11">
        <v>48</v>
      </c>
      <c r="I3" s="11">
        <v>1</v>
      </c>
      <c r="J3" s="11">
        <v>89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2015/3末</v>
      </c>
      <c r="B4" s="8" t="str">
        <f>B3</f>
        <v>平成27/3末</v>
      </c>
      <c r="C4" s="13">
        <v>2</v>
      </c>
      <c r="D4" s="13">
        <v>2</v>
      </c>
      <c r="E4" s="14" t="s">
        <v>40</v>
      </c>
      <c r="F4" s="13">
        <v>159</v>
      </c>
      <c r="G4" s="13">
        <v>0</v>
      </c>
      <c r="H4" s="13">
        <v>202</v>
      </c>
      <c r="I4" s="13">
        <v>8</v>
      </c>
      <c r="J4" s="13">
        <v>361</v>
      </c>
      <c r="K4" s="13">
        <v>8</v>
      </c>
      <c r="L4" s="13">
        <v>194</v>
      </c>
      <c r="M4" s="6" t="s">
        <v>377</v>
      </c>
      <c r="Q4" s="1"/>
    </row>
    <row r="5" spans="1:18" x14ac:dyDescent="0.2">
      <c r="A5" s="9" t="str">
        <f t="shared" ref="A5:B20" si="1">A4</f>
        <v>2015/3末</v>
      </c>
      <c r="B5" s="9" t="str">
        <f t="shared" si="1"/>
        <v>平成27/3末</v>
      </c>
      <c r="C5" s="15">
        <v>3</v>
      </c>
      <c r="D5" s="15">
        <v>3</v>
      </c>
      <c r="E5" s="16" t="s">
        <v>41</v>
      </c>
      <c r="F5" s="15">
        <v>180</v>
      </c>
      <c r="G5" s="15">
        <v>0</v>
      </c>
      <c r="H5" s="15">
        <v>169</v>
      </c>
      <c r="I5" s="15">
        <v>2</v>
      </c>
      <c r="J5" s="15">
        <v>349</v>
      </c>
      <c r="K5" s="15">
        <v>2</v>
      </c>
      <c r="L5" s="15">
        <v>141</v>
      </c>
      <c r="M5" s="5" t="s">
        <v>377</v>
      </c>
    </row>
    <row r="6" spans="1:18" x14ac:dyDescent="0.2">
      <c r="A6" s="8" t="str">
        <f t="shared" si="1"/>
        <v>2015/3末</v>
      </c>
      <c r="B6" s="8" t="str">
        <f t="shared" si="1"/>
        <v>平成27/3末</v>
      </c>
      <c r="C6" s="13">
        <v>4</v>
      </c>
      <c r="D6" s="13">
        <v>4</v>
      </c>
      <c r="E6" s="14" t="s">
        <v>42</v>
      </c>
      <c r="F6" s="13">
        <v>318</v>
      </c>
      <c r="G6" s="13">
        <v>1</v>
      </c>
      <c r="H6" s="13">
        <v>349</v>
      </c>
      <c r="I6" s="13">
        <v>10</v>
      </c>
      <c r="J6" s="13">
        <v>667</v>
      </c>
      <c r="K6" s="13">
        <v>11</v>
      </c>
      <c r="L6" s="13">
        <v>278</v>
      </c>
      <c r="M6" s="6" t="s">
        <v>377</v>
      </c>
    </row>
    <row r="7" spans="1:18" x14ac:dyDescent="0.2">
      <c r="A7" s="9" t="str">
        <f t="shared" si="1"/>
        <v>2015/3末</v>
      </c>
      <c r="B7" s="9" t="str">
        <f t="shared" si="1"/>
        <v>平成27/3末</v>
      </c>
      <c r="C7" s="15">
        <v>5</v>
      </c>
      <c r="D7" s="15">
        <v>5</v>
      </c>
      <c r="E7" s="16" t="s">
        <v>43</v>
      </c>
      <c r="F7" s="15">
        <v>190</v>
      </c>
      <c r="G7" s="15">
        <v>0</v>
      </c>
      <c r="H7" s="15">
        <v>197</v>
      </c>
      <c r="I7" s="15">
        <v>0</v>
      </c>
      <c r="J7" s="15">
        <v>387</v>
      </c>
      <c r="K7" s="15">
        <v>0</v>
      </c>
      <c r="L7" s="15">
        <v>149</v>
      </c>
      <c r="M7" s="5" t="s">
        <v>377</v>
      </c>
    </row>
    <row r="8" spans="1:18" x14ac:dyDescent="0.2">
      <c r="A8" s="8" t="str">
        <f t="shared" si="1"/>
        <v>2015/3末</v>
      </c>
      <c r="B8" s="8" t="str">
        <f t="shared" si="1"/>
        <v>平成27/3末</v>
      </c>
      <c r="C8" s="13">
        <v>6</v>
      </c>
      <c r="D8" s="13">
        <v>6</v>
      </c>
      <c r="E8" s="14" t="s">
        <v>44</v>
      </c>
      <c r="F8" s="13">
        <v>270</v>
      </c>
      <c r="G8" s="13">
        <v>0</v>
      </c>
      <c r="H8" s="13">
        <v>296</v>
      </c>
      <c r="I8" s="13">
        <v>3</v>
      </c>
      <c r="J8" s="13">
        <v>566</v>
      </c>
      <c r="K8" s="13">
        <v>3</v>
      </c>
      <c r="L8" s="13">
        <v>234</v>
      </c>
      <c r="M8" s="6" t="s">
        <v>377</v>
      </c>
    </row>
    <row r="9" spans="1:18" x14ac:dyDescent="0.2">
      <c r="A9" s="9" t="str">
        <f t="shared" si="1"/>
        <v>2015/3末</v>
      </c>
      <c r="B9" s="9" t="str">
        <f t="shared" si="1"/>
        <v>平成27/3末</v>
      </c>
      <c r="C9" s="15">
        <v>7</v>
      </c>
      <c r="D9" s="15">
        <v>7</v>
      </c>
      <c r="E9" s="16" t="s">
        <v>45</v>
      </c>
      <c r="F9" s="15">
        <v>149</v>
      </c>
      <c r="G9" s="15">
        <v>0</v>
      </c>
      <c r="H9" s="15">
        <v>150</v>
      </c>
      <c r="I9" s="15">
        <v>0</v>
      </c>
      <c r="J9" s="15">
        <v>299</v>
      </c>
      <c r="K9" s="15">
        <v>0</v>
      </c>
      <c r="L9" s="15">
        <v>120</v>
      </c>
      <c r="M9" s="5" t="s">
        <v>377</v>
      </c>
    </row>
    <row r="10" spans="1:18" x14ac:dyDescent="0.2">
      <c r="A10" s="8" t="str">
        <f t="shared" si="1"/>
        <v>2015/3末</v>
      </c>
      <c r="B10" s="8" t="str">
        <f t="shared" si="1"/>
        <v>平成27/3末</v>
      </c>
      <c r="C10" s="13">
        <v>8</v>
      </c>
      <c r="D10" s="13">
        <v>8</v>
      </c>
      <c r="E10" s="14" t="s">
        <v>46</v>
      </c>
      <c r="F10" s="13">
        <v>192</v>
      </c>
      <c r="G10" s="13">
        <v>1</v>
      </c>
      <c r="H10" s="13">
        <v>198</v>
      </c>
      <c r="I10" s="13">
        <v>4</v>
      </c>
      <c r="J10" s="13">
        <v>390</v>
      </c>
      <c r="K10" s="13">
        <v>5</v>
      </c>
      <c r="L10" s="13">
        <v>164</v>
      </c>
      <c r="M10" s="6" t="s">
        <v>377</v>
      </c>
    </row>
    <row r="11" spans="1:18" x14ac:dyDescent="0.2">
      <c r="A11" s="9" t="str">
        <f t="shared" si="1"/>
        <v>2015/3末</v>
      </c>
      <c r="B11" s="9" t="str">
        <f t="shared" si="1"/>
        <v>平成27/3末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2</v>
      </c>
      <c r="I11" s="15">
        <v>0</v>
      </c>
      <c r="J11" s="15">
        <v>3</v>
      </c>
      <c r="K11" s="15">
        <v>0</v>
      </c>
      <c r="L11" s="15">
        <v>3</v>
      </c>
      <c r="M11" s="5" t="s">
        <v>377</v>
      </c>
    </row>
    <row r="12" spans="1:18" x14ac:dyDescent="0.2">
      <c r="A12" s="8" t="str">
        <f t="shared" si="1"/>
        <v>2015/3末</v>
      </c>
      <c r="B12" s="8" t="str">
        <f t="shared" si="1"/>
        <v>平成27/3末</v>
      </c>
      <c r="C12" s="13">
        <v>10</v>
      </c>
      <c r="D12" s="13">
        <v>11</v>
      </c>
      <c r="E12" s="14" t="s">
        <v>48</v>
      </c>
      <c r="F12" s="13">
        <v>173</v>
      </c>
      <c r="G12" s="13">
        <v>0</v>
      </c>
      <c r="H12" s="13">
        <v>226</v>
      </c>
      <c r="I12" s="13">
        <v>2</v>
      </c>
      <c r="J12" s="13">
        <v>399</v>
      </c>
      <c r="K12" s="13">
        <v>2</v>
      </c>
      <c r="L12" s="13">
        <v>212</v>
      </c>
      <c r="M12" s="6" t="s">
        <v>377</v>
      </c>
    </row>
    <row r="13" spans="1:18" x14ac:dyDescent="0.2">
      <c r="A13" s="9" t="str">
        <f t="shared" si="1"/>
        <v>2015/3末</v>
      </c>
      <c r="B13" s="9" t="str">
        <f t="shared" si="1"/>
        <v>平成27/3末</v>
      </c>
      <c r="C13" s="15">
        <v>11</v>
      </c>
      <c r="D13" s="15">
        <v>12</v>
      </c>
      <c r="E13" s="16" t="s">
        <v>49</v>
      </c>
      <c r="F13" s="15">
        <v>118</v>
      </c>
      <c r="G13" s="15">
        <v>2</v>
      </c>
      <c r="H13" s="15">
        <v>103</v>
      </c>
      <c r="I13" s="15">
        <v>3</v>
      </c>
      <c r="J13" s="15">
        <v>221</v>
      </c>
      <c r="K13" s="15">
        <v>5</v>
      </c>
      <c r="L13" s="15">
        <v>110</v>
      </c>
      <c r="M13" s="5" t="s">
        <v>377</v>
      </c>
    </row>
    <row r="14" spans="1:18" x14ac:dyDescent="0.2">
      <c r="A14" s="8" t="str">
        <f t="shared" si="1"/>
        <v>2015/3末</v>
      </c>
      <c r="B14" s="8" t="str">
        <f t="shared" si="1"/>
        <v>平成27/3末</v>
      </c>
      <c r="C14" s="13">
        <v>12</v>
      </c>
      <c r="D14" s="13">
        <v>13</v>
      </c>
      <c r="E14" s="14" t="s">
        <v>50</v>
      </c>
      <c r="F14" s="13">
        <v>231</v>
      </c>
      <c r="G14" s="13">
        <v>2</v>
      </c>
      <c r="H14" s="13">
        <v>258</v>
      </c>
      <c r="I14" s="13">
        <v>3</v>
      </c>
      <c r="J14" s="13">
        <v>489</v>
      </c>
      <c r="K14" s="13">
        <v>5</v>
      </c>
      <c r="L14" s="13">
        <v>203</v>
      </c>
      <c r="M14" s="6" t="s">
        <v>377</v>
      </c>
    </row>
    <row r="15" spans="1:18" x14ac:dyDescent="0.2">
      <c r="A15" s="9" t="str">
        <f t="shared" si="1"/>
        <v>2015/3末</v>
      </c>
      <c r="B15" s="9" t="str">
        <f t="shared" si="1"/>
        <v>平成27/3末</v>
      </c>
      <c r="C15" s="15">
        <v>13</v>
      </c>
      <c r="D15" s="15">
        <v>14</v>
      </c>
      <c r="E15" s="16" t="s">
        <v>51</v>
      </c>
      <c r="F15" s="15">
        <v>106</v>
      </c>
      <c r="G15" s="15">
        <v>3</v>
      </c>
      <c r="H15" s="15">
        <v>106</v>
      </c>
      <c r="I15" s="15">
        <v>4</v>
      </c>
      <c r="J15" s="15">
        <v>212</v>
      </c>
      <c r="K15" s="15">
        <v>7</v>
      </c>
      <c r="L15" s="15">
        <v>97</v>
      </c>
      <c r="M15" s="5" t="s">
        <v>377</v>
      </c>
    </row>
    <row r="16" spans="1:18" x14ac:dyDescent="0.2">
      <c r="A16" s="8" t="str">
        <f t="shared" si="1"/>
        <v>2015/3末</v>
      </c>
      <c r="B16" s="8" t="str">
        <f t="shared" si="1"/>
        <v>平成27/3末</v>
      </c>
      <c r="C16" s="13">
        <v>14</v>
      </c>
      <c r="D16" s="13">
        <v>15</v>
      </c>
      <c r="E16" s="14" t="s">
        <v>52</v>
      </c>
      <c r="F16" s="13">
        <v>238</v>
      </c>
      <c r="G16" s="13">
        <v>1</v>
      </c>
      <c r="H16" s="13">
        <v>255</v>
      </c>
      <c r="I16" s="13">
        <v>7</v>
      </c>
      <c r="J16" s="13">
        <v>493</v>
      </c>
      <c r="K16" s="13">
        <v>8</v>
      </c>
      <c r="L16" s="13">
        <v>216</v>
      </c>
      <c r="M16" s="6" t="s">
        <v>377</v>
      </c>
    </row>
    <row r="17" spans="1:13" x14ac:dyDescent="0.2">
      <c r="A17" s="9" t="str">
        <f t="shared" si="1"/>
        <v>2015/3末</v>
      </c>
      <c r="B17" s="9" t="str">
        <f t="shared" si="1"/>
        <v>平成27/3末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93</v>
      </c>
      <c r="I17" s="15">
        <v>0</v>
      </c>
      <c r="J17" s="15">
        <v>169</v>
      </c>
      <c r="K17" s="15">
        <v>0</v>
      </c>
      <c r="L17" s="15">
        <v>70</v>
      </c>
      <c r="M17" s="5" t="s">
        <v>377</v>
      </c>
    </row>
    <row r="18" spans="1:13" x14ac:dyDescent="0.2">
      <c r="A18" s="8" t="str">
        <f t="shared" si="1"/>
        <v>2015/3末</v>
      </c>
      <c r="B18" s="8" t="str">
        <f t="shared" si="1"/>
        <v>平成27/3末</v>
      </c>
      <c r="C18" s="13">
        <v>16</v>
      </c>
      <c r="D18" s="13">
        <v>17</v>
      </c>
      <c r="E18" s="14" t="s">
        <v>54</v>
      </c>
      <c r="F18" s="13">
        <v>227</v>
      </c>
      <c r="G18" s="13">
        <v>0</v>
      </c>
      <c r="H18" s="13">
        <v>236</v>
      </c>
      <c r="I18" s="13">
        <v>2</v>
      </c>
      <c r="J18" s="13">
        <v>463</v>
      </c>
      <c r="K18" s="13">
        <v>2</v>
      </c>
      <c r="L18" s="13">
        <v>177</v>
      </c>
      <c r="M18" s="6" t="s">
        <v>377</v>
      </c>
    </row>
    <row r="19" spans="1:13" x14ac:dyDescent="0.2">
      <c r="A19" s="9" t="str">
        <f t="shared" si="1"/>
        <v>2015/3末</v>
      </c>
      <c r="B19" s="9" t="str">
        <f t="shared" si="1"/>
        <v>平成27/3末</v>
      </c>
      <c r="C19" s="15">
        <v>17</v>
      </c>
      <c r="D19" s="15">
        <v>18</v>
      </c>
      <c r="E19" s="16" t="s">
        <v>55</v>
      </c>
      <c r="F19" s="15">
        <v>260</v>
      </c>
      <c r="G19" s="15">
        <v>1</v>
      </c>
      <c r="H19" s="15">
        <v>281</v>
      </c>
      <c r="I19" s="15">
        <v>1</v>
      </c>
      <c r="J19" s="15">
        <v>541</v>
      </c>
      <c r="K19" s="15">
        <v>2</v>
      </c>
      <c r="L19" s="15">
        <v>223</v>
      </c>
      <c r="M19" s="5" t="s">
        <v>377</v>
      </c>
    </row>
    <row r="20" spans="1:13" x14ac:dyDescent="0.2">
      <c r="A20" s="8" t="str">
        <f t="shared" si="1"/>
        <v>2015/3末</v>
      </c>
      <c r="B20" s="8" t="str">
        <f t="shared" si="1"/>
        <v>平成27/3末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211</v>
      </c>
      <c r="I20" s="13">
        <v>4</v>
      </c>
      <c r="J20" s="13">
        <v>396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2015/3末</v>
      </c>
      <c r="B21" s="9" t="str">
        <f t="shared" si="2"/>
        <v>平成27/3末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2015/3末</v>
      </c>
      <c r="B22" s="8" t="str">
        <f t="shared" si="2"/>
        <v>平成27/3末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205</v>
      </c>
      <c r="I22" s="13">
        <v>4</v>
      </c>
      <c r="J22" s="13">
        <v>394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2015/3末</v>
      </c>
      <c r="B23" s="9" t="str">
        <f t="shared" si="2"/>
        <v>平成27/3末</v>
      </c>
      <c r="C23" s="15">
        <v>21</v>
      </c>
      <c r="D23" s="15">
        <v>22</v>
      </c>
      <c r="E23" s="16" t="s">
        <v>62</v>
      </c>
      <c r="F23" s="15">
        <v>303</v>
      </c>
      <c r="G23" s="15">
        <v>4</v>
      </c>
      <c r="H23" s="15">
        <v>353</v>
      </c>
      <c r="I23" s="15">
        <v>11</v>
      </c>
      <c r="J23" s="15">
        <v>656</v>
      </c>
      <c r="K23" s="15">
        <v>15</v>
      </c>
      <c r="L23" s="15">
        <v>272</v>
      </c>
      <c r="M23" s="5" t="s">
        <v>377</v>
      </c>
    </row>
    <row r="24" spans="1:13" x14ac:dyDescent="0.2">
      <c r="A24" s="8" t="str">
        <f t="shared" si="2"/>
        <v>2015/3末</v>
      </c>
      <c r="B24" s="8" t="str">
        <f t="shared" si="2"/>
        <v>平成27/3末</v>
      </c>
      <c r="C24" s="13">
        <v>22</v>
      </c>
      <c r="D24" s="13">
        <v>23</v>
      </c>
      <c r="E24" s="14" t="s">
        <v>63</v>
      </c>
      <c r="F24" s="13">
        <v>245</v>
      </c>
      <c r="G24" s="13">
        <v>1</v>
      </c>
      <c r="H24" s="13">
        <v>257</v>
      </c>
      <c r="I24" s="13">
        <v>7</v>
      </c>
      <c r="J24" s="13">
        <v>502</v>
      </c>
      <c r="K24" s="13">
        <v>8</v>
      </c>
      <c r="L24" s="13">
        <v>202</v>
      </c>
      <c r="M24" s="6" t="s">
        <v>377</v>
      </c>
    </row>
    <row r="25" spans="1:13" x14ac:dyDescent="0.2">
      <c r="A25" s="9" t="str">
        <f t="shared" si="2"/>
        <v>2015/3末</v>
      </c>
      <c r="B25" s="9" t="str">
        <f t="shared" si="2"/>
        <v>平成27/3末</v>
      </c>
      <c r="C25" s="15">
        <v>23</v>
      </c>
      <c r="D25" s="15">
        <v>24</v>
      </c>
      <c r="E25" s="16" t="s">
        <v>64</v>
      </c>
      <c r="F25" s="15">
        <v>386</v>
      </c>
      <c r="G25" s="15">
        <v>3</v>
      </c>
      <c r="H25" s="15">
        <v>430</v>
      </c>
      <c r="I25" s="15">
        <v>4</v>
      </c>
      <c r="J25" s="15">
        <v>816</v>
      </c>
      <c r="K25" s="15">
        <v>7</v>
      </c>
      <c r="L25" s="15">
        <v>316</v>
      </c>
      <c r="M25" s="5" t="s">
        <v>377</v>
      </c>
    </row>
    <row r="26" spans="1:13" x14ac:dyDescent="0.2">
      <c r="A26" s="8" t="str">
        <f t="shared" si="2"/>
        <v>2015/3末</v>
      </c>
      <c r="B26" s="8" t="str">
        <f t="shared" si="2"/>
        <v>平成27/3末</v>
      </c>
      <c r="C26" s="13">
        <v>24</v>
      </c>
      <c r="D26" s="13">
        <v>25</v>
      </c>
      <c r="E26" s="14" t="s">
        <v>65</v>
      </c>
      <c r="F26" s="13">
        <v>221</v>
      </c>
      <c r="G26" s="13">
        <v>6</v>
      </c>
      <c r="H26" s="13">
        <v>260</v>
      </c>
      <c r="I26" s="13">
        <v>13</v>
      </c>
      <c r="J26" s="13">
        <v>481</v>
      </c>
      <c r="K26" s="13">
        <v>19</v>
      </c>
      <c r="L26" s="13">
        <v>213</v>
      </c>
      <c r="M26" s="6" t="s">
        <v>377</v>
      </c>
    </row>
    <row r="27" spans="1:13" x14ac:dyDescent="0.2">
      <c r="A27" s="9" t="str">
        <f t="shared" si="2"/>
        <v>2015/3末</v>
      </c>
      <c r="B27" s="9" t="str">
        <f t="shared" si="2"/>
        <v>平成27/3末</v>
      </c>
      <c r="C27" s="15">
        <v>25</v>
      </c>
      <c r="D27" s="15">
        <v>26</v>
      </c>
      <c r="E27" s="16" t="s">
        <v>66</v>
      </c>
      <c r="F27" s="15">
        <v>232</v>
      </c>
      <c r="G27" s="15">
        <v>0</v>
      </c>
      <c r="H27" s="15">
        <v>205</v>
      </c>
      <c r="I27" s="15">
        <v>1</v>
      </c>
      <c r="J27" s="15">
        <v>437</v>
      </c>
      <c r="K27" s="15">
        <v>1</v>
      </c>
      <c r="L27" s="15">
        <v>185</v>
      </c>
      <c r="M27" s="5" t="s">
        <v>377</v>
      </c>
    </row>
    <row r="28" spans="1:13" x14ac:dyDescent="0.2">
      <c r="A28" s="8" t="str">
        <f t="shared" si="2"/>
        <v>2015/3末</v>
      </c>
      <c r="B28" s="8" t="str">
        <f t="shared" si="2"/>
        <v>平成27/3末</v>
      </c>
      <c r="C28" s="13">
        <v>26</v>
      </c>
      <c r="D28" s="13">
        <v>30</v>
      </c>
      <c r="E28" s="14" t="s">
        <v>67</v>
      </c>
      <c r="F28" s="13">
        <v>613</v>
      </c>
      <c r="G28" s="13">
        <v>2</v>
      </c>
      <c r="H28" s="13">
        <v>600</v>
      </c>
      <c r="I28" s="13">
        <v>11</v>
      </c>
      <c r="J28" s="13">
        <v>1213</v>
      </c>
      <c r="K28" s="13">
        <v>13</v>
      </c>
      <c r="L28" s="13">
        <v>476</v>
      </c>
      <c r="M28" s="6" t="s">
        <v>377</v>
      </c>
    </row>
    <row r="29" spans="1:13" x14ac:dyDescent="0.2">
      <c r="A29" s="9" t="str">
        <f t="shared" si="2"/>
        <v>2015/3末</v>
      </c>
      <c r="B29" s="9" t="str">
        <f t="shared" si="2"/>
        <v>平成27/3末</v>
      </c>
      <c r="C29" s="15">
        <v>27</v>
      </c>
      <c r="D29" s="15">
        <v>31</v>
      </c>
      <c r="E29" s="16" t="s">
        <v>68</v>
      </c>
      <c r="F29" s="15">
        <v>728</v>
      </c>
      <c r="G29" s="15">
        <v>11</v>
      </c>
      <c r="H29" s="15">
        <v>873</v>
      </c>
      <c r="I29" s="15">
        <v>23</v>
      </c>
      <c r="J29" s="15">
        <v>1601</v>
      </c>
      <c r="K29" s="15">
        <v>34</v>
      </c>
      <c r="L29" s="15">
        <v>799</v>
      </c>
      <c r="M29" s="5" t="s">
        <v>377</v>
      </c>
    </row>
    <row r="30" spans="1:13" x14ac:dyDescent="0.2">
      <c r="A30" s="8" t="str">
        <f t="shared" si="2"/>
        <v>2015/3末</v>
      </c>
      <c r="B30" s="8" t="str">
        <f t="shared" si="2"/>
        <v>平成27/3末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2015/3末</v>
      </c>
      <c r="B31" s="9" t="str">
        <f t="shared" si="2"/>
        <v>平成27/3末</v>
      </c>
      <c r="C31" s="15">
        <v>29</v>
      </c>
      <c r="D31" s="15">
        <v>33</v>
      </c>
      <c r="E31" s="16" t="s">
        <v>70</v>
      </c>
      <c r="F31" s="15">
        <v>332</v>
      </c>
      <c r="G31" s="15">
        <v>3</v>
      </c>
      <c r="H31" s="15">
        <v>345</v>
      </c>
      <c r="I31" s="15">
        <v>5</v>
      </c>
      <c r="J31" s="15">
        <v>677</v>
      </c>
      <c r="K31" s="15">
        <v>8</v>
      </c>
      <c r="L31" s="15">
        <v>232</v>
      </c>
      <c r="M31" s="5" t="s">
        <v>377</v>
      </c>
    </row>
    <row r="32" spans="1:13" x14ac:dyDescent="0.2">
      <c r="A32" s="8" t="str">
        <f t="shared" si="2"/>
        <v>2015/3末</v>
      </c>
      <c r="B32" s="8" t="str">
        <f t="shared" si="2"/>
        <v>平成27/3末</v>
      </c>
      <c r="C32" s="13">
        <v>30</v>
      </c>
      <c r="D32" s="13">
        <v>34</v>
      </c>
      <c r="E32" s="14" t="s">
        <v>71</v>
      </c>
      <c r="F32" s="13">
        <v>330</v>
      </c>
      <c r="G32" s="13">
        <v>3</v>
      </c>
      <c r="H32" s="13">
        <v>295</v>
      </c>
      <c r="I32" s="13">
        <v>2</v>
      </c>
      <c r="J32" s="13">
        <v>625</v>
      </c>
      <c r="K32" s="13">
        <v>5</v>
      </c>
      <c r="L32" s="13">
        <v>267</v>
      </c>
      <c r="M32" s="6" t="s">
        <v>377</v>
      </c>
    </row>
    <row r="33" spans="1:13" x14ac:dyDescent="0.2">
      <c r="A33" s="9" t="str">
        <f t="shared" si="2"/>
        <v>2015/3末</v>
      </c>
      <c r="B33" s="9" t="str">
        <f t="shared" si="2"/>
        <v>平成27/3末</v>
      </c>
      <c r="C33" s="15">
        <v>31</v>
      </c>
      <c r="D33" s="15">
        <v>35</v>
      </c>
      <c r="E33" s="16" t="s">
        <v>72</v>
      </c>
      <c r="F33" s="15">
        <v>522</v>
      </c>
      <c r="G33" s="15">
        <v>1</v>
      </c>
      <c r="H33" s="15">
        <v>519</v>
      </c>
      <c r="I33" s="15">
        <v>4</v>
      </c>
      <c r="J33" s="15">
        <v>1041</v>
      </c>
      <c r="K33" s="15">
        <v>5</v>
      </c>
      <c r="L33" s="15">
        <v>392</v>
      </c>
      <c r="M33" s="5" t="s">
        <v>377</v>
      </c>
    </row>
    <row r="34" spans="1:13" x14ac:dyDescent="0.2">
      <c r="A34" s="8" t="str">
        <f t="shared" si="2"/>
        <v>2015/3末</v>
      </c>
      <c r="B34" s="8" t="str">
        <f t="shared" si="2"/>
        <v>平成27/3末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99</v>
      </c>
      <c r="I34" s="13">
        <v>2</v>
      </c>
      <c r="J34" s="13">
        <v>215</v>
      </c>
      <c r="K34" s="13">
        <v>5</v>
      </c>
      <c r="L34" s="13">
        <v>89</v>
      </c>
      <c r="M34" s="6" t="s">
        <v>377</v>
      </c>
    </row>
    <row r="35" spans="1:13" x14ac:dyDescent="0.2">
      <c r="A35" s="9" t="str">
        <f t="shared" si="2"/>
        <v>2015/3末</v>
      </c>
      <c r="B35" s="9" t="str">
        <f t="shared" si="2"/>
        <v>平成27/3末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 x14ac:dyDescent="0.2">
      <c r="A36" s="8" t="str">
        <f t="shared" si="2"/>
        <v>2015/3末</v>
      </c>
      <c r="B36" s="8" t="str">
        <f t="shared" si="2"/>
        <v>平成27/3末</v>
      </c>
      <c r="C36" s="13">
        <v>34</v>
      </c>
      <c r="D36" s="13">
        <v>38</v>
      </c>
      <c r="E36" s="14" t="s">
        <v>74</v>
      </c>
      <c r="F36" s="13">
        <v>287</v>
      </c>
      <c r="G36" s="13">
        <v>1</v>
      </c>
      <c r="H36" s="13">
        <v>296</v>
      </c>
      <c r="I36" s="13">
        <v>5</v>
      </c>
      <c r="J36" s="13">
        <v>583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2015/3末</v>
      </c>
      <c r="B37" s="9" t="str">
        <f t="shared" si="3"/>
        <v>平成27/3末</v>
      </c>
      <c r="C37" s="15">
        <v>35</v>
      </c>
      <c r="D37" s="15">
        <v>39</v>
      </c>
      <c r="E37" s="16" t="s">
        <v>75</v>
      </c>
      <c r="F37" s="15">
        <v>203</v>
      </c>
      <c r="G37" s="15">
        <v>0</v>
      </c>
      <c r="H37" s="15">
        <v>200</v>
      </c>
      <c r="I37" s="15">
        <v>0</v>
      </c>
      <c r="J37" s="15">
        <v>403</v>
      </c>
      <c r="K37" s="15">
        <v>0</v>
      </c>
      <c r="L37" s="15">
        <v>150</v>
      </c>
      <c r="M37" s="5" t="s">
        <v>377</v>
      </c>
    </row>
    <row r="38" spans="1:13" x14ac:dyDescent="0.2">
      <c r="A38" s="8" t="str">
        <f t="shared" si="3"/>
        <v>2015/3末</v>
      </c>
      <c r="B38" s="8" t="str">
        <f t="shared" si="3"/>
        <v>平成27/3末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140</v>
      </c>
      <c r="I38" s="13">
        <v>2</v>
      </c>
      <c r="J38" s="13">
        <v>261</v>
      </c>
      <c r="K38" s="13">
        <v>3</v>
      </c>
      <c r="L38" s="13">
        <v>118</v>
      </c>
      <c r="M38" s="6" t="s">
        <v>377</v>
      </c>
    </row>
    <row r="39" spans="1:13" x14ac:dyDescent="0.2">
      <c r="A39" s="9" t="str">
        <f t="shared" si="3"/>
        <v>2015/3末</v>
      </c>
      <c r="B39" s="9" t="str">
        <f t="shared" si="3"/>
        <v>平成27/3末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148</v>
      </c>
      <c r="I39" s="15">
        <v>1</v>
      </c>
      <c r="J39" s="15">
        <v>286</v>
      </c>
      <c r="K39" s="15">
        <v>2</v>
      </c>
      <c r="L39" s="15">
        <v>122</v>
      </c>
      <c r="M39" s="5" t="s">
        <v>377</v>
      </c>
    </row>
    <row r="40" spans="1:13" x14ac:dyDescent="0.2">
      <c r="A40" s="8" t="str">
        <f t="shared" si="3"/>
        <v>2015/3末</v>
      </c>
      <c r="B40" s="8" t="str">
        <f t="shared" si="3"/>
        <v>平成27/3末</v>
      </c>
      <c r="C40" s="13">
        <v>38</v>
      </c>
      <c r="D40" s="13">
        <v>42</v>
      </c>
      <c r="E40" s="14" t="s">
        <v>76</v>
      </c>
      <c r="F40" s="13">
        <v>192</v>
      </c>
      <c r="G40" s="13">
        <v>1</v>
      </c>
      <c r="H40" s="13">
        <v>210</v>
      </c>
      <c r="I40" s="13">
        <v>1</v>
      </c>
      <c r="J40" s="13">
        <v>402</v>
      </c>
      <c r="K40" s="13">
        <v>2</v>
      </c>
      <c r="L40" s="13">
        <v>157</v>
      </c>
      <c r="M40" s="6" t="s">
        <v>377</v>
      </c>
    </row>
    <row r="41" spans="1:13" x14ac:dyDescent="0.2">
      <c r="A41" s="9" t="str">
        <f t="shared" si="3"/>
        <v>2015/3末</v>
      </c>
      <c r="B41" s="9" t="str">
        <f t="shared" si="3"/>
        <v>平成27/3末</v>
      </c>
      <c r="C41" s="15">
        <v>39</v>
      </c>
      <c r="D41" s="15">
        <v>43</v>
      </c>
      <c r="E41" s="16" t="s">
        <v>77</v>
      </c>
      <c r="F41" s="15">
        <v>236</v>
      </c>
      <c r="G41" s="15">
        <v>0</v>
      </c>
      <c r="H41" s="15">
        <v>274</v>
      </c>
      <c r="I41" s="15">
        <v>0</v>
      </c>
      <c r="J41" s="15">
        <v>510</v>
      </c>
      <c r="K41" s="15">
        <v>0</v>
      </c>
      <c r="L41" s="15">
        <v>207</v>
      </c>
      <c r="M41" s="5" t="s">
        <v>377</v>
      </c>
    </row>
    <row r="42" spans="1:13" x14ac:dyDescent="0.2">
      <c r="A42" s="8" t="str">
        <f t="shared" si="3"/>
        <v>2015/3末</v>
      </c>
      <c r="B42" s="8" t="str">
        <f t="shared" si="3"/>
        <v>平成27/3末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2015/3末</v>
      </c>
      <c r="B43" s="9" t="str">
        <f t="shared" si="3"/>
        <v>平成27/3末</v>
      </c>
      <c r="C43" s="15">
        <v>41</v>
      </c>
      <c r="D43" s="15">
        <v>45</v>
      </c>
      <c r="E43" s="16" t="s">
        <v>79</v>
      </c>
      <c r="F43" s="15">
        <v>186</v>
      </c>
      <c r="G43" s="15">
        <v>3</v>
      </c>
      <c r="H43" s="15">
        <v>191</v>
      </c>
      <c r="I43" s="15">
        <v>5</v>
      </c>
      <c r="J43" s="15">
        <v>377</v>
      </c>
      <c r="K43" s="15">
        <v>8</v>
      </c>
      <c r="L43" s="15">
        <v>149</v>
      </c>
      <c r="M43" s="5" t="s">
        <v>377</v>
      </c>
    </row>
    <row r="44" spans="1:13" x14ac:dyDescent="0.2">
      <c r="A44" s="8" t="str">
        <f t="shared" si="3"/>
        <v>2015/3末</v>
      </c>
      <c r="B44" s="8" t="str">
        <f t="shared" si="3"/>
        <v>平成27/3末</v>
      </c>
      <c r="C44" s="13">
        <v>42</v>
      </c>
      <c r="D44" s="13">
        <v>46</v>
      </c>
      <c r="E44" s="14" t="s">
        <v>80</v>
      </c>
      <c r="F44" s="13">
        <v>117</v>
      </c>
      <c r="G44" s="13">
        <v>1</v>
      </c>
      <c r="H44" s="13">
        <v>125</v>
      </c>
      <c r="I44" s="13">
        <v>0</v>
      </c>
      <c r="J44" s="13">
        <v>242</v>
      </c>
      <c r="K44" s="13">
        <v>1</v>
      </c>
      <c r="L44" s="13">
        <v>174</v>
      </c>
      <c r="M44" s="6" t="s">
        <v>377</v>
      </c>
    </row>
    <row r="45" spans="1:13" x14ac:dyDescent="0.2">
      <c r="A45" s="9" t="str">
        <f t="shared" si="3"/>
        <v>2015/3末</v>
      </c>
      <c r="B45" s="9" t="str">
        <f t="shared" si="3"/>
        <v>平成27/3末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155</v>
      </c>
      <c r="I45" s="15">
        <v>1</v>
      </c>
      <c r="J45" s="15">
        <v>294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2015/3末</v>
      </c>
      <c r="B46" s="8" t="str">
        <f t="shared" si="3"/>
        <v>平成27/3末</v>
      </c>
      <c r="C46" s="13">
        <v>44</v>
      </c>
      <c r="D46" s="13">
        <v>48</v>
      </c>
      <c r="E46" s="14" t="s">
        <v>82</v>
      </c>
      <c r="F46" s="13">
        <v>169</v>
      </c>
      <c r="G46" s="13">
        <v>0</v>
      </c>
      <c r="H46" s="13">
        <v>187</v>
      </c>
      <c r="I46" s="13">
        <v>1</v>
      </c>
      <c r="J46" s="13">
        <v>356</v>
      </c>
      <c r="K46" s="13">
        <v>1</v>
      </c>
      <c r="L46" s="13">
        <v>131</v>
      </c>
      <c r="M46" s="6" t="s">
        <v>377</v>
      </c>
    </row>
    <row r="47" spans="1:13" x14ac:dyDescent="0.2">
      <c r="A47" s="9" t="str">
        <f t="shared" si="3"/>
        <v>2015/3末</v>
      </c>
      <c r="B47" s="9" t="str">
        <f t="shared" si="3"/>
        <v>平成27/3末</v>
      </c>
      <c r="C47" s="15">
        <v>45</v>
      </c>
      <c r="D47" s="15">
        <v>49</v>
      </c>
      <c r="E47" s="16" t="s">
        <v>83</v>
      </c>
      <c r="F47" s="15">
        <v>106</v>
      </c>
      <c r="G47" s="15">
        <v>0</v>
      </c>
      <c r="H47" s="15">
        <v>112</v>
      </c>
      <c r="I47" s="15">
        <v>1</v>
      </c>
      <c r="J47" s="15">
        <v>218</v>
      </c>
      <c r="K47" s="15">
        <v>1</v>
      </c>
      <c r="L47" s="15">
        <v>84</v>
      </c>
      <c r="M47" s="5" t="s">
        <v>377</v>
      </c>
    </row>
    <row r="48" spans="1:13" x14ac:dyDescent="0.2">
      <c r="A48" s="8" t="str">
        <f t="shared" si="3"/>
        <v>2015/3末</v>
      </c>
      <c r="B48" s="8" t="str">
        <f t="shared" si="3"/>
        <v>平成27/3末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 x14ac:dyDescent="0.2">
      <c r="A49" s="9" t="str">
        <f t="shared" si="3"/>
        <v>2015/3末</v>
      </c>
      <c r="B49" s="9" t="str">
        <f t="shared" si="3"/>
        <v>平成27/3末</v>
      </c>
      <c r="C49" s="15">
        <v>47</v>
      </c>
      <c r="D49" s="15">
        <v>51</v>
      </c>
      <c r="E49" s="16" t="s">
        <v>85</v>
      </c>
      <c r="F49" s="15">
        <v>126</v>
      </c>
      <c r="G49" s="15">
        <v>0</v>
      </c>
      <c r="H49" s="15">
        <v>117</v>
      </c>
      <c r="I49" s="15">
        <v>0</v>
      </c>
      <c r="J49" s="15">
        <v>243</v>
      </c>
      <c r="K49" s="15">
        <v>0</v>
      </c>
      <c r="L49" s="15">
        <v>108</v>
      </c>
      <c r="M49" s="5" t="s">
        <v>377</v>
      </c>
    </row>
    <row r="50" spans="1:13" x14ac:dyDescent="0.2">
      <c r="A50" s="8" t="str">
        <f t="shared" si="3"/>
        <v>2015/3末</v>
      </c>
      <c r="B50" s="8" t="str">
        <f t="shared" si="3"/>
        <v>平成27/3末</v>
      </c>
      <c r="C50" s="13">
        <v>48</v>
      </c>
      <c r="D50" s="13">
        <v>52</v>
      </c>
      <c r="E50" s="14" t="s">
        <v>86</v>
      </c>
      <c r="F50" s="13">
        <v>15</v>
      </c>
      <c r="G50" s="13">
        <v>0</v>
      </c>
      <c r="H50" s="13">
        <v>17</v>
      </c>
      <c r="I50" s="13">
        <v>0</v>
      </c>
      <c r="J50" s="13">
        <v>32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2015/3末</v>
      </c>
      <c r="B51" s="9" t="str">
        <f t="shared" si="3"/>
        <v>平成27/3末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133</v>
      </c>
      <c r="I51" s="15">
        <v>0</v>
      </c>
      <c r="J51" s="15">
        <v>208</v>
      </c>
      <c r="K51" s="15">
        <v>0</v>
      </c>
      <c r="L51" s="15">
        <v>118</v>
      </c>
      <c r="M51" s="5" t="s">
        <v>377</v>
      </c>
    </row>
    <row r="52" spans="1:13" x14ac:dyDescent="0.2">
      <c r="A52" s="8" t="str">
        <f t="shared" si="3"/>
        <v>2015/3末</v>
      </c>
      <c r="B52" s="8" t="str">
        <f t="shared" si="3"/>
        <v>平成27/3末</v>
      </c>
      <c r="C52" s="13">
        <v>50</v>
      </c>
      <c r="D52" s="13">
        <v>54</v>
      </c>
      <c r="E52" s="14" t="s">
        <v>88</v>
      </c>
      <c r="F52" s="13">
        <v>176</v>
      </c>
      <c r="G52" s="13">
        <v>0</v>
      </c>
      <c r="H52" s="13">
        <v>198</v>
      </c>
      <c r="I52" s="13">
        <v>2</v>
      </c>
      <c r="J52" s="13">
        <v>374</v>
      </c>
      <c r="K52" s="13">
        <v>2</v>
      </c>
      <c r="L52" s="13">
        <v>130</v>
      </c>
      <c r="M52" s="6" t="s">
        <v>377</v>
      </c>
    </row>
    <row r="53" spans="1:13" x14ac:dyDescent="0.2">
      <c r="A53" s="9" t="str">
        <f t="shared" ref="A53:B68" si="4">A52</f>
        <v>2015/3末</v>
      </c>
      <c r="B53" s="9" t="str">
        <f t="shared" si="4"/>
        <v>平成27/3末</v>
      </c>
      <c r="C53" s="15">
        <v>51</v>
      </c>
      <c r="D53" s="15">
        <v>55</v>
      </c>
      <c r="E53" s="16" t="s">
        <v>89</v>
      </c>
      <c r="F53" s="15">
        <v>355</v>
      </c>
      <c r="G53" s="15">
        <v>8</v>
      </c>
      <c r="H53" s="15">
        <v>344</v>
      </c>
      <c r="I53" s="15">
        <v>6</v>
      </c>
      <c r="J53" s="15">
        <v>699</v>
      </c>
      <c r="K53" s="15">
        <v>14</v>
      </c>
      <c r="L53" s="15">
        <v>282</v>
      </c>
      <c r="M53" s="5" t="s">
        <v>377</v>
      </c>
    </row>
    <row r="54" spans="1:13" x14ac:dyDescent="0.2">
      <c r="A54" s="8" t="str">
        <f t="shared" si="4"/>
        <v>2015/3末</v>
      </c>
      <c r="B54" s="8" t="str">
        <f t="shared" si="4"/>
        <v>平成27/3末</v>
      </c>
      <c r="C54" s="13">
        <v>52</v>
      </c>
      <c r="D54" s="13">
        <v>56</v>
      </c>
      <c r="E54" s="14" t="s">
        <v>435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 x14ac:dyDescent="0.2">
      <c r="A55" s="9" t="str">
        <f t="shared" si="4"/>
        <v>2015/3末</v>
      </c>
      <c r="B55" s="9" t="str">
        <f t="shared" si="4"/>
        <v>平成27/3末</v>
      </c>
      <c r="C55" s="15">
        <v>53</v>
      </c>
      <c r="D55" s="15">
        <v>57</v>
      </c>
      <c r="E55" s="16" t="s">
        <v>176</v>
      </c>
      <c r="F55" s="15">
        <v>238</v>
      </c>
      <c r="G55" s="15">
        <v>2</v>
      </c>
      <c r="H55" s="15">
        <v>230</v>
      </c>
      <c r="I55" s="15">
        <v>0</v>
      </c>
      <c r="J55" s="15">
        <v>468</v>
      </c>
      <c r="K55" s="15">
        <v>2</v>
      </c>
      <c r="L55" s="15">
        <v>172</v>
      </c>
      <c r="M55" s="5" t="s">
        <v>377</v>
      </c>
    </row>
    <row r="56" spans="1:13" x14ac:dyDescent="0.2">
      <c r="A56" s="8" t="str">
        <f t="shared" si="4"/>
        <v>2015/3末</v>
      </c>
      <c r="B56" s="8" t="str">
        <f t="shared" si="4"/>
        <v>平成27/3末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 x14ac:dyDescent="0.2">
      <c r="A57" s="9" t="str">
        <f t="shared" si="4"/>
        <v>2015/3末</v>
      </c>
      <c r="B57" s="9" t="str">
        <f t="shared" si="4"/>
        <v>平成27/3末</v>
      </c>
      <c r="C57" s="15">
        <v>55</v>
      </c>
      <c r="D57" s="15">
        <v>60</v>
      </c>
      <c r="E57" s="16" t="s">
        <v>91</v>
      </c>
      <c r="F57" s="15">
        <v>295</v>
      </c>
      <c r="G57" s="15">
        <v>8</v>
      </c>
      <c r="H57" s="15">
        <v>309</v>
      </c>
      <c r="I57" s="15">
        <v>9</v>
      </c>
      <c r="J57" s="15">
        <v>604</v>
      </c>
      <c r="K57" s="15">
        <v>17</v>
      </c>
      <c r="L57" s="15">
        <v>283</v>
      </c>
      <c r="M57" s="5" t="s">
        <v>377</v>
      </c>
    </row>
    <row r="58" spans="1:13" x14ac:dyDescent="0.2">
      <c r="A58" s="8" t="str">
        <f t="shared" si="4"/>
        <v>2015/3末</v>
      </c>
      <c r="B58" s="8" t="str">
        <f t="shared" si="4"/>
        <v>平成27/3末</v>
      </c>
      <c r="C58" s="13">
        <v>56</v>
      </c>
      <c r="D58" s="13">
        <v>61</v>
      </c>
      <c r="E58" s="14" t="s">
        <v>92</v>
      </c>
      <c r="F58" s="13">
        <v>290</v>
      </c>
      <c r="G58" s="13">
        <v>6</v>
      </c>
      <c r="H58" s="13">
        <v>278</v>
      </c>
      <c r="I58" s="13">
        <v>12</v>
      </c>
      <c r="J58" s="13">
        <v>568</v>
      </c>
      <c r="K58" s="13">
        <v>18</v>
      </c>
      <c r="L58" s="13">
        <v>275</v>
      </c>
      <c r="M58" s="6" t="s">
        <v>377</v>
      </c>
    </row>
    <row r="59" spans="1:13" x14ac:dyDescent="0.2">
      <c r="A59" s="9" t="str">
        <f t="shared" si="4"/>
        <v>2015/3末</v>
      </c>
      <c r="B59" s="9" t="str">
        <f t="shared" si="4"/>
        <v>平成27/3末</v>
      </c>
      <c r="C59" s="15">
        <v>57</v>
      </c>
      <c r="D59" s="15">
        <v>62</v>
      </c>
      <c r="E59" s="16" t="s">
        <v>93</v>
      </c>
      <c r="F59" s="15">
        <v>128</v>
      </c>
      <c r="G59" s="15">
        <v>0</v>
      </c>
      <c r="H59" s="15">
        <v>96</v>
      </c>
      <c r="I59" s="15">
        <v>2</v>
      </c>
      <c r="J59" s="15">
        <v>224</v>
      </c>
      <c r="K59" s="15">
        <v>2</v>
      </c>
      <c r="L59" s="15">
        <v>121</v>
      </c>
      <c r="M59" s="5" t="s">
        <v>377</v>
      </c>
    </row>
    <row r="60" spans="1:13" x14ac:dyDescent="0.2">
      <c r="A60" s="8" t="str">
        <f t="shared" si="4"/>
        <v>2015/3末</v>
      </c>
      <c r="B60" s="8" t="str">
        <f t="shared" si="4"/>
        <v>平成27/3末</v>
      </c>
      <c r="C60" s="13">
        <v>58</v>
      </c>
      <c r="D60" s="13">
        <v>63</v>
      </c>
      <c r="E60" s="14" t="s">
        <v>94</v>
      </c>
      <c r="F60" s="13">
        <v>409</v>
      </c>
      <c r="G60" s="13">
        <v>8</v>
      </c>
      <c r="H60" s="13">
        <v>383</v>
      </c>
      <c r="I60" s="13">
        <v>15</v>
      </c>
      <c r="J60" s="13">
        <v>792</v>
      </c>
      <c r="K60" s="13">
        <v>23</v>
      </c>
      <c r="L60" s="13">
        <v>337</v>
      </c>
      <c r="M60" s="6" t="s">
        <v>377</v>
      </c>
    </row>
    <row r="61" spans="1:13" x14ac:dyDescent="0.2">
      <c r="A61" s="9" t="str">
        <f t="shared" si="4"/>
        <v>2015/3末</v>
      </c>
      <c r="B61" s="9" t="str">
        <f t="shared" si="4"/>
        <v>平成27/3末</v>
      </c>
      <c r="C61" s="15">
        <v>59</v>
      </c>
      <c r="D61" s="15">
        <v>64</v>
      </c>
      <c r="E61" s="16" t="s">
        <v>95</v>
      </c>
      <c r="F61" s="15">
        <v>351</v>
      </c>
      <c r="G61" s="15">
        <v>4</v>
      </c>
      <c r="H61" s="15">
        <v>351</v>
      </c>
      <c r="I61" s="15">
        <v>10</v>
      </c>
      <c r="J61" s="15">
        <v>702</v>
      </c>
      <c r="K61" s="15">
        <v>14</v>
      </c>
      <c r="L61" s="15">
        <v>292</v>
      </c>
      <c r="M61" s="5" t="s">
        <v>377</v>
      </c>
    </row>
    <row r="62" spans="1:13" x14ac:dyDescent="0.2">
      <c r="A62" s="8" t="str">
        <f t="shared" si="4"/>
        <v>2015/3末</v>
      </c>
      <c r="B62" s="8" t="str">
        <f t="shared" si="4"/>
        <v>平成27/3末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2015/3末</v>
      </c>
      <c r="B63" s="9" t="str">
        <f t="shared" si="4"/>
        <v>平成27/3末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133</v>
      </c>
      <c r="I63" s="15">
        <v>0</v>
      </c>
      <c r="J63" s="15">
        <v>256</v>
      </c>
      <c r="K63" s="15">
        <v>0</v>
      </c>
      <c r="L63" s="15">
        <v>108</v>
      </c>
      <c r="M63" s="5" t="s">
        <v>377</v>
      </c>
    </row>
    <row r="64" spans="1:13" x14ac:dyDescent="0.2">
      <c r="A64" s="8" t="str">
        <f t="shared" si="4"/>
        <v>2015/3末</v>
      </c>
      <c r="B64" s="8" t="str">
        <f t="shared" si="4"/>
        <v>平成27/3末</v>
      </c>
      <c r="C64" s="13">
        <v>62</v>
      </c>
      <c r="D64" s="13">
        <v>67</v>
      </c>
      <c r="E64" s="14" t="s">
        <v>98</v>
      </c>
      <c r="F64" s="13">
        <v>229</v>
      </c>
      <c r="G64" s="13">
        <v>1</v>
      </c>
      <c r="H64" s="13">
        <v>249</v>
      </c>
      <c r="I64" s="13">
        <v>3</v>
      </c>
      <c r="J64" s="13">
        <v>478</v>
      </c>
      <c r="K64" s="13">
        <v>4</v>
      </c>
      <c r="L64" s="13">
        <v>174</v>
      </c>
      <c r="M64" s="6" t="s">
        <v>377</v>
      </c>
    </row>
    <row r="65" spans="1:13" x14ac:dyDescent="0.2">
      <c r="A65" s="9" t="str">
        <f t="shared" si="4"/>
        <v>2015/3末</v>
      </c>
      <c r="B65" s="9" t="str">
        <f t="shared" si="4"/>
        <v>平成27/3末</v>
      </c>
      <c r="C65" s="15">
        <v>63</v>
      </c>
      <c r="D65" s="15">
        <v>68</v>
      </c>
      <c r="E65" s="16" t="s">
        <v>99</v>
      </c>
      <c r="F65" s="15">
        <v>362</v>
      </c>
      <c r="G65" s="15">
        <v>13</v>
      </c>
      <c r="H65" s="15">
        <v>358</v>
      </c>
      <c r="I65" s="15">
        <v>6</v>
      </c>
      <c r="J65" s="15">
        <v>720</v>
      </c>
      <c r="K65" s="15">
        <v>19</v>
      </c>
      <c r="L65" s="15">
        <v>324</v>
      </c>
      <c r="M65" s="5" t="s">
        <v>377</v>
      </c>
    </row>
    <row r="66" spans="1:13" x14ac:dyDescent="0.2">
      <c r="A66" s="8" t="str">
        <f t="shared" si="4"/>
        <v>2015/3末</v>
      </c>
      <c r="B66" s="8" t="str">
        <f t="shared" si="4"/>
        <v>平成27/3末</v>
      </c>
      <c r="C66" s="13">
        <v>64</v>
      </c>
      <c r="D66" s="13">
        <v>69</v>
      </c>
      <c r="E66" s="14" t="s">
        <v>100</v>
      </c>
      <c r="F66" s="13">
        <v>361</v>
      </c>
      <c r="G66" s="13">
        <v>1</v>
      </c>
      <c r="H66" s="13">
        <v>304</v>
      </c>
      <c r="I66" s="13">
        <v>3</v>
      </c>
      <c r="J66" s="13">
        <v>665</v>
      </c>
      <c r="K66" s="13">
        <v>4</v>
      </c>
      <c r="L66" s="13">
        <v>298</v>
      </c>
      <c r="M66" s="6" t="s">
        <v>377</v>
      </c>
    </row>
    <row r="67" spans="1:13" x14ac:dyDescent="0.2">
      <c r="A67" s="9" t="str">
        <f t="shared" si="4"/>
        <v>2015/3末</v>
      </c>
      <c r="B67" s="9" t="str">
        <f t="shared" si="4"/>
        <v>平成27/3末</v>
      </c>
      <c r="C67" s="15">
        <v>65</v>
      </c>
      <c r="D67" s="15">
        <v>70</v>
      </c>
      <c r="E67" s="16" t="s">
        <v>101</v>
      </c>
      <c r="F67" s="15">
        <v>133</v>
      </c>
      <c r="G67" s="15">
        <v>0</v>
      </c>
      <c r="H67" s="15">
        <v>139</v>
      </c>
      <c r="I67" s="15">
        <v>2</v>
      </c>
      <c r="J67" s="15">
        <v>272</v>
      </c>
      <c r="K67" s="15">
        <v>2</v>
      </c>
      <c r="L67" s="15">
        <v>121</v>
      </c>
      <c r="M67" s="5" t="s">
        <v>377</v>
      </c>
    </row>
    <row r="68" spans="1:13" x14ac:dyDescent="0.2">
      <c r="A68" s="8" t="str">
        <f t="shared" si="4"/>
        <v>2015/3末</v>
      </c>
      <c r="B68" s="8" t="str">
        <f t="shared" si="4"/>
        <v>平成27/3末</v>
      </c>
      <c r="C68" s="13">
        <v>66</v>
      </c>
      <c r="D68" s="13">
        <v>71</v>
      </c>
      <c r="E68" s="14" t="s">
        <v>102</v>
      </c>
      <c r="F68" s="13">
        <v>185</v>
      </c>
      <c r="G68" s="13">
        <v>0</v>
      </c>
      <c r="H68" s="13">
        <v>161</v>
      </c>
      <c r="I68" s="13">
        <v>1</v>
      </c>
      <c r="J68" s="13">
        <v>346</v>
      </c>
      <c r="K68" s="13">
        <v>1</v>
      </c>
      <c r="L68" s="13">
        <v>151</v>
      </c>
      <c r="M68" s="6" t="s">
        <v>377</v>
      </c>
    </row>
    <row r="69" spans="1:13" x14ac:dyDescent="0.2">
      <c r="A69" s="9" t="str">
        <f t="shared" ref="A69:B84" si="5">A68</f>
        <v>2015/3末</v>
      </c>
      <c r="B69" s="9" t="str">
        <f t="shared" si="5"/>
        <v>平成27/3末</v>
      </c>
      <c r="C69" s="15">
        <v>67</v>
      </c>
      <c r="D69" s="15">
        <v>72</v>
      </c>
      <c r="E69" s="16" t="s">
        <v>103</v>
      </c>
      <c r="F69" s="15">
        <v>314</v>
      </c>
      <c r="G69" s="15">
        <v>1</v>
      </c>
      <c r="H69" s="15">
        <v>383</v>
      </c>
      <c r="I69" s="15">
        <v>8</v>
      </c>
      <c r="J69" s="15">
        <v>697</v>
      </c>
      <c r="K69" s="15">
        <v>9</v>
      </c>
      <c r="L69" s="15">
        <v>299</v>
      </c>
      <c r="M69" s="5" t="s">
        <v>377</v>
      </c>
    </row>
    <row r="70" spans="1:13" x14ac:dyDescent="0.2">
      <c r="A70" s="8" t="str">
        <f t="shared" si="5"/>
        <v>2015/3末</v>
      </c>
      <c r="B70" s="8" t="str">
        <f t="shared" si="5"/>
        <v>平成27/3末</v>
      </c>
      <c r="C70" s="13">
        <v>68</v>
      </c>
      <c r="D70" s="13">
        <v>73</v>
      </c>
      <c r="E70" s="14" t="s">
        <v>104</v>
      </c>
      <c r="F70" s="13">
        <v>475</v>
      </c>
      <c r="G70" s="13">
        <v>1</v>
      </c>
      <c r="H70" s="13">
        <v>356</v>
      </c>
      <c r="I70" s="13">
        <v>5</v>
      </c>
      <c r="J70" s="13">
        <v>831</v>
      </c>
      <c r="K70" s="13">
        <v>6</v>
      </c>
      <c r="L70" s="13">
        <v>423</v>
      </c>
      <c r="M70" s="6" t="s">
        <v>377</v>
      </c>
    </row>
    <row r="71" spans="1:13" x14ac:dyDescent="0.2">
      <c r="A71" s="9" t="str">
        <f t="shared" si="5"/>
        <v>2015/3末</v>
      </c>
      <c r="B71" s="9" t="str">
        <f t="shared" si="5"/>
        <v>平成27/3末</v>
      </c>
      <c r="C71" s="15">
        <v>69</v>
      </c>
      <c r="D71" s="15">
        <v>74</v>
      </c>
      <c r="E71" s="16" t="s">
        <v>105</v>
      </c>
      <c r="F71" s="15">
        <v>491</v>
      </c>
      <c r="G71" s="15">
        <v>2</v>
      </c>
      <c r="H71" s="15">
        <v>505</v>
      </c>
      <c r="I71" s="15">
        <v>7</v>
      </c>
      <c r="J71" s="15">
        <v>996</v>
      </c>
      <c r="K71" s="15">
        <v>9</v>
      </c>
      <c r="L71" s="15">
        <v>377</v>
      </c>
      <c r="M71" s="5" t="s">
        <v>377</v>
      </c>
    </row>
    <row r="72" spans="1:13" x14ac:dyDescent="0.2">
      <c r="A72" s="8" t="str">
        <f t="shared" si="5"/>
        <v>2015/3末</v>
      </c>
      <c r="B72" s="8" t="str">
        <f t="shared" si="5"/>
        <v>平成27/3末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273</v>
      </c>
      <c r="I72" s="13">
        <v>4</v>
      </c>
      <c r="J72" s="13">
        <v>526</v>
      </c>
      <c r="K72" s="13">
        <v>5</v>
      </c>
      <c r="L72" s="13">
        <v>200</v>
      </c>
      <c r="M72" s="6" t="s">
        <v>377</v>
      </c>
    </row>
    <row r="73" spans="1:13" x14ac:dyDescent="0.2">
      <c r="A73" s="9" t="str">
        <f t="shared" si="5"/>
        <v>2015/3末</v>
      </c>
      <c r="B73" s="9" t="str">
        <f t="shared" si="5"/>
        <v>平成27/3末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2015/3末</v>
      </c>
      <c r="B74" s="8" t="str">
        <f t="shared" si="5"/>
        <v>平成27/3末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2015/3末</v>
      </c>
      <c r="B75" s="9" t="str">
        <f t="shared" si="5"/>
        <v>平成27/3末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2015/3末</v>
      </c>
      <c r="B76" s="8" t="str">
        <f t="shared" si="5"/>
        <v>平成27/3末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25</v>
      </c>
      <c r="I76" s="13">
        <v>0</v>
      </c>
      <c r="J76" s="13">
        <v>44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5"/>
        <v>2015/3末</v>
      </c>
      <c r="B77" s="9" t="str">
        <f t="shared" si="5"/>
        <v>平成27/3末</v>
      </c>
      <c r="C77" s="15">
        <v>75</v>
      </c>
      <c r="D77" s="15">
        <v>80</v>
      </c>
      <c r="E77" s="16" t="s">
        <v>109</v>
      </c>
      <c r="F77" s="15">
        <v>387</v>
      </c>
      <c r="G77" s="15">
        <v>2</v>
      </c>
      <c r="H77" s="15">
        <v>336</v>
      </c>
      <c r="I77" s="15">
        <v>9</v>
      </c>
      <c r="J77" s="15">
        <v>723</v>
      </c>
      <c r="K77" s="15">
        <v>11</v>
      </c>
      <c r="L77" s="15">
        <v>312</v>
      </c>
      <c r="M77" s="5" t="s">
        <v>377</v>
      </c>
    </row>
    <row r="78" spans="1:13" x14ac:dyDescent="0.2">
      <c r="A78" s="8" t="str">
        <f t="shared" si="5"/>
        <v>2015/3末</v>
      </c>
      <c r="B78" s="8" t="str">
        <f t="shared" si="5"/>
        <v>平成27/3末</v>
      </c>
      <c r="C78" s="13">
        <v>76</v>
      </c>
      <c r="D78" s="13">
        <v>81</v>
      </c>
      <c r="E78" s="14" t="s">
        <v>110</v>
      </c>
      <c r="F78" s="13">
        <v>415</v>
      </c>
      <c r="G78" s="13">
        <v>0</v>
      </c>
      <c r="H78" s="13">
        <v>399</v>
      </c>
      <c r="I78" s="13">
        <v>5</v>
      </c>
      <c r="J78" s="13">
        <v>814</v>
      </c>
      <c r="K78" s="13">
        <v>5</v>
      </c>
      <c r="L78" s="13">
        <v>320</v>
      </c>
      <c r="M78" s="6" t="s">
        <v>377</v>
      </c>
    </row>
    <row r="79" spans="1:13" x14ac:dyDescent="0.2">
      <c r="A79" s="9" t="str">
        <f t="shared" si="5"/>
        <v>2015/3末</v>
      </c>
      <c r="B79" s="9" t="str">
        <f t="shared" si="5"/>
        <v>平成27/3末</v>
      </c>
      <c r="C79" s="15">
        <v>77</v>
      </c>
      <c r="D79" s="15">
        <v>82</v>
      </c>
      <c r="E79" s="16" t="s">
        <v>111</v>
      </c>
      <c r="F79" s="15">
        <v>178</v>
      </c>
      <c r="G79" s="15">
        <v>0</v>
      </c>
      <c r="H79" s="15">
        <v>164</v>
      </c>
      <c r="I79" s="15">
        <v>2</v>
      </c>
      <c r="J79" s="15">
        <v>342</v>
      </c>
      <c r="K79" s="15">
        <v>2</v>
      </c>
      <c r="L79" s="15">
        <v>166</v>
      </c>
      <c r="M79" s="5" t="s">
        <v>377</v>
      </c>
    </row>
    <row r="80" spans="1:13" x14ac:dyDescent="0.2">
      <c r="A80" s="8" t="str">
        <f t="shared" si="5"/>
        <v>2015/3末</v>
      </c>
      <c r="B80" s="8" t="str">
        <f t="shared" si="5"/>
        <v>平成27/3末</v>
      </c>
      <c r="C80" s="13">
        <v>78</v>
      </c>
      <c r="D80" s="13">
        <v>83</v>
      </c>
      <c r="E80" s="14" t="s">
        <v>112</v>
      </c>
      <c r="F80" s="13">
        <v>248</v>
      </c>
      <c r="G80" s="13">
        <v>0</v>
      </c>
      <c r="H80" s="13">
        <v>267</v>
      </c>
      <c r="I80" s="13">
        <v>0</v>
      </c>
      <c r="J80" s="13">
        <v>515</v>
      </c>
      <c r="K80" s="13">
        <v>0</v>
      </c>
      <c r="L80" s="13">
        <v>216</v>
      </c>
      <c r="M80" s="6" t="s">
        <v>377</v>
      </c>
    </row>
    <row r="81" spans="1:13" x14ac:dyDescent="0.2">
      <c r="A81" s="9" t="str">
        <f t="shared" si="5"/>
        <v>2015/3末</v>
      </c>
      <c r="B81" s="9" t="str">
        <f t="shared" si="5"/>
        <v>平成27/3末</v>
      </c>
      <c r="C81" s="15">
        <v>79</v>
      </c>
      <c r="D81" s="15">
        <v>84</v>
      </c>
      <c r="E81" s="16" t="s">
        <v>113</v>
      </c>
      <c r="F81" s="15">
        <v>149</v>
      </c>
      <c r="G81" s="15">
        <v>1</v>
      </c>
      <c r="H81" s="15">
        <v>157</v>
      </c>
      <c r="I81" s="15">
        <v>2</v>
      </c>
      <c r="J81" s="15">
        <v>306</v>
      </c>
      <c r="K81" s="15">
        <v>3</v>
      </c>
      <c r="L81" s="15">
        <v>130</v>
      </c>
      <c r="M81" s="5" t="s">
        <v>377</v>
      </c>
    </row>
    <row r="82" spans="1:13" x14ac:dyDescent="0.2">
      <c r="A82" s="8" t="str">
        <f t="shared" si="5"/>
        <v>2015/3末</v>
      </c>
      <c r="B82" s="8" t="str">
        <f t="shared" si="5"/>
        <v>平成27/3末</v>
      </c>
      <c r="C82" s="13">
        <v>80</v>
      </c>
      <c r="D82" s="13">
        <v>85</v>
      </c>
      <c r="E82" s="14" t="s">
        <v>114</v>
      </c>
      <c r="F82" s="13">
        <v>159</v>
      </c>
      <c r="G82" s="13">
        <v>1</v>
      </c>
      <c r="H82" s="13">
        <v>165</v>
      </c>
      <c r="I82" s="13">
        <v>1</v>
      </c>
      <c r="J82" s="13">
        <v>324</v>
      </c>
      <c r="K82" s="13">
        <v>2</v>
      </c>
      <c r="L82" s="13">
        <v>129</v>
      </c>
      <c r="M82" s="6" t="s">
        <v>377</v>
      </c>
    </row>
    <row r="83" spans="1:13" x14ac:dyDescent="0.2">
      <c r="A83" s="9" t="str">
        <f t="shared" si="5"/>
        <v>2015/3末</v>
      </c>
      <c r="B83" s="9" t="str">
        <f t="shared" si="5"/>
        <v>平成27/3末</v>
      </c>
      <c r="C83" s="15">
        <v>81</v>
      </c>
      <c r="D83" s="15">
        <v>86</v>
      </c>
      <c r="E83" s="16" t="s">
        <v>115</v>
      </c>
      <c r="F83" s="15">
        <v>266</v>
      </c>
      <c r="G83" s="15">
        <v>0</v>
      </c>
      <c r="H83" s="15">
        <v>266</v>
      </c>
      <c r="I83" s="15">
        <v>2</v>
      </c>
      <c r="J83" s="15">
        <v>532</v>
      </c>
      <c r="K83" s="15">
        <v>2</v>
      </c>
      <c r="L83" s="15">
        <v>220</v>
      </c>
      <c r="M83" s="5" t="s">
        <v>377</v>
      </c>
    </row>
    <row r="84" spans="1:13" x14ac:dyDescent="0.2">
      <c r="A84" s="8" t="str">
        <f t="shared" si="5"/>
        <v>2015/3末</v>
      </c>
      <c r="B84" s="8" t="str">
        <f t="shared" si="5"/>
        <v>平成27/3末</v>
      </c>
      <c r="C84" s="13">
        <v>82</v>
      </c>
      <c r="D84" s="13">
        <v>87</v>
      </c>
      <c r="E84" s="14" t="s">
        <v>116</v>
      </c>
      <c r="F84" s="13">
        <v>314</v>
      </c>
      <c r="G84" s="13">
        <v>1</v>
      </c>
      <c r="H84" s="13">
        <v>330</v>
      </c>
      <c r="I84" s="13">
        <v>7</v>
      </c>
      <c r="J84" s="13">
        <v>644</v>
      </c>
      <c r="K84" s="13">
        <v>8</v>
      </c>
      <c r="L84" s="13">
        <v>284</v>
      </c>
      <c r="M84" s="6" t="s">
        <v>377</v>
      </c>
    </row>
    <row r="85" spans="1:13" x14ac:dyDescent="0.2">
      <c r="A85" s="9" t="str">
        <f t="shared" ref="A85:B100" si="6">A84</f>
        <v>2015/3末</v>
      </c>
      <c r="B85" s="9" t="str">
        <f t="shared" si="6"/>
        <v>平成27/3末</v>
      </c>
      <c r="C85" s="15">
        <v>83</v>
      </c>
      <c r="D85" s="15">
        <v>88</v>
      </c>
      <c r="E85" s="16" t="s">
        <v>117</v>
      </c>
      <c r="F85" s="15">
        <v>233</v>
      </c>
      <c r="G85" s="15">
        <v>2</v>
      </c>
      <c r="H85" s="15">
        <v>227</v>
      </c>
      <c r="I85" s="15">
        <v>3</v>
      </c>
      <c r="J85" s="15">
        <v>460</v>
      </c>
      <c r="K85" s="15">
        <v>5</v>
      </c>
      <c r="L85" s="15">
        <v>185</v>
      </c>
      <c r="M85" s="5" t="s">
        <v>377</v>
      </c>
    </row>
    <row r="86" spans="1:13" x14ac:dyDescent="0.2">
      <c r="A86" s="8" t="str">
        <f t="shared" si="6"/>
        <v>2015/3末</v>
      </c>
      <c r="B86" s="8" t="str">
        <f t="shared" si="6"/>
        <v>平成27/3末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142</v>
      </c>
      <c r="I86" s="13">
        <v>0</v>
      </c>
      <c r="J86" s="13">
        <v>300</v>
      </c>
      <c r="K86" s="13">
        <v>0</v>
      </c>
      <c r="L86" s="13">
        <v>128</v>
      </c>
      <c r="M86" s="6" t="s">
        <v>377</v>
      </c>
    </row>
    <row r="87" spans="1:13" x14ac:dyDescent="0.2">
      <c r="A87" s="9" t="str">
        <f t="shared" si="6"/>
        <v>2015/3末</v>
      </c>
      <c r="B87" s="9" t="str">
        <f t="shared" si="6"/>
        <v>平成27/3末</v>
      </c>
      <c r="C87" s="15">
        <v>85</v>
      </c>
      <c r="D87" s="15">
        <v>90</v>
      </c>
      <c r="E87" s="16" t="s">
        <v>119</v>
      </c>
      <c r="F87" s="15">
        <v>366</v>
      </c>
      <c r="G87" s="15">
        <v>3</v>
      </c>
      <c r="H87" s="15">
        <v>402</v>
      </c>
      <c r="I87" s="15">
        <v>1</v>
      </c>
      <c r="J87" s="15">
        <v>768</v>
      </c>
      <c r="K87" s="15">
        <v>4</v>
      </c>
      <c r="L87" s="15">
        <v>312</v>
      </c>
      <c r="M87" s="5" t="s">
        <v>377</v>
      </c>
    </row>
    <row r="88" spans="1:13" x14ac:dyDescent="0.2">
      <c r="A88" s="8" t="str">
        <f t="shared" si="6"/>
        <v>2015/3末</v>
      </c>
      <c r="B88" s="8" t="str">
        <f t="shared" si="6"/>
        <v>平成27/3末</v>
      </c>
      <c r="C88" s="13">
        <v>86</v>
      </c>
      <c r="D88" s="13">
        <v>91</v>
      </c>
      <c r="E88" s="14" t="s">
        <v>120</v>
      </c>
      <c r="F88" s="13">
        <v>229</v>
      </c>
      <c r="G88" s="13">
        <v>3</v>
      </c>
      <c r="H88" s="13">
        <v>209</v>
      </c>
      <c r="I88" s="13">
        <v>3</v>
      </c>
      <c r="J88" s="13">
        <v>438</v>
      </c>
      <c r="K88" s="13">
        <v>6</v>
      </c>
      <c r="L88" s="13">
        <v>177</v>
      </c>
      <c r="M88" s="6" t="s">
        <v>377</v>
      </c>
    </row>
    <row r="89" spans="1:13" x14ac:dyDescent="0.2">
      <c r="A89" s="9" t="str">
        <f t="shared" si="6"/>
        <v>2015/3末</v>
      </c>
      <c r="B89" s="9" t="str">
        <f t="shared" si="6"/>
        <v>平成27/3末</v>
      </c>
      <c r="C89" s="15">
        <v>87</v>
      </c>
      <c r="D89" s="15">
        <v>92</v>
      </c>
      <c r="E89" s="16" t="s">
        <v>121</v>
      </c>
      <c r="F89" s="15">
        <v>121</v>
      </c>
      <c r="G89" s="15">
        <v>2</v>
      </c>
      <c r="H89" s="15">
        <v>120</v>
      </c>
      <c r="I89" s="15">
        <v>3</v>
      </c>
      <c r="J89" s="15">
        <v>241</v>
      </c>
      <c r="K89" s="15">
        <v>5</v>
      </c>
      <c r="L89" s="15">
        <v>108</v>
      </c>
      <c r="M89" s="5" t="s">
        <v>377</v>
      </c>
    </row>
    <row r="90" spans="1:13" x14ac:dyDescent="0.2">
      <c r="A90" s="8" t="str">
        <f t="shared" si="6"/>
        <v>2015/3末</v>
      </c>
      <c r="B90" s="8" t="str">
        <f t="shared" si="6"/>
        <v>平成27/3末</v>
      </c>
      <c r="C90" s="13">
        <v>88</v>
      </c>
      <c r="D90" s="13">
        <v>93</v>
      </c>
      <c r="E90" s="14" t="s">
        <v>122</v>
      </c>
      <c r="F90" s="13">
        <v>231</v>
      </c>
      <c r="G90" s="13">
        <v>2</v>
      </c>
      <c r="H90" s="13">
        <v>214</v>
      </c>
      <c r="I90" s="13">
        <v>5</v>
      </c>
      <c r="J90" s="13">
        <v>445</v>
      </c>
      <c r="K90" s="13">
        <v>7</v>
      </c>
      <c r="L90" s="13">
        <v>177</v>
      </c>
      <c r="M90" s="6" t="s">
        <v>377</v>
      </c>
    </row>
    <row r="91" spans="1:13" x14ac:dyDescent="0.2">
      <c r="A91" s="9" t="str">
        <f t="shared" si="6"/>
        <v>2015/3末</v>
      </c>
      <c r="B91" s="9" t="str">
        <f t="shared" si="6"/>
        <v>平成27/3末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 x14ac:dyDescent="0.2">
      <c r="A92" s="8" t="str">
        <f t="shared" si="6"/>
        <v>2015/3末</v>
      </c>
      <c r="B92" s="8" t="str">
        <f t="shared" si="6"/>
        <v>平成27/3末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2015/3末</v>
      </c>
      <c r="B93" s="9" t="str">
        <f t="shared" si="6"/>
        <v>平成27/3末</v>
      </c>
      <c r="C93" s="15">
        <v>91</v>
      </c>
      <c r="D93" s="15">
        <v>96</v>
      </c>
      <c r="E93" s="16" t="s">
        <v>123</v>
      </c>
      <c r="F93" s="15">
        <v>157</v>
      </c>
      <c r="G93" s="15">
        <v>0</v>
      </c>
      <c r="H93" s="15">
        <v>138</v>
      </c>
      <c r="I93" s="15">
        <v>1</v>
      </c>
      <c r="J93" s="15">
        <v>295</v>
      </c>
      <c r="K93" s="15">
        <v>1</v>
      </c>
      <c r="L93" s="15">
        <v>124</v>
      </c>
      <c r="M93" s="5" t="s">
        <v>377</v>
      </c>
    </row>
    <row r="94" spans="1:13" x14ac:dyDescent="0.2">
      <c r="A94" s="8" t="str">
        <f t="shared" si="6"/>
        <v>2015/3末</v>
      </c>
      <c r="B94" s="8" t="str">
        <f t="shared" si="6"/>
        <v>平成27/3末</v>
      </c>
      <c r="C94" s="13">
        <v>92</v>
      </c>
      <c r="D94" s="13">
        <v>97</v>
      </c>
      <c r="E94" s="14" t="s">
        <v>124</v>
      </c>
      <c r="F94" s="13">
        <v>123</v>
      </c>
      <c r="G94" s="13">
        <v>0</v>
      </c>
      <c r="H94" s="13">
        <v>125</v>
      </c>
      <c r="I94" s="13">
        <v>1</v>
      </c>
      <c r="J94" s="13">
        <v>248</v>
      </c>
      <c r="K94" s="13">
        <v>1</v>
      </c>
      <c r="L94" s="13">
        <v>104</v>
      </c>
      <c r="M94" s="6" t="s">
        <v>377</v>
      </c>
    </row>
    <row r="95" spans="1:13" x14ac:dyDescent="0.2">
      <c r="A95" s="9" t="str">
        <f t="shared" si="6"/>
        <v>2015/3末</v>
      </c>
      <c r="B95" s="9" t="str">
        <f t="shared" si="6"/>
        <v>平成27/3末</v>
      </c>
      <c r="C95" s="15">
        <v>93</v>
      </c>
      <c r="D95" s="15">
        <v>98</v>
      </c>
      <c r="E95" s="16" t="s">
        <v>125</v>
      </c>
      <c r="F95" s="15">
        <v>136</v>
      </c>
      <c r="G95" s="15">
        <v>2</v>
      </c>
      <c r="H95" s="15">
        <v>147</v>
      </c>
      <c r="I95" s="15">
        <v>6</v>
      </c>
      <c r="J95" s="15">
        <v>283</v>
      </c>
      <c r="K95" s="15">
        <v>8</v>
      </c>
      <c r="L95" s="15">
        <v>121</v>
      </c>
      <c r="M95" s="5" t="s">
        <v>377</v>
      </c>
    </row>
    <row r="96" spans="1:13" x14ac:dyDescent="0.2">
      <c r="A96" s="8" t="str">
        <f t="shared" si="6"/>
        <v>2015/3末</v>
      </c>
      <c r="B96" s="8" t="str">
        <f t="shared" si="6"/>
        <v>平成27/3末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163</v>
      </c>
      <c r="I96" s="13">
        <v>0</v>
      </c>
      <c r="J96" s="13">
        <v>325</v>
      </c>
      <c r="K96" s="13">
        <v>0</v>
      </c>
      <c r="L96" s="13">
        <v>124</v>
      </c>
      <c r="M96" s="6" t="s">
        <v>377</v>
      </c>
    </row>
    <row r="97" spans="1:13" x14ac:dyDescent="0.2">
      <c r="A97" s="9" t="str">
        <f t="shared" si="6"/>
        <v>2015/3末</v>
      </c>
      <c r="B97" s="9" t="str">
        <f t="shared" si="6"/>
        <v>平成27/3末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126</v>
      </c>
      <c r="I97" s="15">
        <v>1</v>
      </c>
      <c r="J97" s="15">
        <v>231</v>
      </c>
      <c r="K97" s="15">
        <v>1</v>
      </c>
      <c r="L97" s="15">
        <v>103</v>
      </c>
      <c r="M97" s="5" t="s">
        <v>378</v>
      </c>
    </row>
    <row r="98" spans="1:13" x14ac:dyDescent="0.2">
      <c r="A98" s="8" t="str">
        <f t="shared" si="6"/>
        <v>2015/3末</v>
      </c>
      <c r="B98" s="8" t="str">
        <f t="shared" si="6"/>
        <v>平成27/3末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2015/3末</v>
      </c>
      <c r="B99" s="9" t="str">
        <f t="shared" si="6"/>
        <v>平成27/3末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 x14ac:dyDescent="0.2">
      <c r="A100" s="8" t="str">
        <f t="shared" si="6"/>
        <v>2015/3末</v>
      </c>
      <c r="B100" s="8" t="str">
        <f t="shared" si="6"/>
        <v>平成27/3末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207</v>
      </c>
      <c r="I100" s="13">
        <v>0</v>
      </c>
      <c r="J100" s="13">
        <v>431</v>
      </c>
      <c r="K100" s="13">
        <v>0</v>
      </c>
      <c r="L100" s="13">
        <v>157</v>
      </c>
      <c r="M100" s="6" t="s">
        <v>377</v>
      </c>
    </row>
    <row r="101" spans="1:13" x14ac:dyDescent="0.2">
      <c r="A101" s="9" t="str">
        <f t="shared" ref="A101:B116" si="7">A100</f>
        <v>2015/3末</v>
      </c>
      <c r="B101" s="9" t="str">
        <f t="shared" si="7"/>
        <v>平成27/3末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73</v>
      </c>
      <c r="I101" s="15">
        <v>3</v>
      </c>
      <c r="J101" s="15">
        <v>120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2015/3末</v>
      </c>
      <c r="B102" s="8" t="str">
        <f t="shared" si="7"/>
        <v>平成27/3末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23</v>
      </c>
      <c r="I102" s="13">
        <v>0</v>
      </c>
      <c r="J102" s="13">
        <v>46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2015/3末</v>
      </c>
      <c r="B103" s="9" t="str">
        <f t="shared" si="7"/>
        <v>平成27/3末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1</v>
      </c>
      <c r="H103" s="15">
        <v>137</v>
      </c>
      <c r="I103" s="15">
        <v>1</v>
      </c>
      <c r="J103" s="15">
        <v>262</v>
      </c>
      <c r="K103" s="15">
        <v>2</v>
      </c>
      <c r="L103" s="15">
        <v>86</v>
      </c>
      <c r="M103" s="5" t="s">
        <v>377</v>
      </c>
    </row>
    <row r="104" spans="1:13" x14ac:dyDescent="0.2">
      <c r="A104" s="8" t="str">
        <f t="shared" si="7"/>
        <v>2015/3末</v>
      </c>
      <c r="B104" s="8" t="str">
        <f t="shared" si="7"/>
        <v>平成27/3末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210</v>
      </c>
      <c r="I104" s="13">
        <v>0</v>
      </c>
      <c r="J104" s="13">
        <v>421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2015/3末</v>
      </c>
      <c r="B105" s="9" t="str">
        <f t="shared" si="7"/>
        <v>平成27/3末</v>
      </c>
      <c r="C105" s="15">
        <v>103</v>
      </c>
      <c r="D105" s="15">
        <v>108</v>
      </c>
      <c r="E105" s="16" t="s">
        <v>129</v>
      </c>
      <c r="F105" s="15">
        <v>181</v>
      </c>
      <c r="G105" s="15">
        <v>0</v>
      </c>
      <c r="H105" s="15">
        <v>175</v>
      </c>
      <c r="I105" s="15">
        <v>1</v>
      </c>
      <c r="J105" s="15">
        <v>356</v>
      </c>
      <c r="K105" s="15">
        <v>1</v>
      </c>
      <c r="L105" s="15">
        <v>122</v>
      </c>
      <c r="M105" s="5" t="s">
        <v>377</v>
      </c>
    </row>
    <row r="106" spans="1:13" x14ac:dyDescent="0.2">
      <c r="A106" s="8" t="str">
        <f t="shared" si="7"/>
        <v>2015/3末</v>
      </c>
      <c r="B106" s="8" t="str">
        <f t="shared" si="7"/>
        <v>平成27/3末</v>
      </c>
      <c r="C106" s="13">
        <v>104</v>
      </c>
      <c r="D106" s="13">
        <v>109</v>
      </c>
      <c r="E106" s="14" t="s">
        <v>130</v>
      </c>
      <c r="F106" s="13">
        <v>228</v>
      </c>
      <c r="G106" s="13">
        <v>0</v>
      </c>
      <c r="H106" s="13">
        <v>220</v>
      </c>
      <c r="I106" s="13">
        <v>0</v>
      </c>
      <c r="J106" s="13">
        <v>448</v>
      </c>
      <c r="K106" s="13">
        <v>0</v>
      </c>
      <c r="L106" s="13">
        <v>126</v>
      </c>
      <c r="M106" s="6" t="s">
        <v>377</v>
      </c>
    </row>
    <row r="107" spans="1:13" x14ac:dyDescent="0.2">
      <c r="A107" s="9" t="str">
        <f t="shared" si="7"/>
        <v>2015/3末</v>
      </c>
      <c r="B107" s="9" t="str">
        <f t="shared" si="7"/>
        <v>平成27/3末</v>
      </c>
      <c r="C107" s="15">
        <v>105</v>
      </c>
      <c r="D107" s="15">
        <v>110</v>
      </c>
      <c r="E107" s="16" t="s">
        <v>140</v>
      </c>
      <c r="F107" s="15">
        <v>212</v>
      </c>
      <c r="G107" s="15">
        <v>0</v>
      </c>
      <c r="H107" s="15">
        <v>254</v>
      </c>
      <c r="I107" s="15">
        <v>4</v>
      </c>
      <c r="J107" s="15">
        <v>466</v>
      </c>
      <c r="K107" s="15">
        <v>4</v>
      </c>
      <c r="L107" s="15">
        <v>177</v>
      </c>
      <c r="M107" s="5" t="s">
        <v>379</v>
      </c>
    </row>
    <row r="108" spans="1:13" x14ac:dyDescent="0.2">
      <c r="A108" s="8" t="str">
        <f t="shared" si="7"/>
        <v>2015/3末</v>
      </c>
      <c r="B108" s="8" t="str">
        <f t="shared" si="7"/>
        <v>平成27/3末</v>
      </c>
      <c r="C108" s="13">
        <v>106</v>
      </c>
      <c r="D108" s="13">
        <v>111</v>
      </c>
      <c r="E108" s="14" t="s">
        <v>141</v>
      </c>
      <c r="F108" s="13">
        <v>191</v>
      </c>
      <c r="G108" s="13">
        <v>0</v>
      </c>
      <c r="H108" s="13">
        <v>202</v>
      </c>
      <c r="I108" s="13">
        <v>0</v>
      </c>
      <c r="J108" s="13">
        <v>393</v>
      </c>
      <c r="K108" s="13">
        <v>0</v>
      </c>
      <c r="L108" s="13">
        <v>159</v>
      </c>
      <c r="M108" s="6" t="s">
        <v>379</v>
      </c>
    </row>
    <row r="109" spans="1:13" x14ac:dyDescent="0.2">
      <c r="A109" s="9" t="str">
        <f t="shared" si="7"/>
        <v>2015/3末</v>
      </c>
      <c r="B109" s="9" t="str">
        <f t="shared" si="7"/>
        <v>平成27/3末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92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2015/3末</v>
      </c>
      <c r="B110" s="8" t="str">
        <f t="shared" si="7"/>
        <v>平成27/3末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102</v>
      </c>
      <c r="I110" s="13">
        <v>0</v>
      </c>
      <c r="J110" s="13">
        <v>183</v>
      </c>
      <c r="K110" s="13">
        <v>0</v>
      </c>
      <c r="L110" s="13">
        <v>68</v>
      </c>
      <c r="M110" s="6" t="s">
        <v>379</v>
      </c>
    </row>
    <row r="111" spans="1:13" x14ac:dyDescent="0.2">
      <c r="A111" s="9" t="str">
        <f t="shared" si="7"/>
        <v>2015/3末</v>
      </c>
      <c r="B111" s="9" t="str">
        <f t="shared" si="7"/>
        <v>平成27/3末</v>
      </c>
      <c r="C111" s="15">
        <v>109</v>
      </c>
      <c r="D111" s="15">
        <v>114</v>
      </c>
      <c r="E111" s="16" t="s">
        <v>143</v>
      </c>
      <c r="F111" s="15">
        <v>246</v>
      </c>
      <c r="G111" s="15">
        <v>5</v>
      </c>
      <c r="H111" s="15">
        <v>262</v>
      </c>
      <c r="I111" s="15">
        <v>3</v>
      </c>
      <c r="J111" s="15">
        <v>508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2015/3末</v>
      </c>
      <c r="B112" s="8" t="str">
        <f t="shared" si="7"/>
        <v>平成27/3末</v>
      </c>
      <c r="C112" s="13">
        <v>110</v>
      </c>
      <c r="D112" s="13">
        <v>115</v>
      </c>
      <c r="E112" s="14" t="s">
        <v>144</v>
      </c>
      <c r="F112" s="13">
        <v>575</v>
      </c>
      <c r="G112" s="13">
        <v>3</v>
      </c>
      <c r="H112" s="13">
        <v>559</v>
      </c>
      <c r="I112" s="13">
        <v>7</v>
      </c>
      <c r="J112" s="13">
        <v>1134</v>
      </c>
      <c r="K112" s="13">
        <v>10</v>
      </c>
      <c r="L112" s="13">
        <v>407</v>
      </c>
      <c r="M112" s="6" t="s">
        <v>379</v>
      </c>
    </row>
    <row r="113" spans="1:13" x14ac:dyDescent="0.2">
      <c r="A113" s="9" t="str">
        <f t="shared" si="7"/>
        <v>2015/3末</v>
      </c>
      <c r="B113" s="9" t="str">
        <f t="shared" si="7"/>
        <v>平成27/3末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2015/3末</v>
      </c>
      <c r="B114" s="8" t="str">
        <f t="shared" si="7"/>
        <v>平成27/3末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2015/3末</v>
      </c>
      <c r="B115" s="9" t="str">
        <f t="shared" si="7"/>
        <v>平成27/3末</v>
      </c>
      <c r="C115" s="15">
        <v>113</v>
      </c>
      <c r="D115" s="15">
        <v>118</v>
      </c>
      <c r="E115" s="16" t="s">
        <v>147</v>
      </c>
      <c r="F115" s="15">
        <v>308</v>
      </c>
      <c r="G115" s="15">
        <v>0</v>
      </c>
      <c r="H115" s="15">
        <v>324</v>
      </c>
      <c r="I115" s="15">
        <v>3</v>
      </c>
      <c r="J115" s="15">
        <v>632</v>
      </c>
      <c r="K115" s="15">
        <v>3</v>
      </c>
      <c r="L115" s="15">
        <v>281</v>
      </c>
      <c r="M115" s="5" t="s">
        <v>379</v>
      </c>
    </row>
    <row r="116" spans="1:13" x14ac:dyDescent="0.2">
      <c r="A116" s="8" t="str">
        <f t="shared" si="7"/>
        <v>2015/3末</v>
      </c>
      <c r="B116" s="8" t="str">
        <f t="shared" si="7"/>
        <v>平成27/3末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2015/3末</v>
      </c>
      <c r="B117" s="9" t="str">
        <f t="shared" si="8"/>
        <v>平成27/3末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 x14ac:dyDescent="0.2">
      <c r="A118" s="8" t="str">
        <f t="shared" si="8"/>
        <v>2015/3末</v>
      </c>
      <c r="B118" s="8" t="str">
        <f t="shared" si="8"/>
        <v>平成27/3末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2015/3末</v>
      </c>
      <c r="B119" s="9" t="str">
        <f t="shared" si="8"/>
        <v>平成27/3末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380</v>
      </c>
      <c r="I119" s="15">
        <v>0</v>
      </c>
      <c r="J119" s="15">
        <v>730</v>
      </c>
      <c r="K119" s="15">
        <v>0</v>
      </c>
      <c r="L119" s="15">
        <v>250</v>
      </c>
      <c r="M119" s="5" t="s">
        <v>379</v>
      </c>
    </row>
    <row r="120" spans="1:13" x14ac:dyDescent="0.2">
      <c r="A120" s="8" t="str">
        <f t="shared" si="8"/>
        <v>2015/3末</v>
      </c>
      <c r="B120" s="8" t="str">
        <f t="shared" si="8"/>
        <v>平成27/3末</v>
      </c>
      <c r="C120" s="13">
        <v>118</v>
      </c>
      <c r="D120" s="13">
        <v>124</v>
      </c>
      <c r="E120" s="14" t="s">
        <v>187</v>
      </c>
      <c r="F120" s="13">
        <v>232</v>
      </c>
      <c r="G120" s="13">
        <v>0</v>
      </c>
      <c r="H120" s="13">
        <v>245</v>
      </c>
      <c r="I120" s="13">
        <v>0</v>
      </c>
      <c r="J120" s="13">
        <v>477</v>
      </c>
      <c r="K120" s="13">
        <v>0</v>
      </c>
      <c r="L120" s="13">
        <v>147</v>
      </c>
      <c r="M120" s="6" t="s">
        <v>379</v>
      </c>
    </row>
    <row r="121" spans="1:13" x14ac:dyDescent="0.2">
      <c r="A121" s="9" t="str">
        <f t="shared" si="8"/>
        <v>2015/3末</v>
      </c>
      <c r="B121" s="9" t="str">
        <f t="shared" si="8"/>
        <v>平成27/3末</v>
      </c>
      <c r="C121" s="15">
        <v>119</v>
      </c>
      <c r="D121" s="15">
        <v>125</v>
      </c>
      <c r="E121" s="16" t="s">
        <v>188</v>
      </c>
      <c r="F121" s="15">
        <v>382</v>
      </c>
      <c r="G121" s="15">
        <v>0</v>
      </c>
      <c r="H121" s="15">
        <v>378</v>
      </c>
      <c r="I121" s="15">
        <v>1</v>
      </c>
      <c r="J121" s="15">
        <v>760</v>
      </c>
      <c r="K121" s="15">
        <v>1</v>
      </c>
      <c r="L121" s="15">
        <v>238</v>
      </c>
      <c r="M121" s="5" t="s">
        <v>379</v>
      </c>
    </row>
    <row r="122" spans="1:13" x14ac:dyDescent="0.2">
      <c r="A122" s="8" t="str">
        <f t="shared" si="8"/>
        <v>2015/3末</v>
      </c>
      <c r="B122" s="8" t="str">
        <f t="shared" si="8"/>
        <v>平成27/3末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68</v>
      </c>
      <c r="I122" s="13">
        <v>0</v>
      </c>
      <c r="J122" s="13">
        <v>136</v>
      </c>
      <c r="K122" s="13">
        <v>0</v>
      </c>
      <c r="L122" s="13">
        <v>39</v>
      </c>
      <c r="M122" s="6" t="s">
        <v>379</v>
      </c>
    </row>
    <row r="123" spans="1:13" x14ac:dyDescent="0.2">
      <c r="A123" s="9" t="str">
        <f t="shared" si="8"/>
        <v>2015/3末</v>
      </c>
      <c r="B123" s="9" t="str">
        <f t="shared" si="8"/>
        <v>平成27/3末</v>
      </c>
      <c r="C123" s="15">
        <v>121</v>
      </c>
      <c r="D123" s="15">
        <v>127</v>
      </c>
      <c r="E123" s="16" t="s">
        <v>190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2015/3末</v>
      </c>
      <c r="B124" s="8" t="str">
        <f t="shared" si="8"/>
        <v>平成27/3末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184</v>
      </c>
      <c r="I124" s="13">
        <v>0</v>
      </c>
      <c r="J124" s="13">
        <v>350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2015/3末</v>
      </c>
      <c r="B125" s="9" t="str">
        <f t="shared" si="8"/>
        <v>平成27/3末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379</v>
      </c>
    </row>
    <row r="126" spans="1:13" x14ac:dyDescent="0.2">
      <c r="A126" s="8" t="str">
        <f t="shared" si="8"/>
        <v>2015/3末</v>
      </c>
      <c r="B126" s="8" t="str">
        <f t="shared" si="8"/>
        <v>平成27/3末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 x14ac:dyDescent="0.2">
      <c r="A127" s="9" t="str">
        <f t="shared" si="8"/>
        <v>2015/3末</v>
      </c>
      <c r="B127" s="9" t="str">
        <f t="shared" si="8"/>
        <v>平成27/3末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 x14ac:dyDescent="0.2">
      <c r="A128" s="8" t="str">
        <f t="shared" si="8"/>
        <v>2015/3末</v>
      </c>
      <c r="B128" s="8" t="str">
        <f t="shared" si="8"/>
        <v>平成27/3末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 x14ac:dyDescent="0.2">
      <c r="A129" s="9" t="str">
        <f t="shared" si="8"/>
        <v>2015/3末</v>
      </c>
      <c r="B129" s="9" t="str">
        <f t="shared" si="8"/>
        <v>平成27/3末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 x14ac:dyDescent="0.2">
      <c r="A130" s="8" t="str">
        <f t="shared" si="8"/>
        <v>2015/3末</v>
      </c>
      <c r="B130" s="8" t="str">
        <f t="shared" si="8"/>
        <v>平成27/3末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 x14ac:dyDescent="0.2">
      <c r="A131" s="9" t="str">
        <f t="shared" si="8"/>
        <v>2015/3末</v>
      </c>
      <c r="B131" s="9" t="str">
        <f t="shared" si="8"/>
        <v>平成27/3末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2015/3末</v>
      </c>
      <c r="B132" s="8" t="str">
        <f t="shared" si="8"/>
        <v>平成27/3末</v>
      </c>
      <c r="C132" s="13">
        <v>130</v>
      </c>
      <c r="D132" s="13">
        <v>140</v>
      </c>
      <c r="E132" s="14" t="s">
        <v>131</v>
      </c>
      <c r="F132" s="13">
        <v>450</v>
      </c>
      <c r="G132" s="13">
        <v>0</v>
      </c>
      <c r="H132" s="13">
        <v>473</v>
      </c>
      <c r="I132" s="13">
        <v>8</v>
      </c>
      <c r="J132" s="13">
        <v>923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2015/3末</v>
      </c>
      <c r="B133" s="9" t="str">
        <f t="shared" si="9"/>
        <v>平成27/3末</v>
      </c>
      <c r="C133" s="15">
        <v>131</v>
      </c>
      <c r="D133" s="15">
        <v>141</v>
      </c>
      <c r="E133" s="16" t="s">
        <v>132</v>
      </c>
      <c r="F133" s="15">
        <v>504</v>
      </c>
      <c r="G133" s="15">
        <v>2</v>
      </c>
      <c r="H133" s="15">
        <v>480</v>
      </c>
      <c r="I133" s="15">
        <v>8</v>
      </c>
      <c r="J133" s="15">
        <v>984</v>
      </c>
      <c r="K133" s="15">
        <v>10</v>
      </c>
      <c r="L133" s="15">
        <v>363</v>
      </c>
      <c r="M133" s="5" t="s">
        <v>380</v>
      </c>
    </row>
    <row r="134" spans="1:13" x14ac:dyDescent="0.2">
      <c r="A134" s="8" t="str">
        <f t="shared" si="9"/>
        <v>2015/3末</v>
      </c>
      <c r="B134" s="8" t="str">
        <f t="shared" si="9"/>
        <v>平成27/3末</v>
      </c>
      <c r="C134" s="13">
        <v>132</v>
      </c>
      <c r="D134" s="13">
        <v>142</v>
      </c>
      <c r="E134" s="14" t="s">
        <v>133</v>
      </c>
      <c r="F134" s="13">
        <v>462</v>
      </c>
      <c r="G134" s="13">
        <v>3</v>
      </c>
      <c r="H134" s="13">
        <v>524</v>
      </c>
      <c r="I134" s="13">
        <v>8</v>
      </c>
      <c r="J134" s="13">
        <v>986</v>
      </c>
      <c r="K134" s="13">
        <v>11</v>
      </c>
      <c r="L134" s="13">
        <v>418</v>
      </c>
      <c r="M134" s="6" t="s">
        <v>380</v>
      </c>
    </row>
    <row r="135" spans="1:13" x14ac:dyDescent="0.2">
      <c r="A135" s="9" t="str">
        <f t="shared" si="9"/>
        <v>2015/3末</v>
      </c>
      <c r="B135" s="9" t="str">
        <f t="shared" si="9"/>
        <v>平成27/3末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3</v>
      </c>
      <c r="H135" s="15">
        <v>414</v>
      </c>
      <c r="I135" s="15">
        <v>12</v>
      </c>
      <c r="J135" s="15">
        <v>903</v>
      </c>
      <c r="K135" s="15">
        <v>15</v>
      </c>
      <c r="L135" s="15">
        <v>424</v>
      </c>
      <c r="M135" s="5" t="s">
        <v>380</v>
      </c>
    </row>
    <row r="136" spans="1:13" x14ac:dyDescent="0.2">
      <c r="A136" s="8" t="str">
        <f t="shared" si="9"/>
        <v>2015/3末</v>
      </c>
      <c r="B136" s="8" t="str">
        <f t="shared" si="9"/>
        <v>平成27/3末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45</v>
      </c>
      <c r="I136" s="13">
        <v>0</v>
      </c>
      <c r="J136" s="13">
        <v>88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2015/3末</v>
      </c>
      <c r="B137" s="9" t="str">
        <f t="shared" si="9"/>
        <v>平成27/3末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219</v>
      </c>
      <c r="I137" s="15">
        <v>2</v>
      </c>
      <c r="J137" s="15">
        <v>432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2015/3末</v>
      </c>
      <c r="B138" s="8" t="str">
        <f t="shared" si="9"/>
        <v>平成27/3末</v>
      </c>
      <c r="C138" s="13">
        <v>136</v>
      </c>
      <c r="D138" s="13">
        <v>146</v>
      </c>
      <c r="E138" s="14" t="s">
        <v>137</v>
      </c>
      <c r="F138" s="13">
        <v>171</v>
      </c>
      <c r="G138" s="13">
        <v>0</v>
      </c>
      <c r="H138" s="13">
        <v>171</v>
      </c>
      <c r="I138" s="13">
        <v>1</v>
      </c>
      <c r="J138" s="13">
        <v>342</v>
      </c>
      <c r="K138" s="13">
        <v>1</v>
      </c>
      <c r="L138" s="13">
        <v>138</v>
      </c>
      <c r="M138" s="6" t="s">
        <v>380</v>
      </c>
    </row>
    <row r="139" spans="1:13" x14ac:dyDescent="0.2">
      <c r="A139" s="9" t="str">
        <f t="shared" si="9"/>
        <v>2015/3末</v>
      </c>
      <c r="B139" s="9" t="str">
        <f t="shared" si="9"/>
        <v>平成27/3末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116</v>
      </c>
      <c r="I139" s="15">
        <v>1</v>
      </c>
      <c r="J139" s="15">
        <v>233</v>
      </c>
      <c r="K139" s="15">
        <v>1</v>
      </c>
      <c r="L139" s="15">
        <v>82</v>
      </c>
      <c r="M139" s="5" t="s">
        <v>380</v>
      </c>
    </row>
    <row r="140" spans="1:13" x14ac:dyDescent="0.2">
      <c r="A140" s="8" t="str">
        <f t="shared" si="9"/>
        <v>2015/3末</v>
      </c>
      <c r="B140" s="8" t="str">
        <f t="shared" si="9"/>
        <v>平成27/3末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 x14ac:dyDescent="0.2">
      <c r="A141" s="9" t="str">
        <f t="shared" si="9"/>
        <v>2015/3末</v>
      </c>
      <c r="B141" s="9" t="str">
        <f t="shared" si="9"/>
        <v>平成27/3末</v>
      </c>
      <c r="C141" s="15">
        <v>139</v>
      </c>
      <c r="D141" s="15">
        <v>150</v>
      </c>
      <c r="E141" s="16" t="s">
        <v>198</v>
      </c>
      <c r="F141" s="15">
        <v>831</v>
      </c>
      <c r="G141" s="15">
        <v>2</v>
      </c>
      <c r="H141" s="15">
        <v>902</v>
      </c>
      <c r="I141" s="15">
        <v>7</v>
      </c>
      <c r="J141" s="15">
        <v>1733</v>
      </c>
      <c r="K141" s="15">
        <v>9</v>
      </c>
      <c r="L141" s="15">
        <v>569</v>
      </c>
      <c r="M141" s="5" t="s">
        <v>381</v>
      </c>
    </row>
    <row r="142" spans="1:13" x14ac:dyDescent="0.2">
      <c r="A142" s="8" t="str">
        <f t="shared" si="9"/>
        <v>2015/3末</v>
      </c>
      <c r="B142" s="8" t="str">
        <f t="shared" si="9"/>
        <v>平成27/3末</v>
      </c>
      <c r="C142" s="13">
        <v>140</v>
      </c>
      <c r="D142" s="13">
        <v>152</v>
      </c>
      <c r="E142" s="14" t="s">
        <v>199</v>
      </c>
      <c r="F142" s="13">
        <v>389</v>
      </c>
      <c r="G142" s="13">
        <v>0</v>
      </c>
      <c r="H142" s="13">
        <v>418</v>
      </c>
      <c r="I142" s="13">
        <v>0</v>
      </c>
      <c r="J142" s="13">
        <v>807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2015/3末</v>
      </c>
      <c r="B143" s="9" t="str">
        <f t="shared" si="9"/>
        <v>平成27/3末</v>
      </c>
      <c r="C143" s="15">
        <v>141</v>
      </c>
      <c r="D143" s="15">
        <v>153</v>
      </c>
      <c r="E143" s="16" t="s">
        <v>200</v>
      </c>
      <c r="F143" s="15">
        <v>258</v>
      </c>
      <c r="G143" s="15">
        <v>4</v>
      </c>
      <c r="H143" s="15">
        <v>321</v>
      </c>
      <c r="I143" s="15">
        <v>1</v>
      </c>
      <c r="J143" s="15">
        <v>579</v>
      </c>
      <c r="K143" s="15">
        <v>5</v>
      </c>
      <c r="L143" s="15">
        <v>406</v>
      </c>
      <c r="M143" s="5" t="s">
        <v>381</v>
      </c>
    </row>
    <row r="144" spans="1:13" x14ac:dyDescent="0.2">
      <c r="A144" s="8" t="str">
        <f t="shared" si="9"/>
        <v>2015/3末</v>
      </c>
      <c r="B144" s="8" t="str">
        <f t="shared" si="9"/>
        <v>平成27/3末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174</v>
      </c>
      <c r="I144" s="13">
        <v>2</v>
      </c>
      <c r="J144" s="13">
        <v>313</v>
      </c>
      <c r="K144" s="13">
        <v>2</v>
      </c>
      <c r="L144" s="13">
        <v>105</v>
      </c>
      <c r="M144" s="6" t="s">
        <v>381</v>
      </c>
    </row>
    <row r="145" spans="1:13" x14ac:dyDescent="0.2">
      <c r="A145" s="9" t="str">
        <f t="shared" si="9"/>
        <v>2015/3末</v>
      </c>
      <c r="B145" s="9" t="str">
        <f t="shared" si="9"/>
        <v>平成27/3末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114</v>
      </c>
      <c r="I145" s="15">
        <v>1</v>
      </c>
      <c r="J145" s="15">
        <v>252</v>
      </c>
      <c r="K145" s="15">
        <v>1</v>
      </c>
      <c r="L145" s="15">
        <v>114</v>
      </c>
      <c r="M145" s="5" t="s">
        <v>382</v>
      </c>
    </row>
    <row r="146" spans="1:13" x14ac:dyDescent="0.2">
      <c r="A146" s="8" t="str">
        <f t="shared" si="9"/>
        <v>2015/3末</v>
      </c>
      <c r="B146" s="8" t="str">
        <f t="shared" si="9"/>
        <v>平成27/3末</v>
      </c>
      <c r="C146" s="13">
        <v>144</v>
      </c>
      <c r="D146" s="13">
        <v>161</v>
      </c>
      <c r="E146" s="14" t="s">
        <v>203</v>
      </c>
      <c r="F146" s="13">
        <v>146</v>
      </c>
      <c r="G146" s="13">
        <v>4</v>
      </c>
      <c r="H146" s="13">
        <v>127</v>
      </c>
      <c r="I146" s="13">
        <v>3</v>
      </c>
      <c r="J146" s="13">
        <v>273</v>
      </c>
      <c r="K146" s="13">
        <v>7</v>
      </c>
      <c r="L146" s="13">
        <v>118</v>
      </c>
      <c r="M146" s="6" t="s">
        <v>382</v>
      </c>
    </row>
    <row r="147" spans="1:13" x14ac:dyDescent="0.2">
      <c r="A147" s="9" t="str">
        <f t="shared" si="9"/>
        <v>2015/3末</v>
      </c>
      <c r="B147" s="9" t="str">
        <f t="shared" si="9"/>
        <v>平成27/3末</v>
      </c>
      <c r="C147" s="15">
        <v>145</v>
      </c>
      <c r="D147" s="15">
        <v>162</v>
      </c>
      <c r="E147" s="16" t="s">
        <v>204</v>
      </c>
      <c r="F147" s="15">
        <v>191</v>
      </c>
      <c r="G147" s="15">
        <v>4</v>
      </c>
      <c r="H147" s="15">
        <v>149</v>
      </c>
      <c r="I147" s="15">
        <v>0</v>
      </c>
      <c r="J147" s="15">
        <v>340</v>
      </c>
      <c r="K147" s="15">
        <v>4</v>
      </c>
      <c r="L147" s="15">
        <v>154</v>
      </c>
      <c r="M147" s="5" t="s">
        <v>382</v>
      </c>
    </row>
    <row r="148" spans="1:13" x14ac:dyDescent="0.2">
      <c r="A148" s="8" t="str">
        <f t="shared" si="9"/>
        <v>2015/3末</v>
      </c>
      <c r="B148" s="8" t="str">
        <f t="shared" si="9"/>
        <v>平成27/3末</v>
      </c>
      <c r="C148" s="13">
        <v>146</v>
      </c>
      <c r="D148" s="13">
        <v>164</v>
      </c>
      <c r="E148" s="14" t="s">
        <v>205</v>
      </c>
      <c r="F148" s="13">
        <v>998</v>
      </c>
      <c r="G148" s="13">
        <v>4</v>
      </c>
      <c r="H148" s="13">
        <v>1037</v>
      </c>
      <c r="I148" s="13">
        <v>9</v>
      </c>
      <c r="J148" s="13">
        <v>2035</v>
      </c>
      <c r="K148" s="13">
        <v>13</v>
      </c>
      <c r="L148" s="13">
        <v>743</v>
      </c>
      <c r="M148" s="6" t="s">
        <v>382</v>
      </c>
    </row>
    <row r="149" spans="1:13" x14ac:dyDescent="0.2">
      <c r="A149" s="9" t="str">
        <f t="shared" ref="A149:B164" si="10">A148</f>
        <v>2015/3末</v>
      </c>
      <c r="B149" s="9" t="str">
        <f t="shared" si="10"/>
        <v>平成27/3末</v>
      </c>
      <c r="C149" s="15">
        <v>147</v>
      </c>
      <c r="D149" s="15">
        <v>170</v>
      </c>
      <c r="E149" s="16" t="s">
        <v>206</v>
      </c>
      <c r="F149" s="15">
        <v>993</v>
      </c>
      <c r="G149" s="15">
        <v>15</v>
      </c>
      <c r="H149" s="15">
        <v>999</v>
      </c>
      <c r="I149" s="15">
        <v>7</v>
      </c>
      <c r="J149" s="15">
        <v>1992</v>
      </c>
      <c r="K149" s="15">
        <v>22</v>
      </c>
      <c r="L149" s="15">
        <v>745</v>
      </c>
      <c r="M149" s="5" t="s">
        <v>382</v>
      </c>
    </row>
    <row r="150" spans="1:13" x14ac:dyDescent="0.2">
      <c r="A150" s="8" t="str">
        <f t="shared" si="10"/>
        <v>2015/3末</v>
      </c>
      <c r="B150" s="8" t="str">
        <f t="shared" si="10"/>
        <v>平成27/3末</v>
      </c>
      <c r="C150" s="13">
        <v>148</v>
      </c>
      <c r="D150" s="13">
        <v>171</v>
      </c>
      <c r="E150" s="14" t="s">
        <v>207</v>
      </c>
      <c r="F150" s="13">
        <v>274</v>
      </c>
      <c r="G150" s="13">
        <v>1</v>
      </c>
      <c r="H150" s="13">
        <v>259</v>
      </c>
      <c r="I150" s="13">
        <v>3</v>
      </c>
      <c r="J150" s="13">
        <v>533</v>
      </c>
      <c r="K150" s="13">
        <v>4</v>
      </c>
      <c r="L150" s="13">
        <v>186</v>
      </c>
      <c r="M150" s="6" t="s">
        <v>382</v>
      </c>
    </row>
    <row r="151" spans="1:13" x14ac:dyDescent="0.2">
      <c r="A151" s="9" t="str">
        <f t="shared" si="10"/>
        <v>2015/3末</v>
      </c>
      <c r="B151" s="9" t="str">
        <f t="shared" si="10"/>
        <v>平成27/3末</v>
      </c>
      <c r="C151" s="15">
        <v>149</v>
      </c>
      <c r="D151" s="15">
        <v>172</v>
      </c>
      <c r="E151" s="16" t="s">
        <v>208</v>
      </c>
      <c r="F151" s="15">
        <v>655</v>
      </c>
      <c r="G151" s="15">
        <v>3</v>
      </c>
      <c r="H151" s="15">
        <v>673</v>
      </c>
      <c r="I151" s="15">
        <v>8</v>
      </c>
      <c r="J151" s="15">
        <v>1328</v>
      </c>
      <c r="K151" s="15">
        <v>11</v>
      </c>
      <c r="L151" s="15">
        <v>441</v>
      </c>
      <c r="M151" s="5" t="s">
        <v>382</v>
      </c>
    </row>
    <row r="152" spans="1:13" x14ac:dyDescent="0.2">
      <c r="A152" s="8" t="str">
        <f t="shared" si="10"/>
        <v>2015/3末</v>
      </c>
      <c r="B152" s="8" t="str">
        <f t="shared" si="10"/>
        <v>平成27/3末</v>
      </c>
      <c r="C152" s="13">
        <v>150</v>
      </c>
      <c r="D152" s="13">
        <v>173</v>
      </c>
      <c r="E152" s="14" t="s">
        <v>209</v>
      </c>
      <c r="F152" s="13">
        <v>318</v>
      </c>
      <c r="G152" s="13">
        <v>0</v>
      </c>
      <c r="H152" s="13">
        <v>306</v>
      </c>
      <c r="I152" s="13">
        <v>1</v>
      </c>
      <c r="J152" s="13">
        <v>624</v>
      </c>
      <c r="K152" s="13">
        <v>1</v>
      </c>
      <c r="L152" s="13">
        <v>219</v>
      </c>
      <c r="M152" s="6" t="s">
        <v>382</v>
      </c>
    </row>
    <row r="153" spans="1:13" x14ac:dyDescent="0.2">
      <c r="A153" s="9" t="str">
        <f t="shared" si="10"/>
        <v>2015/3末</v>
      </c>
      <c r="B153" s="9" t="str">
        <f t="shared" si="10"/>
        <v>平成27/3末</v>
      </c>
      <c r="C153" s="15">
        <v>151</v>
      </c>
      <c r="D153" s="15">
        <v>174</v>
      </c>
      <c r="E153" s="16" t="s">
        <v>210</v>
      </c>
      <c r="F153" s="15">
        <v>13</v>
      </c>
      <c r="G153" s="15">
        <v>0</v>
      </c>
      <c r="H153" s="15">
        <v>16</v>
      </c>
      <c r="I153" s="15">
        <v>0</v>
      </c>
      <c r="J153" s="15">
        <v>29</v>
      </c>
      <c r="K153" s="15">
        <v>0</v>
      </c>
      <c r="L153" s="15">
        <v>14</v>
      </c>
      <c r="M153" s="5" t="s">
        <v>382</v>
      </c>
    </row>
    <row r="154" spans="1:13" x14ac:dyDescent="0.2">
      <c r="A154" s="8" t="str">
        <f t="shared" si="10"/>
        <v>2015/3末</v>
      </c>
      <c r="B154" s="8" t="str">
        <f t="shared" si="10"/>
        <v>平成27/3末</v>
      </c>
      <c r="C154" s="13">
        <v>152</v>
      </c>
      <c r="D154" s="13">
        <v>175</v>
      </c>
      <c r="E154" s="14" t="s">
        <v>211</v>
      </c>
      <c r="F154" s="13">
        <v>318</v>
      </c>
      <c r="G154" s="13">
        <v>2</v>
      </c>
      <c r="H154" s="13">
        <v>321</v>
      </c>
      <c r="I154" s="13">
        <v>4</v>
      </c>
      <c r="J154" s="13">
        <v>639</v>
      </c>
      <c r="K154" s="13">
        <v>6</v>
      </c>
      <c r="L154" s="13">
        <v>242</v>
      </c>
      <c r="M154" s="6" t="s">
        <v>382</v>
      </c>
    </row>
    <row r="155" spans="1:13" x14ac:dyDescent="0.2">
      <c r="A155" s="9" t="str">
        <f t="shared" si="10"/>
        <v>2015/3末</v>
      </c>
      <c r="B155" s="9" t="str">
        <f t="shared" si="10"/>
        <v>平成27/3末</v>
      </c>
      <c r="C155" s="15">
        <v>153</v>
      </c>
      <c r="D155" s="15">
        <v>176</v>
      </c>
      <c r="E155" s="16" t="s">
        <v>212</v>
      </c>
      <c r="F155" s="15">
        <v>162</v>
      </c>
      <c r="G155" s="15">
        <v>0</v>
      </c>
      <c r="H155" s="15">
        <v>189</v>
      </c>
      <c r="I155" s="15">
        <v>0</v>
      </c>
      <c r="J155" s="15">
        <v>351</v>
      </c>
      <c r="K155" s="15">
        <v>0</v>
      </c>
      <c r="L155" s="15">
        <v>119</v>
      </c>
      <c r="M155" s="5" t="s">
        <v>382</v>
      </c>
    </row>
    <row r="156" spans="1:13" x14ac:dyDescent="0.2">
      <c r="A156" s="8" t="str">
        <f t="shared" si="10"/>
        <v>2015/3末</v>
      </c>
      <c r="B156" s="8" t="str">
        <f t="shared" si="10"/>
        <v>平成27/3末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3</v>
      </c>
      <c r="H156" s="13">
        <v>94</v>
      </c>
      <c r="I156" s="13">
        <v>4</v>
      </c>
      <c r="J156" s="13">
        <v>188</v>
      </c>
      <c r="K156" s="13">
        <v>7</v>
      </c>
      <c r="L156" s="13">
        <v>71</v>
      </c>
      <c r="M156" s="6" t="s">
        <v>382</v>
      </c>
    </row>
    <row r="157" spans="1:13" x14ac:dyDescent="0.2">
      <c r="A157" s="9" t="str">
        <f t="shared" si="10"/>
        <v>2015/3末</v>
      </c>
      <c r="B157" s="9" t="str">
        <f t="shared" si="10"/>
        <v>平成27/3末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123</v>
      </c>
      <c r="I157" s="15">
        <v>0</v>
      </c>
      <c r="J157" s="15">
        <v>229</v>
      </c>
      <c r="K157" s="15">
        <v>0</v>
      </c>
      <c r="L157" s="15">
        <v>68</v>
      </c>
      <c r="M157" s="5" t="s">
        <v>383</v>
      </c>
    </row>
    <row r="158" spans="1:13" x14ac:dyDescent="0.2">
      <c r="A158" s="8" t="str">
        <f t="shared" si="10"/>
        <v>2015/3末</v>
      </c>
      <c r="B158" s="8" t="str">
        <f t="shared" si="10"/>
        <v>平成27/3末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2015/3末</v>
      </c>
      <c r="B159" s="9" t="str">
        <f t="shared" si="10"/>
        <v>平成27/3末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 x14ac:dyDescent="0.2">
      <c r="A160" s="8" t="str">
        <f t="shared" si="10"/>
        <v>2015/3末</v>
      </c>
      <c r="B160" s="8" t="str">
        <f t="shared" si="10"/>
        <v>平成27/3末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469</v>
      </c>
      <c r="I160" s="13">
        <v>2</v>
      </c>
      <c r="J160" s="13">
        <v>914</v>
      </c>
      <c r="K160" s="13">
        <v>2</v>
      </c>
      <c r="L160" s="13">
        <v>302</v>
      </c>
      <c r="M160" s="6" t="s">
        <v>383</v>
      </c>
    </row>
    <row r="161" spans="1:13" x14ac:dyDescent="0.2">
      <c r="A161" s="9" t="str">
        <f t="shared" si="10"/>
        <v>2015/3末</v>
      </c>
      <c r="B161" s="9" t="str">
        <f t="shared" si="10"/>
        <v>平成27/3末</v>
      </c>
      <c r="C161" s="15">
        <v>159</v>
      </c>
      <c r="D161" s="15">
        <v>184</v>
      </c>
      <c r="E161" s="16" t="s">
        <v>217</v>
      </c>
      <c r="F161" s="15">
        <v>131</v>
      </c>
      <c r="G161" s="15">
        <v>0</v>
      </c>
      <c r="H161" s="15">
        <v>138</v>
      </c>
      <c r="I161" s="15">
        <v>0</v>
      </c>
      <c r="J161" s="15">
        <v>269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2015/3末</v>
      </c>
      <c r="B162" s="8" t="str">
        <f t="shared" si="10"/>
        <v>平成27/3末</v>
      </c>
      <c r="C162" s="13">
        <v>160</v>
      </c>
      <c r="D162" s="13">
        <v>185</v>
      </c>
      <c r="E162" s="14" t="s">
        <v>218</v>
      </c>
      <c r="F162" s="13">
        <v>132</v>
      </c>
      <c r="G162" s="13">
        <v>0</v>
      </c>
      <c r="H162" s="13">
        <v>120</v>
      </c>
      <c r="I162" s="13">
        <v>3</v>
      </c>
      <c r="J162" s="13">
        <v>252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2015/3末</v>
      </c>
      <c r="B163" s="9" t="str">
        <f t="shared" si="10"/>
        <v>平成27/3末</v>
      </c>
      <c r="C163" s="15">
        <v>161</v>
      </c>
      <c r="D163" s="15">
        <v>186</v>
      </c>
      <c r="E163" s="16" t="s">
        <v>219</v>
      </c>
      <c r="F163" s="15">
        <v>240</v>
      </c>
      <c r="G163" s="15">
        <v>1</v>
      </c>
      <c r="H163" s="15">
        <v>239</v>
      </c>
      <c r="I163" s="15">
        <v>3</v>
      </c>
      <c r="J163" s="15">
        <v>479</v>
      </c>
      <c r="K163" s="15">
        <v>4</v>
      </c>
      <c r="L163" s="15">
        <v>185</v>
      </c>
      <c r="M163" s="5" t="s">
        <v>383</v>
      </c>
    </row>
    <row r="164" spans="1:13" x14ac:dyDescent="0.2">
      <c r="A164" s="8" t="str">
        <f t="shared" si="10"/>
        <v>2015/3末</v>
      </c>
      <c r="B164" s="8" t="str">
        <f t="shared" si="10"/>
        <v>平成27/3末</v>
      </c>
      <c r="C164" s="13">
        <v>162</v>
      </c>
      <c r="D164" s="13">
        <v>187</v>
      </c>
      <c r="E164" s="14" t="s">
        <v>220</v>
      </c>
      <c r="F164" s="13">
        <v>188</v>
      </c>
      <c r="G164" s="13">
        <v>2</v>
      </c>
      <c r="H164" s="13">
        <v>175</v>
      </c>
      <c r="I164" s="13">
        <v>2</v>
      </c>
      <c r="J164" s="13">
        <v>363</v>
      </c>
      <c r="K164" s="13">
        <v>4</v>
      </c>
      <c r="L164" s="13">
        <v>133</v>
      </c>
      <c r="M164" s="6" t="s">
        <v>383</v>
      </c>
    </row>
    <row r="165" spans="1:13" x14ac:dyDescent="0.2">
      <c r="A165" s="9" t="str">
        <f t="shared" ref="A165:B180" si="11">A164</f>
        <v>2015/3末</v>
      </c>
      <c r="B165" s="9" t="str">
        <f t="shared" si="11"/>
        <v>平成27/3末</v>
      </c>
      <c r="C165" s="15">
        <v>163</v>
      </c>
      <c r="D165" s="15">
        <v>188</v>
      </c>
      <c r="E165" s="16" t="s">
        <v>221</v>
      </c>
      <c r="F165" s="15">
        <v>219</v>
      </c>
      <c r="G165" s="15">
        <v>4</v>
      </c>
      <c r="H165" s="15">
        <v>189</v>
      </c>
      <c r="I165" s="15">
        <v>2</v>
      </c>
      <c r="J165" s="15">
        <v>408</v>
      </c>
      <c r="K165" s="15">
        <v>6</v>
      </c>
      <c r="L165" s="15">
        <v>166</v>
      </c>
      <c r="M165" s="5" t="s">
        <v>383</v>
      </c>
    </row>
    <row r="166" spans="1:13" x14ac:dyDescent="0.2">
      <c r="A166" s="8" t="str">
        <f t="shared" si="11"/>
        <v>2015/3末</v>
      </c>
      <c r="B166" s="8" t="str">
        <f t="shared" si="11"/>
        <v>平成27/3末</v>
      </c>
      <c r="C166" s="13">
        <v>164</v>
      </c>
      <c r="D166" s="13">
        <v>189</v>
      </c>
      <c r="E166" s="14" t="s">
        <v>222</v>
      </c>
      <c r="F166" s="13">
        <v>79</v>
      </c>
      <c r="G166" s="13">
        <v>0</v>
      </c>
      <c r="H166" s="13">
        <v>65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2015/3末</v>
      </c>
      <c r="B167" s="9" t="str">
        <f t="shared" si="11"/>
        <v>平成27/3末</v>
      </c>
      <c r="C167" s="15">
        <v>165</v>
      </c>
      <c r="D167" s="15">
        <v>190</v>
      </c>
      <c r="E167" s="16" t="s">
        <v>153</v>
      </c>
      <c r="F167" s="15">
        <v>499</v>
      </c>
      <c r="G167" s="15">
        <v>0</v>
      </c>
      <c r="H167" s="15">
        <v>508</v>
      </c>
      <c r="I167" s="15">
        <v>5</v>
      </c>
      <c r="J167" s="15">
        <v>1007</v>
      </c>
      <c r="K167" s="15">
        <v>5</v>
      </c>
      <c r="L167" s="15">
        <v>361</v>
      </c>
      <c r="M167" s="5" t="s">
        <v>383</v>
      </c>
    </row>
    <row r="168" spans="1:13" x14ac:dyDescent="0.2">
      <c r="A168" s="8" t="str">
        <f t="shared" si="11"/>
        <v>2015/3末</v>
      </c>
      <c r="B168" s="8" t="str">
        <f t="shared" si="11"/>
        <v>平成27/3末</v>
      </c>
      <c r="C168" s="13">
        <v>166</v>
      </c>
      <c r="D168" s="13">
        <v>191</v>
      </c>
      <c r="E168" s="14" t="s">
        <v>151</v>
      </c>
      <c r="F168" s="13">
        <v>215</v>
      </c>
      <c r="G168" s="13">
        <v>0</v>
      </c>
      <c r="H168" s="13">
        <v>227</v>
      </c>
      <c r="I168" s="13">
        <v>2</v>
      </c>
      <c r="J168" s="13">
        <v>442</v>
      </c>
      <c r="K168" s="13">
        <v>2</v>
      </c>
      <c r="L168" s="13">
        <v>189</v>
      </c>
      <c r="M168" s="6" t="s">
        <v>383</v>
      </c>
    </row>
    <row r="169" spans="1:13" x14ac:dyDescent="0.2">
      <c r="A169" s="9" t="str">
        <f t="shared" si="11"/>
        <v>2015/3末</v>
      </c>
      <c r="B169" s="9" t="str">
        <f t="shared" si="11"/>
        <v>平成27/3末</v>
      </c>
      <c r="C169" s="15">
        <v>167</v>
      </c>
      <c r="D169" s="15">
        <v>192</v>
      </c>
      <c r="E169" s="16" t="s">
        <v>152</v>
      </c>
      <c r="F169" s="15">
        <v>571</v>
      </c>
      <c r="G169" s="15">
        <v>0</v>
      </c>
      <c r="H169" s="15">
        <v>576</v>
      </c>
      <c r="I169" s="15">
        <v>1</v>
      </c>
      <c r="J169" s="15">
        <v>1147</v>
      </c>
      <c r="K169" s="15">
        <v>1</v>
      </c>
      <c r="L169" s="15">
        <v>365</v>
      </c>
      <c r="M169" s="5" t="s">
        <v>383</v>
      </c>
    </row>
    <row r="170" spans="1:13" x14ac:dyDescent="0.2">
      <c r="A170" s="8" t="str">
        <f t="shared" si="11"/>
        <v>2015/3末</v>
      </c>
      <c r="B170" s="8" t="str">
        <f t="shared" si="11"/>
        <v>平成27/3末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2015/3末</v>
      </c>
      <c r="B171" s="9" t="str">
        <f t="shared" si="11"/>
        <v>平成27/3末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2015/3末</v>
      </c>
      <c r="B172" s="8" t="str">
        <f t="shared" si="11"/>
        <v>平成27/3末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61</v>
      </c>
      <c r="I172" s="13">
        <v>1</v>
      </c>
      <c r="J172" s="13">
        <v>116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2015/3末</v>
      </c>
      <c r="B173" s="9" t="str">
        <f t="shared" si="11"/>
        <v>平成27/3末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215</v>
      </c>
      <c r="I173" s="15">
        <v>2</v>
      </c>
      <c r="J173" s="15">
        <v>423</v>
      </c>
      <c r="K173" s="15">
        <v>2</v>
      </c>
      <c r="L173" s="15">
        <v>153</v>
      </c>
      <c r="M173" s="5" t="s">
        <v>384</v>
      </c>
    </row>
    <row r="174" spans="1:13" x14ac:dyDescent="0.2">
      <c r="A174" s="8" t="str">
        <f t="shared" si="11"/>
        <v>2015/3末</v>
      </c>
      <c r="B174" s="8" t="str">
        <f t="shared" si="11"/>
        <v>平成27/3末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259</v>
      </c>
      <c r="I174" s="13">
        <v>0</v>
      </c>
      <c r="J174" s="13">
        <v>501</v>
      </c>
      <c r="K174" s="13">
        <v>0</v>
      </c>
      <c r="L174" s="13">
        <v>162</v>
      </c>
      <c r="M174" s="6" t="s">
        <v>384</v>
      </c>
    </row>
    <row r="175" spans="1:13" x14ac:dyDescent="0.2">
      <c r="A175" s="9" t="str">
        <f t="shared" si="11"/>
        <v>2015/3末</v>
      </c>
      <c r="B175" s="9" t="str">
        <f t="shared" si="11"/>
        <v>平成27/3末</v>
      </c>
      <c r="C175" s="15">
        <v>173</v>
      </c>
      <c r="D175" s="15">
        <v>205</v>
      </c>
      <c r="E175" s="16" t="s">
        <v>228</v>
      </c>
      <c r="F175" s="15">
        <v>113</v>
      </c>
      <c r="G175" s="15">
        <v>0</v>
      </c>
      <c r="H175" s="15">
        <v>117</v>
      </c>
      <c r="I175" s="15">
        <v>1</v>
      </c>
      <c r="J175" s="15">
        <v>230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2015/3末</v>
      </c>
      <c r="B176" s="8" t="str">
        <f t="shared" si="11"/>
        <v>平成27/3末</v>
      </c>
      <c r="C176" s="13">
        <v>174</v>
      </c>
      <c r="D176" s="13">
        <v>209</v>
      </c>
      <c r="E176" s="14" t="s">
        <v>229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2015/3末</v>
      </c>
      <c r="B177" s="9" t="str">
        <f t="shared" si="11"/>
        <v>平成27/3末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2015/3末</v>
      </c>
      <c r="B178" s="8" t="str">
        <f t="shared" si="11"/>
        <v>平成27/3末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2015/3末</v>
      </c>
      <c r="B179" s="9" t="str">
        <f t="shared" si="11"/>
        <v>平成27/3末</v>
      </c>
      <c r="C179" s="15">
        <v>177</v>
      </c>
      <c r="D179" s="15">
        <v>220</v>
      </c>
      <c r="E179" s="16" t="s">
        <v>232</v>
      </c>
      <c r="F179" s="15">
        <v>78</v>
      </c>
      <c r="G179" s="15">
        <v>0</v>
      </c>
      <c r="H179" s="15">
        <v>77</v>
      </c>
      <c r="I179" s="15">
        <v>0</v>
      </c>
      <c r="J179" s="15">
        <v>155</v>
      </c>
      <c r="K179" s="15">
        <v>0</v>
      </c>
      <c r="L179" s="15">
        <v>55</v>
      </c>
      <c r="M179" s="5" t="s">
        <v>385</v>
      </c>
    </row>
    <row r="180" spans="1:13" x14ac:dyDescent="0.2">
      <c r="A180" s="8" t="str">
        <f t="shared" si="11"/>
        <v>2015/3末</v>
      </c>
      <c r="B180" s="8" t="str">
        <f t="shared" si="11"/>
        <v>平成27/3末</v>
      </c>
      <c r="C180" s="13">
        <v>178</v>
      </c>
      <c r="D180" s="13">
        <v>221</v>
      </c>
      <c r="E180" s="14" t="s">
        <v>233</v>
      </c>
      <c r="F180" s="13">
        <v>139</v>
      </c>
      <c r="G180" s="13">
        <v>0</v>
      </c>
      <c r="H180" s="13">
        <v>141</v>
      </c>
      <c r="I180" s="13">
        <v>0</v>
      </c>
      <c r="J180" s="13">
        <v>280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2015/3末</v>
      </c>
      <c r="B181" s="9" t="str">
        <f t="shared" si="12"/>
        <v>平成27/3末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2015/3末</v>
      </c>
      <c r="B182" s="8" t="str">
        <f t="shared" si="12"/>
        <v>平成27/3末</v>
      </c>
      <c r="C182" s="13">
        <v>180</v>
      </c>
      <c r="D182" s="13">
        <v>223</v>
      </c>
      <c r="E182" s="14" t="s">
        <v>154</v>
      </c>
      <c r="F182" s="13">
        <v>224</v>
      </c>
      <c r="G182" s="13">
        <v>0</v>
      </c>
      <c r="H182" s="13">
        <v>211</v>
      </c>
      <c r="I182" s="13">
        <v>0</v>
      </c>
      <c r="J182" s="13">
        <v>435</v>
      </c>
      <c r="K182" s="13">
        <v>0</v>
      </c>
      <c r="L182" s="13">
        <v>167</v>
      </c>
      <c r="M182" s="6" t="s">
        <v>385</v>
      </c>
    </row>
    <row r="183" spans="1:13" x14ac:dyDescent="0.2">
      <c r="A183" s="9" t="str">
        <f t="shared" si="12"/>
        <v>2015/3末</v>
      </c>
      <c r="B183" s="9" t="str">
        <f t="shared" si="12"/>
        <v>平成27/3末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2015/3末</v>
      </c>
      <c r="B184" s="8" t="str">
        <f t="shared" si="12"/>
        <v>平成27/3末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 x14ac:dyDescent="0.2">
      <c r="A185" s="9" t="str">
        <f t="shared" si="12"/>
        <v>2015/3末</v>
      </c>
      <c r="B185" s="9" t="str">
        <f t="shared" si="12"/>
        <v>平成27/3末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2015/3末</v>
      </c>
      <c r="B186" s="8" t="str">
        <f t="shared" si="12"/>
        <v>平成27/3末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2015/3末</v>
      </c>
      <c r="B187" s="9" t="str">
        <f t="shared" si="12"/>
        <v>平成27/3末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 x14ac:dyDescent="0.2">
      <c r="A188" s="8" t="str">
        <f t="shared" si="12"/>
        <v>2015/3末</v>
      </c>
      <c r="B188" s="8" t="str">
        <f t="shared" si="12"/>
        <v>平成27/3末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2015/3末</v>
      </c>
      <c r="B189" s="9" t="str">
        <f t="shared" si="12"/>
        <v>平成27/3末</v>
      </c>
      <c r="C189" s="15">
        <v>187</v>
      </c>
      <c r="D189" s="15">
        <v>231</v>
      </c>
      <c r="E189" s="16" t="s">
        <v>241</v>
      </c>
      <c r="F189" s="15">
        <v>126</v>
      </c>
      <c r="G189" s="15">
        <v>0</v>
      </c>
      <c r="H189" s="15">
        <v>153</v>
      </c>
      <c r="I189" s="15">
        <v>2</v>
      </c>
      <c r="J189" s="15">
        <v>279</v>
      </c>
      <c r="K189" s="15">
        <v>2</v>
      </c>
      <c r="L189" s="15">
        <v>124</v>
      </c>
      <c r="M189" s="5" t="s">
        <v>386</v>
      </c>
    </row>
    <row r="190" spans="1:13" x14ac:dyDescent="0.2">
      <c r="A190" s="8" t="str">
        <f t="shared" si="12"/>
        <v>2015/3末</v>
      </c>
      <c r="B190" s="8" t="str">
        <f t="shared" si="12"/>
        <v>平成27/3末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12"/>
        <v>2015/3末</v>
      </c>
      <c r="B191" s="9" t="str">
        <f t="shared" si="12"/>
        <v>平成27/3末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83</v>
      </c>
      <c r="I191" s="15">
        <v>4</v>
      </c>
      <c r="J191" s="15">
        <v>154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2015/3末</v>
      </c>
      <c r="B192" s="8" t="str">
        <f t="shared" si="12"/>
        <v>平成27/3末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144</v>
      </c>
      <c r="I192" s="13">
        <v>1</v>
      </c>
      <c r="J192" s="13">
        <v>286</v>
      </c>
      <c r="K192" s="13">
        <v>1</v>
      </c>
      <c r="L192" s="13">
        <v>107</v>
      </c>
      <c r="M192" s="6" t="s">
        <v>387</v>
      </c>
    </row>
    <row r="193" spans="1:13" x14ac:dyDescent="0.2">
      <c r="A193" s="9" t="str">
        <f t="shared" si="12"/>
        <v>2015/3末</v>
      </c>
      <c r="B193" s="9" t="str">
        <f t="shared" si="12"/>
        <v>平成27/3末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67</v>
      </c>
      <c r="I193" s="15">
        <v>0</v>
      </c>
      <c r="J193" s="15">
        <v>125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2015/3末</v>
      </c>
      <c r="B194" s="8" t="str">
        <f t="shared" si="12"/>
        <v>平成27/3末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130</v>
      </c>
      <c r="I194" s="13">
        <v>0</v>
      </c>
      <c r="J194" s="13">
        <v>216</v>
      </c>
      <c r="K194" s="13">
        <v>0</v>
      </c>
      <c r="L194" s="13">
        <v>121</v>
      </c>
      <c r="M194" s="6" t="s">
        <v>387</v>
      </c>
    </row>
    <row r="195" spans="1:13" x14ac:dyDescent="0.2">
      <c r="A195" s="9" t="str">
        <f t="shared" si="12"/>
        <v>2015/3末</v>
      </c>
      <c r="B195" s="9" t="str">
        <f t="shared" si="12"/>
        <v>平成27/3末</v>
      </c>
      <c r="C195" s="15">
        <v>193</v>
      </c>
      <c r="D195" s="15">
        <v>244</v>
      </c>
      <c r="E195" s="16" t="s">
        <v>247</v>
      </c>
      <c r="F195" s="15">
        <v>64</v>
      </c>
      <c r="G195" s="15">
        <v>1</v>
      </c>
      <c r="H195" s="15">
        <v>66</v>
      </c>
      <c r="I195" s="15">
        <v>1</v>
      </c>
      <c r="J195" s="15">
        <v>130</v>
      </c>
      <c r="K195" s="15">
        <v>2</v>
      </c>
      <c r="L195" s="15">
        <v>56</v>
      </c>
      <c r="M195" s="5" t="s">
        <v>387</v>
      </c>
    </row>
    <row r="196" spans="1:13" x14ac:dyDescent="0.2">
      <c r="A196" s="8" t="str">
        <f t="shared" si="12"/>
        <v>2015/3末</v>
      </c>
      <c r="B196" s="8" t="str">
        <f t="shared" si="12"/>
        <v>平成27/3末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24</v>
      </c>
      <c r="I196" s="13">
        <v>0</v>
      </c>
      <c r="J196" s="13">
        <v>52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2015/3末</v>
      </c>
      <c r="B197" s="9" t="str">
        <f t="shared" si="13"/>
        <v>平成27/3末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 x14ac:dyDescent="0.2">
      <c r="A198" s="8" t="str">
        <f t="shared" si="13"/>
        <v>2015/3末</v>
      </c>
      <c r="B198" s="8" t="str">
        <f t="shared" si="13"/>
        <v>平成27/3末</v>
      </c>
      <c r="C198" s="13">
        <v>196</v>
      </c>
      <c r="D198" s="13">
        <v>250</v>
      </c>
      <c r="E198" s="14" t="s">
        <v>250</v>
      </c>
      <c r="F198" s="13">
        <v>283</v>
      </c>
      <c r="G198" s="13">
        <v>0</v>
      </c>
      <c r="H198" s="13">
        <v>318</v>
      </c>
      <c r="I198" s="13">
        <v>0</v>
      </c>
      <c r="J198" s="13">
        <v>601</v>
      </c>
      <c r="K198" s="13">
        <v>0</v>
      </c>
      <c r="L198" s="13">
        <v>207</v>
      </c>
      <c r="M198" s="6" t="s">
        <v>388</v>
      </c>
    </row>
    <row r="199" spans="1:13" x14ac:dyDescent="0.2">
      <c r="A199" s="9" t="str">
        <f t="shared" si="13"/>
        <v>2015/3末</v>
      </c>
      <c r="B199" s="9" t="str">
        <f t="shared" si="13"/>
        <v>平成27/3末</v>
      </c>
      <c r="C199" s="15">
        <v>197</v>
      </c>
      <c r="D199" s="15">
        <v>253</v>
      </c>
      <c r="E199" s="16" t="s">
        <v>251</v>
      </c>
      <c r="F199" s="15">
        <v>119</v>
      </c>
      <c r="G199" s="15">
        <v>1</v>
      </c>
      <c r="H199" s="15">
        <v>118</v>
      </c>
      <c r="I199" s="15">
        <v>2</v>
      </c>
      <c r="J199" s="15">
        <v>237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2015/3末</v>
      </c>
      <c r="B200" s="8" t="str">
        <f t="shared" si="13"/>
        <v>平成27/3末</v>
      </c>
      <c r="C200" s="13">
        <v>198</v>
      </c>
      <c r="D200" s="13">
        <v>254</v>
      </c>
      <c r="E200" s="14" t="s">
        <v>252</v>
      </c>
      <c r="F200" s="13">
        <v>63</v>
      </c>
      <c r="G200" s="13">
        <v>0</v>
      </c>
      <c r="H200" s="13">
        <v>78</v>
      </c>
      <c r="I200" s="13">
        <v>1</v>
      </c>
      <c r="J200" s="13">
        <v>141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2015/3末</v>
      </c>
      <c r="B201" s="9" t="str">
        <f t="shared" si="13"/>
        <v>平成27/3末</v>
      </c>
      <c r="C201" s="15">
        <v>199</v>
      </c>
      <c r="D201" s="15">
        <v>255</v>
      </c>
      <c r="E201" s="16" t="s">
        <v>253</v>
      </c>
      <c r="F201" s="15">
        <v>253</v>
      </c>
      <c r="G201" s="15">
        <v>1</v>
      </c>
      <c r="H201" s="15">
        <v>297</v>
      </c>
      <c r="I201" s="15">
        <v>3</v>
      </c>
      <c r="J201" s="15">
        <v>550</v>
      </c>
      <c r="K201" s="15">
        <v>4</v>
      </c>
      <c r="L201" s="15">
        <v>190</v>
      </c>
      <c r="M201" s="5" t="s">
        <v>388</v>
      </c>
    </row>
    <row r="202" spans="1:13" x14ac:dyDescent="0.2">
      <c r="A202" s="8" t="str">
        <f t="shared" si="13"/>
        <v>2015/3末</v>
      </c>
      <c r="B202" s="8" t="str">
        <f t="shared" si="13"/>
        <v>平成27/3末</v>
      </c>
      <c r="C202" s="13">
        <v>200</v>
      </c>
      <c r="D202" s="13">
        <v>270</v>
      </c>
      <c r="E202" s="14" t="s">
        <v>254</v>
      </c>
      <c r="F202" s="13">
        <v>45</v>
      </c>
      <c r="G202" s="13">
        <v>0</v>
      </c>
      <c r="H202" s="13">
        <v>46</v>
      </c>
      <c r="I202" s="13">
        <v>0</v>
      </c>
      <c r="J202" s="13">
        <v>91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2015/3末</v>
      </c>
      <c r="B203" s="9" t="str">
        <f t="shared" si="13"/>
        <v>平成27/3末</v>
      </c>
      <c r="C203" s="15">
        <v>201</v>
      </c>
      <c r="D203" s="15">
        <v>271</v>
      </c>
      <c r="E203" s="16" t="s">
        <v>255</v>
      </c>
      <c r="F203" s="15">
        <v>242</v>
      </c>
      <c r="G203" s="15">
        <v>0</v>
      </c>
      <c r="H203" s="15">
        <v>253</v>
      </c>
      <c r="I203" s="15">
        <v>0</v>
      </c>
      <c r="J203" s="15">
        <v>495</v>
      </c>
      <c r="K203" s="15">
        <v>0</v>
      </c>
      <c r="L203" s="15">
        <v>194</v>
      </c>
      <c r="M203" s="5" t="s">
        <v>389</v>
      </c>
    </row>
    <row r="204" spans="1:13" x14ac:dyDescent="0.2">
      <c r="A204" s="8" t="str">
        <f t="shared" si="13"/>
        <v>2015/3末</v>
      </c>
      <c r="B204" s="8" t="str">
        <f t="shared" si="13"/>
        <v>平成27/3末</v>
      </c>
      <c r="C204" s="13">
        <v>202</v>
      </c>
      <c r="D204" s="13">
        <v>277</v>
      </c>
      <c r="E204" s="14" t="s">
        <v>256</v>
      </c>
      <c r="F204" s="13">
        <v>217</v>
      </c>
      <c r="G204" s="13">
        <v>0</v>
      </c>
      <c r="H204" s="13">
        <v>233</v>
      </c>
      <c r="I204" s="13">
        <v>0</v>
      </c>
      <c r="J204" s="13">
        <v>450</v>
      </c>
      <c r="K204" s="13">
        <v>0</v>
      </c>
      <c r="L204" s="13">
        <v>170</v>
      </c>
      <c r="M204" s="6" t="s">
        <v>389</v>
      </c>
    </row>
    <row r="205" spans="1:13" x14ac:dyDescent="0.2">
      <c r="A205" s="9" t="str">
        <f t="shared" si="13"/>
        <v>2015/3末</v>
      </c>
      <c r="B205" s="9" t="str">
        <f t="shared" si="13"/>
        <v>平成27/3末</v>
      </c>
      <c r="C205" s="15">
        <v>203</v>
      </c>
      <c r="D205" s="15">
        <v>278</v>
      </c>
      <c r="E205" s="16" t="s">
        <v>257</v>
      </c>
      <c r="F205" s="15">
        <v>129</v>
      </c>
      <c r="G205" s="15">
        <v>1</v>
      </c>
      <c r="H205" s="15">
        <v>135</v>
      </c>
      <c r="I205" s="15">
        <v>1</v>
      </c>
      <c r="J205" s="15">
        <v>264</v>
      </c>
      <c r="K205" s="15">
        <v>2</v>
      </c>
      <c r="L205" s="15">
        <v>113</v>
      </c>
      <c r="M205" s="5" t="s">
        <v>389</v>
      </c>
    </row>
    <row r="206" spans="1:13" x14ac:dyDescent="0.2">
      <c r="A206" s="8" t="str">
        <f t="shared" si="13"/>
        <v>2015/3末</v>
      </c>
      <c r="B206" s="8" t="str">
        <f t="shared" si="13"/>
        <v>平成27/3末</v>
      </c>
      <c r="C206" s="13">
        <v>204</v>
      </c>
      <c r="D206" s="13">
        <v>280</v>
      </c>
      <c r="E206" s="14" t="s">
        <v>258</v>
      </c>
      <c r="F206" s="13">
        <v>107</v>
      </c>
      <c r="G206" s="13">
        <v>0</v>
      </c>
      <c r="H206" s="13">
        <v>124</v>
      </c>
      <c r="I206" s="13">
        <v>0</v>
      </c>
      <c r="J206" s="13">
        <v>231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2015/3末</v>
      </c>
      <c r="B207" s="9" t="str">
        <f t="shared" si="13"/>
        <v>平成27/3末</v>
      </c>
      <c r="C207" s="15">
        <v>205</v>
      </c>
      <c r="D207" s="15">
        <v>281</v>
      </c>
      <c r="E207" s="16" t="s">
        <v>259</v>
      </c>
      <c r="F207" s="15">
        <v>63</v>
      </c>
      <c r="G207" s="15">
        <v>0</v>
      </c>
      <c r="H207" s="15">
        <v>59</v>
      </c>
      <c r="I207" s="15">
        <v>0</v>
      </c>
      <c r="J207" s="15">
        <v>122</v>
      </c>
      <c r="K207" s="15">
        <v>0</v>
      </c>
      <c r="L207" s="15">
        <v>47</v>
      </c>
      <c r="M207" s="5" t="s">
        <v>390</v>
      </c>
    </row>
    <row r="208" spans="1:13" x14ac:dyDescent="0.2">
      <c r="A208" s="8" t="str">
        <f t="shared" si="13"/>
        <v>2015/3末</v>
      </c>
      <c r="B208" s="8" t="str">
        <f t="shared" si="13"/>
        <v>平成27/3末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20</v>
      </c>
      <c r="I208" s="13">
        <v>0</v>
      </c>
      <c r="J208" s="13">
        <v>41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2015/3末</v>
      </c>
      <c r="B209" s="9" t="str">
        <f t="shared" si="13"/>
        <v>平成27/3末</v>
      </c>
      <c r="C209" s="15">
        <v>207</v>
      </c>
      <c r="D209" s="15">
        <v>284</v>
      </c>
      <c r="E209" s="16" t="s">
        <v>261</v>
      </c>
      <c r="F209" s="15">
        <v>147</v>
      </c>
      <c r="G209" s="15">
        <v>0</v>
      </c>
      <c r="H209" s="15">
        <v>156</v>
      </c>
      <c r="I209" s="15">
        <v>0</v>
      </c>
      <c r="J209" s="15">
        <v>303</v>
      </c>
      <c r="K209" s="15">
        <v>0</v>
      </c>
      <c r="L209" s="15">
        <v>126</v>
      </c>
      <c r="M209" s="5" t="s">
        <v>390</v>
      </c>
    </row>
    <row r="210" spans="1:13" x14ac:dyDescent="0.2">
      <c r="A210" s="8" t="str">
        <f t="shared" si="13"/>
        <v>2015/3末</v>
      </c>
      <c r="B210" s="8" t="str">
        <f t="shared" si="13"/>
        <v>平成27/3末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2015/3末</v>
      </c>
      <c r="B211" s="9" t="str">
        <f t="shared" si="13"/>
        <v>平成27/3末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2015/3末</v>
      </c>
      <c r="B212" s="8" t="str">
        <f t="shared" si="13"/>
        <v>平成27/3末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108</v>
      </c>
      <c r="I212" s="13">
        <v>2</v>
      </c>
      <c r="J212" s="13">
        <v>212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ref="A213:B228" si="14">A212</f>
        <v>2015/3末</v>
      </c>
      <c r="B213" s="9" t="str">
        <f t="shared" si="14"/>
        <v>平成27/3末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29</v>
      </c>
      <c r="I213" s="15">
        <v>0</v>
      </c>
      <c r="J213" s="15">
        <v>66</v>
      </c>
      <c r="K213" s="15">
        <v>0</v>
      </c>
      <c r="L213" s="15">
        <v>41</v>
      </c>
      <c r="M213" s="5" t="s">
        <v>390</v>
      </c>
    </row>
    <row r="214" spans="1:13" x14ac:dyDescent="0.2">
      <c r="A214" s="8" t="str">
        <f t="shared" si="14"/>
        <v>2015/3末</v>
      </c>
      <c r="B214" s="8" t="str">
        <f t="shared" si="14"/>
        <v>平成27/3末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2015/3末</v>
      </c>
      <c r="B215" s="9" t="str">
        <f t="shared" si="14"/>
        <v>平成27/3末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2015/3末</v>
      </c>
      <c r="B216" s="8" t="str">
        <f t="shared" si="14"/>
        <v>平成27/3末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2015/3末</v>
      </c>
      <c r="B217" s="9" t="str">
        <f t="shared" si="14"/>
        <v>平成27/3末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 x14ac:dyDescent="0.2">
      <c r="A218" s="8" t="str">
        <f t="shared" si="14"/>
        <v>2015/3末</v>
      </c>
      <c r="B218" s="8" t="str">
        <f t="shared" si="14"/>
        <v>平成27/3末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248</v>
      </c>
      <c r="I218" s="13">
        <v>1</v>
      </c>
      <c r="J218" s="13">
        <v>483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2015/3末</v>
      </c>
      <c r="B219" s="9" t="str">
        <f t="shared" si="14"/>
        <v>平成27/3末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180</v>
      </c>
      <c r="I219" s="15">
        <v>0</v>
      </c>
      <c r="J219" s="15">
        <v>325</v>
      </c>
      <c r="K219" s="15">
        <v>0</v>
      </c>
      <c r="L219" s="15">
        <v>117</v>
      </c>
      <c r="M219" s="5" t="s">
        <v>391</v>
      </c>
    </row>
    <row r="220" spans="1:13" x14ac:dyDescent="0.2">
      <c r="A220" s="8" t="str">
        <f t="shared" si="14"/>
        <v>2015/3末</v>
      </c>
      <c r="B220" s="8" t="str">
        <f t="shared" si="14"/>
        <v>平成27/3末</v>
      </c>
      <c r="C220" s="13">
        <v>218</v>
      </c>
      <c r="D220" s="13">
        <v>326</v>
      </c>
      <c r="E220" s="14" t="s">
        <v>272</v>
      </c>
      <c r="F220" s="13">
        <v>267</v>
      </c>
      <c r="G220" s="13">
        <v>0</v>
      </c>
      <c r="H220" s="13">
        <v>310</v>
      </c>
      <c r="I220" s="13">
        <v>0</v>
      </c>
      <c r="J220" s="13">
        <v>577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2015/3末</v>
      </c>
      <c r="B221" s="9" t="str">
        <f t="shared" si="14"/>
        <v>平成27/3末</v>
      </c>
      <c r="C221" s="15">
        <v>219</v>
      </c>
      <c r="D221" s="15">
        <v>332</v>
      </c>
      <c r="E221" s="16" t="s">
        <v>273</v>
      </c>
      <c r="F221" s="15">
        <v>140</v>
      </c>
      <c r="G221" s="15">
        <v>0</v>
      </c>
      <c r="H221" s="15">
        <v>145</v>
      </c>
      <c r="I221" s="15">
        <v>0</v>
      </c>
      <c r="J221" s="15">
        <v>285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2015/3末</v>
      </c>
      <c r="B222" s="8" t="str">
        <f t="shared" si="14"/>
        <v>平成27/3末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101</v>
      </c>
      <c r="I222" s="13">
        <v>0</v>
      </c>
      <c r="J222" s="13">
        <v>222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2015/3末</v>
      </c>
      <c r="B223" s="9" t="str">
        <f t="shared" si="14"/>
        <v>平成27/3末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90</v>
      </c>
      <c r="I223" s="15">
        <v>0</v>
      </c>
      <c r="J223" s="15">
        <v>175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2015/3末</v>
      </c>
      <c r="B224" s="8" t="str">
        <f t="shared" si="14"/>
        <v>平成27/3末</v>
      </c>
      <c r="C224" s="13">
        <v>222</v>
      </c>
      <c r="D224" s="13">
        <v>335</v>
      </c>
      <c r="E224" s="14" t="s">
        <v>276</v>
      </c>
      <c r="F224" s="13">
        <v>106</v>
      </c>
      <c r="G224" s="13">
        <v>0</v>
      </c>
      <c r="H224" s="13">
        <v>111</v>
      </c>
      <c r="I224" s="13">
        <v>0</v>
      </c>
      <c r="J224" s="13">
        <v>217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2015/3末</v>
      </c>
      <c r="B225" s="9" t="str">
        <f t="shared" si="14"/>
        <v>平成27/3末</v>
      </c>
      <c r="C225" s="15">
        <v>223</v>
      </c>
      <c r="D225" s="15">
        <v>336</v>
      </c>
      <c r="E225" s="16" t="s">
        <v>277</v>
      </c>
      <c r="F225" s="15">
        <v>126</v>
      </c>
      <c r="G225" s="15">
        <v>0</v>
      </c>
      <c r="H225" s="15">
        <v>148</v>
      </c>
      <c r="I225" s="15">
        <v>1</v>
      </c>
      <c r="J225" s="15">
        <v>274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2015/3末</v>
      </c>
      <c r="B226" s="8" t="str">
        <f t="shared" si="14"/>
        <v>平成27/3末</v>
      </c>
      <c r="C226" s="13">
        <v>224</v>
      </c>
      <c r="D226" s="13">
        <v>337</v>
      </c>
      <c r="E226" s="14" t="s">
        <v>278</v>
      </c>
      <c r="F226" s="13">
        <v>180</v>
      </c>
      <c r="G226" s="13">
        <v>0</v>
      </c>
      <c r="H226" s="13">
        <v>202</v>
      </c>
      <c r="I226" s="13">
        <v>0</v>
      </c>
      <c r="J226" s="13">
        <v>382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2015/3末</v>
      </c>
      <c r="B227" s="9" t="str">
        <f t="shared" si="14"/>
        <v>平成27/3末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81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2015/3末</v>
      </c>
      <c r="B228" s="8" t="str">
        <f t="shared" si="14"/>
        <v>平成27/3末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2015/3末</v>
      </c>
      <c r="B229" s="9" t="str">
        <f t="shared" si="15"/>
        <v>平成27/3末</v>
      </c>
      <c r="C229" s="15">
        <v>227</v>
      </c>
      <c r="D229" s="15">
        <v>400</v>
      </c>
      <c r="E229" s="16" t="s">
        <v>281</v>
      </c>
      <c r="F229" s="15">
        <v>134</v>
      </c>
      <c r="G229" s="15">
        <v>0</v>
      </c>
      <c r="H229" s="15">
        <v>141</v>
      </c>
      <c r="I229" s="15">
        <v>1</v>
      </c>
      <c r="J229" s="15">
        <v>275</v>
      </c>
      <c r="K229" s="15">
        <v>1</v>
      </c>
      <c r="L229" s="15">
        <v>126</v>
      </c>
      <c r="M229" s="5" t="s">
        <v>392</v>
      </c>
    </row>
    <row r="230" spans="1:13" x14ac:dyDescent="0.2">
      <c r="A230" s="8" t="str">
        <f t="shared" si="15"/>
        <v>2015/3末</v>
      </c>
      <c r="B230" s="8" t="str">
        <f t="shared" si="15"/>
        <v>平成27/3末</v>
      </c>
      <c r="C230" s="13">
        <v>228</v>
      </c>
      <c r="D230" s="13">
        <v>401</v>
      </c>
      <c r="E230" s="14" t="s">
        <v>282</v>
      </c>
      <c r="F230" s="13">
        <v>228</v>
      </c>
      <c r="G230" s="13">
        <v>2</v>
      </c>
      <c r="H230" s="13">
        <v>296</v>
      </c>
      <c r="I230" s="13">
        <v>2</v>
      </c>
      <c r="J230" s="13">
        <v>524</v>
      </c>
      <c r="K230" s="13">
        <v>4</v>
      </c>
      <c r="L230" s="13">
        <v>265</v>
      </c>
      <c r="M230" s="6" t="s">
        <v>392</v>
      </c>
    </row>
    <row r="231" spans="1:13" x14ac:dyDescent="0.2">
      <c r="A231" s="9" t="str">
        <f t="shared" si="15"/>
        <v>2015/3末</v>
      </c>
      <c r="B231" s="9" t="str">
        <f t="shared" si="15"/>
        <v>平成27/3末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69</v>
      </c>
      <c r="M231" s="5" t="s">
        <v>392</v>
      </c>
    </row>
    <row r="232" spans="1:13" x14ac:dyDescent="0.2">
      <c r="A232" s="8" t="str">
        <f t="shared" si="15"/>
        <v>2015/3末</v>
      </c>
      <c r="B232" s="8" t="str">
        <f t="shared" si="15"/>
        <v>平成27/3末</v>
      </c>
      <c r="C232" s="13">
        <v>230</v>
      </c>
      <c r="D232" s="13">
        <v>403</v>
      </c>
      <c r="E232" s="14" t="s">
        <v>284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392</v>
      </c>
    </row>
    <row r="233" spans="1:13" x14ac:dyDescent="0.2">
      <c r="A233" s="9" t="str">
        <f t="shared" si="15"/>
        <v>2015/3末</v>
      </c>
      <c r="B233" s="9" t="str">
        <f t="shared" si="15"/>
        <v>平成27/3末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2015/3末</v>
      </c>
      <c r="B234" s="8" t="str">
        <f t="shared" si="15"/>
        <v>平成27/3末</v>
      </c>
      <c r="C234" s="13">
        <v>232</v>
      </c>
      <c r="D234" s="13">
        <v>405</v>
      </c>
      <c r="E234" s="14" t="s">
        <v>286</v>
      </c>
      <c r="F234" s="13">
        <v>117</v>
      </c>
      <c r="G234" s="13">
        <v>0</v>
      </c>
      <c r="H234" s="13">
        <v>126</v>
      </c>
      <c r="I234" s="13">
        <v>0</v>
      </c>
      <c r="J234" s="13">
        <v>243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2015/3末</v>
      </c>
      <c r="B235" s="9" t="str">
        <f t="shared" si="15"/>
        <v>平成27/3末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2015/3末</v>
      </c>
      <c r="B236" s="8" t="str">
        <f t="shared" si="15"/>
        <v>平成27/3末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2015/3末</v>
      </c>
      <c r="B237" s="9" t="str">
        <f t="shared" si="15"/>
        <v>平成27/3末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2015/3末</v>
      </c>
      <c r="B238" s="8" t="str">
        <f t="shared" si="15"/>
        <v>平成27/3末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19</v>
      </c>
      <c r="I238" s="13">
        <v>0</v>
      </c>
      <c r="J238" s="13">
        <v>39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2015/3末</v>
      </c>
      <c r="B239" s="9" t="str">
        <f t="shared" si="15"/>
        <v>平成27/3末</v>
      </c>
      <c r="C239" s="15">
        <v>237</v>
      </c>
      <c r="D239" s="15">
        <v>500</v>
      </c>
      <c r="E239" s="16" t="s">
        <v>291</v>
      </c>
      <c r="F239" s="15">
        <v>307</v>
      </c>
      <c r="G239" s="15">
        <v>0</v>
      </c>
      <c r="H239" s="15">
        <v>339</v>
      </c>
      <c r="I239" s="15">
        <v>1</v>
      </c>
      <c r="J239" s="15">
        <v>646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2015/3末</v>
      </c>
      <c r="B240" s="8" t="str">
        <f t="shared" si="15"/>
        <v>平成27/3末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89</v>
      </c>
      <c r="I240" s="13">
        <v>0</v>
      </c>
      <c r="J240" s="13">
        <v>177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2015/3末</v>
      </c>
      <c r="B241" s="9" t="str">
        <f t="shared" si="15"/>
        <v>平成27/3末</v>
      </c>
      <c r="C241" s="15">
        <v>239</v>
      </c>
      <c r="D241" s="15">
        <v>502</v>
      </c>
      <c r="E241" s="16" t="s">
        <v>293</v>
      </c>
      <c r="F241" s="15">
        <v>41</v>
      </c>
      <c r="G241" s="15">
        <v>0</v>
      </c>
      <c r="H241" s="15">
        <v>44</v>
      </c>
      <c r="I241" s="15">
        <v>0</v>
      </c>
      <c r="J241" s="15">
        <v>85</v>
      </c>
      <c r="K241" s="15">
        <v>0</v>
      </c>
      <c r="L241" s="15">
        <v>38</v>
      </c>
      <c r="M241" s="5" t="s">
        <v>375</v>
      </c>
    </row>
    <row r="242" spans="1:13" x14ac:dyDescent="0.2">
      <c r="A242" s="8" t="str">
        <f t="shared" si="15"/>
        <v>2015/3末</v>
      </c>
      <c r="B242" s="8" t="str">
        <f t="shared" si="15"/>
        <v>平成27/3末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51</v>
      </c>
      <c r="I242" s="13">
        <v>0</v>
      </c>
      <c r="J242" s="13">
        <v>112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2015/3末</v>
      </c>
      <c r="B243" s="9" t="str">
        <f t="shared" si="15"/>
        <v>平成27/3末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155</v>
      </c>
      <c r="I243" s="15">
        <v>0</v>
      </c>
      <c r="J243" s="15">
        <v>293</v>
      </c>
      <c r="K243" s="15">
        <v>0</v>
      </c>
      <c r="L243" s="15">
        <v>150</v>
      </c>
      <c r="M243" s="5" t="s">
        <v>375</v>
      </c>
    </row>
    <row r="244" spans="1:13" x14ac:dyDescent="0.2">
      <c r="A244" s="8" t="str">
        <f t="shared" si="15"/>
        <v>2015/3末</v>
      </c>
      <c r="B244" s="8" t="str">
        <f t="shared" si="15"/>
        <v>平成27/3末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375</v>
      </c>
    </row>
    <row r="245" spans="1:13" x14ac:dyDescent="0.2">
      <c r="A245" s="9" t="str">
        <f t="shared" ref="A245:B260" si="16">A244</f>
        <v>2015/3末</v>
      </c>
      <c r="B245" s="9" t="str">
        <f t="shared" si="16"/>
        <v>平成27/3末</v>
      </c>
      <c r="C245" s="15">
        <v>243</v>
      </c>
      <c r="D245" s="15">
        <v>506</v>
      </c>
      <c r="E245" s="16" t="s">
        <v>297</v>
      </c>
      <c r="F245" s="15">
        <v>163</v>
      </c>
      <c r="G245" s="15">
        <v>0</v>
      </c>
      <c r="H245" s="15">
        <v>170</v>
      </c>
      <c r="I245" s="15">
        <v>0</v>
      </c>
      <c r="J245" s="15">
        <v>333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2015/3末</v>
      </c>
      <c r="B246" s="8" t="str">
        <f t="shared" si="16"/>
        <v>平成27/3末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53</v>
      </c>
      <c r="I246" s="13">
        <v>0</v>
      </c>
      <c r="J246" s="13">
        <v>103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2015/3末</v>
      </c>
      <c r="B247" s="9" t="str">
        <f t="shared" si="16"/>
        <v>平成27/3末</v>
      </c>
      <c r="C247" s="15">
        <v>245</v>
      </c>
      <c r="D247" s="15">
        <v>508</v>
      </c>
      <c r="E247" s="16" t="s">
        <v>299</v>
      </c>
      <c r="F247" s="15">
        <v>72</v>
      </c>
      <c r="G247" s="15">
        <v>0</v>
      </c>
      <c r="H247" s="15">
        <v>87</v>
      </c>
      <c r="I247" s="15">
        <v>0</v>
      </c>
      <c r="J247" s="15">
        <v>159</v>
      </c>
      <c r="K247" s="15">
        <v>0</v>
      </c>
      <c r="L247" s="15">
        <v>56</v>
      </c>
      <c r="M247" s="5" t="s">
        <v>375</v>
      </c>
    </row>
    <row r="248" spans="1:13" x14ac:dyDescent="0.2">
      <c r="A248" s="8" t="str">
        <f t="shared" si="16"/>
        <v>2015/3末</v>
      </c>
      <c r="B248" s="8" t="str">
        <f t="shared" si="16"/>
        <v>平成27/3末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2015/3末</v>
      </c>
      <c r="B249" s="9" t="str">
        <f t="shared" si="16"/>
        <v>平成27/3末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32</v>
      </c>
      <c r="I249" s="15">
        <v>0</v>
      </c>
      <c r="J249" s="15">
        <v>64</v>
      </c>
      <c r="K249" s="15">
        <v>0</v>
      </c>
      <c r="L249" s="15">
        <v>19</v>
      </c>
      <c r="M249" s="5" t="s">
        <v>375</v>
      </c>
    </row>
    <row r="250" spans="1:13" x14ac:dyDescent="0.2">
      <c r="A250" s="8" t="str">
        <f t="shared" si="16"/>
        <v>2015/3末</v>
      </c>
      <c r="B250" s="8" t="str">
        <f t="shared" si="16"/>
        <v>平成27/3末</v>
      </c>
      <c r="C250" s="13">
        <v>248</v>
      </c>
      <c r="D250" s="13">
        <v>511</v>
      </c>
      <c r="E250" s="14" t="s">
        <v>302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2015/3末</v>
      </c>
      <c r="B251" s="9" t="str">
        <f t="shared" si="16"/>
        <v>平成27/3末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99</v>
      </c>
      <c r="I251" s="15">
        <v>0</v>
      </c>
      <c r="J251" s="15">
        <v>190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2015/3末</v>
      </c>
      <c r="B252" s="8" t="str">
        <f t="shared" si="16"/>
        <v>平成27/3末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59</v>
      </c>
      <c r="I252" s="13">
        <v>2</v>
      </c>
      <c r="J252" s="13">
        <v>130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16"/>
        <v>2015/3末</v>
      </c>
      <c r="B253" s="9" t="str">
        <f t="shared" si="16"/>
        <v>平成27/3末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96</v>
      </c>
      <c r="I253" s="15">
        <v>0</v>
      </c>
      <c r="J253" s="15">
        <v>176</v>
      </c>
      <c r="K253" s="15">
        <v>0</v>
      </c>
      <c r="L253" s="15">
        <v>54</v>
      </c>
      <c r="M253" s="5" t="s">
        <v>375</v>
      </c>
    </row>
    <row r="254" spans="1:13" x14ac:dyDescent="0.2">
      <c r="A254" s="8" t="str">
        <f t="shared" si="16"/>
        <v>2015/3末</v>
      </c>
      <c r="B254" s="8" t="str">
        <f t="shared" si="16"/>
        <v>平成27/3末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2015/3末</v>
      </c>
      <c r="B255" s="9" t="str">
        <f t="shared" si="16"/>
        <v>平成27/3末</v>
      </c>
      <c r="C255" s="15">
        <v>253</v>
      </c>
      <c r="D255" s="15">
        <v>516</v>
      </c>
      <c r="E255" s="16" t="s">
        <v>307</v>
      </c>
      <c r="F255" s="15">
        <v>97</v>
      </c>
      <c r="G255" s="15">
        <v>0</v>
      </c>
      <c r="H255" s="15">
        <v>90</v>
      </c>
      <c r="I255" s="15">
        <v>0</v>
      </c>
      <c r="J255" s="15">
        <v>187</v>
      </c>
      <c r="K255" s="15">
        <v>0</v>
      </c>
      <c r="L255" s="15">
        <v>59</v>
      </c>
      <c r="M255" s="5" t="s">
        <v>375</v>
      </c>
    </row>
    <row r="256" spans="1:13" x14ac:dyDescent="0.2">
      <c r="A256" s="8" t="str">
        <f t="shared" si="16"/>
        <v>2015/3末</v>
      </c>
      <c r="B256" s="8" t="str">
        <f t="shared" si="16"/>
        <v>平成27/3末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168</v>
      </c>
      <c r="I256" s="13">
        <v>1</v>
      </c>
      <c r="J256" s="13">
        <v>339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2015/3末</v>
      </c>
      <c r="B257" s="9" t="str">
        <f t="shared" si="16"/>
        <v>平成27/3末</v>
      </c>
      <c r="C257" s="15">
        <v>255</v>
      </c>
      <c r="D257" s="15">
        <v>518</v>
      </c>
      <c r="E257" s="16" t="s">
        <v>309</v>
      </c>
      <c r="F257" s="15">
        <v>82</v>
      </c>
      <c r="G257" s="15">
        <v>0</v>
      </c>
      <c r="H257" s="15">
        <v>85</v>
      </c>
      <c r="I257" s="15">
        <v>1</v>
      </c>
      <c r="J257" s="15">
        <v>167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2015/3末</v>
      </c>
      <c r="B258" s="8" t="str">
        <f t="shared" si="16"/>
        <v>平成27/3末</v>
      </c>
      <c r="C258" s="13">
        <v>256</v>
      </c>
      <c r="D258" s="13">
        <v>519</v>
      </c>
      <c r="E258" s="14" t="s">
        <v>310</v>
      </c>
      <c r="F258" s="13">
        <v>120</v>
      </c>
      <c r="G258" s="13">
        <v>0</v>
      </c>
      <c r="H258" s="13">
        <v>128</v>
      </c>
      <c r="I258" s="13">
        <v>0</v>
      </c>
      <c r="J258" s="13">
        <v>248</v>
      </c>
      <c r="K258" s="13">
        <v>0</v>
      </c>
      <c r="L258" s="13">
        <v>81</v>
      </c>
      <c r="M258" s="6" t="s">
        <v>375</v>
      </c>
    </row>
    <row r="259" spans="1:13" x14ac:dyDescent="0.2">
      <c r="A259" s="9" t="str">
        <f t="shared" si="16"/>
        <v>2015/3末</v>
      </c>
      <c r="B259" s="9" t="str">
        <f t="shared" si="16"/>
        <v>平成27/3末</v>
      </c>
      <c r="C259" s="15">
        <v>257</v>
      </c>
      <c r="D259" s="15">
        <v>520</v>
      </c>
      <c r="E259" s="16" t="s">
        <v>311</v>
      </c>
      <c r="F259" s="15">
        <v>56</v>
      </c>
      <c r="G259" s="15">
        <v>0</v>
      </c>
      <c r="H259" s="15">
        <v>56</v>
      </c>
      <c r="I259" s="15">
        <v>0</v>
      </c>
      <c r="J259" s="15">
        <v>112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2015/3末</v>
      </c>
      <c r="B260" s="8" t="str">
        <f t="shared" si="16"/>
        <v>平成27/3末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58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2015/3末</v>
      </c>
      <c r="B261" s="9" t="str">
        <f t="shared" si="17"/>
        <v>平成27/3末</v>
      </c>
      <c r="C261" s="15">
        <v>259</v>
      </c>
      <c r="D261" s="15">
        <v>522</v>
      </c>
      <c r="E261" s="16" t="s">
        <v>313</v>
      </c>
      <c r="F261" s="15">
        <v>18</v>
      </c>
      <c r="G261" s="15">
        <v>0</v>
      </c>
      <c r="H261" s="15">
        <v>19</v>
      </c>
      <c r="I261" s="15">
        <v>0</v>
      </c>
      <c r="J261" s="15">
        <v>37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2015/3末</v>
      </c>
      <c r="B262" s="8" t="str">
        <f t="shared" si="17"/>
        <v>平成27/3末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2015/3末</v>
      </c>
      <c r="B263" s="9" t="str">
        <f t="shared" si="17"/>
        <v>平成27/3末</v>
      </c>
      <c r="C263" s="15">
        <v>261</v>
      </c>
      <c r="D263" s="15">
        <v>524</v>
      </c>
      <c r="E263" s="16" t="s">
        <v>315</v>
      </c>
      <c r="F263" s="15">
        <v>260</v>
      </c>
      <c r="G263" s="15">
        <v>0</v>
      </c>
      <c r="H263" s="15">
        <v>257</v>
      </c>
      <c r="I263" s="15">
        <v>1</v>
      </c>
      <c r="J263" s="15">
        <v>517</v>
      </c>
      <c r="K263" s="15">
        <v>1</v>
      </c>
      <c r="L263" s="15">
        <v>171</v>
      </c>
      <c r="M263" s="5" t="s">
        <v>375</v>
      </c>
    </row>
    <row r="264" spans="1:13" x14ac:dyDescent="0.2">
      <c r="A264" s="8" t="str">
        <f t="shared" si="17"/>
        <v>2015/3末</v>
      </c>
      <c r="B264" s="8" t="str">
        <f t="shared" si="17"/>
        <v>平成27/3末</v>
      </c>
      <c r="C264" s="13">
        <v>262</v>
      </c>
      <c r="D264" s="13">
        <v>525</v>
      </c>
      <c r="E264" s="14" t="s">
        <v>316</v>
      </c>
      <c r="F264" s="13">
        <v>138</v>
      </c>
      <c r="G264" s="13">
        <v>0</v>
      </c>
      <c r="H264" s="13">
        <v>130</v>
      </c>
      <c r="I264" s="13">
        <v>0</v>
      </c>
      <c r="J264" s="13">
        <v>268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2015/3末</v>
      </c>
      <c r="B265" s="9" t="str">
        <f t="shared" si="17"/>
        <v>平成27/3末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13</v>
      </c>
      <c r="I265" s="15">
        <v>0</v>
      </c>
      <c r="J265" s="15">
        <v>29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2015/3末</v>
      </c>
      <c r="B266" s="8" t="str">
        <f t="shared" si="17"/>
        <v>平成27/3末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84</v>
      </c>
      <c r="I266" s="13">
        <v>1</v>
      </c>
      <c r="J266" s="13">
        <v>165</v>
      </c>
      <c r="K266" s="13">
        <v>1</v>
      </c>
      <c r="L266" s="13">
        <v>55</v>
      </c>
      <c r="M266" s="6" t="s">
        <v>375</v>
      </c>
    </row>
    <row r="267" spans="1:13" x14ac:dyDescent="0.2">
      <c r="A267" s="9" t="str">
        <f t="shared" si="17"/>
        <v>2015/3末</v>
      </c>
      <c r="B267" s="9" t="str">
        <f t="shared" si="17"/>
        <v>平成27/3末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111</v>
      </c>
      <c r="I267" s="15">
        <v>0</v>
      </c>
      <c r="J267" s="15">
        <v>194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2015/3末</v>
      </c>
      <c r="B268" s="8" t="str">
        <f t="shared" si="17"/>
        <v>平成27/3末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2015/3末</v>
      </c>
      <c r="B269" s="9" t="str">
        <f t="shared" si="17"/>
        <v>平成27/3末</v>
      </c>
      <c r="C269" s="15">
        <v>267</v>
      </c>
      <c r="D269" s="15">
        <v>530</v>
      </c>
      <c r="E269" s="16" t="s">
        <v>321</v>
      </c>
      <c r="F269" s="15">
        <v>102</v>
      </c>
      <c r="G269" s="15">
        <v>0</v>
      </c>
      <c r="H269" s="15">
        <v>115</v>
      </c>
      <c r="I269" s="15">
        <v>0</v>
      </c>
      <c r="J269" s="15">
        <v>217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2015/3末</v>
      </c>
      <c r="B270" s="8" t="str">
        <f t="shared" si="17"/>
        <v>平成27/3末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2015/3末</v>
      </c>
      <c r="B271" s="9" t="str">
        <f t="shared" si="17"/>
        <v>平成27/3末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55</v>
      </c>
      <c r="M271" s="5" t="s">
        <v>375</v>
      </c>
    </row>
  </sheetData>
  <sheetProtection algorithmName="SHA-512" hashValue="4t+Bmflsm1cAcKCTwTs27DfDGrQHemycVNohzspo9C8YB7CKFGGNkjBP26L0BZLF2gy0OKwElmSwUoQdtql71A==" saltValue="SkLoJShR72JQvY6JU7QTV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445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43243</v>
      </c>
      <c r="G2" s="22">
        <f t="shared" si="0"/>
        <v>225</v>
      </c>
      <c r="H2" s="22">
        <f t="shared" si="0"/>
        <v>44671</v>
      </c>
      <c r="I2" s="22">
        <f t="shared" si="0"/>
        <v>491</v>
      </c>
      <c r="J2" s="22">
        <f t="shared" si="0"/>
        <v>87914</v>
      </c>
      <c r="K2" s="22">
        <f t="shared" si="0"/>
        <v>716</v>
      </c>
      <c r="L2" s="22">
        <f t="shared" si="0"/>
        <v>34752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2015/4末</v>
      </c>
      <c r="B3" s="7" t="str">
        <f>B2</f>
        <v>平成27/4末</v>
      </c>
      <c r="C3" s="11">
        <v>1</v>
      </c>
      <c r="D3" s="11">
        <v>1</v>
      </c>
      <c r="E3" s="12" t="s">
        <v>39</v>
      </c>
      <c r="F3" s="11">
        <v>41</v>
      </c>
      <c r="G3" s="11">
        <v>0</v>
      </c>
      <c r="H3" s="11">
        <v>47</v>
      </c>
      <c r="I3" s="11">
        <v>1</v>
      </c>
      <c r="J3" s="11">
        <v>88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2015/4末</v>
      </c>
      <c r="B4" s="8" t="str">
        <f>B3</f>
        <v>平成27/4末</v>
      </c>
      <c r="C4" s="13">
        <v>2</v>
      </c>
      <c r="D4" s="13">
        <v>2</v>
      </c>
      <c r="E4" s="14" t="s">
        <v>40</v>
      </c>
      <c r="F4" s="13">
        <v>159</v>
      </c>
      <c r="G4" s="13">
        <v>0</v>
      </c>
      <c r="H4" s="13">
        <v>199</v>
      </c>
      <c r="I4" s="13">
        <v>8</v>
      </c>
      <c r="J4" s="13">
        <v>358</v>
      </c>
      <c r="K4" s="13">
        <v>8</v>
      </c>
      <c r="L4" s="13">
        <v>194</v>
      </c>
      <c r="M4" s="6" t="s">
        <v>377</v>
      </c>
      <c r="Q4" s="1"/>
    </row>
    <row r="5" spans="1:18" x14ac:dyDescent="0.2">
      <c r="A5" s="9" t="str">
        <f t="shared" ref="A5:B20" si="1">A4</f>
        <v>2015/4末</v>
      </c>
      <c r="B5" s="9" t="str">
        <f t="shared" si="1"/>
        <v>平成27/4末</v>
      </c>
      <c r="C5" s="15">
        <v>3</v>
      </c>
      <c r="D5" s="15">
        <v>3</v>
      </c>
      <c r="E5" s="16" t="s">
        <v>41</v>
      </c>
      <c r="F5" s="15">
        <v>184</v>
      </c>
      <c r="G5" s="15">
        <v>1</v>
      </c>
      <c r="H5" s="15">
        <v>173</v>
      </c>
      <c r="I5" s="15">
        <v>2</v>
      </c>
      <c r="J5" s="15">
        <v>357</v>
      </c>
      <c r="K5" s="15">
        <v>3</v>
      </c>
      <c r="L5" s="15">
        <v>145</v>
      </c>
      <c r="M5" s="5" t="s">
        <v>377</v>
      </c>
    </row>
    <row r="6" spans="1:18" x14ac:dyDescent="0.2">
      <c r="A6" s="8" t="str">
        <f t="shared" si="1"/>
        <v>2015/4末</v>
      </c>
      <c r="B6" s="8" t="str">
        <f t="shared" si="1"/>
        <v>平成27/4末</v>
      </c>
      <c r="C6" s="13">
        <v>4</v>
      </c>
      <c r="D6" s="13">
        <v>4</v>
      </c>
      <c r="E6" s="14" t="s">
        <v>42</v>
      </c>
      <c r="F6" s="13">
        <v>313</v>
      </c>
      <c r="G6" s="13">
        <v>1</v>
      </c>
      <c r="H6" s="13">
        <v>352</v>
      </c>
      <c r="I6" s="13">
        <v>13</v>
      </c>
      <c r="J6" s="13">
        <v>665</v>
      </c>
      <c r="K6" s="13">
        <v>14</v>
      </c>
      <c r="L6" s="13">
        <v>279</v>
      </c>
      <c r="M6" s="6" t="s">
        <v>377</v>
      </c>
    </row>
    <row r="7" spans="1:18" x14ac:dyDescent="0.2">
      <c r="A7" s="9" t="str">
        <f t="shared" si="1"/>
        <v>2015/4末</v>
      </c>
      <c r="B7" s="9" t="str">
        <f t="shared" si="1"/>
        <v>平成27/4末</v>
      </c>
      <c r="C7" s="15">
        <v>5</v>
      </c>
      <c r="D7" s="15">
        <v>5</v>
      </c>
      <c r="E7" s="16" t="s">
        <v>43</v>
      </c>
      <c r="F7" s="15">
        <v>191</v>
      </c>
      <c r="G7" s="15">
        <v>1</v>
      </c>
      <c r="H7" s="15">
        <v>197</v>
      </c>
      <c r="I7" s="15">
        <v>0</v>
      </c>
      <c r="J7" s="15">
        <v>388</v>
      </c>
      <c r="K7" s="15">
        <v>1</v>
      </c>
      <c r="L7" s="15">
        <v>149</v>
      </c>
      <c r="M7" s="5" t="s">
        <v>377</v>
      </c>
    </row>
    <row r="8" spans="1:18" x14ac:dyDescent="0.2">
      <c r="A8" s="8" t="str">
        <f t="shared" si="1"/>
        <v>2015/4末</v>
      </c>
      <c r="B8" s="8" t="str">
        <f t="shared" si="1"/>
        <v>平成27/4末</v>
      </c>
      <c r="C8" s="13">
        <v>6</v>
      </c>
      <c r="D8" s="13">
        <v>6</v>
      </c>
      <c r="E8" s="14" t="s">
        <v>44</v>
      </c>
      <c r="F8" s="13">
        <v>267</v>
      </c>
      <c r="G8" s="13">
        <v>0</v>
      </c>
      <c r="H8" s="13">
        <v>292</v>
      </c>
      <c r="I8" s="13">
        <v>3</v>
      </c>
      <c r="J8" s="13">
        <v>559</v>
      </c>
      <c r="K8" s="13">
        <v>3</v>
      </c>
      <c r="L8" s="13">
        <v>233</v>
      </c>
      <c r="M8" s="6" t="s">
        <v>377</v>
      </c>
    </row>
    <row r="9" spans="1:18" x14ac:dyDescent="0.2">
      <c r="A9" s="9" t="str">
        <f t="shared" si="1"/>
        <v>2015/4末</v>
      </c>
      <c r="B9" s="9" t="str">
        <f t="shared" si="1"/>
        <v>平成27/4末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150</v>
      </c>
      <c r="I9" s="15">
        <v>0</v>
      </c>
      <c r="J9" s="15">
        <v>297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2015/4末</v>
      </c>
      <c r="B10" s="8" t="str">
        <f t="shared" si="1"/>
        <v>平成27/4末</v>
      </c>
      <c r="C10" s="13">
        <v>8</v>
      </c>
      <c r="D10" s="13">
        <v>8</v>
      </c>
      <c r="E10" s="14" t="s">
        <v>46</v>
      </c>
      <c r="F10" s="13">
        <v>191</v>
      </c>
      <c r="G10" s="13">
        <v>1</v>
      </c>
      <c r="H10" s="13">
        <v>197</v>
      </c>
      <c r="I10" s="13">
        <v>4</v>
      </c>
      <c r="J10" s="13">
        <v>388</v>
      </c>
      <c r="K10" s="13">
        <v>5</v>
      </c>
      <c r="L10" s="13">
        <v>164</v>
      </c>
      <c r="M10" s="6" t="s">
        <v>377</v>
      </c>
    </row>
    <row r="11" spans="1:18" x14ac:dyDescent="0.2">
      <c r="A11" s="9" t="str">
        <f t="shared" si="1"/>
        <v>2015/4末</v>
      </c>
      <c r="B11" s="9" t="str">
        <f t="shared" si="1"/>
        <v>平成27/4末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2</v>
      </c>
      <c r="I11" s="15">
        <v>0</v>
      </c>
      <c r="J11" s="15">
        <v>3</v>
      </c>
      <c r="K11" s="15">
        <v>0</v>
      </c>
      <c r="L11" s="15">
        <v>3</v>
      </c>
      <c r="M11" s="5" t="s">
        <v>377</v>
      </c>
    </row>
    <row r="12" spans="1:18" x14ac:dyDescent="0.2">
      <c r="A12" s="8" t="str">
        <f t="shared" si="1"/>
        <v>2015/4末</v>
      </c>
      <c r="B12" s="8" t="str">
        <f t="shared" si="1"/>
        <v>平成27/4末</v>
      </c>
      <c r="C12" s="13">
        <v>10</v>
      </c>
      <c r="D12" s="13">
        <v>11</v>
      </c>
      <c r="E12" s="14" t="s">
        <v>48</v>
      </c>
      <c r="F12" s="13">
        <v>178</v>
      </c>
      <c r="G12" s="13">
        <v>0</v>
      </c>
      <c r="H12" s="13">
        <v>232</v>
      </c>
      <c r="I12" s="13">
        <v>2</v>
      </c>
      <c r="J12" s="13">
        <v>410</v>
      </c>
      <c r="K12" s="13">
        <v>2</v>
      </c>
      <c r="L12" s="13">
        <v>221</v>
      </c>
      <c r="M12" s="6" t="s">
        <v>377</v>
      </c>
    </row>
    <row r="13" spans="1:18" x14ac:dyDescent="0.2">
      <c r="A13" s="9" t="str">
        <f t="shared" si="1"/>
        <v>2015/4末</v>
      </c>
      <c r="B13" s="9" t="str">
        <f t="shared" si="1"/>
        <v>平成27/4末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105</v>
      </c>
      <c r="I13" s="15">
        <v>3</v>
      </c>
      <c r="J13" s="15">
        <v>224</v>
      </c>
      <c r="K13" s="15">
        <v>5</v>
      </c>
      <c r="L13" s="15">
        <v>112</v>
      </c>
      <c r="M13" s="5" t="s">
        <v>377</v>
      </c>
    </row>
    <row r="14" spans="1:18" x14ac:dyDescent="0.2">
      <c r="A14" s="8" t="str">
        <f t="shared" si="1"/>
        <v>2015/4末</v>
      </c>
      <c r="B14" s="8" t="str">
        <f t="shared" si="1"/>
        <v>平成27/4末</v>
      </c>
      <c r="C14" s="13">
        <v>12</v>
      </c>
      <c r="D14" s="13">
        <v>13</v>
      </c>
      <c r="E14" s="14" t="s">
        <v>50</v>
      </c>
      <c r="F14" s="13">
        <v>234</v>
      </c>
      <c r="G14" s="13">
        <v>2</v>
      </c>
      <c r="H14" s="13">
        <v>259</v>
      </c>
      <c r="I14" s="13">
        <v>3</v>
      </c>
      <c r="J14" s="13">
        <v>493</v>
      </c>
      <c r="K14" s="13">
        <v>5</v>
      </c>
      <c r="L14" s="13">
        <v>204</v>
      </c>
      <c r="M14" s="6" t="s">
        <v>377</v>
      </c>
    </row>
    <row r="15" spans="1:18" x14ac:dyDescent="0.2">
      <c r="A15" s="9" t="str">
        <f t="shared" si="1"/>
        <v>2015/4末</v>
      </c>
      <c r="B15" s="9" t="str">
        <f t="shared" si="1"/>
        <v>平成27/4末</v>
      </c>
      <c r="C15" s="15">
        <v>13</v>
      </c>
      <c r="D15" s="15">
        <v>14</v>
      </c>
      <c r="E15" s="16" t="s">
        <v>51</v>
      </c>
      <c r="F15" s="15">
        <v>107</v>
      </c>
      <c r="G15" s="15">
        <v>3</v>
      </c>
      <c r="H15" s="15">
        <v>109</v>
      </c>
      <c r="I15" s="15">
        <v>5</v>
      </c>
      <c r="J15" s="15">
        <v>216</v>
      </c>
      <c r="K15" s="15">
        <v>8</v>
      </c>
      <c r="L15" s="15">
        <v>99</v>
      </c>
      <c r="M15" s="5" t="s">
        <v>377</v>
      </c>
    </row>
    <row r="16" spans="1:18" x14ac:dyDescent="0.2">
      <c r="A16" s="8" t="str">
        <f t="shared" si="1"/>
        <v>2015/4末</v>
      </c>
      <c r="B16" s="8" t="str">
        <f t="shared" si="1"/>
        <v>平成27/4末</v>
      </c>
      <c r="C16" s="13">
        <v>14</v>
      </c>
      <c r="D16" s="13">
        <v>15</v>
      </c>
      <c r="E16" s="14" t="s">
        <v>52</v>
      </c>
      <c r="F16" s="13">
        <v>240</v>
      </c>
      <c r="G16" s="13">
        <v>1</v>
      </c>
      <c r="H16" s="13">
        <v>258</v>
      </c>
      <c r="I16" s="13">
        <v>8</v>
      </c>
      <c r="J16" s="13">
        <v>498</v>
      </c>
      <c r="K16" s="13">
        <v>9</v>
      </c>
      <c r="L16" s="13">
        <v>219</v>
      </c>
      <c r="M16" s="6" t="s">
        <v>377</v>
      </c>
    </row>
    <row r="17" spans="1:13" x14ac:dyDescent="0.2">
      <c r="A17" s="9" t="str">
        <f t="shared" si="1"/>
        <v>2015/4末</v>
      </c>
      <c r="B17" s="9" t="str">
        <f t="shared" si="1"/>
        <v>平成27/4末</v>
      </c>
      <c r="C17" s="15">
        <v>15</v>
      </c>
      <c r="D17" s="15">
        <v>16</v>
      </c>
      <c r="E17" s="16" t="s">
        <v>53</v>
      </c>
      <c r="F17" s="15">
        <v>79</v>
      </c>
      <c r="G17" s="15">
        <v>0</v>
      </c>
      <c r="H17" s="15">
        <v>94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2015/4末</v>
      </c>
      <c r="B18" s="8" t="str">
        <f t="shared" si="1"/>
        <v>平成27/4末</v>
      </c>
      <c r="C18" s="13">
        <v>16</v>
      </c>
      <c r="D18" s="13">
        <v>17</v>
      </c>
      <c r="E18" s="14" t="s">
        <v>54</v>
      </c>
      <c r="F18" s="13">
        <v>226</v>
      </c>
      <c r="G18" s="13">
        <v>0</v>
      </c>
      <c r="H18" s="13">
        <v>237</v>
      </c>
      <c r="I18" s="13">
        <v>2</v>
      </c>
      <c r="J18" s="13">
        <v>463</v>
      </c>
      <c r="K18" s="13">
        <v>2</v>
      </c>
      <c r="L18" s="13">
        <v>178</v>
      </c>
      <c r="M18" s="6" t="s">
        <v>377</v>
      </c>
    </row>
    <row r="19" spans="1:13" x14ac:dyDescent="0.2">
      <c r="A19" s="9" t="str">
        <f t="shared" si="1"/>
        <v>2015/4末</v>
      </c>
      <c r="B19" s="9" t="str">
        <f t="shared" si="1"/>
        <v>平成27/4末</v>
      </c>
      <c r="C19" s="15">
        <v>17</v>
      </c>
      <c r="D19" s="15">
        <v>18</v>
      </c>
      <c r="E19" s="16" t="s">
        <v>55</v>
      </c>
      <c r="F19" s="15">
        <v>256</v>
      </c>
      <c r="G19" s="15">
        <v>0</v>
      </c>
      <c r="H19" s="15">
        <v>276</v>
      </c>
      <c r="I19" s="15">
        <v>1</v>
      </c>
      <c r="J19" s="15">
        <v>532</v>
      </c>
      <c r="K19" s="15">
        <v>1</v>
      </c>
      <c r="L19" s="15">
        <v>220</v>
      </c>
      <c r="M19" s="5" t="s">
        <v>377</v>
      </c>
    </row>
    <row r="20" spans="1:13" x14ac:dyDescent="0.2">
      <c r="A20" s="8" t="str">
        <f t="shared" si="1"/>
        <v>2015/4末</v>
      </c>
      <c r="B20" s="8" t="str">
        <f t="shared" si="1"/>
        <v>平成27/4末</v>
      </c>
      <c r="C20" s="13">
        <v>18</v>
      </c>
      <c r="D20" s="13">
        <v>19</v>
      </c>
      <c r="E20" s="14" t="s">
        <v>56</v>
      </c>
      <c r="F20" s="13">
        <v>185</v>
      </c>
      <c r="G20" s="13">
        <v>2</v>
      </c>
      <c r="H20" s="13">
        <v>211</v>
      </c>
      <c r="I20" s="13">
        <v>4</v>
      </c>
      <c r="J20" s="13">
        <v>396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2015/4末</v>
      </c>
      <c r="B21" s="9" t="str">
        <f t="shared" si="2"/>
        <v>平成27/4末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2015/4末</v>
      </c>
      <c r="B22" s="8" t="str">
        <f t="shared" si="2"/>
        <v>平成27/4末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204</v>
      </c>
      <c r="I22" s="13">
        <v>4</v>
      </c>
      <c r="J22" s="13">
        <v>393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2015/4末</v>
      </c>
      <c r="B23" s="9" t="str">
        <f t="shared" si="2"/>
        <v>平成27/4末</v>
      </c>
      <c r="C23" s="15">
        <v>21</v>
      </c>
      <c r="D23" s="15">
        <v>22</v>
      </c>
      <c r="E23" s="16" t="s">
        <v>62</v>
      </c>
      <c r="F23" s="15">
        <v>301</v>
      </c>
      <c r="G23" s="15">
        <v>3</v>
      </c>
      <c r="H23" s="15">
        <v>353</v>
      </c>
      <c r="I23" s="15">
        <v>11</v>
      </c>
      <c r="J23" s="15">
        <v>654</v>
      </c>
      <c r="K23" s="15">
        <v>14</v>
      </c>
      <c r="L23" s="15">
        <v>272</v>
      </c>
      <c r="M23" s="5" t="s">
        <v>377</v>
      </c>
    </row>
    <row r="24" spans="1:13" x14ac:dyDescent="0.2">
      <c r="A24" s="8" t="str">
        <f t="shared" si="2"/>
        <v>2015/4末</v>
      </c>
      <c r="B24" s="8" t="str">
        <f t="shared" si="2"/>
        <v>平成27/4末</v>
      </c>
      <c r="C24" s="13">
        <v>22</v>
      </c>
      <c r="D24" s="13">
        <v>23</v>
      </c>
      <c r="E24" s="14" t="s">
        <v>63</v>
      </c>
      <c r="F24" s="13">
        <v>249</v>
      </c>
      <c r="G24" s="13">
        <v>1</v>
      </c>
      <c r="H24" s="13">
        <v>259</v>
      </c>
      <c r="I24" s="13">
        <v>7</v>
      </c>
      <c r="J24" s="13">
        <v>508</v>
      </c>
      <c r="K24" s="13">
        <v>8</v>
      </c>
      <c r="L24" s="13">
        <v>204</v>
      </c>
      <c r="M24" s="6" t="s">
        <v>377</v>
      </c>
    </row>
    <row r="25" spans="1:13" x14ac:dyDescent="0.2">
      <c r="A25" s="9" t="str">
        <f t="shared" si="2"/>
        <v>2015/4末</v>
      </c>
      <c r="B25" s="9" t="str">
        <f t="shared" si="2"/>
        <v>平成27/4末</v>
      </c>
      <c r="C25" s="15">
        <v>23</v>
      </c>
      <c r="D25" s="15">
        <v>24</v>
      </c>
      <c r="E25" s="16" t="s">
        <v>64</v>
      </c>
      <c r="F25" s="15">
        <v>386</v>
      </c>
      <c r="G25" s="15">
        <v>3</v>
      </c>
      <c r="H25" s="15">
        <v>435</v>
      </c>
      <c r="I25" s="15">
        <v>5</v>
      </c>
      <c r="J25" s="15">
        <v>821</v>
      </c>
      <c r="K25" s="15">
        <v>8</v>
      </c>
      <c r="L25" s="15">
        <v>320</v>
      </c>
      <c r="M25" s="5" t="s">
        <v>377</v>
      </c>
    </row>
    <row r="26" spans="1:13" x14ac:dyDescent="0.2">
      <c r="A26" s="8" t="str">
        <f t="shared" si="2"/>
        <v>2015/4末</v>
      </c>
      <c r="B26" s="8" t="str">
        <f t="shared" si="2"/>
        <v>平成27/4末</v>
      </c>
      <c r="C26" s="13">
        <v>24</v>
      </c>
      <c r="D26" s="13">
        <v>25</v>
      </c>
      <c r="E26" s="14" t="s">
        <v>65</v>
      </c>
      <c r="F26" s="13">
        <v>220</v>
      </c>
      <c r="G26" s="13">
        <v>6</v>
      </c>
      <c r="H26" s="13">
        <v>261</v>
      </c>
      <c r="I26" s="13">
        <v>13</v>
      </c>
      <c r="J26" s="13">
        <v>481</v>
      </c>
      <c r="K26" s="13">
        <v>19</v>
      </c>
      <c r="L26" s="13">
        <v>213</v>
      </c>
      <c r="M26" s="6" t="s">
        <v>377</v>
      </c>
    </row>
    <row r="27" spans="1:13" x14ac:dyDescent="0.2">
      <c r="A27" s="9" t="str">
        <f t="shared" si="2"/>
        <v>2015/4末</v>
      </c>
      <c r="B27" s="9" t="str">
        <f t="shared" si="2"/>
        <v>平成27/4末</v>
      </c>
      <c r="C27" s="15">
        <v>25</v>
      </c>
      <c r="D27" s="15">
        <v>26</v>
      </c>
      <c r="E27" s="16" t="s">
        <v>66</v>
      </c>
      <c r="F27" s="15">
        <v>232</v>
      </c>
      <c r="G27" s="15">
        <v>0</v>
      </c>
      <c r="H27" s="15">
        <v>203</v>
      </c>
      <c r="I27" s="15">
        <v>1</v>
      </c>
      <c r="J27" s="15">
        <v>435</v>
      </c>
      <c r="K27" s="15">
        <v>1</v>
      </c>
      <c r="L27" s="15">
        <v>184</v>
      </c>
      <c r="M27" s="5" t="s">
        <v>377</v>
      </c>
    </row>
    <row r="28" spans="1:13" x14ac:dyDescent="0.2">
      <c r="A28" s="8" t="str">
        <f t="shared" si="2"/>
        <v>2015/4末</v>
      </c>
      <c r="B28" s="8" t="str">
        <f t="shared" si="2"/>
        <v>平成27/4末</v>
      </c>
      <c r="C28" s="13">
        <v>26</v>
      </c>
      <c r="D28" s="13">
        <v>30</v>
      </c>
      <c r="E28" s="14" t="s">
        <v>67</v>
      </c>
      <c r="F28" s="13">
        <v>619</v>
      </c>
      <c r="G28" s="13">
        <v>2</v>
      </c>
      <c r="H28" s="13">
        <v>598</v>
      </c>
      <c r="I28" s="13">
        <v>11</v>
      </c>
      <c r="J28" s="13">
        <v>1217</v>
      </c>
      <c r="K28" s="13">
        <v>13</v>
      </c>
      <c r="L28" s="13">
        <v>485</v>
      </c>
      <c r="M28" s="6" t="s">
        <v>377</v>
      </c>
    </row>
    <row r="29" spans="1:13" x14ac:dyDescent="0.2">
      <c r="A29" s="9" t="str">
        <f t="shared" si="2"/>
        <v>2015/4末</v>
      </c>
      <c r="B29" s="9" t="str">
        <f t="shared" si="2"/>
        <v>平成27/4末</v>
      </c>
      <c r="C29" s="15">
        <v>27</v>
      </c>
      <c r="D29" s="15">
        <v>31</v>
      </c>
      <c r="E29" s="16" t="s">
        <v>68</v>
      </c>
      <c r="F29" s="15">
        <v>728</v>
      </c>
      <c r="G29" s="15">
        <v>11</v>
      </c>
      <c r="H29" s="15">
        <v>874</v>
      </c>
      <c r="I29" s="15">
        <v>22</v>
      </c>
      <c r="J29" s="15">
        <v>1602</v>
      </c>
      <c r="K29" s="15">
        <v>33</v>
      </c>
      <c r="L29" s="15">
        <v>800</v>
      </c>
      <c r="M29" s="5" t="s">
        <v>377</v>
      </c>
    </row>
    <row r="30" spans="1:13" x14ac:dyDescent="0.2">
      <c r="A30" s="8" t="str">
        <f t="shared" si="2"/>
        <v>2015/4末</v>
      </c>
      <c r="B30" s="8" t="str">
        <f t="shared" si="2"/>
        <v>平成27/4末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2015/4末</v>
      </c>
      <c r="B31" s="9" t="str">
        <f t="shared" si="2"/>
        <v>平成27/4末</v>
      </c>
      <c r="C31" s="15">
        <v>29</v>
      </c>
      <c r="D31" s="15">
        <v>33</v>
      </c>
      <c r="E31" s="16" t="s">
        <v>70</v>
      </c>
      <c r="F31" s="15">
        <v>329</v>
      </c>
      <c r="G31" s="15">
        <v>3</v>
      </c>
      <c r="H31" s="15">
        <v>344</v>
      </c>
      <c r="I31" s="15">
        <v>5</v>
      </c>
      <c r="J31" s="15">
        <v>673</v>
      </c>
      <c r="K31" s="15">
        <v>8</v>
      </c>
      <c r="L31" s="15">
        <v>231</v>
      </c>
      <c r="M31" s="5" t="s">
        <v>377</v>
      </c>
    </row>
    <row r="32" spans="1:13" x14ac:dyDescent="0.2">
      <c r="A32" s="8" t="str">
        <f t="shared" si="2"/>
        <v>2015/4末</v>
      </c>
      <c r="B32" s="8" t="str">
        <f t="shared" si="2"/>
        <v>平成27/4末</v>
      </c>
      <c r="C32" s="13">
        <v>30</v>
      </c>
      <c r="D32" s="13">
        <v>34</v>
      </c>
      <c r="E32" s="14" t="s">
        <v>71</v>
      </c>
      <c r="F32" s="13">
        <v>332</v>
      </c>
      <c r="G32" s="13">
        <v>3</v>
      </c>
      <c r="H32" s="13">
        <v>296</v>
      </c>
      <c r="I32" s="13">
        <v>2</v>
      </c>
      <c r="J32" s="13">
        <v>628</v>
      </c>
      <c r="K32" s="13">
        <v>5</v>
      </c>
      <c r="L32" s="13">
        <v>272</v>
      </c>
      <c r="M32" s="6" t="s">
        <v>377</v>
      </c>
    </row>
    <row r="33" spans="1:13" x14ac:dyDescent="0.2">
      <c r="A33" s="9" t="str">
        <f t="shared" si="2"/>
        <v>2015/4末</v>
      </c>
      <c r="B33" s="9" t="str">
        <f t="shared" si="2"/>
        <v>平成27/4末</v>
      </c>
      <c r="C33" s="15">
        <v>31</v>
      </c>
      <c r="D33" s="15">
        <v>35</v>
      </c>
      <c r="E33" s="16" t="s">
        <v>72</v>
      </c>
      <c r="F33" s="15">
        <v>523</v>
      </c>
      <c r="G33" s="15">
        <v>1</v>
      </c>
      <c r="H33" s="15">
        <v>521</v>
      </c>
      <c r="I33" s="15">
        <v>5</v>
      </c>
      <c r="J33" s="15">
        <v>1044</v>
      </c>
      <c r="K33" s="15">
        <v>6</v>
      </c>
      <c r="L33" s="15">
        <v>396</v>
      </c>
      <c r="M33" s="5" t="s">
        <v>377</v>
      </c>
    </row>
    <row r="34" spans="1:13" x14ac:dyDescent="0.2">
      <c r="A34" s="8" t="str">
        <f t="shared" si="2"/>
        <v>2015/4末</v>
      </c>
      <c r="B34" s="8" t="str">
        <f t="shared" si="2"/>
        <v>平成27/4末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99</v>
      </c>
      <c r="I34" s="13">
        <v>2</v>
      </c>
      <c r="J34" s="13">
        <v>216</v>
      </c>
      <c r="K34" s="13">
        <v>5</v>
      </c>
      <c r="L34" s="13">
        <v>89</v>
      </c>
      <c r="M34" s="6" t="s">
        <v>377</v>
      </c>
    </row>
    <row r="35" spans="1:13" x14ac:dyDescent="0.2">
      <c r="A35" s="9" t="str">
        <f t="shared" si="2"/>
        <v>2015/4末</v>
      </c>
      <c r="B35" s="9" t="str">
        <f t="shared" si="2"/>
        <v>平成27/4末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2015/4末</v>
      </c>
      <c r="B36" s="8" t="str">
        <f t="shared" si="2"/>
        <v>平成27/4末</v>
      </c>
      <c r="C36" s="13">
        <v>34</v>
      </c>
      <c r="D36" s="13">
        <v>38</v>
      </c>
      <c r="E36" s="14" t="s">
        <v>74</v>
      </c>
      <c r="F36" s="13">
        <v>288</v>
      </c>
      <c r="G36" s="13">
        <v>1</v>
      </c>
      <c r="H36" s="13">
        <v>296</v>
      </c>
      <c r="I36" s="13">
        <v>5</v>
      </c>
      <c r="J36" s="13">
        <v>584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2015/4末</v>
      </c>
      <c r="B37" s="9" t="str">
        <f t="shared" si="3"/>
        <v>平成27/4末</v>
      </c>
      <c r="C37" s="15">
        <v>35</v>
      </c>
      <c r="D37" s="15">
        <v>39</v>
      </c>
      <c r="E37" s="16" t="s">
        <v>75</v>
      </c>
      <c r="F37" s="15">
        <v>206</v>
      </c>
      <c r="G37" s="15">
        <v>0</v>
      </c>
      <c r="H37" s="15">
        <v>201</v>
      </c>
      <c r="I37" s="15">
        <v>0</v>
      </c>
      <c r="J37" s="15">
        <v>407</v>
      </c>
      <c r="K37" s="15">
        <v>0</v>
      </c>
      <c r="L37" s="15">
        <v>152</v>
      </c>
      <c r="M37" s="5" t="s">
        <v>377</v>
      </c>
    </row>
    <row r="38" spans="1:13" x14ac:dyDescent="0.2">
      <c r="A38" s="8" t="str">
        <f t="shared" si="3"/>
        <v>2015/4末</v>
      </c>
      <c r="B38" s="8" t="str">
        <f t="shared" si="3"/>
        <v>平成27/4末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140</v>
      </c>
      <c r="I38" s="13">
        <v>2</v>
      </c>
      <c r="J38" s="13">
        <v>261</v>
      </c>
      <c r="K38" s="13">
        <v>3</v>
      </c>
      <c r="L38" s="13">
        <v>118</v>
      </c>
      <c r="M38" s="6" t="s">
        <v>377</v>
      </c>
    </row>
    <row r="39" spans="1:13" x14ac:dyDescent="0.2">
      <c r="A39" s="9" t="str">
        <f t="shared" si="3"/>
        <v>2015/4末</v>
      </c>
      <c r="B39" s="9" t="str">
        <f t="shared" si="3"/>
        <v>平成27/4末</v>
      </c>
      <c r="C39" s="15">
        <v>37</v>
      </c>
      <c r="D39" s="15">
        <v>41</v>
      </c>
      <c r="E39" s="16" t="s">
        <v>175</v>
      </c>
      <c r="F39" s="15">
        <v>139</v>
      </c>
      <c r="G39" s="15">
        <v>1</v>
      </c>
      <c r="H39" s="15">
        <v>147</v>
      </c>
      <c r="I39" s="15">
        <v>0</v>
      </c>
      <c r="J39" s="15">
        <v>286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2015/4末</v>
      </c>
      <c r="B40" s="8" t="str">
        <f t="shared" si="3"/>
        <v>平成27/4末</v>
      </c>
      <c r="C40" s="13">
        <v>38</v>
      </c>
      <c r="D40" s="13">
        <v>42</v>
      </c>
      <c r="E40" s="14" t="s">
        <v>76</v>
      </c>
      <c r="F40" s="13">
        <v>192</v>
      </c>
      <c r="G40" s="13">
        <v>1</v>
      </c>
      <c r="H40" s="13">
        <v>210</v>
      </c>
      <c r="I40" s="13">
        <v>1</v>
      </c>
      <c r="J40" s="13">
        <v>402</v>
      </c>
      <c r="K40" s="13">
        <v>2</v>
      </c>
      <c r="L40" s="13">
        <v>157</v>
      </c>
      <c r="M40" s="6" t="s">
        <v>377</v>
      </c>
    </row>
    <row r="41" spans="1:13" x14ac:dyDescent="0.2">
      <c r="A41" s="9" t="str">
        <f t="shared" si="3"/>
        <v>2015/4末</v>
      </c>
      <c r="B41" s="9" t="str">
        <f t="shared" si="3"/>
        <v>平成27/4末</v>
      </c>
      <c r="C41" s="15">
        <v>39</v>
      </c>
      <c r="D41" s="15">
        <v>43</v>
      </c>
      <c r="E41" s="16" t="s">
        <v>77</v>
      </c>
      <c r="F41" s="15">
        <v>237</v>
      </c>
      <c r="G41" s="15">
        <v>0</v>
      </c>
      <c r="H41" s="15">
        <v>271</v>
      </c>
      <c r="I41" s="15">
        <v>0</v>
      </c>
      <c r="J41" s="15">
        <v>508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2015/4末</v>
      </c>
      <c r="B42" s="8" t="str">
        <f t="shared" si="3"/>
        <v>平成27/4末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2015/4末</v>
      </c>
      <c r="B43" s="9" t="str">
        <f t="shared" si="3"/>
        <v>平成27/4末</v>
      </c>
      <c r="C43" s="15">
        <v>41</v>
      </c>
      <c r="D43" s="15">
        <v>45</v>
      </c>
      <c r="E43" s="16" t="s">
        <v>79</v>
      </c>
      <c r="F43" s="15">
        <v>185</v>
      </c>
      <c r="G43" s="15">
        <v>3</v>
      </c>
      <c r="H43" s="15">
        <v>191</v>
      </c>
      <c r="I43" s="15">
        <v>5</v>
      </c>
      <c r="J43" s="15">
        <v>376</v>
      </c>
      <c r="K43" s="15">
        <v>8</v>
      </c>
      <c r="L43" s="15">
        <v>148</v>
      </c>
      <c r="M43" s="5" t="s">
        <v>377</v>
      </c>
    </row>
    <row r="44" spans="1:13" x14ac:dyDescent="0.2">
      <c r="A44" s="8" t="str">
        <f t="shared" si="3"/>
        <v>2015/4末</v>
      </c>
      <c r="B44" s="8" t="str">
        <f t="shared" si="3"/>
        <v>平成27/4末</v>
      </c>
      <c r="C44" s="13">
        <v>42</v>
      </c>
      <c r="D44" s="13">
        <v>46</v>
      </c>
      <c r="E44" s="14" t="s">
        <v>80</v>
      </c>
      <c r="F44" s="13">
        <v>115</v>
      </c>
      <c r="G44" s="13">
        <v>1</v>
      </c>
      <c r="H44" s="13">
        <v>125</v>
      </c>
      <c r="I44" s="13">
        <v>0</v>
      </c>
      <c r="J44" s="13">
        <v>240</v>
      </c>
      <c r="K44" s="13">
        <v>1</v>
      </c>
      <c r="L44" s="13">
        <v>174</v>
      </c>
      <c r="M44" s="6" t="s">
        <v>377</v>
      </c>
    </row>
    <row r="45" spans="1:13" x14ac:dyDescent="0.2">
      <c r="A45" s="9" t="str">
        <f t="shared" si="3"/>
        <v>2015/4末</v>
      </c>
      <c r="B45" s="9" t="str">
        <f t="shared" si="3"/>
        <v>平成27/4末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155</v>
      </c>
      <c r="I45" s="15">
        <v>1</v>
      </c>
      <c r="J45" s="15">
        <v>294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2015/4末</v>
      </c>
      <c r="B46" s="8" t="str">
        <f t="shared" si="3"/>
        <v>平成27/4末</v>
      </c>
      <c r="C46" s="13">
        <v>44</v>
      </c>
      <c r="D46" s="13">
        <v>48</v>
      </c>
      <c r="E46" s="14" t="s">
        <v>82</v>
      </c>
      <c r="F46" s="13">
        <v>167</v>
      </c>
      <c r="G46" s="13">
        <v>0</v>
      </c>
      <c r="H46" s="13">
        <v>183</v>
      </c>
      <c r="I46" s="13">
        <v>1</v>
      </c>
      <c r="J46" s="13">
        <v>350</v>
      </c>
      <c r="K46" s="13">
        <v>1</v>
      </c>
      <c r="L46" s="13">
        <v>130</v>
      </c>
      <c r="M46" s="6" t="s">
        <v>377</v>
      </c>
    </row>
    <row r="47" spans="1:13" x14ac:dyDescent="0.2">
      <c r="A47" s="9" t="str">
        <f t="shared" si="3"/>
        <v>2015/4末</v>
      </c>
      <c r="B47" s="9" t="str">
        <f t="shared" si="3"/>
        <v>平成27/4末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111</v>
      </c>
      <c r="I47" s="15">
        <v>1</v>
      </c>
      <c r="J47" s="15">
        <v>216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2015/4末</v>
      </c>
      <c r="B48" s="8" t="str">
        <f t="shared" si="3"/>
        <v>平成27/4末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2015/4末</v>
      </c>
      <c r="B49" s="9" t="str">
        <f t="shared" si="3"/>
        <v>平成27/4末</v>
      </c>
      <c r="C49" s="15">
        <v>47</v>
      </c>
      <c r="D49" s="15">
        <v>51</v>
      </c>
      <c r="E49" s="16" t="s">
        <v>85</v>
      </c>
      <c r="F49" s="15">
        <v>125</v>
      </c>
      <c r="G49" s="15">
        <v>0</v>
      </c>
      <c r="H49" s="15">
        <v>117</v>
      </c>
      <c r="I49" s="15">
        <v>0</v>
      </c>
      <c r="J49" s="15">
        <v>242</v>
      </c>
      <c r="K49" s="15">
        <v>0</v>
      </c>
      <c r="L49" s="15">
        <v>108</v>
      </c>
      <c r="M49" s="5" t="s">
        <v>377</v>
      </c>
    </row>
    <row r="50" spans="1:13" x14ac:dyDescent="0.2">
      <c r="A50" s="8" t="str">
        <f t="shared" si="3"/>
        <v>2015/4末</v>
      </c>
      <c r="B50" s="8" t="str">
        <f t="shared" si="3"/>
        <v>平成27/4末</v>
      </c>
      <c r="C50" s="13">
        <v>48</v>
      </c>
      <c r="D50" s="13">
        <v>52</v>
      </c>
      <c r="E50" s="14" t="s">
        <v>86</v>
      </c>
      <c r="F50" s="13">
        <v>15</v>
      </c>
      <c r="G50" s="13">
        <v>0</v>
      </c>
      <c r="H50" s="13">
        <v>17</v>
      </c>
      <c r="I50" s="13">
        <v>0</v>
      </c>
      <c r="J50" s="13">
        <v>32</v>
      </c>
      <c r="K50" s="13">
        <v>0</v>
      </c>
      <c r="L50" s="13">
        <v>12</v>
      </c>
      <c r="M50" s="6" t="s">
        <v>377</v>
      </c>
    </row>
    <row r="51" spans="1:13" x14ac:dyDescent="0.2">
      <c r="A51" s="9" t="str">
        <f t="shared" si="3"/>
        <v>2015/4末</v>
      </c>
      <c r="B51" s="9" t="str">
        <f t="shared" si="3"/>
        <v>平成27/4末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134</v>
      </c>
      <c r="I51" s="15">
        <v>0</v>
      </c>
      <c r="J51" s="15">
        <v>209</v>
      </c>
      <c r="K51" s="15">
        <v>0</v>
      </c>
      <c r="L51" s="15">
        <v>119</v>
      </c>
      <c r="M51" s="5" t="s">
        <v>377</v>
      </c>
    </row>
    <row r="52" spans="1:13" x14ac:dyDescent="0.2">
      <c r="A52" s="8" t="str">
        <f t="shared" si="3"/>
        <v>2015/4末</v>
      </c>
      <c r="B52" s="8" t="str">
        <f t="shared" si="3"/>
        <v>平成27/4末</v>
      </c>
      <c r="C52" s="13">
        <v>50</v>
      </c>
      <c r="D52" s="13">
        <v>54</v>
      </c>
      <c r="E52" s="14" t="s">
        <v>88</v>
      </c>
      <c r="F52" s="13">
        <v>178</v>
      </c>
      <c r="G52" s="13">
        <v>0</v>
      </c>
      <c r="H52" s="13">
        <v>197</v>
      </c>
      <c r="I52" s="13">
        <v>2</v>
      </c>
      <c r="J52" s="13">
        <v>375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2015/4末</v>
      </c>
      <c r="B53" s="9" t="str">
        <f t="shared" si="4"/>
        <v>平成27/4末</v>
      </c>
      <c r="C53" s="15">
        <v>51</v>
      </c>
      <c r="D53" s="15">
        <v>55</v>
      </c>
      <c r="E53" s="16" t="s">
        <v>89</v>
      </c>
      <c r="F53" s="15">
        <v>358</v>
      </c>
      <c r="G53" s="15">
        <v>9</v>
      </c>
      <c r="H53" s="15">
        <v>345</v>
      </c>
      <c r="I53" s="15">
        <v>6</v>
      </c>
      <c r="J53" s="15">
        <v>703</v>
      </c>
      <c r="K53" s="15">
        <v>15</v>
      </c>
      <c r="L53" s="15">
        <v>282</v>
      </c>
      <c r="M53" s="5" t="s">
        <v>377</v>
      </c>
    </row>
    <row r="54" spans="1:13" x14ac:dyDescent="0.2">
      <c r="A54" s="8" t="str">
        <f t="shared" si="4"/>
        <v>2015/4末</v>
      </c>
      <c r="B54" s="8" t="str">
        <f t="shared" si="4"/>
        <v>平成27/4末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2015/4末</v>
      </c>
      <c r="B55" s="9" t="str">
        <f t="shared" si="4"/>
        <v>平成27/4末</v>
      </c>
      <c r="C55" s="15">
        <v>53</v>
      </c>
      <c r="D55" s="15">
        <v>57</v>
      </c>
      <c r="E55" s="16" t="s">
        <v>176</v>
      </c>
      <c r="F55" s="15">
        <v>237</v>
      </c>
      <c r="G55" s="15">
        <v>2</v>
      </c>
      <c r="H55" s="15">
        <v>230</v>
      </c>
      <c r="I55" s="15">
        <v>0</v>
      </c>
      <c r="J55" s="15">
        <v>467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2015/4末</v>
      </c>
      <c r="B56" s="8" t="str">
        <f t="shared" si="4"/>
        <v>平成27/4末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2015/4末</v>
      </c>
      <c r="B57" s="9" t="str">
        <f t="shared" si="4"/>
        <v>平成27/4末</v>
      </c>
      <c r="C57" s="15">
        <v>55</v>
      </c>
      <c r="D57" s="15">
        <v>60</v>
      </c>
      <c r="E57" s="16" t="s">
        <v>91</v>
      </c>
      <c r="F57" s="15">
        <v>302</v>
      </c>
      <c r="G57" s="15">
        <v>11</v>
      </c>
      <c r="H57" s="15">
        <v>314</v>
      </c>
      <c r="I57" s="15">
        <v>10</v>
      </c>
      <c r="J57" s="15">
        <v>616</v>
      </c>
      <c r="K57" s="15">
        <v>21</v>
      </c>
      <c r="L57" s="15">
        <v>289</v>
      </c>
      <c r="M57" s="5" t="s">
        <v>377</v>
      </c>
    </row>
    <row r="58" spans="1:13" x14ac:dyDescent="0.2">
      <c r="A58" s="8" t="str">
        <f t="shared" si="4"/>
        <v>2015/4末</v>
      </c>
      <c r="B58" s="8" t="str">
        <f t="shared" si="4"/>
        <v>平成27/4末</v>
      </c>
      <c r="C58" s="13">
        <v>56</v>
      </c>
      <c r="D58" s="13">
        <v>61</v>
      </c>
      <c r="E58" s="14" t="s">
        <v>92</v>
      </c>
      <c r="F58" s="13">
        <v>295</v>
      </c>
      <c r="G58" s="13">
        <v>6</v>
      </c>
      <c r="H58" s="13">
        <v>282</v>
      </c>
      <c r="I58" s="13">
        <v>13</v>
      </c>
      <c r="J58" s="13">
        <v>577</v>
      </c>
      <c r="K58" s="13">
        <v>19</v>
      </c>
      <c r="L58" s="13">
        <v>280</v>
      </c>
      <c r="M58" s="6" t="s">
        <v>377</v>
      </c>
    </row>
    <row r="59" spans="1:13" x14ac:dyDescent="0.2">
      <c r="A59" s="9" t="str">
        <f t="shared" si="4"/>
        <v>2015/4末</v>
      </c>
      <c r="B59" s="9" t="str">
        <f t="shared" si="4"/>
        <v>平成27/4末</v>
      </c>
      <c r="C59" s="15">
        <v>57</v>
      </c>
      <c r="D59" s="15">
        <v>62</v>
      </c>
      <c r="E59" s="16" t="s">
        <v>93</v>
      </c>
      <c r="F59" s="15">
        <v>126</v>
      </c>
      <c r="G59" s="15">
        <v>0</v>
      </c>
      <c r="H59" s="15">
        <v>94</v>
      </c>
      <c r="I59" s="15">
        <v>2</v>
      </c>
      <c r="J59" s="15">
        <v>220</v>
      </c>
      <c r="K59" s="15">
        <v>2</v>
      </c>
      <c r="L59" s="15">
        <v>119</v>
      </c>
      <c r="M59" s="5" t="s">
        <v>377</v>
      </c>
    </row>
    <row r="60" spans="1:13" x14ac:dyDescent="0.2">
      <c r="A60" s="8" t="str">
        <f t="shared" si="4"/>
        <v>2015/4末</v>
      </c>
      <c r="B60" s="8" t="str">
        <f t="shared" si="4"/>
        <v>平成27/4末</v>
      </c>
      <c r="C60" s="13">
        <v>58</v>
      </c>
      <c r="D60" s="13">
        <v>63</v>
      </c>
      <c r="E60" s="14" t="s">
        <v>94</v>
      </c>
      <c r="F60" s="13">
        <v>410</v>
      </c>
      <c r="G60" s="13">
        <v>9</v>
      </c>
      <c r="H60" s="13">
        <v>380</v>
      </c>
      <c r="I60" s="13">
        <v>16</v>
      </c>
      <c r="J60" s="13">
        <v>790</v>
      </c>
      <c r="K60" s="13">
        <v>25</v>
      </c>
      <c r="L60" s="13">
        <v>339</v>
      </c>
      <c r="M60" s="6" t="s">
        <v>377</v>
      </c>
    </row>
    <row r="61" spans="1:13" x14ac:dyDescent="0.2">
      <c r="A61" s="9" t="str">
        <f t="shared" si="4"/>
        <v>2015/4末</v>
      </c>
      <c r="B61" s="9" t="str">
        <f t="shared" si="4"/>
        <v>平成27/4末</v>
      </c>
      <c r="C61" s="15">
        <v>59</v>
      </c>
      <c r="D61" s="15">
        <v>64</v>
      </c>
      <c r="E61" s="16" t="s">
        <v>95</v>
      </c>
      <c r="F61" s="15">
        <v>357</v>
      </c>
      <c r="G61" s="15">
        <v>5</v>
      </c>
      <c r="H61" s="15">
        <v>350</v>
      </c>
      <c r="I61" s="15">
        <v>10</v>
      </c>
      <c r="J61" s="15">
        <v>707</v>
      </c>
      <c r="K61" s="15">
        <v>15</v>
      </c>
      <c r="L61" s="15">
        <v>298</v>
      </c>
      <c r="M61" s="5" t="s">
        <v>377</v>
      </c>
    </row>
    <row r="62" spans="1:13" x14ac:dyDescent="0.2">
      <c r="A62" s="8" t="str">
        <f t="shared" si="4"/>
        <v>2015/4末</v>
      </c>
      <c r="B62" s="8" t="str">
        <f t="shared" si="4"/>
        <v>平成27/4末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2015/4末</v>
      </c>
      <c r="B63" s="9" t="str">
        <f t="shared" si="4"/>
        <v>平成27/4末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134</v>
      </c>
      <c r="I63" s="15">
        <v>0</v>
      </c>
      <c r="J63" s="15">
        <v>259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2015/4末</v>
      </c>
      <c r="B64" s="8" t="str">
        <f t="shared" si="4"/>
        <v>平成27/4末</v>
      </c>
      <c r="C64" s="13">
        <v>62</v>
      </c>
      <c r="D64" s="13">
        <v>67</v>
      </c>
      <c r="E64" s="14" t="s">
        <v>98</v>
      </c>
      <c r="F64" s="13">
        <v>230</v>
      </c>
      <c r="G64" s="13">
        <v>1</v>
      </c>
      <c r="H64" s="13">
        <v>256</v>
      </c>
      <c r="I64" s="13">
        <v>3</v>
      </c>
      <c r="J64" s="13">
        <v>486</v>
      </c>
      <c r="K64" s="13">
        <v>4</v>
      </c>
      <c r="L64" s="13">
        <v>175</v>
      </c>
      <c r="M64" s="6" t="s">
        <v>377</v>
      </c>
    </row>
    <row r="65" spans="1:13" x14ac:dyDescent="0.2">
      <c r="A65" s="9" t="str">
        <f t="shared" si="4"/>
        <v>2015/4末</v>
      </c>
      <c r="B65" s="9" t="str">
        <f t="shared" si="4"/>
        <v>平成27/4末</v>
      </c>
      <c r="C65" s="15">
        <v>63</v>
      </c>
      <c r="D65" s="15">
        <v>68</v>
      </c>
      <c r="E65" s="16" t="s">
        <v>99</v>
      </c>
      <c r="F65" s="15">
        <v>366</v>
      </c>
      <c r="G65" s="15">
        <v>18</v>
      </c>
      <c r="H65" s="15">
        <v>358</v>
      </c>
      <c r="I65" s="15">
        <v>7</v>
      </c>
      <c r="J65" s="15">
        <v>724</v>
      </c>
      <c r="K65" s="15">
        <v>25</v>
      </c>
      <c r="L65" s="15">
        <v>328</v>
      </c>
      <c r="M65" s="5" t="s">
        <v>377</v>
      </c>
    </row>
    <row r="66" spans="1:13" x14ac:dyDescent="0.2">
      <c r="A66" s="8" t="str">
        <f t="shared" si="4"/>
        <v>2015/4末</v>
      </c>
      <c r="B66" s="8" t="str">
        <f t="shared" si="4"/>
        <v>平成27/4末</v>
      </c>
      <c r="C66" s="13">
        <v>64</v>
      </c>
      <c r="D66" s="13">
        <v>69</v>
      </c>
      <c r="E66" s="14" t="s">
        <v>100</v>
      </c>
      <c r="F66" s="13">
        <v>368</v>
      </c>
      <c r="G66" s="13">
        <v>1</v>
      </c>
      <c r="H66" s="13">
        <v>311</v>
      </c>
      <c r="I66" s="13">
        <v>3</v>
      </c>
      <c r="J66" s="13">
        <v>679</v>
      </c>
      <c r="K66" s="13">
        <v>4</v>
      </c>
      <c r="L66" s="13">
        <v>304</v>
      </c>
      <c r="M66" s="6" t="s">
        <v>377</v>
      </c>
    </row>
    <row r="67" spans="1:13" x14ac:dyDescent="0.2">
      <c r="A67" s="9" t="str">
        <f t="shared" si="4"/>
        <v>2015/4末</v>
      </c>
      <c r="B67" s="9" t="str">
        <f t="shared" si="4"/>
        <v>平成27/4末</v>
      </c>
      <c r="C67" s="15">
        <v>65</v>
      </c>
      <c r="D67" s="15">
        <v>70</v>
      </c>
      <c r="E67" s="16" t="s">
        <v>101</v>
      </c>
      <c r="F67" s="15">
        <v>137</v>
      </c>
      <c r="G67" s="15">
        <v>0</v>
      </c>
      <c r="H67" s="15">
        <v>142</v>
      </c>
      <c r="I67" s="15">
        <v>2</v>
      </c>
      <c r="J67" s="15">
        <v>279</v>
      </c>
      <c r="K67" s="15">
        <v>2</v>
      </c>
      <c r="L67" s="15">
        <v>122</v>
      </c>
      <c r="M67" s="5" t="s">
        <v>377</v>
      </c>
    </row>
    <row r="68" spans="1:13" x14ac:dyDescent="0.2">
      <c r="A68" s="8" t="str">
        <f t="shared" si="4"/>
        <v>2015/4末</v>
      </c>
      <c r="B68" s="8" t="str">
        <f t="shared" si="4"/>
        <v>平成27/4末</v>
      </c>
      <c r="C68" s="13">
        <v>66</v>
      </c>
      <c r="D68" s="13">
        <v>71</v>
      </c>
      <c r="E68" s="14" t="s">
        <v>102</v>
      </c>
      <c r="F68" s="13">
        <v>185</v>
      </c>
      <c r="G68" s="13">
        <v>0</v>
      </c>
      <c r="H68" s="13">
        <v>171</v>
      </c>
      <c r="I68" s="13">
        <v>1</v>
      </c>
      <c r="J68" s="13">
        <v>356</v>
      </c>
      <c r="K68" s="13">
        <v>1</v>
      </c>
      <c r="L68" s="13">
        <v>154</v>
      </c>
      <c r="M68" s="6" t="s">
        <v>377</v>
      </c>
    </row>
    <row r="69" spans="1:13" x14ac:dyDescent="0.2">
      <c r="A69" s="9" t="str">
        <f t="shared" ref="A69:B84" si="5">A68</f>
        <v>2015/4末</v>
      </c>
      <c r="B69" s="9" t="str">
        <f t="shared" si="5"/>
        <v>平成27/4末</v>
      </c>
      <c r="C69" s="15">
        <v>67</v>
      </c>
      <c r="D69" s="15">
        <v>72</v>
      </c>
      <c r="E69" s="16" t="s">
        <v>103</v>
      </c>
      <c r="F69" s="15">
        <v>310</v>
      </c>
      <c r="G69" s="15">
        <v>1</v>
      </c>
      <c r="H69" s="15">
        <v>380</v>
      </c>
      <c r="I69" s="15">
        <v>8</v>
      </c>
      <c r="J69" s="15">
        <v>690</v>
      </c>
      <c r="K69" s="15">
        <v>9</v>
      </c>
      <c r="L69" s="15">
        <v>298</v>
      </c>
      <c r="M69" s="5" t="s">
        <v>377</v>
      </c>
    </row>
    <row r="70" spans="1:13" x14ac:dyDescent="0.2">
      <c r="A70" s="8" t="str">
        <f t="shared" si="5"/>
        <v>2015/4末</v>
      </c>
      <c r="B70" s="8" t="str">
        <f t="shared" si="5"/>
        <v>平成27/4末</v>
      </c>
      <c r="C70" s="13">
        <v>68</v>
      </c>
      <c r="D70" s="13">
        <v>73</v>
      </c>
      <c r="E70" s="14" t="s">
        <v>104</v>
      </c>
      <c r="F70" s="13">
        <v>478</v>
      </c>
      <c r="G70" s="13">
        <v>2</v>
      </c>
      <c r="H70" s="13">
        <v>357</v>
      </c>
      <c r="I70" s="13">
        <v>6</v>
      </c>
      <c r="J70" s="13">
        <v>835</v>
      </c>
      <c r="K70" s="13">
        <v>8</v>
      </c>
      <c r="L70" s="13">
        <v>428</v>
      </c>
      <c r="M70" s="6" t="s">
        <v>377</v>
      </c>
    </row>
    <row r="71" spans="1:13" x14ac:dyDescent="0.2">
      <c r="A71" s="9" t="str">
        <f t="shared" si="5"/>
        <v>2015/4末</v>
      </c>
      <c r="B71" s="9" t="str">
        <f t="shared" si="5"/>
        <v>平成27/4末</v>
      </c>
      <c r="C71" s="15">
        <v>69</v>
      </c>
      <c r="D71" s="15">
        <v>74</v>
      </c>
      <c r="E71" s="16" t="s">
        <v>105</v>
      </c>
      <c r="F71" s="15">
        <v>491</v>
      </c>
      <c r="G71" s="15">
        <v>2</v>
      </c>
      <c r="H71" s="15">
        <v>503</v>
      </c>
      <c r="I71" s="15">
        <v>7</v>
      </c>
      <c r="J71" s="15">
        <v>994</v>
      </c>
      <c r="K71" s="15">
        <v>9</v>
      </c>
      <c r="L71" s="15">
        <v>377</v>
      </c>
      <c r="M71" s="5" t="s">
        <v>377</v>
      </c>
    </row>
    <row r="72" spans="1:13" x14ac:dyDescent="0.2">
      <c r="A72" s="8" t="str">
        <f t="shared" si="5"/>
        <v>2015/4末</v>
      </c>
      <c r="B72" s="8" t="str">
        <f t="shared" si="5"/>
        <v>平成27/4末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274</v>
      </c>
      <c r="I72" s="13">
        <v>4</v>
      </c>
      <c r="J72" s="13">
        <v>526</v>
      </c>
      <c r="K72" s="13">
        <v>5</v>
      </c>
      <c r="L72" s="13">
        <v>201</v>
      </c>
      <c r="M72" s="6" t="s">
        <v>377</v>
      </c>
    </row>
    <row r="73" spans="1:13" x14ac:dyDescent="0.2">
      <c r="A73" s="9" t="str">
        <f t="shared" si="5"/>
        <v>2015/4末</v>
      </c>
      <c r="B73" s="9" t="str">
        <f t="shared" si="5"/>
        <v>平成27/4末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2015/4末</v>
      </c>
      <c r="B74" s="8" t="str">
        <f t="shared" si="5"/>
        <v>平成27/4末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2015/4末</v>
      </c>
      <c r="B75" s="9" t="str">
        <f t="shared" si="5"/>
        <v>平成27/4末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2015/4末</v>
      </c>
      <c r="B76" s="8" t="str">
        <f t="shared" si="5"/>
        <v>平成27/4末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25</v>
      </c>
      <c r="I76" s="13">
        <v>0</v>
      </c>
      <c r="J76" s="13">
        <v>44</v>
      </c>
      <c r="K76" s="13">
        <v>0</v>
      </c>
      <c r="L76" s="13">
        <v>18</v>
      </c>
      <c r="M76" s="6" t="s">
        <v>377</v>
      </c>
    </row>
    <row r="77" spans="1:13" x14ac:dyDescent="0.2">
      <c r="A77" s="9" t="str">
        <f t="shared" si="5"/>
        <v>2015/4末</v>
      </c>
      <c r="B77" s="9" t="str">
        <f t="shared" si="5"/>
        <v>平成27/4末</v>
      </c>
      <c r="C77" s="15">
        <v>75</v>
      </c>
      <c r="D77" s="15">
        <v>80</v>
      </c>
      <c r="E77" s="16" t="s">
        <v>109</v>
      </c>
      <c r="F77" s="15">
        <v>400</v>
      </c>
      <c r="G77" s="15">
        <v>3</v>
      </c>
      <c r="H77" s="15">
        <v>340</v>
      </c>
      <c r="I77" s="15">
        <v>11</v>
      </c>
      <c r="J77" s="15">
        <v>740</v>
      </c>
      <c r="K77" s="15">
        <v>14</v>
      </c>
      <c r="L77" s="15">
        <v>324</v>
      </c>
      <c r="M77" s="5" t="s">
        <v>377</v>
      </c>
    </row>
    <row r="78" spans="1:13" x14ac:dyDescent="0.2">
      <c r="A78" s="8" t="str">
        <f t="shared" si="5"/>
        <v>2015/4末</v>
      </c>
      <c r="B78" s="8" t="str">
        <f t="shared" si="5"/>
        <v>平成27/4末</v>
      </c>
      <c r="C78" s="13">
        <v>76</v>
      </c>
      <c r="D78" s="13">
        <v>81</v>
      </c>
      <c r="E78" s="14" t="s">
        <v>110</v>
      </c>
      <c r="F78" s="13">
        <v>412</v>
      </c>
      <c r="G78" s="13">
        <v>0</v>
      </c>
      <c r="H78" s="13">
        <v>393</v>
      </c>
      <c r="I78" s="13">
        <v>5</v>
      </c>
      <c r="J78" s="13">
        <v>805</v>
      </c>
      <c r="K78" s="13">
        <v>5</v>
      </c>
      <c r="L78" s="13">
        <v>320</v>
      </c>
      <c r="M78" s="6" t="s">
        <v>377</v>
      </c>
    </row>
    <row r="79" spans="1:13" x14ac:dyDescent="0.2">
      <c r="A79" s="9" t="str">
        <f t="shared" si="5"/>
        <v>2015/4末</v>
      </c>
      <c r="B79" s="9" t="str">
        <f t="shared" si="5"/>
        <v>平成27/4末</v>
      </c>
      <c r="C79" s="15">
        <v>77</v>
      </c>
      <c r="D79" s="15">
        <v>82</v>
      </c>
      <c r="E79" s="16" t="s">
        <v>111</v>
      </c>
      <c r="F79" s="15">
        <v>178</v>
      </c>
      <c r="G79" s="15">
        <v>0</v>
      </c>
      <c r="H79" s="15">
        <v>162</v>
      </c>
      <c r="I79" s="15">
        <v>2</v>
      </c>
      <c r="J79" s="15">
        <v>340</v>
      </c>
      <c r="K79" s="15">
        <v>2</v>
      </c>
      <c r="L79" s="15">
        <v>164</v>
      </c>
      <c r="M79" s="5" t="s">
        <v>377</v>
      </c>
    </row>
    <row r="80" spans="1:13" x14ac:dyDescent="0.2">
      <c r="A80" s="8" t="str">
        <f t="shared" si="5"/>
        <v>2015/4末</v>
      </c>
      <c r="B80" s="8" t="str">
        <f t="shared" si="5"/>
        <v>平成27/4末</v>
      </c>
      <c r="C80" s="13">
        <v>78</v>
      </c>
      <c r="D80" s="13">
        <v>83</v>
      </c>
      <c r="E80" s="14" t="s">
        <v>112</v>
      </c>
      <c r="F80" s="13">
        <v>248</v>
      </c>
      <c r="G80" s="13">
        <v>0</v>
      </c>
      <c r="H80" s="13">
        <v>266</v>
      </c>
      <c r="I80" s="13">
        <v>0</v>
      </c>
      <c r="J80" s="13">
        <v>514</v>
      </c>
      <c r="K80" s="13">
        <v>0</v>
      </c>
      <c r="L80" s="13">
        <v>215</v>
      </c>
      <c r="M80" s="6" t="s">
        <v>377</v>
      </c>
    </row>
    <row r="81" spans="1:13" x14ac:dyDescent="0.2">
      <c r="A81" s="9" t="str">
        <f t="shared" si="5"/>
        <v>2015/4末</v>
      </c>
      <c r="B81" s="9" t="str">
        <f t="shared" si="5"/>
        <v>平成27/4末</v>
      </c>
      <c r="C81" s="15">
        <v>79</v>
      </c>
      <c r="D81" s="15">
        <v>84</v>
      </c>
      <c r="E81" s="16" t="s">
        <v>113</v>
      </c>
      <c r="F81" s="15">
        <v>151</v>
      </c>
      <c r="G81" s="15">
        <v>1</v>
      </c>
      <c r="H81" s="15">
        <v>158</v>
      </c>
      <c r="I81" s="15">
        <v>2</v>
      </c>
      <c r="J81" s="15">
        <v>309</v>
      </c>
      <c r="K81" s="15">
        <v>3</v>
      </c>
      <c r="L81" s="15">
        <v>132</v>
      </c>
      <c r="M81" s="5" t="s">
        <v>377</v>
      </c>
    </row>
    <row r="82" spans="1:13" x14ac:dyDescent="0.2">
      <c r="A82" s="8" t="str">
        <f t="shared" si="5"/>
        <v>2015/4末</v>
      </c>
      <c r="B82" s="8" t="str">
        <f t="shared" si="5"/>
        <v>平成27/4末</v>
      </c>
      <c r="C82" s="13">
        <v>80</v>
      </c>
      <c r="D82" s="13">
        <v>85</v>
      </c>
      <c r="E82" s="14" t="s">
        <v>114</v>
      </c>
      <c r="F82" s="13">
        <v>160</v>
      </c>
      <c r="G82" s="13">
        <v>1</v>
      </c>
      <c r="H82" s="13">
        <v>164</v>
      </c>
      <c r="I82" s="13">
        <v>1</v>
      </c>
      <c r="J82" s="13">
        <v>324</v>
      </c>
      <c r="K82" s="13">
        <v>2</v>
      </c>
      <c r="L82" s="13">
        <v>130</v>
      </c>
      <c r="M82" s="6" t="s">
        <v>377</v>
      </c>
    </row>
    <row r="83" spans="1:13" x14ac:dyDescent="0.2">
      <c r="A83" s="9" t="str">
        <f t="shared" si="5"/>
        <v>2015/4末</v>
      </c>
      <c r="B83" s="9" t="str">
        <f t="shared" si="5"/>
        <v>平成27/4末</v>
      </c>
      <c r="C83" s="15">
        <v>81</v>
      </c>
      <c r="D83" s="15">
        <v>86</v>
      </c>
      <c r="E83" s="16" t="s">
        <v>115</v>
      </c>
      <c r="F83" s="15">
        <v>259</v>
      </c>
      <c r="G83" s="15">
        <v>0</v>
      </c>
      <c r="H83" s="15">
        <v>263</v>
      </c>
      <c r="I83" s="15">
        <v>2</v>
      </c>
      <c r="J83" s="15">
        <v>522</v>
      </c>
      <c r="K83" s="15">
        <v>2</v>
      </c>
      <c r="L83" s="15">
        <v>214</v>
      </c>
      <c r="M83" s="5" t="s">
        <v>377</v>
      </c>
    </row>
    <row r="84" spans="1:13" x14ac:dyDescent="0.2">
      <c r="A84" s="8" t="str">
        <f t="shared" si="5"/>
        <v>2015/4末</v>
      </c>
      <c r="B84" s="8" t="str">
        <f t="shared" si="5"/>
        <v>平成27/4末</v>
      </c>
      <c r="C84" s="13">
        <v>82</v>
      </c>
      <c r="D84" s="13">
        <v>87</v>
      </c>
      <c r="E84" s="14" t="s">
        <v>116</v>
      </c>
      <c r="F84" s="13">
        <v>314</v>
      </c>
      <c r="G84" s="13">
        <v>1</v>
      </c>
      <c r="H84" s="13">
        <v>331</v>
      </c>
      <c r="I84" s="13">
        <v>7</v>
      </c>
      <c r="J84" s="13">
        <v>645</v>
      </c>
      <c r="K84" s="13">
        <v>8</v>
      </c>
      <c r="L84" s="13">
        <v>283</v>
      </c>
      <c r="M84" s="6" t="s">
        <v>377</v>
      </c>
    </row>
    <row r="85" spans="1:13" x14ac:dyDescent="0.2">
      <c r="A85" s="9" t="str">
        <f t="shared" ref="A85:B100" si="6">A84</f>
        <v>2015/4末</v>
      </c>
      <c r="B85" s="9" t="str">
        <f t="shared" si="6"/>
        <v>平成27/4末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227</v>
      </c>
      <c r="I85" s="15">
        <v>3</v>
      </c>
      <c r="J85" s="15">
        <v>461</v>
      </c>
      <c r="K85" s="15">
        <v>5</v>
      </c>
      <c r="L85" s="15">
        <v>185</v>
      </c>
      <c r="M85" s="5" t="s">
        <v>377</v>
      </c>
    </row>
    <row r="86" spans="1:13" x14ac:dyDescent="0.2">
      <c r="A86" s="8" t="str">
        <f t="shared" si="6"/>
        <v>2015/4末</v>
      </c>
      <c r="B86" s="8" t="str">
        <f t="shared" si="6"/>
        <v>平成27/4末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141</v>
      </c>
      <c r="I86" s="13">
        <v>0</v>
      </c>
      <c r="J86" s="13">
        <v>297</v>
      </c>
      <c r="K86" s="13">
        <v>0</v>
      </c>
      <c r="L86" s="13">
        <v>127</v>
      </c>
      <c r="M86" s="6" t="s">
        <v>377</v>
      </c>
    </row>
    <row r="87" spans="1:13" x14ac:dyDescent="0.2">
      <c r="A87" s="9" t="str">
        <f t="shared" si="6"/>
        <v>2015/4末</v>
      </c>
      <c r="B87" s="9" t="str">
        <f t="shared" si="6"/>
        <v>平成27/4末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408</v>
      </c>
      <c r="I87" s="15">
        <v>1</v>
      </c>
      <c r="J87" s="15">
        <v>772</v>
      </c>
      <c r="K87" s="15">
        <v>4</v>
      </c>
      <c r="L87" s="15">
        <v>314</v>
      </c>
      <c r="M87" s="5" t="s">
        <v>377</v>
      </c>
    </row>
    <row r="88" spans="1:13" x14ac:dyDescent="0.2">
      <c r="A88" s="8" t="str">
        <f t="shared" si="6"/>
        <v>2015/4末</v>
      </c>
      <c r="B88" s="8" t="str">
        <f t="shared" si="6"/>
        <v>平成27/4末</v>
      </c>
      <c r="C88" s="13">
        <v>86</v>
      </c>
      <c r="D88" s="13">
        <v>91</v>
      </c>
      <c r="E88" s="14" t="s">
        <v>120</v>
      </c>
      <c r="F88" s="13">
        <v>230</v>
      </c>
      <c r="G88" s="13">
        <v>3</v>
      </c>
      <c r="H88" s="13">
        <v>210</v>
      </c>
      <c r="I88" s="13">
        <v>3</v>
      </c>
      <c r="J88" s="13">
        <v>440</v>
      </c>
      <c r="K88" s="13">
        <v>6</v>
      </c>
      <c r="L88" s="13">
        <v>177</v>
      </c>
      <c r="M88" s="6" t="s">
        <v>377</v>
      </c>
    </row>
    <row r="89" spans="1:13" x14ac:dyDescent="0.2">
      <c r="A89" s="9" t="str">
        <f t="shared" si="6"/>
        <v>2015/4末</v>
      </c>
      <c r="B89" s="9" t="str">
        <f t="shared" si="6"/>
        <v>平成27/4末</v>
      </c>
      <c r="C89" s="15">
        <v>87</v>
      </c>
      <c r="D89" s="15">
        <v>92</v>
      </c>
      <c r="E89" s="16" t="s">
        <v>121</v>
      </c>
      <c r="F89" s="15">
        <v>123</v>
      </c>
      <c r="G89" s="15">
        <v>2</v>
      </c>
      <c r="H89" s="15">
        <v>124</v>
      </c>
      <c r="I89" s="15">
        <v>3</v>
      </c>
      <c r="J89" s="15">
        <v>247</v>
      </c>
      <c r="K89" s="15">
        <v>5</v>
      </c>
      <c r="L89" s="15">
        <v>113</v>
      </c>
      <c r="M89" s="5" t="s">
        <v>377</v>
      </c>
    </row>
    <row r="90" spans="1:13" x14ac:dyDescent="0.2">
      <c r="A90" s="8" t="str">
        <f t="shared" si="6"/>
        <v>2015/4末</v>
      </c>
      <c r="B90" s="8" t="str">
        <f t="shared" si="6"/>
        <v>平成27/4末</v>
      </c>
      <c r="C90" s="13">
        <v>88</v>
      </c>
      <c r="D90" s="13">
        <v>93</v>
      </c>
      <c r="E90" s="14" t="s">
        <v>122</v>
      </c>
      <c r="F90" s="13">
        <v>235</v>
      </c>
      <c r="G90" s="13">
        <v>2</v>
      </c>
      <c r="H90" s="13">
        <v>214</v>
      </c>
      <c r="I90" s="13">
        <v>5</v>
      </c>
      <c r="J90" s="13">
        <v>449</v>
      </c>
      <c r="K90" s="13">
        <v>7</v>
      </c>
      <c r="L90" s="13">
        <v>180</v>
      </c>
      <c r="M90" s="6" t="s">
        <v>377</v>
      </c>
    </row>
    <row r="91" spans="1:13" x14ac:dyDescent="0.2">
      <c r="A91" s="9" t="str">
        <f t="shared" si="6"/>
        <v>2015/4末</v>
      </c>
      <c r="B91" s="9" t="str">
        <f t="shared" si="6"/>
        <v>平成27/4末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2015/4末</v>
      </c>
      <c r="B92" s="8" t="str">
        <f t="shared" si="6"/>
        <v>平成27/4末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2015/4末</v>
      </c>
      <c r="B93" s="9" t="str">
        <f t="shared" si="6"/>
        <v>平成27/4末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137</v>
      </c>
      <c r="I93" s="15">
        <v>1</v>
      </c>
      <c r="J93" s="15">
        <v>295</v>
      </c>
      <c r="K93" s="15">
        <v>1</v>
      </c>
      <c r="L93" s="15">
        <v>124</v>
      </c>
      <c r="M93" s="5" t="s">
        <v>377</v>
      </c>
    </row>
    <row r="94" spans="1:13" x14ac:dyDescent="0.2">
      <c r="A94" s="8" t="str">
        <f t="shared" si="6"/>
        <v>2015/4末</v>
      </c>
      <c r="B94" s="8" t="str">
        <f t="shared" si="6"/>
        <v>平成27/4末</v>
      </c>
      <c r="C94" s="13">
        <v>92</v>
      </c>
      <c r="D94" s="13">
        <v>97</v>
      </c>
      <c r="E94" s="14" t="s">
        <v>124</v>
      </c>
      <c r="F94" s="13">
        <v>125</v>
      </c>
      <c r="G94" s="13">
        <v>0</v>
      </c>
      <c r="H94" s="13">
        <v>126</v>
      </c>
      <c r="I94" s="13">
        <v>1</v>
      </c>
      <c r="J94" s="13">
        <v>251</v>
      </c>
      <c r="K94" s="13">
        <v>1</v>
      </c>
      <c r="L94" s="13">
        <v>105</v>
      </c>
      <c r="M94" s="6" t="s">
        <v>377</v>
      </c>
    </row>
    <row r="95" spans="1:13" x14ac:dyDescent="0.2">
      <c r="A95" s="9" t="str">
        <f t="shared" si="6"/>
        <v>2015/4末</v>
      </c>
      <c r="B95" s="9" t="str">
        <f t="shared" si="6"/>
        <v>平成27/4末</v>
      </c>
      <c r="C95" s="15">
        <v>93</v>
      </c>
      <c r="D95" s="15">
        <v>98</v>
      </c>
      <c r="E95" s="16" t="s">
        <v>125</v>
      </c>
      <c r="F95" s="15">
        <v>133</v>
      </c>
      <c r="G95" s="15">
        <v>2</v>
      </c>
      <c r="H95" s="15">
        <v>146</v>
      </c>
      <c r="I95" s="15">
        <v>6</v>
      </c>
      <c r="J95" s="15">
        <v>279</v>
      </c>
      <c r="K95" s="15">
        <v>8</v>
      </c>
      <c r="L95" s="15">
        <v>120</v>
      </c>
      <c r="M95" s="5" t="s">
        <v>377</v>
      </c>
    </row>
    <row r="96" spans="1:13" x14ac:dyDescent="0.2">
      <c r="A96" s="8" t="str">
        <f t="shared" si="6"/>
        <v>2015/4末</v>
      </c>
      <c r="B96" s="8" t="str">
        <f t="shared" si="6"/>
        <v>平成27/4末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163</v>
      </c>
      <c r="I96" s="13">
        <v>0</v>
      </c>
      <c r="J96" s="13">
        <v>325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2015/4末</v>
      </c>
      <c r="B97" s="9" t="str">
        <f t="shared" si="6"/>
        <v>平成27/4末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126</v>
      </c>
      <c r="I97" s="15">
        <v>1</v>
      </c>
      <c r="J97" s="15">
        <v>231</v>
      </c>
      <c r="K97" s="15">
        <v>1</v>
      </c>
      <c r="L97" s="15">
        <v>103</v>
      </c>
      <c r="M97" s="5" t="s">
        <v>378</v>
      </c>
    </row>
    <row r="98" spans="1:13" x14ac:dyDescent="0.2">
      <c r="A98" s="8" t="str">
        <f t="shared" si="6"/>
        <v>2015/4末</v>
      </c>
      <c r="B98" s="8" t="str">
        <f t="shared" si="6"/>
        <v>平成27/4末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2015/4末</v>
      </c>
      <c r="B99" s="9" t="str">
        <f t="shared" si="6"/>
        <v>平成27/4末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2015/4末</v>
      </c>
      <c r="B100" s="8" t="str">
        <f t="shared" si="6"/>
        <v>平成27/4末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2015/4末</v>
      </c>
      <c r="B101" s="9" t="str">
        <f t="shared" si="7"/>
        <v>平成27/4末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73</v>
      </c>
      <c r="I101" s="15">
        <v>3</v>
      </c>
      <c r="J101" s="15">
        <v>120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2015/4末</v>
      </c>
      <c r="B102" s="8" t="str">
        <f t="shared" si="7"/>
        <v>平成27/4末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22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2015/4末</v>
      </c>
      <c r="B103" s="9" t="str">
        <f t="shared" si="7"/>
        <v>平成27/4末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1</v>
      </c>
      <c r="H103" s="15">
        <v>138</v>
      </c>
      <c r="I103" s="15">
        <v>1</v>
      </c>
      <c r="J103" s="15">
        <v>262</v>
      </c>
      <c r="K103" s="15">
        <v>2</v>
      </c>
      <c r="L103" s="15">
        <v>88</v>
      </c>
      <c r="M103" s="5" t="s">
        <v>377</v>
      </c>
    </row>
    <row r="104" spans="1:13" x14ac:dyDescent="0.2">
      <c r="A104" s="8" t="str">
        <f t="shared" si="7"/>
        <v>2015/4末</v>
      </c>
      <c r="B104" s="8" t="str">
        <f t="shared" si="7"/>
        <v>平成27/4末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209</v>
      </c>
      <c r="I104" s="13">
        <v>0</v>
      </c>
      <c r="J104" s="13">
        <v>420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2015/4末</v>
      </c>
      <c r="B105" s="9" t="str">
        <f t="shared" si="7"/>
        <v>平成27/4末</v>
      </c>
      <c r="C105" s="15">
        <v>103</v>
      </c>
      <c r="D105" s="15">
        <v>108</v>
      </c>
      <c r="E105" s="16" t="s">
        <v>129</v>
      </c>
      <c r="F105" s="15">
        <v>182</v>
      </c>
      <c r="G105" s="15">
        <v>0</v>
      </c>
      <c r="H105" s="15">
        <v>175</v>
      </c>
      <c r="I105" s="15">
        <v>1</v>
      </c>
      <c r="J105" s="15">
        <v>357</v>
      </c>
      <c r="K105" s="15">
        <v>1</v>
      </c>
      <c r="L105" s="15">
        <v>123</v>
      </c>
      <c r="M105" s="5" t="s">
        <v>377</v>
      </c>
    </row>
    <row r="106" spans="1:13" x14ac:dyDescent="0.2">
      <c r="A106" s="8" t="str">
        <f t="shared" si="7"/>
        <v>2015/4末</v>
      </c>
      <c r="B106" s="8" t="str">
        <f t="shared" si="7"/>
        <v>平成27/4末</v>
      </c>
      <c r="C106" s="13">
        <v>104</v>
      </c>
      <c r="D106" s="13">
        <v>109</v>
      </c>
      <c r="E106" s="14" t="s">
        <v>130</v>
      </c>
      <c r="F106" s="13">
        <v>229</v>
      </c>
      <c r="G106" s="13">
        <v>0</v>
      </c>
      <c r="H106" s="13">
        <v>221</v>
      </c>
      <c r="I106" s="13">
        <v>0</v>
      </c>
      <c r="J106" s="13">
        <v>450</v>
      </c>
      <c r="K106" s="13">
        <v>0</v>
      </c>
      <c r="L106" s="13">
        <v>127</v>
      </c>
      <c r="M106" s="6" t="s">
        <v>377</v>
      </c>
    </row>
    <row r="107" spans="1:13" x14ac:dyDescent="0.2">
      <c r="A107" s="9" t="str">
        <f t="shared" si="7"/>
        <v>2015/4末</v>
      </c>
      <c r="B107" s="9" t="str">
        <f t="shared" si="7"/>
        <v>平成27/4末</v>
      </c>
      <c r="C107" s="15">
        <v>105</v>
      </c>
      <c r="D107" s="15">
        <v>110</v>
      </c>
      <c r="E107" s="16" t="s">
        <v>140</v>
      </c>
      <c r="F107" s="15">
        <v>208</v>
      </c>
      <c r="G107" s="15">
        <v>0</v>
      </c>
      <c r="H107" s="15">
        <v>253</v>
      </c>
      <c r="I107" s="15">
        <v>4</v>
      </c>
      <c r="J107" s="15">
        <v>461</v>
      </c>
      <c r="K107" s="15">
        <v>4</v>
      </c>
      <c r="L107" s="15">
        <v>175</v>
      </c>
      <c r="M107" s="5" t="s">
        <v>379</v>
      </c>
    </row>
    <row r="108" spans="1:13" x14ac:dyDescent="0.2">
      <c r="A108" s="8" t="str">
        <f t="shared" si="7"/>
        <v>2015/4末</v>
      </c>
      <c r="B108" s="8" t="str">
        <f t="shared" si="7"/>
        <v>平成27/4末</v>
      </c>
      <c r="C108" s="13">
        <v>106</v>
      </c>
      <c r="D108" s="13">
        <v>111</v>
      </c>
      <c r="E108" s="14" t="s">
        <v>141</v>
      </c>
      <c r="F108" s="13">
        <v>189</v>
      </c>
      <c r="G108" s="13">
        <v>0</v>
      </c>
      <c r="H108" s="13">
        <v>200</v>
      </c>
      <c r="I108" s="13">
        <v>0</v>
      </c>
      <c r="J108" s="13">
        <v>389</v>
      </c>
      <c r="K108" s="13">
        <v>0</v>
      </c>
      <c r="L108" s="13">
        <v>157</v>
      </c>
      <c r="M108" s="6" t="s">
        <v>379</v>
      </c>
    </row>
    <row r="109" spans="1:13" x14ac:dyDescent="0.2">
      <c r="A109" s="9" t="str">
        <f t="shared" si="7"/>
        <v>2015/4末</v>
      </c>
      <c r="B109" s="9" t="str">
        <f t="shared" si="7"/>
        <v>平成27/4末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91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 x14ac:dyDescent="0.2">
      <c r="A110" s="8" t="str">
        <f t="shared" si="7"/>
        <v>2015/4末</v>
      </c>
      <c r="B110" s="8" t="str">
        <f t="shared" si="7"/>
        <v>平成27/4末</v>
      </c>
      <c r="C110" s="13">
        <v>108</v>
      </c>
      <c r="D110" s="13">
        <v>113</v>
      </c>
      <c r="E110" s="14" t="s">
        <v>462</v>
      </c>
      <c r="F110" s="13">
        <v>81</v>
      </c>
      <c r="G110" s="13">
        <v>0</v>
      </c>
      <c r="H110" s="13">
        <v>102</v>
      </c>
      <c r="I110" s="13">
        <v>0</v>
      </c>
      <c r="J110" s="13">
        <v>183</v>
      </c>
      <c r="K110" s="13">
        <v>0</v>
      </c>
      <c r="L110" s="13">
        <v>68</v>
      </c>
      <c r="M110" s="6" t="s">
        <v>379</v>
      </c>
    </row>
    <row r="111" spans="1:13" x14ac:dyDescent="0.2">
      <c r="A111" s="9" t="str">
        <f t="shared" si="7"/>
        <v>2015/4末</v>
      </c>
      <c r="B111" s="9" t="str">
        <f t="shared" si="7"/>
        <v>平成27/4末</v>
      </c>
      <c r="C111" s="15">
        <v>109</v>
      </c>
      <c r="D111" s="15">
        <v>114</v>
      </c>
      <c r="E111" s="16" t="s">
        <v>143</v>
      </c>
      <c r="F111" s="15">
        <v>244</v>
      </c>
      <c r="G111" s="15">
        <v>5</v>
      </c>
      <c r="H111" s="15">
        <v>262</v>
      </c>
      <c r="I111" s="15">
        <v>3</v>
      </c>
      <c r="J111" s="15">
        <v>506</v>
      </c>
      <c r="K111" s="15">
        <v>8</v>
      </c>
      <c r="L111" s="15">
        <v>169</v>
      </c>
      <c r="M111" s="5" t="s">
        <v>379</v>
      </c>
    </row>
    <row r="112" spans="1:13" x14ac:dyDescent="0.2">
      <c r="A112" s="8" t="str">
        <f t="shared" si="7"/>
        <v>2015/4末</v>
      </c>
      <c r="B112" s="8" t="str">
        <f t="shared" si="7"/>
        <v>平成27/4末</v>
      </c>
      <c r="C112" s="13">
        <v>110</v>
      </c>
      <c r="D112" s="13">
        <v>115</v>
      </c>
      <c r="E112" s="14" t="s">
        <v>144</v>
      </c>
      <c r="F112" s="13">
        <v>571</v>
      </c>
      <c r="G112" s="13">
        <v>3</v>
      </c>
      <c r="H112" s="13">
        <v>559</v>
      </c>
      <c r="I112" s="13">
        <v>7</v>
      </c>
      <c r="J112" s="13">
        <v>1130</v>
      </c>
      <c r="K112" s="13">
        <v>10</v>
      </c>
      <c r="L112" s="13">
        <v>407</v>
      </c>
      <c r="M112" s="6" t="s">
        <v>379</v>
      </c>
    </row>
    <row r="113" spans="1:13" x14ac:dyDescent="0.2">
      <c r="A113" s="9" t="str">
        <f t="shared" si="7"/>
        <v>2015/4末</v>
      </c>
      <c r="B113" s="9" t="str">
        <f t="shared" si="7"/>
        <v>平成27/4末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2015/4末</v>
      </c>
      <c r="B114" s="8" t="str">
        <f t="shared" si="7"/>
        <v>平成27/4末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2015/4末</v>
      </c>
      <c r="B115" s="9" t="str">
        <f t="shared" si="7"/>
        <v>平成27/4末</v>
      </c>
      <c r="C115" s="15">
        <v>113</v>
      </c>
      <c r="D115" s="15">
        <v>118</v>
      </c>
      <c r="E115" s="16" t="s">
        <v>147</v>
      </c>
      <c r="F115" s="15">
        <v>311</v>
      </c>
      <c r="G115" s="15">
        <v>0</v>
      </c>
      <c r="H115" s="15">
        <v>325</v>
      </c>
      <c r="I115" s="15">
        <v>3</v>
      </c>
      <c r="J115" s="15">
        <v>636</v>
      </c>
      <c r="K115" s="15">
        <v>3</v>
      </c>
      <c r="L115" s="15">
        <v>283</v>
      </c>
      <c r="M115" s="5" t="s">
        <v>379</v>
      </c>
    </row>
    <row r="116" spans="1:13" x14ac:dyDescent="0.2">
      <c r="A116" s="8" t="str">
        <f t="shared" si="7"/>
        <v>2015/4末</v>
      </c>
      <c r="B116" s="8" t="str">
        <f t="shared" si="7"/>
        <v>平成27/4末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2015/4末</v>
      </c>
      <c r="B117" s="9" t="str">
        <f t="shared" si="8"/>
        <v>平成27/4末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2015/4末</v>
      </c>
      <c r="B118" s="8" t="str">
        <f t="shared" si="8"/>
        <v>平成27/4末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2015/4末</v>
      </c>
      <c r="B119" s="9" t="str">
        <f t="shared" si="8"/>
        <v>平成27/4末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380</v>
      </c>
      <c r="I119" s="15">
        <v>0</v>
      </c>
      <c r="J119" s="15">
        <v>730</v>
      </c>
      <c r="K119" s="15">
        <v>0</v>
      </c>
      <c r="L119" s="15">
        <v>249</v>
      </c>
      <c r="M119" s="5" t="s">
        <v>379</v>
      </c>
    </row>
    <row r="120" spans="1:13" x14ac:dyDescent="0.2">
      <c r="A120" s="8" t="str">
        <f t="shared" si="8"/>
        <v>2015/4末</v>
      </c>
      <c r="B120" s="8" t="str">
        <f t="shared" si="8"/>
        <v>平成27/4末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246</v>
      </c>
      <c r="I120" s="13">
        <v>0</v>
      </c>
      <c r="J120" s="13">
        <v>479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2015/4末</v>
      </c>
      <c r="B121" s="9" t="str">
        <f t="shared" si="8"/>
        <v>平成27/4末</v>
      </c>
      <c r="C121" s="15">
        <v>119</v>
      </c>
      <c r="D121" s="15">
        <v>125</v>
      </c>
      <c r="E121" s="16" t="s">
        <v>188</v>
      </c>
      <c r="F121" s="15">
        <v>381</v>
      </c>
      <c r="G121" s="15">
        <v>0</v>
      </c>
      <c r="H121" s="15">
        <v>376</v>
      </c>
      <c r="I121" s="15">
        <v>1</v>
      </c>
      <c r="J121" s="15">
        <v>757</v>
      </c>
      <c r="K121" s="15">
        <v>1</v>
      </c>
      <c r="L121" s="15">
        <v>238</v>
      </c>
      <c r="M121" s="5" t="s">
        <v>379</v>
      </c>
    </row>
    <row r="122" spans="1:13" x14ac:dyDescent="0.2">
      <c r="A122" s="8" t="str">
        <f t="shared" si="8"/>
        <v>2015/4末</v>
      </c>
      <c r="B122" s="8" t="str">
        <f t="shared" si="8"/>
        <v>平成27/4末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67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2015/4末</v>
      </c>
      <c r="B123" s="9" t="str">
        <f t="shared" si="8"/>
        <v>平成27/4末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2015/4末</v>
      </c>
      <c r="B124" s="8" t="str">
        <f t="shared" si="8"/>
        <v>平成27/4末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183</v>
      </c>
      <c r="I124" s="13">
        <v>0</v>
      </c>
      <c r="J124" s="13">
        <v>349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2015/4末</v>
      </c>
      <c r="B125" s="9" t="str">
        <f t="shared" si="8"/>
        <v>平成27/4末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2015/4末</v>
      </c>
      <c r="B126" s="8" t="str">
        <f t="shared" si="8"/>
        <v>平成27/4末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2015/4末</v>
      </c>
      <c r="B127" s="9" t="str">
        <f t="shared" si="8"/>
        <v>平成27/4末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2015/4末</v>
      </c>
      <c r="B128" s="8" t="str">
        <f t="shared" si="8"/>
        <v>平成27/4末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2015/4末</v>
      </c>
      <c r="B129" s="9" t="str">
        <f t="shared" si="8"/>
        <v>平成27/4末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2015/4末</v>
      </c>
      <c r="B130" s="8" t="str">
        <f t="shared" si="8"/>
        <v>平成27/4末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2015/4末</v>
      </c>
      <c r="B131" s="9" t="str">
        <f t="shared" si="8"/>
        <v>平成27/4末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 x14ac:dyDescent="0.2">
      <c r="A132" s="8" t="str">
        <f t="shared" si="8"/>
        <v>2015/4末</v>
      </c>
      <c r="B132" s="8" t="str">
        <f t="shared" si="8"/>
        <v>平成27/4末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470</v>
      </c>
      <c r="I132" s="13">
        <v>8</v>
      </c>
      <c r="J132" s="13">
        <v>921</v>
      </c>
      <c r="K132" s="13">
        <v>8</v>
      </c>
      <c r="L132" s="13">
        <v>379</v>
      </c>
      <c r="M132" s="6" t="s">
        <v>380</v>
      </c>
    </row>
    <row r="133" spans="1:13" x14ac:dyDescent="0.2">
      <c r="A133" s="9" t="str">
        <f t="shared" ref="A133:B148" si="9">A132</f>
        <v>2015/4末</v>
      </c>
      <c r="B133" s="9" t="str">
        <f t="shared" si="9"/>
        <v>平成27/4末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483</v>
      </c>
      <c r="I133" s="15">
        <v>8</v>
      </c>
      <c r="J133" s="15">
        <v>988</v>
      </c>
      <c r="K133" s="15">
        <v>10</v>
      </c>
      <c r="L133" s="15">
        <v>367</v>
      </c>
      <c r="M133" s="5" t="s">
        <v>380</v>
      </c>
    </row>
    <row r="134" spans="1:13" x14ac:dyDescent="0.2">
      <c r="A134" s="8" t="str">
        <f t="shared" si="9"/>
        <v>2015/4末</v>
      </c>
      <c r="B134" s="8" t="str">
        <f t="shared" si="9"/>
        <v>平成27/4末</v>
      </c>
      <c r="C134" s="13">
        <v>132</v>
      </c>
      <c r="D134" s="13">
        <v>142</v>
      </c>
      <c r="E134" s="14" t="s">
        <v>133</v>
      </c>
      <c r="F134" s="13">
        <v>455</v>
      </c>
      <c r="G134" s="13">
        <v>3</v>
      </c>
      <c r="H134" s="13">
        <v>518</v>
      </c>
      <c r="I134" s="13">
        <v>8</v>
      </c>
      <c r="J134" s="13">
        <v>973</v>
      </c>
      <c r="K134" s="13">
        <v>11</v>
      </c>
      <c r="L134" s="13">
        <v>415</v>
      </c>
      <c r="M134" s="6" t="s">
        <v>380</v>
      </c>
    </row>
    <row r="135" spans="1:13" x14ac:dyDescent="0.2">
      <c r="A135" s="9" t="str">
        <f t="shared" si="9"/>
        <v>2015/4末</v>
      </c>
      <c r="B135" s="9" t="str">
        <f t="shared" si="9"/>
        <v>平成27/4末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3</v>
      </c>
      <c r="H135" s="15">
        <v>417</v>
      </c>
      <c r="I135" s="15">
        <v>12</v>
      </c>
      <c r="J135" s="15">
        <v>906</v>
      </c>
      <c r="K135" s="15">
        <v>15</v>
      </c>
      <c r="L135" s="15">
        <v>425</v>
      </c>
      <c r="M135" s="5" t="s">
        <v>380</v>
      </c>
    </row>
    <row r="136" spans="1:13" x14ac:dyDescent="0.2">
      <c r="A136" s="8" t="str">
        <f t="shared" si="9"/>
        <v>2015/4末</v>
      </c>
      <c r="B136" s="8" t="str">
        <f t="shared" si="9"/>
        <v>平成27/4末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2015/4末</v>
      </c>
      <c r="B137" s="9" t="str">
        <f t="shared" si="9"/>
        <v>平成27/4末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219</v>
      </c>
      <c r="I137" s="15">
        <v>2</v>
      </c>
      <c r="J137" s="15">
        <v>432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2015/4末</v>
      </c>
      <c r="B138" s="8" t="str">
        <f t="shared" si="9"/>
        <v>平成27/4末</v>
      </c>
      <c r="C138" s="13">
        <v>136</v>
      </c>
      <c r="D138" s="13">
        <v>146</v>
      </c>
      <c r="E138" s="14" t="s">
        <v>137</v>
      </c>
      <c r="F138" s="13">
        <v>173</v>
      </c>
      <c r="G138" s="13">
        <v>0</v>
      </c>
      <c r="H138" s="13">
        <v>170</v>
      </c>
      <c r="I138" s="13">
        <v>1</v>
      </c>
      <c r="J138" s="13">
        <v>343</v>
      </c>
      <c r="K138" s="13">
        <v>1</v>
      </c>
      <c r="L138" s="13">
        <v>139</v>
      </c>
      <c r="M138" s="6" t="s">
        <v>380</v>
      </c>
    </row>
    <row r="139" spans="1:13" x14ac:dyDescent="0.2">
      <c r="A139" s="9" t="str">
        <f t="shared" si="9"/>
        <v>2015/4末</v>
      </c>
      <c r="B139" s="9" t="str">
        <f t="shared" si="9"/>
        <v>平成27/4末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1</v>
      </c>
      <c r="J139" s="15">
        <v>232</v>
      </c>
      <c r="K139" s="15">
        <v>1</v>
      </c>
      <c r="L139" s="15">
        <v>81</v>
      </c>
      <c r="M139" s="5" t="s">
        <v>380</v>
      </c>
    </row>
    <row r="140" spans="1:13" x14ac:dyDescent="0.2">
      <c r="A140" s="8" t="str">
        <f t="shared" si="9"/>
        <v>2015/4末</v>
      </c>
      <c r="B140" s="8" t="str">
        <f t="shared" si="9"/>
        <v>平成27/4末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2015/4末</v>
      </c>
      <c r="B141" s="9" t="str">
        <f t="shared" si="9"/>
        <v>平成27/4末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2</v>
      </c>
      <c r="H141" s="15">
        <v>901</v>
      </c>
      <c r="I141" s="15">
        <v>7</v>
      </c>
      <c r="J141" s="15">
        <v>1729</v>
      </c>
      <c r="K141" s="15">
        <v>9</v>
      </c>
      <c r="L141" s="15">
        <v>570</v>
      </c>
      <c r="M141" s="5" t="s">
        <v>381</v>
      </c>
    </row>
    <row r="142" spans="1:13" x14ac:dyDescent="0.2">
      <c r="A142" s="8" t="str">
        <f t="shared" si="9"/>
        <v>2015/4末</v>
      </c>
      <c r="B142" s="8" t="str">
        <f t="shared" si="9"/>
        <v>平成27/4末</v>
      </c>
      <c r="C142" s="13">
        <v>140</v>
      </c>
      <c r="D142" s="13">
        <v>152</v>
      </c>
      <c r="E142" s="14" t="s">
        <v>199</v>
      </c>
      <c r="F142" s="13">
        <v>384</v>
      </c>
      <c r="G142" s="13">
        <v>0</v>
      </c>
      <c r="H142" s="13">
        <v>417</v>
      </c>
      <c r="I142" s="13">
        <v>0</v>
      </c>
      <c r="J142" s="13">
        <v>801</v>
      </c>
      <c r="K142" s="13">
        <v>0</v>
      </c>
      <c r="L142" s="13">
        <v>269</v>
      </c>
      <c r="M142" s="6" t="s">
        <v>381</v>
      </c>
    </row>
    <row r="143" spans="1:13" x14ac:dyDescent="0.2">
      <c r="A143" s="9" t="str">
        <f t="shared" si="9"/>
        <v>2015/4末</v>
      </c>
      <c r="B143" s="9" t="str">
        <f t="shared" si="9"/>
        <v>平成27/4末</v>
      </c>
      <c r="C143" s="15">
        <v>141</v>
      </c>
      <c r="D143" s="15">
        <v>153</v>
      </c>
      <c r="E143" s="16" t="s">
        <v>200</v>
      </c>
      <c r="F143" s="15">
        <v>256</v>
      </c>
      <c r="G143" s="15">
        <v>4</v>
      </c>
      <c r="H143" s="15">
        <v>320</v>
      </c>
      <c r="I143" s="15">
        <v>1</v>
      </c>
      <c r="J143" s="15">
        <v>576</v>
      </c>
      <c r="K143" s="15">
        <v>5</v>
      </c>
      <c r="L143" s="15">
        <v>401</v>
      </c>
      <c r="M143" s="5" t="s">
        <v>381</v>
      </c>
    </row>
    <row r="144" spans="1:13" x14ac:dyDescent="0.2">
      <c r="A144" s="8" t="str">
        <f t="shared" si="9"/>
        <v>2015/4末</v>
      </c>
      <c r="B144" s="8" t="str">
        <f t="shared" si="9"/>
        <v>平成27/4末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175</v>
      </c>
      <c r="I144" s="13">
        <v>2</v>
      </c>
      <c r="J144" s="13">
        <v>316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2015/4末</v>
      </c>
      <c r="B145" s="9" t="str">
        <f t="shared" si="9"/>
        <v>平成27/4末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115</v>
      </c>
      <c r="I145" s="15">
        <v>1</v>
      </c>
      <c r="J145" s="15">
        <v>256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2015/4末</v>
      </c>
      <c r="B146" s="8" t="str">
        <f t="shared" si="9"/>
        <v>平成27/4末</v>
      </c>
      <c r="C146" s="13">
        <v>144</v>
      </c>
      <c r="D146" s="13">
        <v>161</v>
      </c>
      <c r="E146" s="14" t="s">
        <v>203</v>
      </c>
      <c r="F146" s="13">
        <v>142</v>
      </c>
      <c r="G146" s="13">
        <v>1</v>
      </c>
      <c r="H146" s="13">
        <v>127</v>
      </c>
      <c r="I146" s="13">
        <v>2</v>
      </c>
      <c r="J146" s="13">
        <v>269</v>
      </c>
      <c r="K146" s="13">
        <v>3</v>
      </c>
      <c r="L146" s="13">
        <v>114</v>
      </c>
      <c r="M146" s="6" t="s">
        <v>382</v>
      </c>
    </row>
    <row r="147" spans="1:13" x14ac:dyDescent="0.2">
      <c r="A147" s="9" t="str">
        <f t="shared" si="9"/>
        <v>2015/4末</v>
      </c>
      <c r="B147" s="9" t="str">
        <f t="shared" si="9"/>
        <v>平成27/4末</v>
      </c>
      <c r="C147" s="15">
        <v>145</v>
      </c>
      <c r="D147" s="15">
        <v>162</v>
      </c>
      <c r="E147" s="16" t="s">
        <v>204</v>
      </c>
      <c r="F147" s="15">
        <v>196</v>
      </c>
      <c r="G147" s="15">
        <v>4</v>
      </c>
      <c r="H147" s="15">
        <v>150</v>
      </c>
      <c r="I147" s="15">
        <v>0</v>
      </c>
      <c r="J147" s="15">
        <v>346</v>
      </c>
      <c r="K147" s="15">
        <v>4</v>
      </c>
      <c r="L147" s="15">
        <v>159</v>
      </c>
      <c r="M147" s="5" t="s">
        <v>382</v>
      </c>
    </row>
    <row r="148" spans="1:13" x14ac:dyDescent="0.2">
      <c r="A148" s="8" t="str">
        <f t="shared" si="9"/>
        <v>2015/4末</v>
      </c>
      <c r="B148" s="8" t="str">
        <f t="shared" si="9"/>
        <v>平成27/4末</v>
      </c>
      <c r="C148" s="13">
        <v>146</v>
      </c>
      <c r="D148" s="13">
        <v>164</v>
      </c>
      <c r="E148" s="14" t="s">
        <v>205</v>
      </c>
      <c r="F148" s="13">
        <v>996</v>
      </c>
      <c r="G148" s="13">
        <v>4</v>
      </c>
      <c r="H148" s="13">
        <v>1044</v>
      </c>
      <c r="I148" s="13">
        <v>13</v>
      </c>
      <c r="J148" s="13">
        <v>2040</v>
      </c>
      <c r="K148" s="13">
        <v>17</v>
      </c>
      <c r="L148" s="13">
        <v>749</v>
      </c>
      <c r="M148" s="6" t="s">
        <v>382</v>
      </c>
    </row>
    <row r="149" spans="1:13" x14ac:dyDescent="0.2">
      <c r="A149" s="9" t="str">
        <f t="shared" ref="A149:B164" si="10">A148</f>
        <v>2015/4末</v>
      </c>
      <c r="B149" s="9" t="str">
        <f t="shared" si="10"/>
        <v>平成27/4末</v>
      </c>
      <c r="C149" s="15">
        <v>147</v>
      </c>
      <c r="D149" s="15">
        <v>170</v>
      </c>
      <c r="E149" s="16" t="s">
        <v>206</v>
      </c>
      <c r="F149" s="15">
        <v>996</v>
      </c>
      <c r="G149" s="15">
        <v>19</v>
      </c>
      <c r="H149" s="15">
        <v>1002</v>
      </c>
      <c r="I149" s="15">
        <v>7</v>
      </c>
      <c r="J149" s="15">
        <v>1998</v>
      </c>
      <c r="K149" s="15">
        <v>26</v>
      </c>
      <c r="L149" s="15">
        <v>755</v>
      </c>
      <c r="M149" s="5" t="s">
        <v>382</v>
      </c>
    </row>
    <row r="150" spans="1:13" x14ac:dyDescent="0.2">
      <c r="A150" s="8" t="str">
        <f t="shared" si="10"/>
        <v>2015/4末</v>
      </c>
      <c r="B150" s="8" t="str">
        <f t="shared" si="10"/>
        <v>平成27/4末</v>
      </c>
      <c r="C150" s="13">
        <v>148</v>
      </c>
      <c r="D150" s="13">
        <v>171</v>
      </c>
      <c r="E150" s="14" t="s">
        <v>207</v>
      </c>
      <c r="F150" s="13">
        <v>277</v>
      </c>
      <c r="G150" s="13">
        <v>1</v>
      </c>
      <c r="H150" s="13">
        <v>262</v>
      </c>
      <c r="I150" s="13">
        <v>3</v>
      </c>
      <c r="J150" s="13">
        <v>539</v>
      </c>
      <c r="K150" s="13">
        <v>4</v>
      </c>
      <c r="L150" s="13">
        <v>188</v>
      </c>
      <c r="M150" s="6" t="s">
        <v>382</v>
      </c>
    </row>
    <row r="151" spans="1:13" x14ac:dyDescent="0.2">
      <c r="A151" s="9" t="str">
        <f t="shared" si="10"/>
        <v>2015/4末</v>
      </c>
      <c r="B151" s="9" t="str">
        <f t="shared" si="10"/>
        <v>平成27/4末</v>
      </c>
      <c r="C151" s="15">
        <v>149</v>
      </c>
      <c r="D151" s="15">
        <v>172</v>
      </c>
      <c r="E151" s="16" t="s">
        <v>208</v>
      </c>
      <c r="F151" s="15">
        <v>653</v>
      </c>
      <c r="G151" s="15">
        <v>3</v>
      </c>
      <c r="H151" s="15">
        <v>672</v>
      </c>
      <c r="I151" s="15">
        <v>8</v>
      </c>
      <c r="J151" s="15">
        <v>1325</v>
      </c>
      <c r="K151" s="15">
        <v>11</v>
      </c>
      <c r="L151" s="15">
        <v>440</v>
      </c>
      <c r="M151" s="5" t="s">
        <v>382</v>
      </c>
    </row>
    <row r="152" spans="1:13" x14ac:dyDescent="0.2">
      <c r="A152" s="8" t="str">
        <f t="shared" si="10"/>
        <v>2015/4末</v>
      </c>
      <c r="B152" s="8" t="str">
        <f t="shared" si="10"/>
        <v>平成27/4末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0</v>
      </c>
      <c r="H152" s="13">
        <v>305</v>
      </c>
      <c r="I152" s="13">
        <v>1</v>
      </c>
      <c r="J152" s="13">
        <v>622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2015/4末</v>
      </c>
      <c r="B153" s="9" t="str">
        <f t="shared" si="10"/>
        <v>平成27/4末</v>
      </c>
      <c r="C153" s="15">
        <v>151</v>
      </c>
      <c r="D153" s="15">
        <v>174</v>
      </c>
      <c r="E153" s="16" t="s">
        <v>210</v>
      </c>
      <c r="F153" s="15">
        <v>19</v>
      </c>
      <c r="G153" s="15">
        <v>0</v>
      </c>
      <c r="H153" s="15">
        <v>20</v>
      </c>
      <c r="I153" s="15">
        <v>0</v>
      </c>
      <c r="J153" s="15">
        <v>39</v>
      </c>
      <c r="K153" s="15">
        <v>0</v>
      </c>
      <c r="L153" s="15">
        <v>23</v>
      </c>
      <c r="M153" s="5" t="s">
        <v>382</v>
      </c>
    </row>
    <row r="154" spans="1:13" x14ac:dyDescent="0.2">
      <c r="A154" s="8" t="str">
        <f t="shared" si="10"/>
        <v>2015/4末</v>
      </c>
      <c r="B154" s="8" t="str">
        <f t="shared" si="10"/>
        <v>平成27/4末</v>
      </c>
      <c r="C154" s="13">
        <v>152</v>
      </c>
      <c r="D154" s="13">
        <v>175</v>
      </c>
      <c r="E154" s="14" t="s">
        <v>211</v>
      </c>
      <c r="F154" s="13">
        <v>318</v>
      </c>
      <c r="G154" s="13">
        <v>2</v>
      </c>
      <c r="H154" s="13">
        <v>322</v>
      </c>
      <c r="I154" s="13">
        <v>4</v>
      </c>
      <c r="J154" s="13">
        <v>640</v>
      </c>
      <c r="K154" s="13">
        <v>6</v>
      </c>
      <c r="L154" s="13">
        <v>243</v>
      </c>
      <c r="M154" s="6" t="s">
        <v>382</v>
      </c>
    </row>
    <row r="155" spans="1:13" x14ac:dyDescent="0.2">
      <c r="A155" s="9" t="str">
        <f t="shared" si="10"/>
        <v>2015/4末</v>
      </c>
      <c r="B155" s="9" t="str">
        <f t="shared" si="10"/>
        <v>平成27/4末</v>
      </c>
      <c r="C155" s="15">
        <v>153</v>
      </c>
      <c r="D155" s="15">
        <v>176</v>
      </c>
      <c r="E155" s="16" t="s">
        <v>212</v>
      </c>
      <c r="F155" s="15">
        <v>163</v>
      </c>
      <c r="G155" s="15">
        <v>0</v>
      </c>
      <c r="H155" s="15">
        <v>189</v>
      </c>
      <c r="I155" s="15">
        <v>0</v>
      </c>
      <c r="J155" s="15">
        <v>352</v>
      </c>
      <c r="K155" s="15">
        <v>0</v>
      </c>
      <c r="L155" s="15">
        <v>119</v>
      </c>
      <c r="M155" s="5" t="s">
        <v>382</v>
      </c>
    </row>
    <row r="156" spans="1:13" x14ac:dyDescent="0.2">
      <c r="A156" s="8" t="str">
        <f t="shared" si="10"/>
        <v>2015/4末</v>
      </c>
      <c r="B156" s="8" t="str">
        <f t="shared" si="10"/>
        <v>平成27/4末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3</v>
      </c>
      <c r="H156" s="13">
        <v>96</v>
      </c>
      <c r="I156" s="13">
        <v>4</v>
      </c>
      <c r="J156" s="13">
        <v>191</v>
      </c>
      <c r="K156" s="13">
        <v>7</v>
      </c>
      <c r="L156" s="13">
        <v>74</v>
      </c>
      <c r="M156" s="6" t="s">
        <v>382</v>
      </c>
    </row>
    <row r="157" spans="1:13" x14ac:dyDescent="0.2">
      <c r="A157" s="9" t="str">
        <f t="shared" si="10"/>
        <v>2015/4末</v>
      </c>
      <c r="B157" s="9" t="str">
        <f t="shared" si="10"/>
        <v>平成27/4末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2015/4末</v>
      </c>
      <c r="B158" s="8" t="str">
        <f t="shared" si="10"/>
        <v>平成27/4末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21</v>
      </c>
      <c r="I158" s="13">
        <v>0</v>
      </c>
      <c r="J158" s="13">
        <v>43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2015/4末</v>
      </c>
      <c r="B159" s="9" t="str">
        <f t="shared" si="10"/>
        <v>平成27/4末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2015/4末</v>
      </c>
      <c r="B160" s="8" t="str">
        <f t="shared" si="10"/>
        <v>平成27/4末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469</v>
      </c>
      <c r="I160" s="13">
        <v>2</v>
      </c>
      <c r="J160" s="13">
        <v>914</v>
      </c>
      <c r="K160" s="13">
        <v>2</v>
      </c>
      <c r="L160" s="13">
        <v>301</v>
      </c>
      <c r="M160" s="6" t="s">
        <v>383</v>
      </c>
    </row>
    <row r="161" spans="1:13" x14ac:dyDescent="0.2">
      <c r="A161" s="9" t="str">
        <f t="shared" si="10"/>
        <v>2015/4末</v>
      </c>
      <c r="B161" s="9" t="str">
        <f t="shared" si="10"/>
        <v>平成27/4末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137</v>
      </c>
      <c r="I161" s="15">
        <v>0</v>
      </c>
      <c r="J161" s="15">
        <v>265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2015/4末</v>
      </c>
      <c r="B162" s="8" t="str">
        <f t="shared" si="10"/>
        <v>平成27/4末</v>
      </c>
      <c r="C162" s="13">
        <v>160</v>
      </c>
      <c r="D162" s="13">
        <v>185</v>
      </c>
      <c r="E162" s="14" t="s">
        <v>218</v>
      </c>
      <c r="F162" s="13">
        <v>132</v>
      </c>
      <c r="G162" s="13">
        <v>0</v>
      </c>
      <c r="H162" s="13">
        <v>121</v>
      </c>
      <c r="I162" s="13">
        <v>3</v>
      </c>
      <c r="J162" s="13">
        <v>253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2015/4末</v>
      </c>
      <c r="B163" s="9" t="str">
        <f t="shared" si="10"/>
        <v>平成27/4末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237</v>
      </c>
      <c r="I163" s="15">
        <v>3</v>
      </c>
      <c r="J163" s="15">
        <v>480</v>
      </c>
      <c r="K163" s="15">
        <v>4</v>
      </c>
      <c r="L163" s="15">
        <v>188</v>
      </c>
      <c r="M163" s="5" t="s">
        <v>383</v>
      </c>
    </row>
    <row r="164" spans="1:13" x14ac:dyDescent="0.2">
      <c r="A164" s="8" t="str">
        <f t="shared" si="10"/>
        <v>2015/4末</v>
      </c>
      <c r="B164" s="8" t="str">
        <f t="shared" si="10"/>
        <v>平成27/4末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2</v>
      </c>
      <c r="H164" s="13">
        <v>174</v>
      </c>
      <c r="I164" s="13">
        <v>2</v>
      </c>
      <c r="J164" s="13">
        <v>364</v>
      </c>
      <c r="K164" s="13">
        <v>4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2015/4末</v>
      </c>
      <c r="B165" s="9" t="str">
        <f t="shared" si="11"/>
        <v>平成27/4末</v>
      </c>
      <c r="C165" s="15">
        <v>163</v>
      </c>
      <c r="D165" s="15">
        <v>188</v>
      </c>
      <c r="E165" s="16" t="s">
        <v>221</v>
      </c>
      <c r="F165" s="15">
        <v>225</v>
      </c>
      <c r="G165" s="15">
        <v>4</v>
      </c>
      <c r="H165" s="15">
        <v>190</v>
      </c>
      <c r="I165" s="15">
        <v>2</v>
      </c>
      <c r="J165" s="15">
        <v>415</v>
      </c>
      <c r="K165" s="15">
        <v>6</v>
      </c>
      <c r="L165" s="15">
        <v>169</v>
      </c>
      <c r="M165" s="5" t="s">
        <v>383</v>
      </c>
    </row>
    <row r="166" spans="1:13" x14ac:dyDescent="0.2">
      <c r="A166" s="8" t="str">
        <f t="shared" si="11"/>
        <v>2015/4末</v>
      </c>
      <c r="B166" s="8" t="str">
        <f t="shared" si="11"/>
        <v>平成27/4末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65</v>
      </c>
      <c r="I166" s="13">
        <v>0</v>
      </c>
      <c r="J166" s="13">
        <v>143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2015/4末</v>
      </c>
      <c r="B167" s="9" t="str">
        <f t="shared" si="11"/>
        <v>平成27/4末</v>
      </c>
      <c r="C167" s="15">
        <v>165</v>
      </c>
      <c r="D167" s="15">
        <v>190</v>
      </c>
      <c r="E167" s="16" t="s">
        <v>153</v>
      </c>
      <c r="F167" s="15">
        <v>506</v>
      </c>
      <c r="G167" s="15">
        <v>1</v>
      </c>
      <c r="H167" s="15">
        <v>512</v>
      </c>
      <c r="I167" s="15">
        <v>5</v>
      </c>
      <c r="J167" s="15">
        <v>1018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2015/4末</v>
      </c>
      <c r="B168" s="8" t="str">
        <f t="shared" si="11"/>
        <v>平成27/4末</v>
      </c>
      <c r="C168" s="13">
        <v>166</v>
      </c>
      <c r="D168" s="13">
        <v>191</v>
      </c>
      <c r="E168" s="14" t="s">
        <v>151</v>
      </c>
      <c r="F168" s="13">
        <v>212</v>
      </c>
      <c r="G168" s="13">
        <v>0</v>
      </c>
      <c r="H168" s="13">
        <v>225</v>
      </c>
      <c r="I168" s="13">
        <v>2</v>
      </c>
      <c r="J168" s="13">
        <v>437</v>
      </c>
      <c r="K168" s="13">
        <v>2</v>
      </c>
      <c r="L168" s="13">
        <v>186</v>
      </c>
      <c r="M168" s="6" t="s">
        <v>383</v>
      </c>
    </row>
    <row r="169" spans="1:13" x14ac:dyDescent="0.2">
      <c r="A169" s="9" t="str">
        <f t="shared" si="11"/>
        <v>2015/4末</v>
      </c>
      <c r="B169" s="9" t="str">
        <f t="shared" si="11"/>
        <v>平成27/4末</v>
      </c>
      <c r="C169" s="15">
        <v>167</v>
      </c>
      <c r="D169" s="15">
        <v>192</v>
      </c>
      <c r="E169" s="16" t="s">
        <v>152</v>
      </c>
      <c r="F169" s="15">
        <v>576</v>
      </c>
      <c r="G169" s="15">
        <v>0</v>
      </c>
      <c r="H169" s="15">
        <v>578</v>
      </c>
      <c r="I169" s="15">
        <v>1</v>
      </c>
      <c r="J169" s="15">
        <v>1154</v>
      </c>
      <c r="K169" s="15">
        <v>1</v>
      </c>
      <c r="L169" s="15">
        <v>371</v>
      </c>
      <c r="M169" s="5" t="s">
        <v>383</v>
      </c>
    </row>
    <row r="170" spans="1:13" x14ac:dyDescent="0.2">
      <c r="A170" s="8" t="str">
        <f t="shared" si="11"/>
        <v>2015/4末</v>
      </c>
      <c r="B170" s="8" t="str">
        <f t="shared" si="11"/>
        <v>平成27/4末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2015/4末</v>
      </c>
      <c r="B171" s="9" t="str">
        <f t="shared" si="11"/>
        <v>平成27/4末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2015/4末</v>
      </c>
      <c r="B172" s="8" t="str">
        <f t="shared" si="11"/>
        <v>平成27/4末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61</v>
      </c>
      <c r="I172" s="13">
        <v>1</v>
      </c>
      <c r="J172" s="13">
        <v>116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2015/4末</v>
      </c>
      <c r="B173" s="9" t="str">
        <f t="shared" si="11"/>
        <v>平成27/4末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216</v>
      </c>
      <c r="I173" s="15">
        <v>2</v>
      </c>
      <c r="J173" s="15">
        <v>424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2015/4末</v>
      </c>
      <c r="B174" s="8" t="str">
        <f t="shared" si="11"/>
        <v>平成27/4末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259</v>
      </c>
      <c r="I174" s="13">
        <v>0</v>
      </c>
      <c r="J174" s="13">
        <v>501</v>
      </c>
      <c r="K174" s="13">
        <v>0</v>
      </c>
      <c r="L174" s="13">
        <v>162</v>
      </c>
      <c r="M174" s="6" t="s">
        <v>384</v>
      </c>
    </row>
    <row r="175" spans="1:13" x14ac:dyDescent="0.2">
      <c r="A175" s="9" t="str">
        <f t="shared" si="11"/>
        <v>2015/4末</v>
      </c>
      <c r="B175" s="9" t="str">
        <f t="shared" si="11"/>
        <v>平成27/4末</v>
      </c>
      <c r="C175" s="15">
        <v>173</v>
      </c>
      <c r="D175" s="15">
        <v>205</v>
      </c>
      <c r="E175" s="16" t="s">
        <v>228</v>
      </c>
      <c r="F175" s="15">
        <v>113</v>
      </c>
      <c r="G175" s="15">
        <v>0</v>
      </c>
      <c r="H175" s="15">
        <v>117</v>
      </c>
      <c r="I175" s="15">
        <v>1</v>
      </c>
      <c r="J175" s="15">
        <v>230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2015/4末</v>
      </c>
      <c r="B176" s="8" t="str">
        <f t="shared" si="11"/>
        <v>平成27/4末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2015/4末</v>
      </c>
      <c r="B177" s="9" t="str">
        <f t="shared" si="11"/>
        <v>平成27/4末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2015/4末</v>
      </c>
      <c r="B178" s="8" t="str">
        <f t="shared" si="11"/>
        <v>平成27/4末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2015/4末</v>
      </c>
      <c r="B179" s="9" t="str">
        <f t="shared" si="11"/>
        <v>平成27/4末</v>
      </c>
      <c r="C179" s="15">
        <v>177</v>
      </c>
      <c r="D179" s="15">
        <v>220</v>
      </c>
      <c r="E179" s="16" t="s">
        <v>232</v>
      </c>
      <c r="F179" s="15">
        <v>78</v>
      </c>
      <c r="G179" s="15">
        <v>0</v>
      </c>
      <c r="H179" s="15">
        <v>76</v>
      </c>
      <c r="I179" s="15">
        <v>0</v>
      </c>
      <c r="J179" s="15">
        <v>154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2015/4末</v>
      </c>
      <c r="B180" s="8" t="str">
        <f t="shared" si="11"/>
        <v>平成27/4末</v>
      </c>
      <c r="C180" s="13">
        <v>178</v>
      </c>
      <c r="D180" s="13">
        <v>221</v>
      </c>
      <c r="E180" s="14" t="s">
        <v>233</v>
      </c>
      <c r="F180" s="13">
        <v>136</v>
      </c>
      <c r="G180" s="13">
        <v>0</v>
      </c>
      <c r="H180" s="13">
        <v>140</v>
      </c>
      <c r="I180" s="13">
        <v>0</v>
      </c>
      <c r="J180" s="13">
        <v>276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2015/4末</v>
      </c>
      <c r="B181" s="9" t="str">
        <f t="shared" si="12"/>
        <v>平成27/4末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2015/4末</v>
      </c>
      <c r="B182" s="8" t="str">
        <f t="shared" si="12"/>
        <v>平成27/4末</v>
      </c>
      <c r="C182" s="13">
        <v>180</v>
      </c>
      <c r="D182" s="13">
        <v>223</v>
      </c>
      <c r="E182" s="14" t="s">
        <v>154</v>
      </c>
      <c r="F182" s="13">
        <v>224</v>
      </c>
      <c r="G182" s="13">
        <v>0</v>
      </c>
      <c r="H182" s="13">
        <v>214</v>
      </c>
      <c r="I182" s="13">
        <v>0</v>
      </c>
      <c r="J182" s="13">
        <v>438</v>
      </c>
      <c r="K182" s="13">
        <v>0</v>
      </c>
      <c r="L182" s="13">
        <v>168</v>
      </c>
      <c r="M182" s="6" t="s">
        <v>385</v>
      </c>
    </row>
    <row r="183" spans="1:13" x14ac:dyDescent="0.2">
      <c r="A183" s="9" t="str">
        <f t="shared" si="12"/>
        <v>2015/4末</v>
      </c>
      <c r="B183" s="9" t="str">
        <f t="shared" si="12"/>
        <v>平成27/4末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2015/4末</v>
      </c>
      <c r="B184" s="8" t="str">
        <f t="shared" si="12"/>
        <v>平成27/4末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2015/4末</v>
      </c>
      <c r="B185" s="9" t="str">
        <f t="shared" si="12"/>
        <v>平成27/4末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2015/4末</v>
      </c>
      <c r="B186" s="8" t="str">
        <f t="shared" si="12"/>
        <v>平成27/4末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2015/4末</v>
      </c>
      <c r="B187" s="9" t="str">
        <f t="shared" si="12"/>
        <v>平成27/4末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2015/4末</v>
      </c>
      <c r="B188" s="8" t="str">
        <f t="shared" si="12"/>
        <v>平成27/4末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2015/4末</v>
      </c>
      <c r="B189" s="9" t="str">
        <f t="shared" si="12"/>
        <v>平成27/4末</v>
      </c>
      <c r="C189" s="15">
        <v>187</v>
      </c>
      <c r="D189" s="15">
        <v>231</v>
      </c>
      <c r="E189" s="16" t="s">
        <v>241</v>
      </c>
      <c r="F189" s="15">
        <v>124</v>
      </c>
      <c r="G189" s="15">
        <v>0</v>
      </c>
      <c r="H189" s="15">
        <v>151</v>
      </c>
      <c r="I189" s="15">
        <v>2</v>
      </c>
      <c r="J189" s="15">
        <v>275</v>
      </c>
      <c r="K189" s="15">
        <v>2</v>
      </c>
      <c r="L189" s="15">
        <v>123</v>
      </c>
      <c r="M189" s="5" t="s">
        <v>386</v>
      </c>
    </row>
    <row r="190" spans="1:13" x14ac:dyDescent="0.2">
      <c r="A190" s="8" t="str">
        <f t="shared" si="12"/>
        <v>2015/4末</v>
      </c>
      <c r="B190" s="8" t="str">
        <f t="shared" si="12"/>
        <v>平成27/4末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12"/>
        <v>2015/4末</v>
      </c>
      <c r="B191" s="9" t="str">
        <f t="shared" si="12"/>
        <v>平成27/4末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83</v>
      </c>
      <c r="I191" s="15">
        <v>4</v>
      </c>
      <c r="J191" s="15">
        <v>154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2015/4末</v>
      </c>
      <c r="B192" s="8" t="str">
        <f t="shared" si="12"/>
        <v>平成27/4末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143</v>
      </c>
      <c r="I192" s="13">
        <v>1</v>
      </c>
      <c r="J192" s="13">
        <v>285</v>
      </c>
      <c r="K192" s="13">
        <v>1</v>
      </c>
      <c r="L192" s="13">
        <v>107</v>
      </c>
      <c r="M192" s="6" t="s">
        <v>387</v>
      </c>
    </row>
    <row r="193" spans="1:13" x14ac:dyDescent="0.2">
      <c r="A193" s="9" t="str">
        <f t="shared" si="12"/>
        <v>2015/4末</v>
      </c>
      <c r="B193" s="9" t="str">
        <f t="shared" si="12"/>
        <v>平成27/4末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67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2015/4末</v>
      </c>
      <c r="B194" s="8" t="str">
        <f t="shared" si="12"/>
        <v>平成27/4末</v>
      </c>
      <c r="C194" s="13">
        <v>192</v>
      </c>
      <c r="D194" s="13">
        <v>243</v>
      </c>
      <c r="E194" s="14" t="s">
        <v>246</v>
      </c>
      <c r="F194" s="13">
        <v>85</v>
      </c>
      <c r="G194" s="13">
        <v>0</v>
      </c>
      <c r="H194" s="13">
        <v>128</v>
      </c>
      <c r="I194" s="13">
        <v>0</v>
      </c>
      <c r="J194" s="13">
        <v>213</v>
      </c>
      <c r="K194" s="13">
        <v>0</v>
      </c>
      <c r="L194" s="13">
        <v>118</v>
      </c>
      <c r="M194" s="6" t="s">
        <v>387</v>
      </c>
    </row>
    <row r="195" spans="1:13" x14ac:dyDescent="0.2">
      <c r="A195" s="9" t="str">
        <f t="shared" si="12"/>
        <v>2015/4末</v>
      </c>
      <c r="B195" s="9" t="str">
        <f t="shared" si="12"/>
        <v>平成27/4末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65</v>
      </c>
      <c r="I195" s="15">
        <v>1</v>
      </c>
      <c r="J195" s="15">
        <v>128</v>
      </c>
      <c r="K195" s="15">
        <v>2</v>
      </c>
      <c r="L195" s="15">
        <v>55</v>
      </c>
      <c r="M195" s="5" t="s">
        <v>387</v>
      </c>
    </row>
    <row r="196" spans="1:13" x14ac:dyDescent="0.2">
      <c r="A196" s="8" t="str">
        <f t="shared" si="12"/>
        <v>2015/4末</v>
      </c>
      <c r="B196" s="8" t="str">
        <f t="shared" si="12"/>
        <v>平成27/4末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23</v>
      </c>
      <c r="I196" s="13">
        <v>0</v>
      </c>
      <c r="J196" s="13">
        <v>51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2015/4末</v>
      </c>
      <c r="B197" s="9" t="str">
        <f t="shared" si="13"/>
        <v>平成27/4末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2015/4末</v>
      </c>
      <c r="B198" s="8" t="str">
        <f t="shared" si="13"/>
        <v>平成27/4末</v>
      </c>
      <c r="C198" s="13">
        <v>196</v>
      </c>
      <c r="D198" s="13">
        <v>250</v>
      </c>
      <c r="E198" s="14" t="s">
        <v>250</v>
      </c>
      <c r="F198" s="13">
        <v>282</v>
      </c>
      <c r="G198" s="13">
        <v>0</v>
      </c>
      <c r="H198" s="13">
        <v>314</v>
      </c>
      <c r="I198" s="13">
        <v>0</v>
      </c>
      <c r="J198" s="13">
        <v>596</v>
      </c>
      <c r="K198" s="13">
        <v>0</v>
      </c>
      <c r="L198" s="13">
        <v>205</v>
      </c>
      <c r="M198" s="6" t="s">
        <v>388</v>
      </c>
    </row>
    <row r="199" spans="1:13" x14ac:dyDescent="0.2">
      <c r="A199" s="9" t="str">
        <f t="shared" si="13"/>
        <v>2015/4末</v>
      </c>
      <c r="B199" s="9" t="str">
        <f t="shared" si="13"/>
        <v>平成27/4末</v>
      </c>
      <c r="C199" s="15">
        <v>197</v>
      </c>
      <c r="D199" s="15">
        <v>253</v>
      </c>
      <c r="E199" s="16" t="s">
        <v>251</v>
      </c>
      <c r="F199" s="15">
        <v>119</v>
      </c>
      <c r="G199" s="15">
        <v>1</v>
      </c>
      <c r="H199" s="15">
        <v>118</v>
      </c>
      <c r="I199" s="15">
        <v>2</v>
      </c>
      <c r="J199" s="15">
        <v>237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2015/4末</v>
      </c>
      <c r="B200" s="8" t="str">
        <f t="shared" si="13"/>
        <v>平成27/4末</v>
      </c>
      <c r="C200" s="13">
        <v>198</v>
      </c>
      <c r="D200" s="13">
        <v>254</v>
      </c>
      <c r="E200" s="14" t="s">
        <v>252</v>
      </c>
      <c r="F200" s="13">
        <v>62</v>
      </c>
      <c r="G200" s="13">
        <v>0</v>
      </c>
      <c r="H200" s="13">
        <v>78</v>
      </c>
      <c r="I200" s="13">
        <v>1</v>
      </c>
      <c r="J200" s="13">
        <v>140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2015/4末</v>
      </c>
      <c r="B201" s="9" t="str">
        <f t="shared" si="13"/>
        <v>平成27/4末</v>
      </c>
      <c r="C201" s="15">
        <v>199</v>
      </c>
      <c r="D201" s="15">
        <v>255</v>
      </c>
      <c r="E201" s="16" t="s">
        <v>253</v>
      </c>
      <c r="F201" s="15">
        <v>252</v>
      </c>
      <c r="G201" s="15">
        <v>1</v>
      </c>
      <c r="H201" s="15">
        <v>296</v>
      </c>
      <c r="I201" s="15">
        <v>3</v>
      </c>
      <c r="J201" s="15">
        <v>548</v>
      </c>
      <c r="K201" s="15">
        <v>4</v>
      </c>
      <c r="L201" s="15">
        <v>189</v>
      </c>
      <c r="M201" s="5" t="s">
        <v>388</v>
      </c>
    </row>
    <row r="202" spans="1:13" x14ac:dyDescent="0.2">
      <c r="A202" s="8" t="str">
        <f t="shared" si="13"/>
        <v>2015/4末</v>
      </c>
      <c r="B202" s="8" t="str">
        <f t="shared" si="13"/>
        <v>平成27/4末</v>
      </c>
      <c r="C202" s="13">
        <v>200</v>
      </c>
      <c r="D202" s="13">
        <v>270</v>
      </c>
      <c r="E202" s="14" t="s">
        <v>254</v>
      </c>
      <c r="F202" s="13">
        <v>45</v>
      </c>
      <c r="G202" s="13">
        <v>0</v>
      </c>
      <c r="H202" s="13">
        <v>45</v>
      </c>
      <c r="I202" s="13">
        <v>0</v>
      </c>
      <c r="J202" s="13">
        <v>90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2015/4末</v>
      </c>
      <c r="B203" s="9" t="str">
        <f t="shared" si="13"/>
        <v>平成27/4末</v>
      </c>
      <c r="C203" s="15">
        <v>201</v>
      </c>
      <c r="D203" s="15">
        <v>271</v>
      </c>
      <c r="E203" s="16" t="s">
        <v>255</v>
      </c>
      <c r="F203" s="15">
        <v>242</v>
      </c>
      <c r="G203" s="15">
        <v>0</v>
      </c>
      <c r="H203" s="15">
        <v>248</v>
      </c>
      <c r="I203" s="15">
        <v>0</v>
      </c>
      <c r="J203" s="15">
        <v>490</v>
      </c>
      <c r="K203" s="15">
        <v>0</v>
      </c>
      <c r="L203" s="15">
        <v>192</v>
      </c>
      <c r="M203" s="5" t="s">
        <v>389</v>
      </c>
    </row>
    <row r="204" spans="1:13" x14ac:dyDescent="0.2">
      <c r="A204" s="8" t="str">
        <f t="shared" si="13"/>
        <v>2015/4末</v>
      </c>
      <c r="B204" s="8" t="str">
        <f t="shared" si="13"/>
        <v>平成27/4末</v>
      </c>
      <c r="C204" s="13">
        <v>202</v>
      </c>
      <c r="D204" s="13">
        <v>277</v>
      </c>
      <c r="E204" s="14" t="s">
        <v>256</v>
      </c>
      <c r="F204" s="13">
        <v>216</v>
      </c>
      <c r="G204" s="13">
        <v>0</v>
      </c>
      <c r="H204" s="13">
        <v>232</v>
      </c>
      <c r="I204" s="13">
        <v>0</v>
      </c>
      <c r="J204" s="13">
        <v>448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2015/4末</v>
      </c>
      <c r="B205" s="9" t="str">
        <f t="shared" si="13"/>
        <v>平成27/4末</v>
      </c>
      <c r="C205" s="15">
        <v>203</v>
      </c>
      <c r="D205" s="15">
        <v>278</v>
      </c>
      <c r="E205" s="16" t="s">
        <v>257</v>
      </c>
      <c r="F205" s="15">
        <v>128</v>
      </c>
      <c r="G205" s="15">
        <v>1</v>
      </c>
      <c r="H205" s="15">
        <v>135</v>
      </c>
      <c r="I205" s="15">
        <v>1</v>
      </c>
      <c r="J205" s="15">
        <v>263</v>
      </c>
      <c r="K205" s="15">
        <v>2</v>
      </c>
      <c r="L205" s="15">
        <v>112</v>
      </c>
      <c r="M205" s="5" t="s">
        <v>389</v>
      </c>
    </row>
    <row r="206" spans="1:13" x14ac:dyDescent="0.2">
      <c r="A206" s="8" t="str">
        <f t="shared" si="13"/>
        <v>2015/4末</v>
      </c>
      <c r="B206" s="8" t="str">
        <f t="shared" si="13"/>
        <v>平成27/4末</v>
      </c>
      <c r="C206" s="13">
        <v>204</v>
      </c>
      <c r="D206" s="13">
        <v>280</v>
      </c>
      <c r="E206" s="14" t="s">
        <v>258</v>
      </c>
      <c r="F206" s="13">
        <v>108</v>
      </c>
      <c r="G206" s="13">
        <v>0</v>
      </c>
      <c r="H206" s="13">
        <v>124</v>
      </c>
      <c r="I206" s="13">
        <v>0</v>
      </c>
      <c r="J206" s="13">
        <v>232</v>
      </c>
      <c r="K206" s="13">
        <v>0</v>
      </c>
      <c r="L206" s="13">
        <v>80</v>
      </c>
      <c r="M206" s="6" t="s">
        <v>390</v>
      </c>
    </row>
    <row r="207" spans="1:13" x14ac:dyDescent="0.2">
      <c r="A207" s="9" t="str">
        <f t="shared" si="13"/>
        <v>2015/4末</v>
      </c>
      <c r="B207" s="9" t="str">
        <f t="shared" si="13"/>
        <v>平成27/4末</v>
      </c>
      <c r="C207" s="15">
        <v>205</v>
      </c>
      <c r="D207" s="15">
        <v>281</v>
      </c>
      <c r="E207" s="16" t="s">
        <v>259</v>
      </c>
      <c r="F207" s="15">
        <v>60</v>
      </c>
      <c r="G207" s="15">
        <v>0</v>
      </c>
      <c r="H207" s="15">
        <v>57</v>
      </c>
      <c r="I207" s="15">
        <v>0</v>
      </c>
      <c r="J207" s="15">
        <v>117</v>
      </c>
      <c r="K207" s="15">
        <v>0</v>
      </c>
      <c r="L207" s="15">
        <v>47</v>
      </c>
      <c r="M207" s="5" t="s">
        <v>390</v>
      </c>
    </row>
    <row r="208" spans="1:13" x14ac:dyDescent="0.2">
      <c r="A208" s="8" t="str">
        <f t="shared" si="13"/>
        <v>2015/4末</v>
      </c>
      <c r="B208" s="8" t="str">
        <f t="shared" si="13"/>
        <v>平成27/4末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20</v>
      </c>
      <c r="I208" s="13">
        <v>0</v>
      </c>
      <c r="J208" s="13">
        <v>41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2015/4末</v>
      </c>
      <c r="B209" s="9" t="str">
        <f t="shared" si="13"/>
        <v>平成27/4末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155</v>
      </c>
      <c r="I209" s="15">
        <v>0</v>
      </c>
      <c r="J209" s="15">
        <v>301</v>
      </c>
      <c r="K209" s="15">
        <v>0</v>
      </c>
      <c r="L209" s="15">
        <v>125</v>
      </c>
      <c r="M209" s="5" t="s">
        <v>390</v>
      </c>
    </row>
    <row r="210" spans="1:13" x14ac:dyDescent="0.2">
      <c r="A210" s="8" t="str">
        <f t="shared" si="13"/>
        <v>2015/4末</v>
      </c>
      <c r="B210" s="8" t="str">
        <f t="shared" si="13"/>
        <v>平成27/4末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2015/4末</v>
      </c>
      <c r="B211" s="9" t="str">
        <f t="shared" si="13"/>
        <v>平成27/4末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34</v>
      </c>
      <c r="I211" s="15">
        <v>0</v>
      </c>
      <c r="J211" s="15">
        <v>69</v>
      </c>
      <c r="K211" s="15">
        <v>0</v>
      </c>
      <c r="L211" s="15">
        <v>26</v>
      </c>
      <c r="M211" s="5" t="s">
        <v>390</v>
      </c>
    </row>
    <row r="212" spans="1:13" x14ac:dyDescent="0.2">
      <c r="A212" s="8" t="str">
        <f t="shared" si="13"/>
        <v>2015/4末</v>
      </c>
      <c r="B212" s="8" t="str">
        <f t="shared" si="13"/>
        <v>平成27/4末</v>
      </c>
      <c r="C212" s="13">
        <v>210</v>
      </c>
      <c r="D212" s="13">
        <v>290</v>
      </c>
      <c r="E212" s="14" t="s">
        <v>264</v>
      </c>
      <c r="F212" s="13">
        <v>104</v>
      </c>
      <c r="G212" s="13">
        <v>1</v>
      </c>
      <c r="H212" s="13">
        <v>107</v>
      </c>
      <c r="I212" s="13">
        <v>2</v>
      </c>
      <c r="J212" s="13">
        <v>211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ref="A213:B228" si="14">A212</f>
        <v>2015/4末</v>
      </c>
      <c r="B213" s="9" t="str">
        <f t="shared" si="14"/>
        <v>平成27/4末</v>
      </c>
      <c r="C213" s="15">
        <v>211</v>
      </c>
      <c r="D213" s="15">
        <v>291</v>
      </c>
      <c r="E213" s="16" t="s">
        <v>265</v>
      </c>
      <c r="F213" s="15">
        <v>38</v>
      </c>
      <c r="G213" s="15">
        <v>0</v>
      </c>
      <c r="H213" s="15">
        <v>29</v>
      </c>
      <c r="I213" s="15">
        <v>0</v>
      </c>
      <c r="J213" s="15">
        <v>67</v>
      </c>
      <c r="K213" s="15">
        <v>0</v>
      </c>
      <c r="L213" s="15">
        <v>42</v>
      </c>
      <c r="M213" s="5" t="s">
        <v>390</v>
      </c>
    </row>
    <row r="214" spans="1:13" x14ac:dyDescent="0.2">
      <c r="A214" s="8" t="str">
        <f t="shared" si="14"/>
        <v>2015/4末</v>
      </c>
      <c r="B214" s="8" t="str">
        <f t="shared" si="14"/>
        <v>平成27/4末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2015/4末</v>
      </c>
      <c r="B215" s="9" t="str">
        <f t="shared" si="14"/>
        <v>平成27/4末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2015/4末</v>
      </c>
      <c r="B216" s="8" t="str">
        <f t="shared" si="14"/>
        <v>平成27/4末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2015/4末</v>
      </c>
      <c r="B217" s="9" t="str">
        <f t="shared" si="14"/>
        <v>平成27/4末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2015/4末</v>
      </c>
      <c r="B218" s="8" t="str">
        <f t="shared" si="14"/>
        <v>平成27/4末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248</v>
      </c>
      <c r="I218" s="13">
        <v>1</v>
      </c>
      <c r="J218" s="13">
        <v>483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2015/4末</v>
      </c>
      <c r="B219" s="9" t="str">
        <f t="shared" si="14"/>
        <v>平成27/4末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180</v>
      </c>
      <c r="I219" s="15">
        <v>0</v>
      </c>
      <c r="J219" s="15">
        <v>325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2015/4末</v>
      </c>
      <c r="B220" s="8" t="str">
        <f t="shared" si="14"/>
        <v>平成27/4末</v>
      </c>
      <c r="C220" s="13">
        <v>218</v>
      </c>
      <c r="D220" s="13">
        <v>326</v>
      </c>
      <c r="E220" s="14" t="s">
        <v>272</v>
      </c>
      <c r="F220" s="13">
        <v>267</v>
      </c>
      <c r="G220" s="13">
        <v>0</v>
      </c>
      <c r="H220" s="13">
        <v>309</v>
      </c>
      <c r="I220" s="13">
        <v>0</v>
      </c>
      <c r="J220" s="13">
        <v>576</v>
      </c>
      <c r="K220" s="13">
        <v>0</v>
      </c>
      <c r="L220" s="13">
        <v>194</v>
      </c>
      <c r="M220" s="6" t="s">
        <v>391</v>
      </c>
    </row>
    <row r="221" spans="1:13" x14ac:dyDescent="0.2">
      <c r="A221" s="9" t="str">
        <f t="shared" si="14"/>
        <v>2015/4末</v>
      </c>
      <c r="B221" s="9" t="str">
        <f t="shared" si="14"/>
        <v>平成27/4末</v>
      </c>
      <c r="C221" s="15">
        <v>219</v>
      </c>
      <c r="D221" s="15">
        <v>332</v>
      </c>
      <c r="E221" s="16" t="s">
        <v>273</v>
      </c>
      <c r="F221" s="15">
        <v>139</v>
      </c>
      <c r="G221" s="15">
        <v>0</v>
      </c>
      <c r="H221" s="15">
        <v>144</v>
      </c>
      <c r="I221" s="15">
        <v>0</v>
      </c>
      <c r="J221" s="15">
        <v>283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2015/4末</v>
      </c>
      <c r="B222" s="8" t="str">
        <f t="shared" si="14"/>
        <v>平成27/4末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101</v>
      </c>
      <c r="I222" s="13">
        <v>0</v>
      </c>
      <c r="J222" s="13">
        <v>222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2015/4末</v>
      </c>
      <c r="B223" s="9" t="str">
        <f t="shared" si="14"/>
        <v>平成27/4末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89</v>
      </c>
      <c r="I223" s="15">
        <v>0</v>
      </c>
      <c r="J223" s="15">
        <v>174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2015/4末</v>
      </c>
      <c r="B224" s="8" t="str">
        <f t="shared" si="14"/>
        <v>平成27/4末</v>
      </c>
      <c r="C224" s="13">
        <v>222</v>
      </c>
      <c r="D224" s="13">
        <v>335</v>
      </c>
      <c r="E224" s="14" t="s">
        <v>276</v>
      </c>
      <c r="F224" s="13">
        <v>106</v>
      </c>
      <c r="G224" s="13">
        <v>0</v>
      </c>
      <c r="H224" s="13">
        <v>110</v>
      </c>
      <c r="I224" s="13">
        <v>0</v>
      </c>
      <c r="J224" s="13">
        <v>216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2015/4末</v>
      </c>
      <c r="B225" s="9" t="str">
        <f t="shared" si="14"/>
        <v>平成27/4末</v>
      </c>
      <c r="C225" s="15">
        <v>223</v>
      </c>
      <c r="D225" s="15">
        <v>336</v>
      </c>
      <c r="E225" s="16" t="s">
        <v>277</v>
      </c>
      <c r="F225" s="15">
        <v>126</v>
      </c>
      <c r="G225" s="15">
        <v>0</v>
      </c>
      <c r="H225" s="15">
        <v>144</v>
      </c>
      <c r="I225" s="15">
        <v>1</v>
      </c>
      <c r="J225" s="15">
        <v>270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2015/4末</v>
      </c>
      <c r="B226" s="8" t="str">
        <f t="shared" si="14"/>
        <v>平成27/4末</v>
      </c>
      <c r="C226" s="13">
        <v>224</v>
      </c>
      <c r="D226" s="13">
        <v>337</v>
      </c>
      <c r="E226" s="14" t="s">
        <v>278</v>
      </c>
      <c r="F226" s="13">
        <v>180</v>
      </c>
      <c r="G226" s="13">
        <v>0</v>
      </c>
      <c r="H226" s="13">
        <v>202</v>
      </c>
      <c r="I226" s="13">
        <v>0</v>
      </c>
      <c r="J226" s="13">
        <v>382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2015/4末</v>
      </c>
      <c r="B227" s="9" t="str">
        <f t="shared" si="14"/>
        <v>平成27/4末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81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2015/4末</v>
      </c>
      <c r="B228" s="8" t="str">
        <f t="shared" si="14"/>
        <v>平成27/4末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2015/4末</v>
      </c>
      <c r="B229" s="9" t="str">
        <f t="shared" si="15"/>
        <v>平成27/4末</v>
      </c>
      <c r="C229" s="15">
        <v>227</v>
      </c>
      <c r="D229" s="15">
        <v>400</v>
      </c>
      <c r="E229" s="16" t="s">
        <v>281</v>
      </c>
      <c r="F229" s="15">
        <v>133</v>
      </c>
      <c r="G229" s="15">
        <v>0</v>
      </c>
      <c r="H229" s="15">
        <v>141</v>
      </c>
      <c r="I229" s="15">
        <v>1</v>
      </c>
      <c r="J229" s="15">
        <v>274</v>
      </c>
      <c r="K229" s="15">
        <v>1</v>
      </c>
      <c r="L229" s="15">
        <v>125</v>
      </c>
      <c r="M229" s="5" t="s">
        <v>392</v>
      </c>
    </row>
    <row r="230" spans="1:13" x14ac:dyDescent="0.2">
      <c r="A230" s="8" t="str">
        <f t="shared" si="15"/>
        <v>2015/4末</v>
      </c>
      <c r="B230" s="8" t="str">
        <f t="shared" si="15"/>
        <v>平成27/4末</v>
      </c>
      <c r="C230" s="13">
        <v>228</v>
      </c>
      <c r="D230" s="13">
        <v>401</v>
      </c>
      <c r="E230" s="14" t="s">
        <v>282</v>
      </c>
      <c r="F230" s="13">
        <v>227</v>
      </c>
      <c r="G230" s="13">
        <v>2</v>
      </c>
      <c r="H230" s="13">
        <v>298</v>
      </c>
      <c r="I230" s="13">
        <v>2</v>
      </c>
      <c r="J230" s="13">
        <v>525</v>
      </c>
      <c r="K230" s="13">
        <v>4</v>
      </c>
      <c r="L230" s="13">
        <v>267</v>
      </c>
      <c r="M230" s="6" t="s">
        <v>392</v>
      </c>
    </row>
    <row r="231" spans="1:13" x14ac:dyDescent="0.2">
      <c r="A231" s="9" t="str">
        <f t="shared" si="15"/>
        <v>2015/4末</v>
      </c>
      <c r="B231" s="9" t="str">
        <f t="shared" si="15"/>
        <v>平成27/4末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2015/4末</v>
      </c>
      <c r="B232" s="8" t="str">
        <f t="shared" si="15"/>
        <v>平成27/4末</v>
      </c>
      <c r="C232" s="13">
        <v>230</v>
      </c>
      <c r="D232" s="13">
        <v>403</v>
      </c>
      <c r="E232" s="14" t="s">
        <v>284</v>
      </c>
      <c r="F232" s="13">
        <v>24</v>
      </c>
      <c r="G232" s="13">
        <v>0</v>
      </c>
      <c r="H232" s="13">
        <v>27</v>
      </c>
      <c r="I232" s="13">
        <v>0</v>
      </c>
      <c r="J232" s="13">
        <v>51</v>
      </c>
      <c r="K232" s="13">
        <v>0</v>
      </c>
      <c r="L232" s="13">
        <v>25</v>
      </c>
      <c r="M232" s="6" t="s">
        <v>392</v>
      </c>
    </row>
    <row r="233" spans="1:13" x14ac:dyDescent="0.2">
      <c r="A233" s="9" t="str">
        <f t="shared" si="15"/>
        <v>2015/4末</v>
      </c>
      <c r="B233" s="9" t="str">
        <f t="shared" si="15"/>
        <v>平成27/4末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2015/4末</v>
      </c>
      <c r="B234" s="8" t="str">
        <f t="shared" si="15"/>
        <v>平成27/4末</v>
      </c>
      <c r="C234" s="13">
        <v>232</v>
      </c>
      <c r="D234" s="13">
        <v>405</v>
      </c>
      <c r="E234" s="14" t="s">
        <v>286</v>
      </c>
      <c r="F234" s="13">
        <v>114</v>
      </c>
      <c r="G234" s="13">
        <v>0</v>
      </c>
      <c r="H234" s="13">
        <v>127</v>
      </c>
      <c r="I234" s="13">
        <v>0</v>
      </c>
      <c r="J234" s="13">
        <v>241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2015/4末</v>
      </c>
      <c r="B235" s="9" t="str">
        <f t="shared" si="15"/>
        <v>平成27/4末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2015/4末</v>
      </c>
      <c r="B236" s="8" t="str">
        <f t="shared" si="15"/>
        <v>平成27/4末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2015/4末</v>
      </c>
      <c r="B237" s="9" t="str">
        <f t="shared" si="15"/>
        <v>平成27/4末</v>
      </c>
      <c r="C237" s="15">
        <v>235</v>
      </c>
      <c r="D237" s="15">
        <v>408</v>
      </c>
      <c r="E237" s="16" t="s">
        <v>289</v>
      </c>
      <c r="F237" s="15">
        <v>42</v>
      </c>
      <c r="G237" s="15">
        <v>0</v>
      </c>
      <c r="H237" s="15">
        <v>52</v>
      </c>
      <c r="I237" s="15">
        <v>0</v>
      </c>
      <c r="J237" s="15">
        <v>94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2015/4末</v>
      </c>
      <c r="B238" s="8" t="str">
        <f t="shared" si="15"/>
        <v>平成27/4末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19</v>
      </c>
      <c r="I238" s="13">
        <v>0</v>
      </c>
      <c r="J238" s="13">
        <v>39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2015/4末</v>
      </c>
      <c r="B239" s="9" t="str">
        <f t="shared" si="15"/>
        <v>平成27/4末</v>
      </c>
      <c r="C239" s="15">
        <v>237</v>
      </c>
      <c r="D239" s="15">
        <v>500</v>
      </c>
      <c r="E239" s="16" t="s">
        <v>291</v>
      </c>
      <c r="F239" s="15">
        <v>311</v>
      </c>
      <c r="G239" s="15">
        <v>0</v>
      </c>
      <c r="H239" s="15">
        <v>341</v>
      </c>
      <c r="I239" s="15">
        <v>1</v>
      </c>
      <c r="J239" s="15">
        <v>652</v>
      </c>
      <c r="K239" s="15">
        <v>1</v>
      </c>
      <c r="L239" s="15">
        <v>227</v>
      </c>
      <c r="M239" s="5" t="s">
        <v>375</v>
      </c>
    </row>
    <row r="240" spans="1:13" x14ac:dyDescent="0.2">
      <c r="A240" s="8" t="str">
        <f t="shared" si="15"/>
        <v>2015/4末</v>
      </c>
      <c r="B240" s="8" t="str">
        <f t="shared" si="15"/>
        <v>平成27/4末</v>
      </c>
      <c r="C240" s="13">
        <v>238</v>
      </c>
      <c r="D240" s="13">
        <v>501</v>
      </c>
      <c r="E240" s="14" t="s">
        <v>292</v>
      </c>
      <c r="F240" s="13">
        <v>89</v>
      </c>
      <c r="G240" s="13">
        <v>0</v>
      </c>
      <c r="H240" s="13">
        <v>89</v>
      </c>
      <c r="I240" s="13">
        <v>0</v>
      </c>
      <c r="J240" s="13">
        <v>178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2015/4末</v>
      </c>
      <c r="B241" s="9" t="str">
        <f t="shared" si="15"/>
        <v>平成27/4末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2015/4末</v>
      </c>
      <c r="B242" s="8" t="str">
        <f t="shared" si="15"/>
        <v>平成27/4末</v>
      </c>
      <c r="C242" s="13">
        <v>240</v>
      </c>
      <c r="D242" s="13">
        <v>503</v>
      </c>
      <c r="E242" s="14" t="s">
        <v>294</v>
      </c>
      <c r="F242" s="13">
        <v>60</v>
      </c>
      <c r="G242" s="13">
        <v>0</v>
      </c>
      <c r="H242" s="13">
        <v>51</v>
      </c>
      <c r="I242" s="13">
        <v>0</v>
      </c>
      <c r="J242" s="13">
        <v>111</v>
      </c>
      <c r="K242" s="13">
        <v>0</v>
      </c>
      <c r="L242" s="13">
        <v>41</v>
      </c>
      <c r="M242" s="6" t="s">
        <v>375</v>
      </c>
    </row>
    <row r="243" spans="1:13" x14ac:dyDescent="0.2">
      <c r="A243" s="9" t="str">
        <f t="shared" si="15"/>
        <v>2015/4末</v>
      </c>
      <c r="B243" s="9" t="str">
        <f t="shared" si="15"/>
        <v>平成27/4末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154</v>
      </c>
      <c r="I243" s="15">
        <v>0</v>
      </c>
      <c r="J243" s="15">
        <v>290</v>
      </c>
      <c r="K243" s="15">
        <v>0</v>
      </c>
      <c r="L243" s="15">
        <v>149</v>
      </c>
      <c r="M243" s="5" t="s">
        <v>375</v>
      </c>
    </row>
    <row r="244" spans="1:13" x14ac:dyDescent="0.2">
      <c r="A244" s="8" t="str">
        <f t="shared" si="15"/>
        <v>2015/4末</v>
      </c>
      <c r="B244" s="8" t="str">
        <f t="shared" si="15"/>
        <v>平成27/4末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2015/4末</v>
      </c>
      <c r="B245" s="9" t="str">
        <f t="shared" si="16"/>
        <v>平成27/4末</v>
      </c>
      <c r="C245" s="15">
        <v>243</v>
      </c>
      <c r="D245" s="15">
        <v>506</v>
      </c>
      <c r="E245" s="16" t="s">
        <v>297</v>
      </c>
      <c r="F245" s="15">
        <v>162</v>
      </c>
      <c r="G245" s="15">
        <v>0</v>
      </c>
      <c r="H245" s="15">
        <v>169</v>
      </c>
      <c r="I245" s="15">
        <v>0</v>
      </c>
      <c r="J245" s="15">
        <v>331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2015/4末</v>
      </c>
      <c r="B246" s="8" t="str">
        <f t="shared" si="16"/>
        <v>平成27/4末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53</v>
      </c>
      <c r="I246" s="13">
        <v>0</v>
      </c>
      <c r="J246" s="13">
        <v>103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2015/4末</v>
      </c>
      <c r="B247" s="9" t="str">
        <f t="shared" si="16"/>
        <v>平成27/4末</v>
      </c>
      <c r="C247" s="15">
        <v>245</v>
      </c>
      <c r="D247" s="15">
        <v>508</v>
      </c>
      <c r="E247" s="16" t="s">
        <v>299</v>
      </c>
      <c r="F247" s="15">
        <v>73</v>
      </c>
      <c r="G247" s="15">
        <v>0</v>
      </c>
      <c r="H247" s="15">
        <v>89</v>
      </c>
      <c r="I247" s="15">
        <v>0</v>
      </c>
      <c r="J247" s="15">
        <v>162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2015/4末</v>
      </c>
      <c r="B248" s="8" t="str">
        <f t="shared" si="16"/>
        <v>平成27/4末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2015/4末</v>
      </c>
      <c r="B249" s="9" t="str">
        <f t="shared" si="16"/>
        <v>平成27/4末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31</v>
      </c>
      <c r="I249" s="15">
        <v>0</v>
      </c>
      <c r="J249" s="15">
        <v>63</v>
      </c>
      <c r="K249" s="15">
        <v>0</v>
      </c>
      <c r="L249" s="15">
        <v>19</v>
      </c>
      <c r="M249" s="5" t="s">
        <v>375</v>
      </c>
    </row>
    <row r="250" spans="1:13" x14ac:dyDescent="0.2">
      <c r="A250" s="8" t="str">
        <f t="shared" si="16"/>
        <v>2015/4末</v>
      </c>
      <c r="B250" s="8" t="str">
        <f t="shared" si="16"/>
        <v>平成27/4末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2015/4末</v>
      </c>
      <c r="B251" s="9" t="str">
        <f t="shared" si="16"/>
        <v>平成27/4末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99</v>
      </c>
      <c r="I251" s="15">
        <v>0</v>
      </c>
      <c r="J251" s="15">
        <v>190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2015/4末</v>
      </c>
      <c r="B252" s="8" t="str">
        <f t="shared" si="16"/>
        <v>平成27/4末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59</v>
      </c>
      <c r="I252" s="13">
        <v>2</v>
      </c>
      <c r="J252" s="13">
        <v>130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16"/>
        <v>2015/4末</v>
      </c>
      <c r="B253" s="9" t="str">
        <f t="shared" si="16"/>
        <v>平成27/4末</v>
      </c>
      <c r="C253" s="15">
        <v>251</v>
      </c>
      <c r="D253" s="15">
        <v>514</v>
      </c>
      <c r="E253" s="16" t="s">
        <v>305</v>
      </c>
      <c r="F253" s="15">
        <v>80</v>
      </c>
      <c r="G253" s="15">
        <v>0</v>
      </c>
      <c r="H253" s="15">
        <v>96</v>
      </c>
      <c r="I253" s="15">
        <v>1</v>
      </c>
      <c r="J253" s="15">
        <v>176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2015/4末</v>
      </c>
      <c r="B254" s="8" t="str">
        <f t="shared" si="16"/>
        <v>平成27/4末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2015/4末</v>
      </c>
      <c r="B255" s="9" t="str">
        <f t="shared" si="16"/>
        <v>平成27/4末</v>
      </c>
      <c r="C255" s="15">
        <v>253</v>
      </c>
      <c r="D255" s="15">
        <v>516</v>
      </c>
      <c r="E255" s="16" t="s">
        <v>307</v>
      </c>
      <c r="F255" s="15">
        <v>96</v>
      </c>
      <c r="G255" s="15">
        <v>0</v>
      </c>
      <c r="H255" s="15">
        <v>88</v>
      </c>
      <c r="I255" s="15">
        <v>0</v>
      </c>
      <c r="J255" s="15">
        <v>184</v>
      </c>
      <c r="K255" s="15">
        <v>0</v>
      </c>
      <c r="L255" s="15">
        <v>59</v>
      </c>
      <c r="M255" s="5" t="s">
        <v>375</v>
      </c>
    </row>
    <row r="256" spans="1:13" x14ac:dyDescent="0.2">
      <c r="A256" s="8" t="str">
        <f t="shared" si="16"/>
        <v>2015/4末</v>
      </c>
      <c r="B256" s="8" t="str">
        <f t="shared" si="16"/>
        <v>平成27/4末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168</v>
      </c>
      <c r="I256" s="13">
        <v>1</v>
      </c>
      <c r="J256" s="13">
        <v>340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2015/4末</v>
      </c>
      <c r="B257" s="9" t="str">
        <f t="shared" si="16"/>
        <v>平成27/4末</v>
      </c>
      <c r="C257" s="15">
        <v>255</v>
      </c>
      <c r="D257" s="15">
        <v>518</v>
      </c>
      <c r="E257" s="16" t="s">
        <v>309</v>
      </c>
      <c r="F257" s="15">
        <v>81</v>
      </c>
      <c r="G257" s="15">
        <v>0</v>
      </c>
      <c r="H257" s="15">
        <v>84</v>
      </c>
      <c r="I257" s="15">
        <v>1</v>
      </c>
      <c r="J257" s="15">
        <v>165</v>
      </c>
      <c r="K257" s="15">
        <v>1</v>
      </c>
      <c r="L257" s="15">
        <v>57</v>
      </c>
      <c r="M257" s="5" t="s">
        <v>375</v>
      </c>
    </row>
    <row r="258" spans="1:13" x14ac:dyDescent="0.2">
      <c r="A258" s="8" t="str">
        <f t="shared" si="16"/>
        <v>2015/4末</v>
      </c>
      <c r="B258" s="8" t="str">
        <f t="shared" si="16"/>
        <v>平成27/4末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126</v>
      </c>
      <c r="I258" s="13">
        <v>0</v>
      </c>
      <c r="J258" s="13">
        <v>247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2015/4末</v>
      </c>
      <c r="B259" s="9" t="str">
        <f t="shared" si="16"/>
        <v>平成27/4末</v>
      </c>
      <c r="C259" s="15">
        <v>257</v>
      </c>
      <c r="D259" s="15">
        <v>520</v>
      </c>
      <c r="E259" s="16" t="s">
        <v>311</v>
      </c>
      <c r="F259" s="15">
        <v>56</v>
      </c>
      <c r="G259" s="15">
        <v>0</v>
      </c>
      <c r="H259" s="15">
        <v>57</v>
      </c>
      <c r="I259" s="15">
        <v>0</v>
      </c>
      <c r="J259" s="15">
        <v>113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2015/4末</v>
      </c>
      <c r="B260" s="8" t="str">
        <f t="shared" si="16"/>
        <v>平成27/4末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58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2015/4末</v>
      </c>
      <c r="B261" s="9" t="str">
        <f t="shared" si="17"/>
        <v>平成27/4末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2015/4末</v>
      </c>
      <c r="B262" s="8" t="str">
        <f t="shared" si="17"/>
        <v>平成27/4末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2015/4末</v>
      </c>
      <c r="B263" s="9" t="str">
        <f t="shared" si="17"/>
        <v>平成27/4末</v>
      </c>
      <c r="C263" s="15">
        <v>261</v>
      </c>
      <c r="D263" s="15">
        <v>524</v>
      </c>
      <c r="E263" s="16" t="s">
        <v>315</v>
      </c>
      <c r="F263" s="15">
        <v>256</v>
      </c>
      <c r="G263" s="15">
        <v>0</v>
      </c>
      <c r="H263" s="15">
        <v>255</v>
      </c>
      <c r="I263" s="15">
        <v>1</v>
      </c>
      <c r="J263" s="15">
        <v>511</v>
      </c>
      <c r="K263" s="15">
        <v>1</v>
      </c>
      <c r="L263" s="15">
        <v>168</v>
      </c>
      <c r="M263" s="5" t="s">
        <v>375</v>
      </c>
    </row>
    <row r="264" spans="1:13" x14ac:dyDescent="0.2">
      <c r="A264" s="8" t="str">
        <f t="shared" si="17"/>
        <v>2015/4末</v>
      </c>
      <c r="B264" s="8" t="str">
        <f t="shared" si="17"/>
        <v>平成27/4末</v>
      </c>
      <c r="C264" s="13">
        <v>262</v>
      </c>
      <c r="D264" s="13">
        <v>525</v>
      </c>
      <c r="E264" s="14" t="s">
        <v>316</v>
      </c>
      <c r="F264" s="13">
        <v>138</v>
      </c>
      <c r="G264" s="13">
        <v>0</v>
      </c>
      <c r="H264" s="13">
        <v>130</v>
      </c>
      <c r="I264" s="13">
        <v>0</v>
      </c>
      <c r="J264" s="13">
        <v>268</v>
      </c>
      <c r="K264" s="13">
        <v>0</v>
      </c>
      <c r="L264" s="13">
        <v>123</v>
      </c>
      <c r="M264" s="6" t="s">
        <v>375</v>
      </c>
    </row>
    <row r="265" spans="1:13" x14ac:dyDescent="0.2">
      <c r="A265" s="9" t="str">
        <f t="shared" si="17"/>
        <v>2015/4末</v>
      </c>
      <c r="B265" s="9" t="str">
        <f t="shared" si="17"/>
        <v>平成27/4末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14</v>
      </c>
      <c r="I265" s="15">
        <v>1</v>
      </c>
      <c r="J265" s="15">
        <v>30</v>
      </c>
      <c r="K265" s="15">
        <v>1</v>
      </c>
      <c r="L265" s="15">
        <v>17</v>
      </c>
      <c r="M265" s="5" t="s">
        <v>375</v>
      </c>
    </row>
    <row r="266" spans="1:13" x14ac:dyDescent="0.2">
      <c r="A266" s="8" t="str">
        <f t="shared" si="17"/>
        <v>2015/4末</v>
      </c>
      <c r="B266" s="8" t="str">
        <f t="shared" si="17"/>
        <v>平成27/4末</v>
      </c>
      <c r="C266" s="13">
        <v>264</v>
      </c>
      <c r="D266" s="13">
        <v>527</v>
      </c>
      <c r="E266" s="14" t="s">
        <v>318</v>
      </c>
      <c r="F266" s="13">
        <v>81</v>
      </c>
      <c r="G266" s="13">
        <v>0</v>
      </c>
      <c r="H266" s="13">
        <v>83</v>
      </c>
      <c r="I266" s="13">
        <v>1</v>
      </c>
      <c r="J266" s="13">
        <v>164</v>
      </c>
      <c r="K266" s="13">
        <v>1</v>
      </c>
      <c r="L266" s="13">
        <v>56</v>
      </c>
      <c r="M266" s="6" t="s">
        <v>375</v>
      </c>
    </row>
    <row r="267" spans="1:13" x14ac:dyDescent="0.2">
      <c r="A267" s="9" t="str">
        <f t="shared" si="17"/>
        <v>2015/4末</v>
      </c>
      <c r="B267" s="9" t="str">
        <f t="shared" si="17"/>
        <v>平成27/4末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111</v>
      </c>
      <c r="I267" s="15">
        <v>0</v>
      </c>
      <c r="J267" s="15">
        <v>194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2015/4末</v>
      </c>
      <c r="B268" s="8" t="str">
        <f t="shared" si="17"/>
        <v>平成27/4末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2015/4末</v>
      </c>
      <c r="B269" s="9" t="str">
        <f t="shared" si="17"/>
        <v>平成27/4末</v>
      </c>
      <c r="C269" s="15">
        <v>267</v>
      </c>
      <c r="D269" s="15">
        <v>530</v>
      </c>
      <c r="E269" s="16" t="s">
        <v>321</v>
      </c>
      <c r="F269" s="15">
        <v>103</v>
      </c>
      <c r="G269" s="15">
        <v>0</v>
      </c>
      <c r="H269" s="15">
        <v>115</v>
      </c>
      <c r="I269" s="15">
        <v>0</v>
      </c>
      <c r="J269" s="15">
        <v>218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2015/4末</v>
      </c>
      <c r="B270" s="8" t="str">
        <f t="shared" si="17"/>
        <v>平成27/4末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2015/4末</v>
      </c>
      <c r="B271" s="9" t="str">
        <f t="shared" si="17"/>
        <v>平成27/4末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55</v>
      </c>
      <c r="M271" s="5" t="s">
        <v>375</v>
      </c>
    </row>
  </sheetData>
  <sheetProtection algorithmName="SHA-512" hashValue="A+v3iPQzCq0xVqnaBidspsYylx1ucilfCHj84tCzi64is7Uktshqg//XcKbe7JeZvtt3o355knb+yG3MXrLz8Q==" saltValue="6T5LJ5iITzycY1R8fIIq4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447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43239</v>
      </c>
      <c r="G2" s="22">
        <f t="shared" si="0"/>
        <v>228</v>
      </c>
      <c r="H2" s="22">
        <f t="shared" si="0"/>
        <v>44632</v>
      </c>
      <c r="I2" s="22">
        <f t="shared" si="0"/>
        <v>489</v>
      </c>
      <c r="J2" s="22">
        <f t="shared" si="0"/>
        <v>87871</v>
      </c>
      <c r="K2" s="22">
        <f t="shared" si="0"/>
        <v>717</v>
      </c>
      <c r="L2" s="22">
        <f t="shared" si="0"/>
        <v>34777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2015/5末</v>
      </c>
      <c r="B3" s="7" t="str">
        <f>B2</f>
        <v>平成27/5末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46</v>
      </c>
      <c r="I3" s="11">
        <v>1</v>
      </c>
      <c r="J3" s="11">
        <v>88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2015/5末</v>
      </c>
      <c r="B4" s="8" t="str">
        <f>B3</f>
        <v>平成27/5末</v>
      </c>
      <c r="C4" s="13">
        <v>2</v>
      </c>
      <c r="D4" s="13">
        <v>2</v>
      </c>
      <c r="E4" s="14" t="s">
        <v>40</v>
      </c>
      <c r="F4" s="13">
        <v>160</v>
      </c>
      <c r="G4" s="13">
        <v>0</v>
      </c>
      <c r="H4" s="13">
        <v>200</v>
      </c>
      <c r="I4" s="13">
        <v>8</v>
      </c>
      <c r="J4" s="13">
        <v>360</v>
      </c>
      <c r="K4" s="13">
        <v>8</v>
      </c>
      <c r="L4" s="13">
        <v>195</v>
      </c>
      <c r="M4" s="6" t="s">
        <v>377</v>
      </c>
      <c r="Q4" s="1"/>
    </row>
    <row r="5" spans="1:18" x14ac:dyDescent="0.2">
      <c r="A5" s="9" t="str">
        <f t="shared" ref="A5:B20" si="1">A4</f>
        <v>2015/5末</v>
      </c>
      <c r="B5" s="9" t="str">
        <f t="shared" si="1"/>
        <v>平成27/5末</v>
      </c>
      <c r="C5" s="15">
        <v>3</v>
      </c>
      <c r="D5" s="15">
        <v>3</v>
      </c>
      <c r="E5" s="16" t="s">
        <v>41</v>
      </c>
      <c r="F5" s="15">
        <v>183</v>
      </c>
      <c r="G5" s="15">
        <v>1</v>
      </c>
      <c r="H5" s="15">
        <v>173</v>
      </c>
      <c r="I5" s="15">
        <v>2</v>
      </c>
      <c r="J5" s="15">
        <v>356</v>
      </c>
      <c r="K5" s="15">
        <v>3</v>
      </c>
      <c r="L5" s="15">
        <v>145</v>
      </c>
      <c r="M5" s="5" t="s">
        <v>377</v>
      </c>
    </row>
    <row r="6" spans="1:18" x14ac:dyDescent="0.2">
      <c r="A6" s="8" t="str">
        <f t="shared" si="1"/>
        <v>2015/5末</v>
      </c>
      <c r="B6" s="8" t="str">
        <f t="shared" si="1"/>
        <v>平成27/5末</v>
      </c>
      <c r="C6" s="13">
        <v>4</v>
      </c>
      <c r="D6" s="13">
        <v>4</v>
      </c>
      <c r="E6" s="14" t="s">
        <v>42</v>
      </c>
      <c r="F6" s="13">
        <v>313</v>
      </c>
      <c r="G6" s="13">
        <v>1</v>
      </c>
      <c r="H6" s="13">
        <v>350</v>
      </c>
      <c r="I6" s="13">
        <v>12</v>
      </c>
      <c r="J6" s="13">
        <v>663</v>
      </c>
      <c r="K6" s="13">
        <v>13</v>
      </c>
      <c r="L6" s="13">
        <v>277</v>
      </c>
      <c r="M6" s="6" t="s">
        <v>377</v>
      </c>
    </row>
    <row r="7" spans="1:18" x14ac:dyDescent="0.2">
      <c r="A7" s="9" t="str">
        <f t="shared" si="1"/>
        <v>2015/5末</v>
      </c>
      <c r="B7" s="9" t="str">
        <f t="shared" si="1"/>
        <v>平成27/5末</v>
      </c>
      <c r="C7" s="15">
        <v>5</v>
      </c>
      <c r="D7" s="15">
        <v>5</v>
      </c>
      <c r="E7" s="16" t="s">
        <v>43</v>
      </c>
      <c r="F7" s="15">
        <v>192</v>
      </c>
      <c r="G7" s="15">
        <v>1</v>
      </c>
      <c r="H7" s="15">
        <v>197</v>
      </c>
      <c r="I7" s="15">
        <v>0</v>
      </c>
      <c r="J7" s="15">
        <v>389</v>
      </c>
      <c r="K7" s="15">
        <v>1</v>
      </c>
      <c r="L7" s="15">
        <v>150</v>
      </c>
      <c r="M7" s="5" t="s">
        <v>377</v>
      </c>
    </row>
    <row r="8" spans="1:18" x14ac:dyDescent="0.2">
      <c r="A8" s="8" t="str">
        <f t="shared" si="1"/>
        <v>2015/5末</v>
      </c>
      <c r="B8" s="8" t="str">
        <f t="shared" si="1"/>
        <v>平成27/5末</v>
      </c>
      <c r="C8" s="13">
        <v>6</v>
      </c>
      <c r="D8" s="13">
        <v>6</v>
      </c>
      <c r="E8" s="14" t="s">
        <v>44</v>
      </c>
      <c r="F8" s="13">
        <v>267</v>
      </c>
      <c r="G8" s="13">
        <v>0</v>
      </c>
      <c r="H8" s="13">
        <v>289</v>
      </c>
      <c r="I8" s="13">
        <v>3</v>
      </c>
      <c r="J8" s="13">
        <v>556</v>
      </c>
      <c r="K8" s="13">
        <v>3</v>
      </c>
      <c r="L8" s="13">
        <v>233</v>
      </c>
      <c r="M8" s="6" t="s">
        <v>377</v>
      </c>
    </row>
    <row r="9" spans="1:18" x14ac:dyDescent="0.2">
      <c r="A9" s="9" t="str">
        <f t="shared" si="1"/>
        <v>2015/5末</v>
      </c>
      <c r="B9" s="9" t="str">
        <f t="shared" si="1"/>
        <v>平成27/5末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150</v>
      </c>
      <c r="I9" s="15">
        <v>0</v>
      </c>
      <c r="J9" s="15">
        <v>297</v>
      </c>
      <c r="K9" s="15">
        <v>0</v>
      </c>
      <c r="L9" s="15">
        <v>119</v>
      </c>
      <c r="M9" s="5" t="s">
        <v>377</v>
      </c>
    </row>
    <row r="10" spans="1:18" x14ac:dyDescent="0.2">
      <c r="A10" s="8" t="str">
        <f t="shared" si="1"/>
        <v>2015/5末</v>
      </c>
      <c r="B10" s="8" t="str">
        <f t="shared" si="1"/>
        <v>平成27/5末</v>
      </c>
      <c r="C10" s="13">
        <v>8</v>
      </c>
      <c r="D10" s="13">
        <v>8</v>
      </c>
      <c r="E10" s="14" t="s">
        <v>46</v>
      </c>
      <c r="F10" s="13">
        <v>190</v>
      </c>
      <c r="G10" s="13">
        <v>1</v>
      </c>
      <c r="H10" s="13">
        <v>195</v>
      </c>
      <c r="I10" s="13">
        <v>4</v>
      </c>
      <c r="J10" s="13">
        <v>385</v>
      </c>
      <c r="K10" s="13">
        <v>5</v>
      </c>
      <c r="L10" s="13">
        <v>163</v>
      </c>
      <c r="M10" s="6" t="s">
        <v>377</v>
      </c>
    </row>
    <row r="11" spans="1:18" x14ac:dyDescent="0.2">
      <c r="A11" s="9" t="str">
        <f t="shared" si="1"/>
        <v>2015/5末</v>
      </c>
      <c r="B11" s="9" t="str">
        <f t="shared" si="1"/>
        <v>平成27/5末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2</v>
      </c>
      <c r="I11" s="15">
        <v>0</v>
      </c>
      <c r="J11" s="15">
        <v>3</v>
      </c>
      <c r="K11" s="15">
        <v>0</v>
      </c>
      <c r="L11" s="15">
        <v>3</v>
      </c>
      <c r="M11" s="5" t="s">
        <v>377</v>
      </c>
    </row>
    <row r="12" spans="1:18" x14ac:dyDescent="0.2">
      <c r="A12" s="8" t="str">
        <f t="shared" si="1"/>
        <v>2015/5末</v>
      </c>
      <c r="B12" s="8" t="str">
        <f t="shared" si="1"/>
        <v>平成27/5末</v>
      </c>
      <c r="C12" s="13">
        <v>10</v>
      </c>
      <c r="D12" s="13">
        <v>11</v>
      </c>
      <c r="E12" s="14" t="s">
        <v>48</v>
      </c>
      <c r="F12" s="13">
        <v>179</v>
      </c>
      <c r="G12" s="13">
        <v>0</v>
      </c>
      <c r="H12" s="13">
        <v>240</v>
      </c>
      <c r="I12" s="13">
        <v>2</v>
      </c>
      <c r="J12" s="13">
        <v>419</v>
      </c>
      <c r="K12" s="13">
        <v>2</v>
      </c>
      <c r="L12" s="13">
        <v>229</v>
      </c>
      <c r="M12" s="6" t="s">
        <v>377</v>
      </c>
    </row>
    <row r="13" spans="1:18" x14ac:dyDescent="0.2">
      <c r="A13" s="9" t="str">
        <f t="shared" si="1"/>
        <v>2015/5末</v>
      </c>
      <c r="B13" s="9" t="str">
        <f t="shared" si="1"/>
        <v>平成27/5末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104</v>
      </c>
      <c r="I13" s="15">
        <v>3</v>
      </c>
      <c r="J13" s="15">
        <v>224</v>
      </c>
      <c r="K13" s="15">
        <v>5</v>
      </c>
      <c r="L13" s="15">
        <v>113</v>
      </c>
      <c r="M13" s="5" t="s">
        <v>377</v>
      </c>
    </row>
    <row r="14" spans="1:18" x14ac:dyDescent="0.2">
      <c r="A14" s="8" t="str">
        <f t="shared" si="1"/>
        <v>2015/5末</v>
      </c>
      <c r="B14" s="8" t="str">
        <f t="shared" si="1"/>
        <v>平成27/5末</v>
      </c>
      <c r="C14" s="13">
        <v>12</v>
      </c>
      <c r="D14" s="13">
        <v>13</v>
      </c>
      <c r="E14" s="14" t="s">
        <v>50</v>
      </c>
      <c r="F14" s="13">
        <v>233</v>
      </c>
      <c r="G14" s="13">
        <v>2</v>
      </c>
      <c r="H14" s="13">
        <v>257</v>
      </c>
      <c r="I14" s="13">
        <v>3</v>
      </c>
      <c r="J14" s="13">
        <v>490</v>
      </c>
      <c r="K14" s="13">
        <v>5</v>
      </c>
      <c r="L14" s="13">
        <v>202</v>
      </c>
      <c r="M14" s="6" t="s">
        <v>377</v>
      </c>
    </row>
    <row r="15" spans="1:18" x14ac:dyDescent="0.2">
      <c r="A15" s="9" t="str">
        <f t="shared" si="1"/>
        <v>2015/5末</v>
      </c>
      <c r="B15" s="9" t="str">
        <f t="shared" si="1"/>
        <v>平成27/5末</v>
      </c>
      <c r="C15" s="15">
        <v>13</v>
      </c>
      <c r="D15" s="15">
        <v>14</v>
      </c>
      <c r="E15" s="16" t="s">
        <v>51</v>
      </c>
      <c r="F15" s="15">
        <v>109</v>
      </c>
      <c r="G15" s="15">
        <v>5</v>
      </c>
      <c r="H15" s="15">
        <v>111</v>
      </c>
      <c r="I15" s="15">
        <v>6</v>
      </c>
      <c r="J15" s="15">
        <v>220</v>
      </c>
      <c r="K15" s="15">
        <v>11</v>
      </c>
      <c r="L15" s="15">
        <v>101</v>
      </c>
      <c r="M15" s="5" t="s">
        <v>377</v>
      </c>
    </row>
    <row r="16" spans="1:18" x14ac:dyDescent="0.2">
      <c r="A16" s="8" t="str">
        <f t="shared" si="1"/>
        <v>2015/5末</v>
      </c>
      <c r="B16" s="8" t="str">
        <f t="shared" si="1"/>
        <v>平成27/5末</v>
      </c>
      <c r="C16" s="13">
        <v>14</v>
      </c>
      <c r="D16" s="13">
        <v>15</v>
      </c>
      <c r="E16" s="14" t="s">
        <v>52</v>
      </c>
      <c r="F16" s="13">
        <v>242</v>
      </c>
      <c r="G16" s="13">
        <v>1</v>
      </c>
      <c r="H16" s="13">
        <v>260</v>
      </c>
      <c r="I16" s="13">
        <v>8</v>
      </c>
      <c r="J16" s="13">
        <v>502</v>
      </c>
      <c r="K16" s="13">
        <v>9</v>
      </c>
      <c r="L16" s="13">
        <v>219</v>
      </c>
      <c r="M16" s="6" t="s">
        <v>377</v>
      </c>
    </row>
    <row r="17" spans="1:13" x14ac:dyDescent="0.2">
      <c r="A17" s="9" t="str">
        <f t="shared" si="1"/>
        <v>2015/5末</v>
      </c>
      <c r="B17" s="9" t="str">
        <f t="shared" si="1"/>
        <v>平成27/5末</v>
      </c>
      <c r="C17" s="15">
        <v>15</v>
      </c>
      <c r="D17" s="15">
        <v>16</v>
      </c>
      <c r="E17" s="16" t="s">
        <v>53</v>
      </c>
      <c r="F17" s="15">
        <v>79</v>
      </c>
      <c r="G17" s="15">
        <v>0</v>
      </c>
      <c r="H17" s="15">
        <v>94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2015/5末</v>
      </c>
      <c r="B18" s="8" t="str">
        <f t="shared" si="1"/>
        <v>平成27/5末</v>
      </c>
      <c r="C18" s="13">
        <v>16</v>
      </c>
      <c r="D18" s="13">
        <v>17</v>
      </c>
      <c r="E18" s="14" t="s">
        <v>54</v>
      </c>
      <c r="F18" s="13">
        <v>225</v>
      </c>
      <c r="G18" s="13">
        <v>0</v>
      </c>
      <c r="H18" s="13">
        <v>236</v>
      </c>
      <c r="I18" s="13">
        <v>2</v>
      </c>
      <c r="J18" s="13">
        <v>461</v>
      </c>
      <c r="K18" s="13">
        <v>2</v>
      </c>
      <c r="L18" s="13">
        <v>176</v>
      </c>
      <c r="M18" s="6" t="s">
        <v>377</v>
      </c>
    </row>
    <row r="19" spans="1:13" x14ac:dyDescent="0.2">
      <c r="A19" s="9" t="str">
        <f t="shared" si="1"/>
        <v>2015/5末</v>
      </c>
      <c r="B19" s="9" t="str">
        <f t="shared" si="1"/>
        <v>平成27/5末</v>
      </c>
      <c r="C19" s="15">
        <v>17</v>
      </c>
      <c r="D19" s="15">
        <v>18</v>
      </c>
      <c r="E19" s="16" t="s">
        <v>55</v>
      </c>
      <c r="F19" s="15">
        <v>257</v>
      </c>
      <c r="G19" s="15">
        <v>0</v>
      </c>
      <c r="H19" s="15">
        <v>274</v>
      </c>
      <c r="I19" s="15">
        <v>1</v>
      </c>
      <c r="J19" s="15">
        <v>531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2015/5末</v>
      </c>
      <c r="B20" s="8" t="str">
        <f t="shared" si="1"/>
        <v>平成27/5末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211</v>
      </c>
      <c r="I20" s="13">
        <v>4</v>
      </c>
      <c r="J20" s="13">
        <v>395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2015/5末</v>
      </c>
      <c r="B21" s="9" t="str">
        <f t="shared" si="2"/>
        <v>平成27/5末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2015/5末</v>
      </c>
      <c r="B22" s="8" t="str">
        <f t="shared" si="2"/>
        <v>平成27/5末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203</v>
      </c>
      <c r="I22" s="13">
        <v>4</v>
      </c>
      <c r="J22" s="13">
        <v>392</v>
      </c>
      <c r="K22" s="13">
        <v>5</v>
      </c>
      <c r="L22" s="13">
        <v>161</v>
      </c>
      <c r="M22" s="6" t="s">
        <v>377</v>
      </c>
    </row>
    <row r="23" spans="1:13" x14ac:dyDescent="0.2">
      <c r="A23" s="9" t="str">
        <f t="shared" si="2"/>
        <v>2015/5末</v>
      </c>
      <c r="B23" s="9" t="str">
        <f t="shared" si="2"/>
        <v>平成27/5末</v>
      </c>
      <c r="C23" s="15">
        <v>21</v>
      </c>
      <c r="D23" s="15">
        <v>22</v>
      </c>
      <c r="E23" s="16" t="s">
        <v>62</v>
      </c>
      <c r="F23" s="15">
        <v>299</v>
      </c>
      <c r="G23" s="15">
        <v>3</v>
      </c>
      <c r="H23" s="15">
        <v>352</v>
      </c>
      <c r="I23" s="15">
        <v>10</v>
      </c>
      <c r="J23" s="15">
        <v>651</v>
      </c>
      <c r="K23" s="15">
        <v>13</v>
      </c>
      <c r="L23" s="15">
        <v>270</v>
      </c>
      <c r="M23" s="5" t="s">
        <v>377</v>
      </c>
    </row>
    <row r="24" spans="1:13" x14ac:dyDescent="0.2">
      <c r="A24" s="8" t="str">
        <f t="shared" si="2"/>
        <v>2015/5末</v>
      </c>
      <c r="B24" s="8" t="str">
        <f t="shared" si="2"/>
        <v>平成27/5末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257</v>
      </c>
      <c r="I24" s="13">
        <v>7</v>
      </c>
      <c r="J24" s="13">
        <v>505</v>
      </c>
      <c r="K24" s="13">
        <v>8</v>
      </c>
      <c r="L24" s="13">
        <v>203</v>
      </c>
      <c r="M24" s="6" t="s">
        <v>377</v>
      </c>
    </row>
    <row r="25" spans="1:13" x14ac:dyDescent="0.2">
      <c r="A25" s="9" t="str">
        <f t="shared" si="2"/>
        <v>2015/5末</v>
      </c>
      <c r="B25" s="9" t="str">
        <f t="shared" si="2"/>
        <v>平成27/5末</v>
      </c>
      <c r="C25" s="15">
        <v>23</v>
      </c>
      <c r="D25" s="15">
        <v>24</v>
      </c>
      <c r="E25" s="16" t="s">
        <v>64</v>
      </c>
      <c r="F25" s="15">
        <v>384</v>
      </c>
      <c r="G25" s="15">
        <v>3</v>
      </c>
      <c r="H25" s="15">
        <v>434</v>
      </c>
      <c r="I25" s="15">
        <v>4</v>
      </c>
      <c r="J25" s="15">
        <v>818</v>
      </c>
      <c r="K25" s="15">
        <v>7</v>
      </c>
      <c r="L25" s="15">
        <v>319</v>
      </c>
      <c r="M25" s="5" t="s">
        <v>377</v>
      </c>
    </row>
    <row r="26" spans="1:13" x14ac:dyDescent="0.2">
      <c r="A26" s="8" t="str">
        <f t="shared" si="2"/>
        <v>2015/5末</v>
      </c>
      <c r="B26" s="8" t="str">
        <f t="shared" si="2"/>
        <v>平成27/5末</v>
      </c>
      <c r="C26" s="13">
        <v>24</v>
      </c>
      <c r="D26" s="13">
        <v>25</v>
      </c>
      <c r="E26" s="14" t="s">
        <v>65</v>
      </c>
      <c r="F26" s="13">
        <v>219</v>
      </c>
      <c r="G26" s="13">
        <v>5</v>
      </c>
      <c r="H26" s="13">
        <v>262</v>
      </c>
      <c r="I26" s="13">
        <v>11</v>
      </c>
      <c r="J26" s="13">
        <v>481</v>
      </c>
      <c r="K26" s="13">
        <v>16</v>
      </c>
      <c r="L26" s="13">
        <v>212</v>
      </c>
      <c r="M26" s="6" t="s">
        <v>377</v>
      </c>
    </row>
    <row r="27" spans="1:13" x14ac:dyDescent="0.2">
      <c r="A27" s="9" t="str">
        <f t="shared" si="2"/>
        <v>2015/5末</v>
      </c>
      <c r="B27" s="9" t="str">
        <f t="shared" si="2"/>
        <v>平成27/5末</v>
      </c>
      <c r="C27" s="15">
        <v>25</v>
      </c>
      <c r="D27" s="15">
        <v>26</v>
      </c>
      <c r="E27" s="16" t="s">
        <v>66</v>
      </c>
      <c r="F27" s="15">
        <v>230</v>
      </c>
      <c r="G27" s="15">
        <v>0</v>
      </c>
      <c r="H27" s="15">
        <v>203</v>
      </c>
      <c r="I27" s="15">
        <v>1</v>
      </c>
      <c r="J27" s="15">
        <v>433</v>
      </c>
      <c r="K27" s="15">
        <v>1</v>
      </c>
      <c r="L27" s="15">
        <v>183</v>
      </c>
      <c r="M27" s="5" t="s">
        <v>377</v>
      </c>
    </row>
    <row r="28" spans="1:13" x14ac:dyDescent="0.2">
      <c r="A28" s="8" t="str">
        <f t="shared" si="2"/>
        <v>2015/5末</v>
      </c>
      <c r="B28" s="8" t="str">
        <f t="shared" si="2"/>
        <v>平成27/5末</v>
      </c>
      <c r="C28" s="13">
        <v>26</v>
      </c>
      <c r="D28" s="13">
        <v>30</v>
      </c>
      <c r="E28" s="14" t="s">
        <v>67</v>
      </c>
      <c r="F28" s="13">
        <v>616</v>
      </c>
      <c r="G28" s="13">
        <v>2</v>
      </c>
      <c r="H28" s="13">
        <v>596</v>
      </c>
      <c r="I28" s="13">
        <v>11</v>
      </c>
      <c r="J28" s="13">
        <v>1212</v>
      </c>
      <c r="K28" s="13">
        <v>13</v>
      </c>
      <c r="L28" s="13">
        <v>483</v>
      </c>
      <c r="M28" s="6" t="s">
        <v>377</v>
      </c>
    </row>
    <row r="29" spans="1:13" x14ac:dyDescent="0.2">
      <c r="A29" s="9" t="str">
        <f t="shared" si="2"/>
        <v>2015/5末</v>
      </c>
      <c r="B29" s="9" t="str">
        <f t="shared" si="2"/>
        <v>平成27/5末</v>
      </c>
      <c r="C29" s="15">
        <v>27</v>
      </c>
      <c r="D29" s="15">
        <v>31</v>
      </c>
      <c r="E29" s="16" t="s">
        <v>68</v>
      </c>
      <c r="F29" s="15">
        <v>730</v>
      </c>
      <c r="G29" s="15">
        <v>12</v>
      </c>
      <c r="H29" s="15">
        <v>875</v>
      </c>
      <c r="I29" s="15">
        <v>25</v>
      </c>
      <c r="J29" s="15">
        <v>1605</v>
      </c>
      <c r="K29" s="15">
        <v>37</v>
      </c>
      <c r="L29" s="15">
        <v>803</v>
      </c>
      <c r="M29" s="5" t="s">
        <v>377</v>
      </c>
    </row>
    <row r="30" spans="1:13" x14ac:dyDescent="0.2">
      <c r="A30" s="8" t="str">
        <f t="shared" si="2"/>
        <v>2015/5末</v>
      </c>
      <c r="B30" s="8" t="str">
        <f t="shared" si="2"/>
        <v>平成27/5末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2015/5末</v>
      </c>
      <c r="B31" s="9" t="str">
        <f t="shared" si="2"/>
        <v>平成27/5末</v>
      </c>
      <c r="C31" s="15">
        <v>29</v>
      </c>
      <c r="D31" s="15">
        <v>33</v>
      </c>
      <c r="E31" s="16" t="s">
        <v>70</v>
      </c>
      <c r="F31" s="15">
        <v>330</v>
      </c>
      <c r="G31" s="15">
        <v>3</v>
      </c>
      <c r="H31" s="15">
        <v>346</v>
      </c>
      <c r="I31" s="15">
        <v>5</v>
      </c>
      <c r="J31" s="15">
        <v>676</v>
      </c>
      <c r="K31" s="15">
        <v>8</v>
      </c>
      <c r="L31" s="15">
        <v>231</v>
      </c>
      <c r="M31" s="5" t="s">
        <v>377</v>
      </c>
    </row>
    <row r="32" spans="1:13" x14ac:dyDescent="0.2">
      <c r="A32" s="8" t="str">
        <f t="shared" si="2"/>
        <v>2015/5末</v>
      </c>
      <c r="B32" s="8" t="str">
        <f t="shared" si="2"/>
        <v>平成27/5末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297</v>
      </c>
      <c r="I32" s="13">
        <v>2</v>
      </c>
      <c r="J32" s="13">
        <v>630</v>
      </c>
      <c r="K32" s="13">
        <v>5</v>
      </c>
      <c r="L32" s="13">
        <v>273</v>
      </c>
      <c r="M32" s="6" t="s">
        <v>377</v>
      </c>
    </row>
    <row r="33" spans="1:13" x14ac:dyDescent="0.2">
      <c r="A33" s="9" t="str">
        <f t="shared" si="2"/>
        <v>2015/5末</v>
      </c>
      <c r="B33" s="9" t="str">
        <f t="shared" si="2"/>
        <v>平成27/5末</v>
      </c>
      <c r="C33" s="15">
        <v>31</v>
      </c>
      <c r="D33" s="15">
        <v>35</v>
      </c>
      <c r="E33" s="16" t="s">
        <v>72</v>
      </c>
      <c r="F33" s="15">
        <v>526</v>
      </c>
      <c r="G33" s="15">
        <v>1</v>
      </c>
      <c r="H33" s="15">
        <v>521</v>
      </c>
      <c r="I33" s="15">
        <v>3</v>
      </c>
      <c r="J33" s="15">
        <v>1047</v>
      </c>
      <c r="K33" s="15">
        <v>4</v>
      </c>
      <c r="L33" s="15">
        <v>400</v>
      </c>
      <c r="M33" s="5" t="s">
        <v>377</v>
      </c>
    </row>
    <row r="34" spans="1:13" x14ac:dyDescent="0.2">
      <c r="A34" s="8" t="str">
        <f t="shared" si="2"/>
        <v>2015/5末</v>
      </c>
      <c r="B34" s="8" t="str">
        <f t="shared" si="2"/>
        <v>平成27/5末</v>
      </c>
      <c r="C34" s="13">
        <v>32</v>
      </c>
      <c r="D34" s="13">
        <v>36</v>
      </c>
      <c r="E34" s="14" t="s">
        <v>73</v>
      </c>
      <c r="F34" s="13">
        <v>118</v>
      </c>
      <c r="G34" s="13">
        <v>3</v>
      </c>
      <c r="H34" s="13">
        <v>101</v>
      </c>
      <c r="I34" s="13">
        <v>2</v>
      </c>
      <c r="J34" s="13">
        <v>219</v>
      </c>
      <c r="K34" s="13">
        <v>5</v>
      </c>
      <c r="L34" s="13">
        <v>90</v>
      </c>
      <c r="M34" s="6" t="s">
        <v>377</v>
      </c>
    </row>
    <row r="35" spans="1:13" x14ac:dyDescent="0.2">
      <c r="A35" s="9" t="str">
        <f t="shared" si="2"/>
        <v>2015/5末</v>
      </c>
      <c r="B35" s="9" t="str">
        <f t="shared" si="2"/>
        <v>平成27/5末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2015/5末</v>
      </c>
      <c r="B36" s="8" t="str">
        <f t="shared" si="2"/>
        <v>平成27/5末</v>
      </c>
      <c r="C36" s="13">
        <v>34</v>
      </c>
      <c r="D36" s="13">
        <v>38</v>
      </c>
      <c r="E36" s="14" t="s">
        <v>74</v>
      </c>
      <c r="F36" s="13">
        <v>288</v>
      </c>
      <c r="G36" s="13">
        <v>1</v>
      </c>
      <c r="H36" s="13">
        <v>296</v>
      </c>
      <c r="I36" s="13">
        <v>5</v>
      </c>
      <c r="J36" s="13">
        <v>584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2015/5末</v>
      </c>
      <c r="B37" s="9" t="str">
        <f t="shared" si="3"/>
        <v>平成27/5末</v>
      </c>
      <c r="C37" s="15">
        <v>35</v>
      </c>
      <c r="D37" s="15">
        <v>39</v>
      </c>
      <c r="E37" s="16" t="s">
        <v>75</v>
      </c>
      <c r="F37" s="15">
        <v>208</v>
      </c>
      <c r="G37" s="15">
        <v>0</v>
      </c>
      <c r="H37" s="15">
        <v>202</v>
      </c>
      <c r="I37" s="15">
        <v>0</v>
      </c>
      <c r="J37" s="15">
        <v>410</v>
      </c>
      <c r="K37" s="15">
        <v>0</v>
      </c>
      <c r="L37" s="15">
        <v>154</v>
      </c>
      <c r="M37" s="5" t="s">
        <v>377</v>
      </c>
    </row>
    <row r="38" spans="1:13" x14ac:dyDescent="0.2">
      <c r="A38" s="8" t="str">
        <f t="shared" si="3"/>
        <v>2015/5末</v>
      </c>
      <c r="B38" s="8" t="str">
        <f t="shared" si="3"/>
        <v>平成27/5末</v>
      </c>
      <c r="C38" s="13">
        <v>36</v>
      </c>
      <c r="D38" s="13">
        <v>40</v>
      </c>
      <c r="E38" s="14" t="s">
        <v>174</v>
      </c>
      <c r="F38" s="13">
        <v>119</v>
      </c>
      <c r="G38" s="13">
        <v>1</v>
      </c>
      <c r="H38" s="13">
        <v>136</v>
      </c>
      <c r="I38" s="13">
        <v>2</v>
      </c>
      <c r="J38" s="13">
        <v>255</v>
      </c>
      <c r="K38" s="13">
        <v>3</v>
      </c>
      <c r="L38" s="13">
        <v>115</v>
      </c>
      <c r="M38" s="6" t="s">
        <v>377</v>
      </c>
    </row>
    <row r="39" spans="1:13" x14ac:dyDescent="0.2">
      <c r="A39" s="9" t="str">
        <f t="shared" si="3"/>
        <v>2015/5末</v>
      </c>
      <c r="B39" s="9" t="str">
        <f t="shared" si="3"/>
        <v>平成27/5末</v>
      </c>
      <c r="C39" s="15">
        <v>37</v>
      </c>
      <c r="D39" s="15">
        <v>41</v>
      </c>
      <c r="E39" s="16" t="s">
        <v>175</v>
      </c>
      <c r="F39" s="15">
        <v>137</v>
      </c>
      <c r="G39" s="15">
        <v>1</v>
      </c>
      <c r="H39" s="15">
        <v>147</v>
      </c>
      <c r="I39" s="15">
        <v>0</v>
      </c>
      <c r="J39" s="15">
        <v>284</v>
      </c>
      <c r="K39" s="15">
        <v>1</v>
      </c>
      <c r="L39" s="15">
        <v>122</v>
      </c>
      <c r="M39" s="5" t="s">
        <v>377</v>
      </c>
    </row>
    <row r="40" spans="1:13" x14ac:dyDescent="0.2">
      <c r="A40" s="8" t="str">
        <f t="shared" si="3"/>
        <v>2015/5末</v>
      </c>
      <c r="B40" s="8" t="str">
        <f t="shared" si="3"/>
        <v>平成27/5末</v>
      </c>
      <c r="C40" s="13">
        <v>38</v>
      </c>
      <c r="D40" s="13">
        <v>42</v>
      </c>
      <c r="E40" s="14" t="s">
        <v>76</v>
      </c>
      <c r="F40" s="13">
        <v>194</v>
      </c>
      <c r="G40" s="13">
        <v>1</v>
      </c>
      <c r="H40" s="13">
        <v>211</v>
      </c>
      <c r="I40" s="13">
        <v>1</v>
      </c>
      <c r="J40" s="13">
        <v>405</v>
      </c>
      <c r="K40" s="13">
        <v>2</v>
      </c>
      <c r="L40" s="13">
        <v>159</v>
      </c>
      <c r="M40" s="6" t="s">
        <v>377</v>
      </c>
    </row>
    <row r="41" spans="1:13" x14ac:dyDescent="0.2">
      <c r="A41" s="9" t="str">
        <f t="shared" si="3"/>
        <v>2015/5末</v>
      </c>
      <c r="B41" s="9" t="str">
        <f t="shared" si="3"/>
        <v>平成27/5末</v>
      </c>
      <c r="C41" s="15">
        <v>39</v>
      </c>
      <c r="D41" s="15">
        <v>43</v>
      </c>
      <c r="E41" s="16" t="s">
        <v>77</v>
      </c>
      <c r="F41" s="15">
        <v>235</v>
      </c>
      <c r="G41" s="15">
        <v>0</v>
      </c>
      <c r="H41" s="15">
        <v>270</v>
      </c>
      <c r="I41" s="15">
        <v>0</v>
      </c>
      <c r="J41" s="15">
        <v>505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2015/5末</v>
      </c>
      <c r="B42" s="8" t="str">
        <f t="shared" si="3"/>
        <v>平成27/5末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2015/5末</v>
      </c>
      <c r="B43" s="9" t="str">
        <f t="shared" si="3"/>
        <v>平成27/5末</v>
      </c>
      <c r="C43" s="15">
        <v>41</v>
      </c>
      <c r="D43" s="15">
        <v>45</v>
      </c>
      <c r="E43" s="16" t="s">
        <v>79</v>
      </c>
      <c r="F43" s="15">
        <v>185</v>
      </c>
      <c r="G43" s="15">
        <v>3</v>
      </c>
      <c r="H43" s="15">
        <v>189</v>
      </c>
      <c r="I43" s="15">
        <v>5</v>
      </c>
      <c r="J43" s="15">
        <v>374</v>
      </c>
      <c r="K43" s="15">
        <v>8</v>
      </c>
      <c r="L43" s="15">
        <v>148</v>
      </c>
      <c r="M43" s="5" t="s">
        <v>377</v>
      </c>
    </row>
    <row r="44" spans="1:13" x14ac:dyDescent="0.2">
      <c r="A44" s="8" t="str">
        <f t="shared" si="3"/>
        <v>2015/5末</v>
      </c>
      <c r="B44" s="8" t="str">
        <f t="shared" si="3"/>
        <v>平成27/5末</v>
      </c>
      <c r="C44" s="13">
        <v>42</v>
      </c>
      <c r="D44" s="13">
        <v>46</v>
      </c>
      <c r="E44" s="14" t="s">
        <v>80</v>
      </c>
      <c r="F44" s="13">
        <v>117</v>
      </c>
      <c r="G44" s="13">
        <v>1</v>
      </c>
      <c r="H44" s="13">
        <v>126</v>
      </c>
      <c r="I44" s="13">
        <v>0</v>
      </c>
      <c r="J44" s="13">
        <v>243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2015/5末</v>
      </c>
      <c r="B45" s="9" t="str">
        <f t="shared" si="3"/>
        <v>平成27/5末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154</v>
      </c>
      <c r="I45" s="15">
        <v>1</v>
      </c>
      <c r="J45" s="15">
        <v>293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2015/5末</v>
      </c>
      <c r="B46" s="8" t="str">
        <f t="shared" si="3"/>
        <v>平成27/5末</v>
      </c>
      <c r="C46" s="13">
        <v>44</v>
      </c>
      <c r="D46" s="13">
        <v>48</v>
      </c>
      <c r="E46" s="14" t="s">
        <v>82</v>
      </c>
      <c r="F46" s="13">
        <v>167</v>
      </c>
      <c r="G46" s="13">
        <v>0</v>
      </c>
      <c r="H46" s="13">
        <v>182</v>
      </c>
      <c r="I46" s="13">
        <v>1</v>
      </c>
      <c r="J46" s="13">
        <v>349</v>
      </c>
      <c r="K46" s="13">
        <v>1</v>
      </c>
      <c r="L46" s="13">
        <v>130</v>
      </c>
      <c r="M46" s="6" t="s">
        <v>377</v>
      </c>
    </row>
    <row r="47" spans="1:13" x14ac:dyDescent="0.2">
      <c r="A47" s="9" t="str">
        <f t="shared" si="3"/>
        <v>2015/5末</v>
      </c>
      <c r="B47" s="9" t="str">
        <f t="shared" si="3"/>
        <v>平成27/5末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111</v>
      </c>
      <c r="I47" s="15">
        <v>1</v>
      </c>
      <c r="J47" s="15">
        <v>216</v>
      </c>
      <c r="K47" s="15">
        <v>1</v>
      </c>
      <c r="L47" s="15">
        <v>83</v>
      </c>
      <c r="M47" s="5" t="s">
        <v>377</v>
      </c>
    </row>
    <row r="48" spans="1:13" x14ac:dyDescent="0.2">
      <c r="A48" s="8" t="str">
        <f t="shared" si="3"/>
        <v>2015/5末</v>
      </c>
      <c r="B48" s="8" t="str">
        <f t="shared" si="3"/>
        <v>平成27/5末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2015/5末</v>
      </c>
      <c r="B49" s="9" t="str">
        <f t="shared" si="3"/>
        <v>平成27/5末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118</v>
      </c>
      <c r="I49" s="15">
        <v>0</v>
      </c>
      <c r="J49" s="15">
        <v>242</v>
      </c>
      <c r="K49" s="15">
        <v>0</v>
      </c>
      <c r="L49" s="15">
        <v>107</v>
      </c>
      <c r="M49" s="5" t="s">
        <v>377</v>
      </c>
    </row>
    <row r="50" spans="1:13" x14ac:dyDescent="0.2">
      <c r="A50" s="8" t="str">
        <f t="shared" si="3"/>
        <v>2015/5末</v>
      </c>
      <c r="B50" s="8" t="str">
        <f t="shared" si="3"/>
        <v>平成27/5末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19</v>
      </c>
      <c r="I50" s="13">
        <v>0</v>
      </c>
      <c r="J50" s="13">
        <v>37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2015/5末</v>
      </c>
      <c r="B51" s="9" t="str">
        <f t="shared" si="3"/>
        <v>平成27/5末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133</v>
      </c>
      <c r="I51" s="15">
        <v>0</v>
      </c>
      <c r="J51" s="15">
        <v>208</v>
      </c>
      <c r="K51" s="15">
        <v>0</v>
      </c>
      <c r="L51" s="15">
        <v>119</v>
      </c>
      <c r="M51" s="5" t="s">
        <v>377</v>
      </c>
    </row>
    <row r="52" spans="1:13" x14ac:dyDescent="0.2">
      <c r="A52" s="8" t="str">
        <f t="shared" si="3"/>
        <v>2015/5末</v>
      </c>
      <c r="B52" s="8" t="str">
        <f t="shared" si="3"/>
        <v>平成27/5末</v>
      </c>
      <c r="C52" s="13">
        <v>50</v>
      </c>
      <c r="D52" s="13">
        <v>54</v>
      </c>
      <c r="E52" s="14" t="s">
        <v>88</v>
      </c>
      <c r="F52" s="13">
        <v>178</v>
      </c>
      <c r="G52" s="13">
        <v>0</v>
      </c>
      <c r="H52" s="13">
        <v>197</v>
      </c>
      <c r="I52" s="13">
        <v>2</v>
      </c>
      <c r="J52" s="13">
        <v>375</v>
      </c>
      <c r="K52" s="13">
        <v>2</v>
      </c>
      <c r="L52" s="13">
        <v>131</v>
      </c>
      <c r="M52" s="6" t="s">
        <v>377</v>
      </c>
    </row>
    <row r="53" spans="1:13" x14ac:dyDescent="0.2">
      <c r="A53" s="9" t="str">
        <f t="shared" ref="A53:B68" si="4">A52</f>
        <v>2015/5末</v>
      </c>
      <c r="B53" s="9" t="str">
        <f t="shared" si="4"/>
        <v>平成27/5末</v>
      </c>
      <c r="C53" s="15">
        <v>51</v>
      </c>
      <c r="D53" s="15">
        <v>55</v>
      </c>
      <c r="E53" s="16" t="s">
        <v>89</v>
      </c>
      <c r="F53" s="15">
        <v>355</v>
      </c>
      <c r="G53" s="15">
        <v>9</v>
      </c>
      <c r="H53" s="15">
        <v>343</v>
      </c>
      <c r="I53" s="15">
        <v>6</v>
      </c>
      <c r="J53" s="15">
        <v>698</v>
      </c>
      <c r="K53" s="15">
        <v>15</v>
      </c>
      <c r="L53" s="15">
        <v>282</v>
      </c>
      <c r="M53" s="5" t="s">
        <v>377</v>
      </c>
    </row>
    <row r="54" spans="1:13" x14ac:dyDescent="0.2">
      <c r="A54" s="8" t="str">
        <f t="shared" si="4"/>
        <v>2015/5末</v>
      </c>
      <c r="B54" s="8" t="str">
        <f t="shared" si="4"/>
        <v>平成27/5末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2015/5末</v>
      </c>
      <c r="B55" s="9" t="str">
        <f t="shared" si="4"/>
        <v>平成27/5末</v>
      </c>
      <c r="C55" s="15">
        <v>53</v>
      </c>
      <c r="D55" s="15">
        <v>57</v>
      </c>
      <c r="E55" s="16" t="s">
        <v>176</v>
      </c>
      <c r="F55" s="15">
        <v>237</v>
      </c>
      <c r="G55" s="15">
        <v>2</v>
      </c>
      <c r="H55" s="15">
        <v>230</v>
      </c>
      <c r="I55" s="15">
        <v>0</v>
      </c>
      <c r="J55" s="15">
        <v>467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2015/5末</v>
      </c>
      <c r="B56" s="8" t="str">
        <f t="shared" si="4"/>
        <v>平成27/5末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2015/5末</v>
      </c>
      <c r="B57" s="9" t="str">
        <f t="shared" si="4"/>
        <v>平成27/5末</v>
      </c>
      <c r="C57" s="15">
        <v>55</v>
      </c>
      <c r="D57" s="15">
        <v>60</v>
      </c>
      <c r="E57" s="16" t="s">
        <v>91</v>
      </c>
      <c r="F57" s="15">
        <v>304</v>
      </c>
      <c r="G57" s="15">
        <v>11</v>
      </c>
      <c r="H57" s="15">
        <v>314</v>
      </c>
      <c r="I57" s="15">
        <v>10</v>
      </c>
      <c r="J57" s="15">
        <v>618</v>
      </c>
      <c r="K57" s="15">
        <v>21</v>
      </c>
      <c r="L57" s="15">
        <v>290</v>
      </c>
      <c r="M57" s="5" t="s">
        <v>377</v>
      </c>
    </row>
    <row r="58" spans="1:13" x14ac:dyDescent="0.2">
      <c r="A58" s="8" t="str">
        <f t="shared" si="4"/>
        <v>2015/5末</v>
      </c>
      <c r="B58" s="8" t="str">
        <f t="shared" si="4"/>
        <v>平成27/5末</v>
      </c>
      <c r="C58" s="13">
        <v>56</v>
      </c>
      <c r="D58" s="13">
        <v>61</v>
      </c>
      <c r="E58" s="14" t="s">
        <v>92</v>
      </c>
      <c r="F58" s="13">
        <v>293</v>
      </c>
      <c r="G58" s="13">
        <v>6</v>
      </c>
      <c r="H58" s="13">
        <v>282</v>
      </c>
      <c r="I58" s="13">
        <v>13</v>
      </c>
      <c r="J58" s="13">
        <v>575</v>
      </c>
      <c r="K58" s="13">
        <v>19</v>
      </c>
      <c r="L58" s="13">
        <v>279</v>
      </c>
      <c r="M58" s="6" t="s">
        <v>377</v>
      </c>
    </row>
    <row r="59" spans="1:13" x14ac:dyDescent="0.2">
      <c r="A59" s="9" t="str">
        <f t="shared" si="4"/>
        <v>2015/5末</v>
      </c>
      <c r="B59" s="9" t="str">
        <f t="shared" si="4"/>
        <v>平成27/5末</v>
      </c>
      <c r="C59" s="15">
        <v>57</v>
      </c>
      <c r="D59" s="15">
        <v>62</v>
      </c>
      <c r="E59" s="16" t="s">
        <v>93</v>
      </c>
      <c r="F59" s="15">
        <v>129</v>
      </c>
      <c r="G59" s="15">
        <v>0</v>
      </c>
      <c r="H59" s="15">
        <v>96</v>
      </c>
      <c r="I59" s="15">
        <v>2</v>
      </c>
      <c r="J59" s="15">
        <v>225</v>
      </c>
      <c r="K59" s="15">
        <v>2</v>
      </c>
      <c r="L59" s="15">
        <v>119</v>
      </c>
      <c r="M59" s="5" t="s">
        <v>377</v>
      </c>
    </row>
    <row r="60" spans="1:13" x14ac:dyDescent="0.2">
      <c r="A60" s="8" t="str">
        <f t="shared" si="4"/>
        <v>2015/5末</v>
      </c>
      <c r="B60" s="8" t="str">
        <f t="shared" si="4"/>
        <v>平成27/5末</v>
      </c>
      <c r="C60" s="13">
        <v>58</v>
      </c>
      <c r="D60" s="13">
        <v>63</v>
      </c>
      <c r="E60" s="14" t="s">
        <v>94</v>
      </c>
      <c r="F60" s="13">
        <v>414</v>
      </c>
      <c r="G60" s="13">
        <v>9</v>
      </c>
      <c r="H60" s="13">
        <v>382</v>
      </c>
      <c r="I60" s="13">
        <v>16</v>
      </c>
      <c r="J60" s="13">
        <v>796</v>
      </c>
      <c r="K60" s="13">
        <v>25</v>
      </c>
      <c r="L60" s="13">
        <v>343</v>
      </c>
      <c r="M60" s="6" t="s">
        <v>377</v>
      </c>
    </row>
    <row r="61" spans="1:13" x14ac:dyDescent="0.2">
      <c r="A61" s="9" t="str">
        <f t="shared" si="4"/>
        <v>2015/5末</v>
      </c>
      <c r="B61" s="9" t="str">
        <f t="shared" si="4"/>
        <v>平成27/5末</v>
      </c>
      <c r="C61" s="15">
        <v>59</v>
      </c>
      <c r="D61" s="15">
        <v>64</v>
      </c>
      <c r="E61" s="16" t="s">
        <v>95</v>
      </c>
      <c r="F61" s="15">
        <v>355</v>
      </c>
      <c r="G61" s="15">
        <v>5</v>
      </c>
      <c r="H61" s="15">
        <v>348</v>
      </c>
      <c r="I61" s="15">
        <v>11</v>
      </c>
      <c r="J61" s="15">
        <v>703</v>
      </c>
      <c r="K61" s="15">
        <v>16</v>
      </c>
      <c r="L61" s="15">
        <v>297</v>
      </c>
      <c r="M61" s="5" t="s">
        <v>377</v>
      </c>
    </row>
    <row r="62" spans="1:13" x14ac:dyDescent="0.2">
      <c r="A62" s="8" t="str">
        <f t="shared" si="4"/>
        <v>2015/5末</v>
      </c>
      <c r="B62" s="8" t="str">
        <f t="shared" si="4"/>
        <v>平成27/5末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2015/5末</v>
      </c>
      <c r="B63" s="9" t="str">
        <f t="shared" si="4"/>
        <v>平成27/5末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132</v>
      </c>
      <c r="I63" s="15">
        <v>0</v>
      </c>
      <c r="J63" s="15">
        <v>255</v>
      </c>
      <c r="K63" s="15">
        <v>0</v>
      </c>
      <c r="L63" s="15">
        <v>109</v>
      </c>
      <c r="M63" s="5" t="s">
        <v>377</v>
      </c>
    </row>
    <row r="64" spans="1:13" x14ac:dyDescent="0.2">
      <c r="A64" s="8" t="str">
        <f t="shared" si="4"/>
        <v>2015/5末</v>
      </c>
      <c r="B64" s="8" t="str">
        <f t="shared" si="4"/>
        <v>平成27/5末</v>
      </c>
      <c r="C64" s="13">
        <v>62</v>
      </c>
      <c r="D64" s="13">
        <v>67</v>
      </c>
      <c r="E64" s="14" t="s">
        <v>98</v>
      </c>
      <c r="F64" s="13">
        <v>231</v>
      </c>
      <c r="G64" s="13">
        <v>1</v>
      </c>
      <c r="H64" s="13">
        <v>256</v>
      </c>
      <c r="I64" s="13">
        <v>3</v>
      </c>
      <c r="J64" s="13">
        <v>487</v>
      </c>
      <c r="K64" s="13">
        <v>4</v>
      </c>
      <c r="L64" s="13">
        <v>175</v>
      </c>
      <c r="M64" s="6" t="s">
        <v>377</v>
      </c>
    </row>
    <row r="65" spans="1:13" x14ac:dyDescent="0.2">
      <c r="A65" s="9" t="str">
        <f t="shared" si="4"/>
        <v>2015/5末</v>
      </c>
      <c r="B65" s="9" t="str">
        <f t="shared" si="4"/>
        <v>平成27/5末</v>
      </c>
      <c r="C65" s="15">
        <v>63</v>
      </c>
      <c r="D65" s="15">
        <v>68</v>
      </c>
      <c r="E65" s="16" t="s">
        <v>99</v>
      </c>
      <c r="F65" s="15">
        <v>366</v>
      </c>
      <c r="G65" s="15">
        <v>18</v>
      </c>
      <c r="H65" s="15">
        <v>360</v>
      </c>
      <c r="I65" s="15">
        <v>7</v>
      </c>
      <c r="J65" s="15">
        <v>726</v>
      </c>
      <c r="K65" s="15">
        <v>25</v>
      </c>
      <c r="L65" s="15">
        <v>328</v>
      </c>
      <c r="M65" s="5" t="s">
        <v>377</v>
      </c>
    </row>
    <row r="66" spans="1:13" x14ac:dyDescent="0.2">
      <c r="A66" s="8" t="str">
        <f t="shared" si="4"/>
        <v>2015/5末</v>
      </c>
      <c r="B66" s="8" t="str">
        <f t="shared" si="4"/>
        <v>平成27/5末</v>
      </c>
      <c r="C66" s="13">
        <v>64</v>
      </c>
      <c r="D66" s="13">
        <v>69</v>
      </c>
      <c r="E66" s="14" t="s">
        <v>100</v>
      </c>
      <c r="F66" s="13">
        <v>371</v>
      </c>
      <c r="G66" s="13">
        <v>1</v>
      </c>
      <c r="H66" s="13">
        <v>315</v>
      </c>
      <c r="I66" s="13">
        <v>3</v>
      </c>
      <c r="J66" s="13">
        <v>686</v>
      </c>
      <c r="K66" s="13">
        <v>4</v>
      </c>
      <c r="L66" s="13">
        <v>306</v>
      </c>
      <c r="M66" s="6" t="s">
        <v>377</v>
      </c>
    </row>
    <row r="67" spans="1:13" x14ac:dyDescent="0.2">
      <c r="A67" s="9" t="str">
        <f t="shared" si="4"/>
        <v>2015/5末</v>
      </c>
      <c r="B67" s="9" t="str">
        <f t="shared" si="4"/>
        <v>平成27/5末</v>
      </c>
      <c r="C67" s="15">
        <v>65</v>
      </c>
      <c r="D67" s="15">
        <v>70</v>
      </c>
      <c r="E67" s="16" t="s">
        <v>101</v>
      </c>
      <c r="F67" s="15">
        <v>138</v>
      </c>
      <c r="G67" s="15">
        <v>0</v>
      </c>
      <c r="H67" s="15">
        <v>142</v>
      </c>
      <c r="I67" s="15">
        <v>2</v>
      </c>
      <c r="J67" s="15">
        <v>280</v>
      </c>
      <c r="K67" s="15">
        <v>2</v>
      </c>
      <c r="L67" s="15">
        <v>122</v>
      </c>
      <c r="M67" s="5" t="s">
        <v>377</v>
      </c>
    </row>
    <row r="68" spans="1:13" x14ac:dyDescent="0.2">
      <c r="A68" s="8" t="str">
        <f t="shared" si="4"/>
        <v>2015/5末</v>
      </c>
      <c r="B68" s="8" t="str">
        <f t="shared" si="4"/>
        <v>平成27/5末</v>
      </c>
      <c r="C68" s="13">
        <v>66</v>
      </c>
      <c r="D68" s="13">
        <v>71</v>
      </c>
      <c r="E68" s="14" t="s">
        <v>102</v>
      </c>
      <c r="F68" s="13">
        <v>185</v>
      </c>
      <c r="G68" s="13">
        <v>0</v>
      </c>
      <c r="H68" s="13">
        <v>170</v>
      </c>
      <c r="I68" s="13">
        <v>1</v>
      </c>
      <c r="J68" s="13">
        <v>355</v>
      </c>
      <c r="K68" s="13">
        <v>1</v>
      </c>
      <c r="L68" s="13">
        <v>154</v>
      </c>
      <c r="M68" s="6" t="s">
        <v>377</v>
      </c>
    </row>
    <row r="69" spans="1:13" x14ac:dyDescent="0.2">
      <c r="A69" s="9" t="str">
        <f t="shared" ref="A69:B84" si="5">A68</f>
        <v>2015/5末</v>
      </c>
      <c r="B69" s="9" t="str">
        <f t="shared" si="5"/>
        <v>平成27/5末</v>
      </c>
      <c r="C69" s="15">
        <v>67</v>
      </c>
      <c r="D69" s="15">
        <v>72</v>
      </c>
      <c r="E69" s="16" t="s">
        <v>103</v>
      </c>
      <c r="F69" s="15">
        <v>305</v>
      </c>
      <c r="G69" s="15">
        <v>1</v>
      </c>
      <c r="H69" s="15">
        <v>376</v>
      </c>
      <c r="I69" s="15">
        <v>8</v>
      </c>
      <c r="J69" s="15">
        <v>681</v>
      </c>
      <c r="K69" s="15">
        <v>9</v>
      </c>
      <c r="L69" s="15">
        <v>295</v>
      </c>
      <c r="M69" s="5" t="s">
        <v>377</v>
      </c>
    </row>
    <row r="70" spans="1:13" x14ac:dyDescent="0.2">
      <c r="A70" s="8" t="str">
        <f t="shared" si="5"/>
        <v>2015/5末</v>
      </c>
      <c r="B70" s="8" t="str">
        <f t="shared" si="5"/>
        <v>平成27/5末</v>
      </c>
      <c r="C70" s="13">
        <v>68</v>
      </c>
      <c r="D70" s="13">
        <v>73</v>
      </c>
      <c r="E70" s="14" t="s">
        <v>104</v>
      </c>
      <c r="F70" s="13">
        <v>482</v>
      </c>
      <c r="G70" s="13">
        <v>2</v>
      </c>
      <c r="H70" s="13">
        <v>357</v>
      </c>
      <c r="I70" s="13">
        <v>6</v>
      </c>
      <c r="J70" s="13">
        <v>839</v>
      </c>
      <c r="K70" s="13">
        <v>8</v>
      </c>
      <c r="L70" s="13">
        <v>434</v>
      </c>
      <c r="M70" s="6" t="s">
        <v>377</v>
      </c>
    </row>
    <row r="71" spans="1:13" x14ac:dyDescent="0.2">
      <c r="A71" s="9" t="str">
        <f t="shared" si="5"/>
        <v>2015/5末</v>
      </c>
      <c r="B71" s="9" t="str">
        <f t="shared" si="5"/>
        <v>平成27/5末</v>
      </c>
      <c r="C71" s="15">
        <v>69</v>
      </c>
      <c r="D71" s="15">
        <v>74</v>
      </c>
      <c r="E71" s="16" t="s">
        <v>105</v>
      </c>
      <c r="F71" s="15">
        <v>490</v>
      </c>
      <c r="G71" s="15">
        <v>2</v>
      </c>
      <c r="H71" s="15">
        <v>503</v>
      </c>
      <c r="I71" s="15">
        <v>7</v>
      </c>
      <c r="J71" s="15">
        <v>993</v>
      </c>
      <c r="K71" s="15">
        <v>9</v>
      </c>
      <c r="L71" s="15">
        <v>376</v>
      </c>
      <c r="M71" s="5" t="s">
        <v>377</v>
      </c>
    </row>
    <row r="72" spans="1:13" x14ac:dyDescent="0.2">
      <c r="A72" s="8" t="str">
        <f t="shared" si="5"/>
        <v>2015/5末</v>
      </c>
      <c r="B72" s="8" t="str">
        <f t="shared" si="5"/>
        <v>平成27/5末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274</v>
      </c>
      <c r="I72" s="13">
        <v>4</v>
      </c>
      <c r="J72" s="13">
        <v>526</v>
      </c>
      <c r="K72" s="13">
        <v>5</v>
      </c>
      <c r="L72" s="13">
        <v>201</v>
      </c>
      <c r="M72" s="6" t="s">
        <v>377</v>
      </c>
    </row>
    <row r="73" spans="1:13" x14ac:dyDescent="0.2">
      <c r="A73" s="9" t="str">
        <f t="shared" si="5"/>
        <v>2015/5末</v>
      </c>
      <c r="B73" s="9" t="str">
        <f t="shared" si="5"/>
        <v>平成27/5末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2015/5末</v>
      </c>
      <c r="B74" s="8" t="str">
        <f t="shared" si="5"/>
        <v>平成27/5末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2015/5末</v>
      </c>
      <c r="B75" s="9" t="str">
        <f t="shared" si="5"/>
        <v>平成27/5末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2015/5末</v>
      </c>
      <c r="B76" s="8" t="str">
        <f t="shared" si="5"/>
        <v>平成27/5末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24</v>
      </c>
      <c r="I76" s="13">
        <v>0</v>
      </c>
      <c r="J76" s="13">
        <v>43</v>
      </c>
      <c r="K76" s="13">
        <v>0</v>
      </c>
      <c r="L76" s="13">
        <v>17</v>
      </c>
      <c r="M76" s="6" t="s">
        <v>377</v>
      </c>
    </row>
    <row r="77" spans="1:13" x14ac:dyDescent="0.2">
      <c r="A77" s="9" t="str">
        <f t="shared" si="5"/>
        <v>2015/5末</v>
      </c>
      <c r="B77" s="9" t="str">
        <f t="shared" si="5"/>
        <v>平成27/5末</v>
      </c>
      <c r="C77" s="15">
        <v>75</v>
      </c>
      <c r="D77" s="15">
        <v>80</v>
      </c>
      <c r="E77" s="16" t="s">
        <v>109</v>
      </c>
      <c r="F77" s="15">
        <v>409</v>
      </c>
      <c r="G77" s="15">
        <v>3</v>
      </c>
      <c r="H77" s="15">
        <v>345</v>
      </c>
      <c r="I77" s="15">
        <v>11</v>
      </c>
      <c r="J77" s="15">
        <v>754</v>
      </c>
      <c r="K77" s="15">
        <v>14</v>
      </c>
      <c r="L77" s="15">
        <v>329</v>
      </c>
      <c r="M77" s="5" t="s">
        <v>377</v>
      </c>
    </row>
    <row r="78" spans="1:13" x14ac:dyDescent="0.2">
      <c r="A78" s="8" t="str">
        <f t="shared" si="5"/>
        <v>2015/5末</v>
      </c>
      <c r="B78" s="8" t="str">
        <f t="shared" si="5"/>
        <v>平成27/5末</v>
      </c>
      <c r="C78" s="13">
        <v>76</v>
      </c>
      <c r="D78" s="13">
        <v>81</v>
      </c>
      <c r="E78" s="14" t="s">
        <v>110</v>
      </c>
      <c r="F78" s="13">
        <v>411</v>
      </c>
      <c r="G78" s="13">
        <v>0</v>
      </c>
      <c r="H78" s="13">
        <v>390</v>
      </c>
      <c r="I78" s="13">
        <v>5</v>
      </c>
      <c r="J78" s="13">
        <v>801</v>
      </c>
      <c r="K78" s="13">
        <v>5</v>
      </c>
      <c r="L78" s="13">
        <v>318</v>
      </c>
      <c r="M78" s="6" t="s">
        <v>377</v>
      </c>
    </row>
    <row r="79" spans="1:13" x14ac:dyDescent="0.2">
      <c r="A79" s="9" t="str">
        <f t="shared" si="5"/>
        <v>2015/5末</v>
      </c>
      <c r="B79" s="9" t="str">
        <f t="shared" si="5"/>
        <v>平成27/5末</v>
      </c>
      <c r="C79" s="15">
        <v>77</v>
      </c>
      <c r="D79" s="15">
        <v>82</v>
      </c>
      <c r="E79" s="16" t="s">
        <v>111</v>
      </c>
      <c r="F79" s="15">
        <v>180</v>
      </c>
      <c r="G79" s="15">
        <v>0</v>
      </c>
      <c r="H79" s="15">
        <v>162</v>
      </c>
      <c r="I79" s="15">
        <v>2</v>
      </c>
      <c r="J79" s="15">
        <v>342</v>
      </c>
      <c r="K79" s="15">
        <v>2</v>
      </c>
      <c r="L79" s="15">
        <v>165</v>
      </c>
      <c r="M79" s="5" t="s">
        <v>377</v>
      </c>
    </row>
    <row r="80" spans="1:13" x14ac:dyDescent="0.2">
      <c r="A80" s="8" t="str">
        <f t="shared" si="5"/>
        <v>2015/5末</v>
      </c>
      <c r="B80" s="8" t="str">
        <f t="shared" si="5"/>
        <v>平成27/5末</v>
      </c>
      <c r="C80" s="13">
        <v>78</v>
      </c>
      <c r="D80" s="13">
        <v>83</v>
      </c>
      <c r="E80" s="14" t="s">
        <v>112</v>
      </c>
      <c r="F80" s="13">
        <v>248</v>
      </c>
      <c r="G80" s="13">
        <v>0</v>
      </c>
      <c r="H80" s="13">
        <v>265</v>
      </c>
      <c r="I80" s="13">
        <v>0</v>
      </c>
      <c r="J80" s="13">
        <v>513</v>
      </c>
      <c r="K80" s="13">
        <v>0</v>
      </c>
      <c r="L80" s="13">
        <v>214</v>
      </c>
      <c r="M80" s="6" t="s">
        <v>377</v>
      </c>
    </row>
    <row r="81" spans="1:13" x14ac:dyDescent="0.2">
      <c r="A81" s="9" t="str">
        <f t="shared" si="5"/>
        <v>2015/5末</v>
      </c>
      <c r="B81" s="9" t="str">
        <f t="shared" si="5"/>
        <v>平成27/5末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161</v>
      </c>
      <c r="I81" s="15">
        <v>2</v>
      </c>
      <c r="J81" s="15">
        <v>317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2015/5末</v>
      </c>
      <c r="B82" s="8" t="str">
        <f t="shared" si="5"/>
        <v>平成27/5末</v>
      </c>
      <c r="C82" s="13">
        <v>80</v>
      </c>
      <c r="D82" s="13">
        <v>85</v>
      </c>
      <c r="E82" s="14" t="s">
        <v>114</v>
      </c>
      <c r="F82" s="13">
        <v>161</v>
      </c>
      <c r="G82" s="13">
        <v>1</v>
      </c>
      <c r="H82" s="13">
        <v>165</v>
      </c>
      <c r="I82" s="13">
        <v>1</v>
      </c>
      <c r="J82" s="13">
        <v>326</v>
      </c>
      <c r="K82" s="13">
        <v>2</v>
      </c>
      <c r="L82" s="13">
        <v>131</v>
      </c>
      <c r="M82" s="6" t="s">
        <v>377</v>
      </c>
    </row>
    <row r="83" spans="1:13" x14ac:dyDescent="0.2">
      <c r="A83" s="9" t="str">
        <f t="shared" si="5"/>
        <v>2015/5末</v>
      </c>
      <c r="B83" s="9" t="str">
        <f t="shared" si="5"/>
        <v>平成27/5末</v>
      </c>
      <c r="C83" s="15">
        <v>81</v>
      </c>
      <c r="D83" s="15">
        <v>86</v>
      </c>
      <c r="E83" s="16" t="s">
        <v>115</v>
      </c>
      <c r="F83" s="15">
        <v>260</v>
      </c>
      <c r="G83" s="15">
        <v>0</v>
      </c>
      <c r="H83" s="15">
        <v>265</v>
      </c>
      <c r="I83" s="15">
        <v>2</v>
      </c>
      <c r="J83" s="15">
        <v>525</v>
      </c>
      <c r="K83" s="15">
        <v>2</v>
      </c>
      <c r="L83" s="15">
        <v>214</v>
      </c>
      <c r="M83" s="5" t="s">
        <v>377</v>
      </c>
    </row>
    <row r="84" spans="1:13" x14ac:dyDescent="0.2">
      <c r="A84" s="8" t="str">
        <f t="shared" si="5"/>
        <v>2015/5末</v>
      </c>
      <c r="B84" s="8" t="str">
        <f t="shared" si="5"/>
        <v>平成27/5末</v>
      </c>
      <c r="C84" s="13">
        <v>82</v>
      </c>
      <c r="D84" s="13">
        <v>87</v>
      </c>
      <c r="E84" s="14" t="s">
        <v>116</v>
      </c>
      <c r="F84" s="13">
        <v>310</v>
      </c>
      <c r="G84" s="13">
        <v>0</v>
      </c>
      <c r="H84" s="13">
        <v>328</v>
      </c>
      <c r="I84" s="13">
        <v>6</v>
      </c>
      <c r="J84" s="13">
        <v>638</v>
      </c>
      <c r="K84" s="13">
        <v>6</v>
      </c>
      <c r="L84" s="13">
        <v>279</v>
      </c>
      <c r="M84" s="6" t="s">
        <v>377</v>
      </c>
    </row>
    <row r="85" spans="1:13" x14ac:dyDescent="0.2">
      <c r="A85" s="9" t="str">
        <f t="shared" ref="A85:B100" si="6">A84</f>
        <v>2015/5末</v>
      </c>
      <c r="B85" s="9" t="str">
        <f t="shared" si="6"/>
        <v>平成27/5末</v>
      </c>
      <c r="C85" s="15">
        <v>83</v>
      </c>
      <c r="D85" s="15">
        <v>88</v>
      </c>
      <c r="E85" s="16" t="s">
        <v>117</v>
      </c>
      <c r="F85" s="15">
        <v>235</v>
      </c>
      <c r="G85" s="15">
        <v>2</v>
      </c>
      <c r="H85" s="15">
        <v>229</v>
      </c>
      <c r="I85" s="15">
        <v>3</v>
      </c>
      <c r="J85" s="15">
        <v>464</v>
      </c>
      <c r="K85" s="15">
        <v>5</v>
      </c>
      <c r="L85" s="15">
        <v>186</v>
      </c>
      <c r="M85" s="5" t="s">
        <v>377</v>
      </c>
    </row>
    <row r="86" spans="1:13" x14ac:dyDescent="0.2">
      <c r="A86" s="8" t="str">
        <f t="shared" si="6"/>
        <v>2015/5末</v>
      </c>
      <c r="B86" s="8" t="str">
        <f t="shared" si="6"/>
        <v>平成27/5末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141</v>
      </c>
      <c r="I86" s="13">
        <v>0</v>
      </c>
      <c r="J86" s="13">
        <v>298</v>
      </c>
      <c r="K86" s="13">
        <v>0</v>
      </c>
      <c r="L86" s="13">
        <v>128</v>
      </c>
      <c r="M86" s="6" t="s">
        <v>377</v>
      </c>
    </row>
    <row r="87" spans="1:13" x14ac:dyDescent="0.2">
      <c r="A87" s="9" t="str">
        <f t="shared" si="6"/>
        <v>2015/5末</v>
      </c>
      <c r="B87" s="9" t="str">
        <f t="shared" si="6"/>
        <v>平成27/5末</v>
      </c>
      <c r="C87" s="15">
        <v>85</v>
      </c>
      <c r="D87" s="15">
        <v>90</v>
      </c>
      <c r="E87" s="16" t="s">
        <v>119</v>
      </c>
      <c r="F87" s="15">
        <v>364</v>
      </c>
      <c r="G87" s="15">
        <v>3</v>
      </c>
      <c r="H87" s="15">
        <v>408</v>
      </c>
      <c r="I87" s="15">
        <v>1</v>
      </c>
      <c r="J87" s="15">
        <v>772</v>
      </c>
      <c r="K87" s="15">
        <v>4</v>
      </c>
      <c r="L87" s="15">
        <v>314</v>
      </c>
      <c r="M87" s="5" t="s">
        <v>377</v>
      </c>
    </row>
    <row r="88" spans="1:13" x14ac:dyDescent="0.2">
      <c r="A88" s="8" t="str">
        <f t="shared" si="6"/>
        <v>2015/5末</v>
      </c>
      <c r="B88" s="8" t="str">
        <f t="shared" si="6"/>
        <v>平成27/5末</v>
      </c>
      <c r="C88" s="13">
        <v>86</v>
      </c>
      <c r="D88" s="13">
        <v>91</v>
      </c>
      <c r="E88" s="14" t="s">
        <v>120</v>
      </c>
      <c r="F88" s="13">
        <v>228</v>
      </c>
      <c r="G88" s="13">
        <v>3</v>
      </c>
      <c r="H88" s="13">
        <v>210</v>
      </c>
      <c r="I88" s="13">
        <v>3</v>
      </c>
      <c r="J88" s="13">
        <v>438</v>
      </c>
      <c r="K88" s="13">
        <v>6</v>
      </c>
      <c r="L88" s="13">
        <v>175</v>
      </c>
      <c r="M88" s="6" t="s">
        <v>377</v>
      </c>
    </row>
    <row r="89" spans="1:13" x14ac:dyDescent="0.2">
      <c r="A89" s="9" t="str">
        <f t="shared" si="6"/>
        <v>2015/5末</v>
      </c>
      <c r="B89" s="9" t="str">
        <f t="shared" si="6"/>
        <v>平成27/5末</v>
      </c>
      <c r="C89" s="15">
        <v>87</v>
      </c>
      <c r="D89" s="15">
        <v>92</v>
      </c>
      <c r="E89" s="16" t="s">
        <v>121</v>
      </c>
      <c r="F89" s="15">
        <v>124</v>
      </c>
      <c r="G89" s="15">
        <v>2</v>
      </c>
      <c r="H89" s="15">
        <v>125</v>
      </c>
      <c r="I89" s="15">
        <v>3</v>
      </c>
      <c r="J89" s="15">
        <v>249</v>
      </c>
      <c r="K89" s="15">
        <v>5</v>
      </c>
      <c r="L89" s="15">
        <v>114</v>
      </c>
      <c r="M89" s="5" t="s">
        <v>377</v>
      </c>
    </row>
    <row r="90" spans="1:13" x14ac:dyDescent="0.2">
      <c r="A90" s="8" t="str">
        <f t="shared" si="6"/>
        <v>2015/5末</v>
      </c>
      <c r="B90" s="8" t="str">
        <f t="shared" si="6"/>
        <v>平成27/5末</v>
      </c>
      <c r="C90" s="13">
        <v>88</v>
      </c>
      <c r="D90" s="13">
        <v>93</v>
      </c>
      <c r="E90" s="14" t="s">
        <v>122</v>
      </c>
      <c r="F90" s="13">
        <v>238</v>
      </c>
      <c r="G90" s="13">
        <v>2</v>
      </c>
      <c r="H90" s="13">
        <v>213</v>
      </c>
      <c r="I90" s="13">
        <v>5</v>
      </c>
      <c r="J90" s="13">
        <v>451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2015/5末</v>
      </c>
      <c r="B91" s="9" t="str">
        <f t="shared" si="6"/>
        <v>平成27/5末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2015/5末</v>
      </c>
      <c r="B92" s="8" t="str">
        <f t="shared" si="6"/>
        <v>平成27/5末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2015/5末</v>
      </c>
      <c r="B93" s="9" t="str">
        <f t="shared" si="6"/>
        <v>平成27/5末</v>
      </c>
      <c r="C93" s="15">
        <v>91</v>
      </c>
      <c r="D93" s="15">
        <v>96</v>
      </c>
      <c r="E93" s="16" t="s">
        <v>123</v>
      </c>
      <c r="F93" s="15">
        <v>159</v>
      </c>
      <c r="G93" s="15">
        <v>0</v>
      </c>
      <c r="H93" s="15">
        <v>135</v>
      </c>
      <c r="I93" s="15">
        <v>1</v>
      </c>
      <c r="J93" s="15">
        <v>294</v>
      </c>
      <c r="K93" s="15">
        <v>1</v>
      </c>
      <c r="L93" s="15">
        <v>124</v>
      </c>
      <c r="M93" s="5" t="s">
        <v>377</v>
      </c>
    </row>
    <row r="94" spans="1:13" x14ac:dyDescent="0.2">
      <c r="A94" s="8" t="str">
        <f t="shared" si="6"/>
        <v>2015/5末</v>
      </c>
      <c r="B94" s="8" t="str">
        <f t="shared" si="6"/>
        <v>平成27/5末</v>
      </c>
      <c r="C94" s="13">
        <v>92</v>
      </c>
      <c r="D94" s="13">
        <v>97</v>
      </c>
      <c r="E94" s="14" t="s">
        <v>124</v>
      </c>
      <c r="F94" s="13">
        <v>124</v>
      </c>
      <c r="G94" s="13">
        <v>0</v>
      </c>
      <c r="H94" s="13">
        <v>126</v>
      </c>
      <c r="I94" s="13">
        <v>1</v>
      </c>
      <c r="J94" s="13">
        <v>250</v>
      </c>
      <c r="K94" s="13">
        <v>1</v>
      </c>
      <c r="L94" s="13">
        <v>105</v>
      </c>
      <c r="M94" s="6" t="s">
        <v>377</v>
      </c>
    </row>
    <row r="95" spans="1:13" x14ac:dyDescent="0.2">
      <c r="A95" s="9" t="str">
        <f t="shared" si="6"/>
        <v>2015/5末</v>
      </c>
      <c r="B95" s="9" t="str">
        <f t="shared" si="6"/>
        <v>平成27/5末</v>
      </c>
      <c r="C95" s="15">
        <v>93</v>
      </c>
      <c r="D95" s="15">
        <v>98</v>
      </c>
      <c r="E95" s="16" t="s">
        <v>125</v>
      </c>
      <c r="F95" s="15">
        <v>132</v>
      </c>
      <c r="G95" s="15">
        <v>2</v>
      </c>
      <c r="H95" s="15">
        <v>147</v>
      </c>
      <c r="I95" s="15">
        <v>6</v>
      </c>
      <c r="J95" s="15">
        <v>279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2015/5末</v>
      </c>
      <c r="B96" s="8" t="str">
        <f t="shared" si="6"/>
        <v>平成27/5末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162</v>
      </c>
      <c r="I96" s="13">
        <v>0</v>
      </c>
      <c r="J96" s="13">
        <v>323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2015/5末</v>
      </c>
      <c r="B97" s="9" t="str">
        <f t="shared" si="6"/>
        <v>平成27/5末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125</v>
      </c>
      <c r="I97" s="15">
        <v>0</v>
      </c>
      <c r="J97" s="15">
        <v>230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2015/5末</v>
      </c>
      <c r="B98" s="8" t="str">
        <f t="shared" si="6"/>
        <v>平成27/5末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2015/5末</v>
      </c>
      <c r="B99" s="9" t="str">
        <f t="shared" si="6"/>
        <v>平成27/5末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2015/5末</v>
      </c>
      <c r="B100" s="8" t="str">
        <f t="shared" si="6"/>
        <v>平成27/5末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2015/5末</v>
      </c>
      <c r="B101" s="9" t="str">
        <f t="shared" si="7"/>
        <v>平成27/5末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1</v>
      </c>
      <c r="H101" s="15">
        <v>73</v>
      </c>
      <c r="I101" s="15">
        <v>3</v>
      </c>
      <c r="J101" s="15">
        <v>119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2015/5末</v>
      </c>
      <c r="B102" s="8" t="str">
        <f t="shared" si="7"/>
        <v>平成27/5末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23</v>
      </c>
      <c r="I102" s="13">
        <v>0</v>
      </c>
      <c r="J102" s="13">
        <v>46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2015/5末</v>
      </c>
      <c r="B103" s="9" t="str">
        <f t="shared" si="7"/>
        <v>平成27/5末</v>
      </c>
      <c r="C103" s="15">
        <v>101</v>
      </c>
      <c r="D103" s="15">
        <v>106</v>
      </c>
      <c r="E103" s="16" t="s">
        <v>127</v>
      </c>
      <c r="F103" s="15">
        <v>124</v>
      </c>
      <c r="G103" s="15">
        <v>1</v>
      </c>
      <c r="H103" s="15">
        <v>138</v>
      </c>
      <c r="I103" s="15">
        <v>1</v>
      </c>
      <c r="J103" s="15">
        <v>262</v>
      </c>
      <c r="K103" s="15">
        <v>2</v>
      </c>
      <c r="L103" s="15">
        <v>88</v>
      </c>
      <c r="M103" s="5" t="s">
        <v>377</v>
      </c>
    </row>
    <row r="104" spans="1:13" x14ac:dyDescent="0.2">
      <c r="A104" s="8" t="str">
        <f t="shared" si="7"/>
        <v>2015/5末</v>
      </c>
      <c r="B104" s="8" t="str">
        <f t="shared" si="7"/>
        <v>平成27/5末</v>
      </c>
      <c r="C104" s="13">
        <v>102</v>
      </c>
      <c r="D104" s="13">
        <v>107</v>
      </c>
      <c r="E104" s="14" t="s">
        <v>128</v>
      </c>
      <c r="F104" s="13">
        <v>211</v>
      </c>
      <c r="G104" s="13">
        <v>0</v>
      </c>
      <c r="H104" s="13">
        <v>209</v>
      </c>
      <c r="I104" s="13">
        <v>0</v>
      </c>
      <c r="J104" s="13">
        <v>420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2015/5末</v>
      </c>
      <c r="B105" s="9" t="str">
        <f t="shared" si="7"/>
        <v>平成27/5末</v>
      </c>
      <c r="C105" s="15">
        <v>103</v>
      </c>
      <c r="D105" s="15">
        <v>108</v>
      </c>
      <c r="E105" s="16" t="s">
        <v>129</v>
      </c>
      <c r="F105" s="15">
        <v>182</v>
      </c>
      <c r="G105" s="15">
        <v>0</v>
      </c>
      <c r="H105" s="15">
        <v>175</v>
      </c>
      <c r="I105" s="15">
        <v>1</v>
      </c>
      <c r="J105" s="15">
        <v>357</v>
      </c>
      <c r="K105" s="15">
        <v>1</v>
      </c>
      <c r="L105" s="15">
        <v>123</v>
      </c>
      <c r="M105" s="5" t="s">
        <v>377</v>
      </c>
    </row>
    <row r="106" spans="1:13" x14ac:dyDescent="0.2">
      <c r="A106" s="8" t="str">
        <f t="shared" si="7"/>
        <v>2015/5末</v>
      </c>
      <c r="B106" s="8" t="str">
        <f t="shared" si="7"/>
        <v>平成27/5末</v>
      </c>
      <c r="C106" s="13">
        <v>104</v>
      </c>
      <c r="D106" s="13">
        <v>109</v>
      </c>
      <c r="E106" s="14" t="s">
        <v>130</v>
      </c>
      <c r="F106" s="13">
        <v>232</v>
      </c>
      <c r="G106" s="13">
        <v>0</v>
      </c>
      <c r="H106" s="13">
        <v>223</v>
      </c>
      <c r="I106" s="13">
        <v>0</v>
      </c>
      <c r="J106" s="13">
        <v>455</v>
      </c>
      <c r="K106" s="13">
        <v>0</v>
      </c>
      <c r="L106" s="13">
        <v>129</v>
      </c>
      <c r="M106" s="6" t="s">
        <v>377</v>
      </c>
    </row>
    <row r="107" spans="1:13" x14ac:dyDescent="0.2">
      <c r="A107" s="9" t="str">
        <f t="shared" si="7"/>
        <v>2015/5末</v>
      </c>
      <c r="B107" s="9" t="str">
        <f t="shared" si="7"/>
        <v>平成27/5末</v>
      </c>
      <c r="C107" s="15">
        <v>105</v>
      </c>
      <c r="D107" s="15">
        <v>110</v>
      </c>
      <c r="E107" s="16" t="s">
        <v>140</v>
      </c>
      <c r="F107" s="15">
        <v>205</v>
      </c>
      <c r="G107" s="15">
        <v>0</v>
      </c>
      <c r="H107" s="15">
        <v>250</v>
      </c>
      <c r="I107" s="15">
        <v>4</v>
      </c>
      <c r="J107" s="15">
        <v>455</v>
      </c>
      <c r="K107" s="15">
        <v>4</v>
      </c>
      <c r="L107" s="15">
        <v>173</v>
      </c>
      <c r="M107" s="5" t="s">
        <v>379</v>
      </c>
    </row>
    <row r="108" spans="1:13" x14ac:dyDescent="0.2">
      <c r="A108" s="8" t="str">
        <f t="shared" si="7"/>
        <v>2015/5末</v>
      </c>
      <c r="B108" s="8" t="str">
        <f t="shared" si="7"/>
        <v>平成27/5末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199</v>
      </c>
      <c r="I108" s="13">
        <v>0</v>
      </c>
      <c r="J108" s="13">
        <v>385</v>
      </c>
      <c r="K108" s="13">
        <v>0</v>
      </c>
      <c r="L108" s="13">
        <v>155</v>
      </c>
      <c r="M108" s="6" t="s">
        <v>379</v>
      </c>
    </row>
    <row r="109" spans="1:13" x14ac:dyDescent="0.2">
      <c r="A109" s="9" t="str">
        <f t="shared" si="7"/>
        <v>2015/5末</v>
      </c>
      <c r="B109" s="9" t="str">
        <f t="shared" si="7"/>
        <v>平成27/5末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2015/5末</v>
      </c>
      <c r="B110" s="8" t="str">
        <f t="shared" si="7"/>
        <v>平成27/5末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102</v>
      </c>
      <c r="I110" s="13">
        <v>0</v>
      </c>
      <c r="J110" s="13">
        <v>182</v>
      </c>
      <c r="K110" s="13">
        <v>0</v>
      </c>
      <c r="L110" s="13">
        <v>67</v>
      </c>
      <c r="M110" s="6" t="s">
        <v>379</v>
      </c>
    </row>
    <row r="111" spans="1:13" x14ac:dyDescent="0.2">
      <c r="A111" s="9" t="str">
        <f t="shared" si="7"/>
        <v>2015/5末</v>
      </c>
      <c r="B111" s="9" t="str">
        <f t="shared" si="7"/>
        <v>平成27/5末</v>
      </c>
      <c r="C111" s="15">
        <v>109</v>
      </c>
      <c r="D111" s="15">
        <v>114</v>
      </c>
      <c r="E111" s="16" t="s">
        <v>143</v>
      </c>
      <c r="F111" s="15">
        <v>244</v>
      </c>
      <c r="G111" s="15">
        <v>5</v>
      </c>
      <c r="H111" s="15">
        <v>262</v>
      </c>
      <c r="I111" s="15">
        <v>3</v>
      </c>
      <c r="J111" s="15">
        <v>506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2015/5末</v>
      </c>
      <c r="B112" s="8" t="str">
        <f t="shared" si="7"/>
        <v>平成27/5末</v>
      </c>
      <c r="C112" s="13">
        <v>110</v>
      </c>
      <c r="D112" s="13">
        <v>115</v>
      </c>
      <c r="E112" s="14" t="s">
        <v>144</v>
      </c>
      <c r="F112" s="13">
        <v>569</v>
      </c>
      <c r="G112" s="13">
        <v>3</v>
      </c>
      <c r="H112" s="13">
        <v>558</v>
      </c>
      <c r="I112" s="13">
        <v>7</v>
      </c>
      <c r="J112" s="13">
        <v>1127</v>
      </c>
      <c r="K112" s="13">
        <v>10</v>
      </c>
      <c r="L112" s="13">
        <v>406</v>
      </c>
      <c r="M112" s="6" t="s">
        <v>379</v>
      </c>
    </row>
    <row r="113" spans="1:13" x14ac:dyDescent="0.2">
      <c r="A113" s="9" t="str">
        <f t="shared" si="7"/>
        <v>2015/5末</v>
      </c>
      <c r="B113" s="9" t="str">
        <f t="shared" si="7"/>
        <v>平成27/5末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2015/5末</v>
      </c>
      <c r="B114" s="8" t="str">
        <f t="shared" si="7"/>
        <v>平成27/5末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2015/5末</v>
      </c>
      <c r="B115" s="9" t="str">
        <f t="shared" si="7"/>
        <v>平成27/5末</v>
      </c>
      <c r="C115" s="15">
        <v>113</v>
      </c>
      <c r="D115" s="15">
        <v>118</v>
      </c>
      <c r="E115" s="16" t="s">
        <v>147</v>
      </c>
      <c r="F115" s="15">
        <v>311</v>
      </c>
      <c r="G115" s="15">
        <v>0</v>
      </c>
      <c r="H115" s="15">
        <v>325</v>
      </c>
      <c r="I115" s="15">
        <v>3</v>
      </c>
      <c r="J115" s="15">
        <v>636</v>
      </c>
      <c r="K115" s="15">
        <v>3</v>
      </c>
      <c r="L115" s="15">
        <v>283</v>
      </c>
      <c r="M115" s="5" t="s">
        <v>379</v>
      </c>
    </row>
    <row r="116" spans="1:13" x14ac:dyDescent="0.2">
      <c r="A116" s="8" t="str">
        <f t="shared" si="7"/>
        <v>2015/5末</v>
      </c>
      <c r="B116" s="8" t="str">
        <f t="shared" si="7"/>
        <v>平成27/5末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2015/5末</v>
      </c>
      <c r="B117" s="9" t="str">
        <f t="shared" si="8"/>
        <v>平成27/5末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2015/5末</v>
      </c>
      <c r="B118" s="8" t="str">
        <f t="shared" si="8"/>
        <v>平成27/5末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2015/5末</v>
      </c>
      <c r="B119" s="9" t="str">
        <f t="shared" si="8"/>
        <v>平成27/5末</v>
      </c>
      <c r="C119" s="15">
        <v>117</v>
      </c>
      <c r="D119" s="15">
        <v>123</v>
      </c>
      <c r="E119" s="16" t="s">
        <v>186</v>
      </c>
      <c r="F119" s="15">
        <v>350</v>
      </c>
      <c r="G119" s="15">
        <v>0</v>
      </c>
      <c r="H119" s="15">
        <v>381</v>
      </c>
      <c r="I119" s="15">
        <v>0</v>
      </c>
      <c r="J119" s="15">
        <v>731</v>
      </c>
      <c r="K119" s="15">
        <v>0</v>
      </c>
      <c r="L119" s="15">
        <v>251</v>
      </c>
      <c r="M119" s="5" t="s">
        <v>379</v>
      </c>
    </row>
    <row r="120" spans="1:13" x14ac:dyDescent="0.2">
      <c r="A120" s="8" t="str">
        <f t="shared" si="8"/>
        <v>2015/5末</v>
      </c>
      <c r="B120" s="8" t="str">
        <f t="shared" si="8"/>
        <v>平成27/5末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244</v>
      </c>
      <c r="I120" s="13">
        <v>0</v>
      </c>
      <c r="J120" s="13">
        <v>477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2015/5末</v>
      </c>
      <c r="B121" s="9" t="str">
        <f t="shared" si="8"/>
        <v>平成27/5末</v>
      </c>
      <c r="C121" s="15">
        <v>119</v>
      </c>
      <c r="D121" s="15">
        <v>125</v>
      </c>
      <c r="E121" s="16" t="s">
        <v>188</v>
      </c>
      <c r="F121" s="15">
        <v>380</v>
      </c>
      <c r="G121" s="15">
        <v>0</v>
      </c>
      <c r="H121" s="15">
        <v>376</v>
      </c>
      <c r="I121" s="15">
        <v>1</v>
      </c>
      <c r="J121" s="15">
        <v>756</v>
      </c>
      <c r="K121" s="15">
        <v>1</v>
      </c>
      <c r="L121" s="15">
        <v>238</v>
      </c>
      <c r="M121" s="5" t="s">
        <v>379</v>
      </c>
    </row>
    <row r="122" spans="1:13" x14ac:dyDescent="0.2">
      <c r="A122" s="8" t="str">
        <f t="shared" si="8"/>
        <v>2015/5末</v>
      </c>
      <c r="B122" s="8" t="str">
        <f t="shared" si="8"/>
        <v>平成27/5末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67</v>
      </c>
      <c r="I122" s="13">
        <v>0</v>
      </c>
      <c r="J122" s="13">
        <v>135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2015/5末</v>
      </c>
      <c r="B123" s="9" t="str">
        <f t="shared" si="8"/>
        <v>平成27/5末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2015/5末</v>
      </c>
      <c r="B124" s="8" t="str">
        <f t="shared" si="8"/>
        <v>平成27/5末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183</v>
      </c>
      <c r="I124" s="13">
        <v>0</v>
      </c>
      <c r="J124" s="13">
        <v>349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2015/5末</v>
      </c>
      <c r="B125" s="9" t="str">
        <f t="shared" si="8"/>
        <v>平成27/5末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2015/5末</v>
      </c>
      <c r="B126" s="8" t="str">
        <f t="shared" si="8"/>
        <v>平成27/5末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2015/5末</v>
      </c>
      <c r="B127" s="9" t="str">
        <f t="shared" si="8"/>
        <v>平成27/5末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2015/5末</v>
      </c>
      <c r="B128" s="8" t="str">
        <f t="shared" si="8"/>
        <v>平成27/5末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2015/5末</v>
      </c>
      <c r="B129" s="9" t="str">
        <f t="shared" si="8"/>
        <v>平成27/5末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2015/5末</v>
      </c>
      <c r="B130" s="8" t="str">
        <f t="shared" si="8"/>
        <v>平成27/5末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2015/5末</v>
      </c>
      <c r="B131" s="9" t="str">
        <f t="shared" si="8"/>
        <v>平成27/5末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2</v>
      </c>
      <c r="I131" s="15">
        <v>0</v>
      </c>
      <c r="J131" s="15">
        <v>4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2015/5末</v>
      </c>
      <c r="B132" s="8" t="str">
        <f t="shared" si="8"/>
        <v>平成27/5末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0</v>
      </c>
      <c r="H132" s="13">
        <v>471</v>
      </c>
      <c r="I132" s="13">
        <v>8</v>
      </c>
      <c r="J132" s="13">
        <v>922</v>
      </c>
      <c r="K132" s="13">
        <v>8</v>
      </c>
      <c r="L132" s="13">
        <v>380</v>
      </c>
      <c r="M132" s="6" t="s">
        <v>380</v>
      </c>
    </row>
    <row r="133" spans="1:13" x14ac:dyDescent="0.2">
      <c r="A133" s="9" t="str">
        <f t="shared" ref="A133:B148" si="9">A132</f>
        <v>2015/5末</v>
      </c>
      <c r="B133" s="9" t="str">
        <f t="shared" si="9"/>
        <v>平成27/5末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482</v>
      </c>
      <c r="I133" s="15">
        <v>8</v>
      </c>
      <c r="J133" s="15">
        <v>987</v>
      </c>
      <c r="K133" s="15">
        <v>10</v>
      </c>
      <c r="L133" s="15">
        <v>367</v>
      </c>
      <c r="M133" s="5" t="s">
        <v>380</v>
      </c>
    </row>
    <row r="134" spans="1:13" x14ac:dyDescent="0.2">
      <c r="A134" s="8" t="str">
        <f t="shared" si="9"/>
        <v>2015/5末</v>
      </c>
      <c r="B134" s="8" t="str">
        <f t="shared" si="9"/>
        <v>平成27/5末</v>
      </c>
      <c r="C134" s="13">
        <v>132</v>
      </c>
      <c r="D134" s="13">
        <v>142</v>
      </c>
      <c r="E134" s="14" t="s">
        <v>133</v>
      </c>
      <c r="F134" s="13">
        <v>454</v>
      </c>
      <c r="G134" s="13">
        <v>3</v>
      </c>
      <c r="H134" s="13">
        <v>519</v>
      </c>
      <c r="I134" s="13">
        <v>8</v>
      </c>
      <c r="J134" s="13">
        <v>973</v>
      </c>
      <c r="K134" s="13">
        <v>11</v>
      </c>
      <c r="L134" s="13">
        <v>415</v>
      </c>
      <c r="M134" s="6" t="s">
        <v>380</v>
      </c>
    </row>
    <row r="135" spans="1:13" x14ac:dyDescent="0.2">
      <c r="A135" s="9" t="str">
        <f t="shared" si="9"/>
        <v>2015/5末</v>
      </c>
      <c r="B135" s="9" t="str">
        <f t="shared" si="9"/>
        <v>平成27/5末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3</v>
      </c>
      <c r="H135" s="15">
        <v>417</v>
      </c>
      <c r="I135" s="15">
        <v>12</v>
      </c>
      <c r="J135" s="15">
        <v>906</v>
      </c>
      <c r="K135" s="15">
        <v>15</v>
      </c>
      <c r="L135" s="15">
        <v>428</v>
      </c>
      <c r="M135" s="5" t="s">
        <v>380</v>
      </c>
    </row>
    <row r="136" spans="1:13" x14ac:dyDescent="0.2">
      <c r="A136" s="8" t="str">
        <f t="shared" si="9"/>
        <v>2015/5末</v>
      </c>
      <c r="B136" s="8" t="str">
        <f t="shared" si="9"/>
        <v>平成27/5末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2015/5末</v>
      </c>
      <c r="B137" s="9" t="str">
        <f t="shared" si="9"/>
        <v>平成27/5末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220</v>
      </c>
      <c r="I137" s="15">
        <v>2</v>
      </c>
      <c r="J137" s="15">
        <v>433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2015/5末</v>
      </c>
      <c r="B138" s="8" t="str">
        <f t="shared" si="9"/>
        <v>平成27/5末</v>
      </c>
      <c r="C138" s="13">
        <v>136</v>
      </c>
      <c r="D138" s="13">
        <v>146</v>
      </c>
      <c r="E138" s="14" t="s">
        <v>137</v>
      </c>
      <c r="F138" s="13">
        <v>173</v>
      </c>
      <c r="G138" s="13">
        <v>0</v>
      </c>
      <c r="H138" s="13">
        <v>169</v>
      </c>
      <c r="I138" s="13">
        <v>1</v>
      </c>
      <c r="J138" s="13">
        <v>342</v>
      </c>
      <c r="K138" s="13">
        <v>1</v>
      </c>
      <c r="L138" s="13">
        <v>140</v>
      </c>
      <c r="M138" s="6" t="s">
        <v>380</v>
      </c>
    </row>
    <row r="139" spans="1:13" x14ac:dyDescent="0.2">
      <c r="A139" s="9" t="str">
        <f t="shared" si="9"/>
        <v>2015/5末</v>
      </c>
      <c r="B139" s="9" t="str">
        <f t="shared" si="9"/>
        <v>平成27/5末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1</v>
      </c>
      <c r="J139" s="15">
        <v>232</v>
      </c>
      <c r="K139" s="15">
        <v>1</v>
      </c>
      <c r="L139" s="15">
        <v>81</v>
      </c>
      <c r="M139" s="5" t="s">
        <v>380</v>
      </c>
    </row>
    <row r="140" spans="1:13" x14ac:dyDescent="0.2">
      <c r="A140" s="8" t="str">
        <f t="shared" si="9"/>
        <v>2015/5末</v>
      </c>
      <c r="B140" s="8" t="str">
        <f t="shared" si="9"/>
        <v>平成27/5末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2015/5末</v>
      </c>
      <c r="B141" s="9" t="str">
        <f t="shared" si="9"/>
        <v>平成27/5末</v>
      </c>
      <c r="C141" s="15">
        <v>139</v>
      </c>
      <c r="D141" s="15">
        <v>150</v>
      </c>
      <c r="E141" s="16" t="s">
        <v>198</v>
      </c>
      <c r="F141" s="15">
        <v>828</v>
      </c>
      <c r="G141" s="15">
        <v>2</v>
      </c>
      <c r="H141" s="15">
        <v>900</v>
      </c>
      <c r="I141" s="15">
        <v>7</v>
      </c>
      <c r="J141" s="15">
        <v>1728</v>
      </c>
      <c r="K141" s="15">
        <v>9</v>
      </c>
      <c r="L141" s="15">
        <v>571</v>
      </c>
      <c r="M141" s="5" t="s">
        <v>381</v>
      </c>
    </row>
    <row r="142" spans="1:13" x14ac:dyDescent="0.2">
      <c r="A142" s="8" t="str">
        <f t="shared" si="9"/>
        <v>2015/5末</v>
      </c>
      <c r="B142" s="8" t="str">
        <f t="shared" si="9"/>
        <v>平成27/5末</v>
      </c>
      <c r="C142" s="13">
        <v>140</v>
      </c>
      <c r="D142" s="13">
        <v>152</v>
      </c>
      <c r="E142" s="14" t="s">
        <v>199</v>
      </c>
      <c r="F142" s="13">
        <v>383</v>
      </c>
      <c r="G142" s="13">
        <v>0</v>
      </c>
      <c r="H142" s="13">
        <v>416</v>
      </c>
      <c r="I142" s="13">
        <v>0</v>
      </c>
      <c r="J142" s="13">
        <v>799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2015/5末</v>
      </c>
      <c r="B143" s="9" t="str">
        <f t="shared" si="9"/>
        <v>平成27/5末</v>
      </c>
      <c r="C143" s="15">
        <v>141</v>
      </c>
      <c r="D143" s="15">
        <v>153</v>
      </c>
      <c r="E143" s="16" t="s">
        <v>200</v>
      </c>
      <c r="F143" s="15">
        <v>256</v>
      </c>
      <c r="G143" s="15">
        <v>4</v>
      </c>
      <c r="H143" s="15">
        <v>319</v>
      </c>
      <c r="I143" s="15">
        <v>1</v>
      </c>
      <c r="J143" s="15">
        <v>575</v>
      </c>
      <c r="K143" s="15">
        <v>5</v>
      </c>
      <c r="L143" s="15">
        <v>401</v>
      </c>
      <c r="M143" s="5" t="s">
        <v>381</v>
      </c>
    </row>
    <row r="144" spans="1:13" x14ac:dyDescent="0.2">
      <c r="A144" s="8" t="str">
        <f t="shared" si="9"/>
        <v>2015/5末</v>
      </c>
      <c r="B144" s="8" t="str">
        <f t="shared" si="9"/>
        <v>平成27/5末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175</v>
      </c>
      <c r="I144" s="13">
        <v>2</v>
      </c>
      <c r="J144" s="13">
        <v>316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2015/5末</v>
      </c>
      <c r="B145" s="9" t="str">
        <f t="shared" si="9"/>
        <v>平成27/5末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115</v>
      </c>
      <c r="I145" s="15">
        <v>1</v>
      </c>
      <c r="J145" s="15">
        <v>256</v>
      </c>
      <c r="K145" s="15">
        <v>1</v>
      </c>
      <c r="L145" s="15">
        <v>116</v>
      </c>
      <c r="M145" s="5" t="s">
        <v>382</v>
      </c>
    </row>
    <row r="146" spans="1:13" x14ac:dyDescent="0.2">
      <c r="A146" s="8" t="str">
        <f t="shared" si="9"/>
        <v>2015/5末</v>
      </c>
      <c r="B146" s="8" t="str">
        <f t="shared" si="9"/>
        <v>平成27/5末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126</v>
      </c>
      <c r="I146" s="13">
        <v>2</v>
      </c>
      <c r="J146" s="13">
        <v>267</v>
      </c>
      <c r="K146" s="13">
        <v>3</v>
      </c>
      <c r="L146" s="13">
        <v>113</v>
      </c>
      <c r="M146" s="6" t="s">
        <v>382</v>
      </c>
    </row>
    <row r="147" spans="1:13" x14ac:dyDescent="0.2">
      <c r="A147" s="9" t="str">
        <f t="shared" si="9"/>
        <v>2015/5末</v>
      </c>
      <c r="B147" s="9" t="str">
        <f t="shared" si="9"/>
        <v>平成27/5末</v>
      </c>
      <c r="C147" s="15">
        <v>145</v>
      </c>
      <c r="D147" s="15">
        <v>162</v>
      </c>
      <c r="E147" s="16" t="s">
        <v>204</v>
      </c>
      <c r="F147" s="15">
        <v>195</v>
      </c>
      <c r="G147" s="15">
        <v>4</v>
      </c>
      <c r="H147" s="15">
        <v>148</v>
      </c>
      <c r="I147" s="15">
        <v>0</v>
      </c>
      <c r="J147" s="15">
        <v>343</v>
      </c>
      <c r="K147" s="15">
        <v>4</v>
      </c>
      <c r="L147" s="15">
        <v>158</v>
      </c>
      <c r="M147" s="5" t="s">
        <v>382</v>
      </c>
    </row>
    <row r="148" spans="1:13" x14ac:dyDescent="0.2">
      <c r="A148" s="8" t="str">
        <f t="shared" si="9"/>
        <v>2015/5末</v>
      </c>
      <c r="B148" s="8" t="str">
        <f t="shared" si="9"/>
        <v>平成27/5末</v>
      </c>
      <c r="C148" s="13">
        <v>146</v>
      </c>
      <c r="D148" s="13">
        <v>164</v>
      </c>
      <c r="E148" s="14" t="s">
        <v>205</v>
      </c>
      <c r="F148" s="13">
        <v>999</v>
      </c>
      <c r="G148" s="13">
        <v>4</v>
      </c>
      <c r="H148" s="13">
        <v>1040</v>
      </c>
      <c r="I148" s="13">
        <v>13</v>
      </c>
      <c r="J148" s="13">
        <v>2039</v>
      </c>
      <c r="K148" s="13">
        <v>17</v>
      </c>
      <c r="L148" s="13">
        <v>751</v>
      </c>
      <c r="M148" s="6" t="s">
        <v>382</v>
      </c>
    </row>
    <row r="149" spans="1:13" x14ac:dyDescent="0.2">
      <c r="A149" s="9" t="str">
        <f t="shared" ref="A149:B164" si="10">A148</f>
        <v>2015/5末</v>
      </c>
      <c r="B149" s="9" t="str">
        <f t="shared" si="10"/>
        <v>平成27/5末</v>
      </c>
      <c r="C149" s="15">
        <v>147</v>
      </c>
      <c r="D149" s="15">
        <v>170</v>
      </c>
      <c r="E149" s="16" t="s">
        <v>206</v>
      </c>
      <c r="F149" s="15">
        <v>998</v>
      </c>
      <c r="G149" s="15">
        <v>21</v>
      </c>
      <c r="H149" s="15">
        <v>1004</v>
      </c>
      <c r="I149" s="15">
        <v>8</v>
      </c>
      <c r="J149" s="15">
        <v>2002</v>
      </c>
      <c r="K149" s="15">
        <v>29</v>
      </c>
      <c r="L149" s="15">
        <v>758</v>
      </c>
      <c r="M149" s="5" t="s">
        <v>382</v>
      </c>
    </row>
    <row r="150" spans="1:13" x14ac:dyDescent="0.2">
      <c r="A150" s="8" t="str">
        <f t="shared" si="10"/>
        <v>2015/5末</v>
      </c>
      <c r="B150" s="8" t="str">
        <f t="shared" si="10"/>
        <v>平成27/5末</v>
      </c>
      <c r="C150" s="13">
        <v>148</v>
      </c>
      <c r="D150" s="13">
        <v>171</v>
      </c>
      <c r="E150" s="14" t="s">
        <v>207</v>
      </c>
      <c r="F150" s="13">
        <v>277</v>
      </c>
      <c r="G150" s="13">
        <v>1</v>
      </c>
      <c r="H150" s="13">
        <v>262</v>
      </c>
      <c r="I150" s="13">
        <v>3</v>
      </c>
      <c r="J150" s="13">
        <v>539</v>
      </c>
      <c r="K150" s="13">
        <v>4</v>
      </c>
      <c r="L150" s="13">
        <v>188</v>
      </c>
      <c r="M150" s="6" t="s">
        <v>382</v>
      </c>
    </row>
    <row r="151" spans="1:13" x14ac:dyDescent="0.2">
      <c r="A151" s="9" t="str">
        <f t="shared" si="10"/>
        <v>2015/5末</v>
      </c>
      <c r="B151" s="9" t="str">
        <f t="shared" si="10"/>
        <v>平成27/5末</v>
      </c>
      <c r="C151" s="15">
        <v>149</v>
      </c>
      <c r="D151" s="15">
        <v>172</v>
      </c>
      <c r="E151" s="16" t="s">
        <v>208</v>
      </c>
      <c r="F151" s="15">
        <v>657</v>
      </c>
      <c r="G151" s="15">
        <v>3</v>
      </c>
      <c r="H151" s="15">
        <v>674</v>
      </c>
      <c r="I151" s="15">
        <v>8</v>
      </c>
      <c r="J151" s="15">
        <v>1331</v>
      </c>
      <c r="K151" s="15">
        <v>11</v>
      </c>
      <c r="L151" s="15">
        <v>444</v>
      </c>
      <c r="M151" s="5" t="s">
        <v>382</v>
      </c>
    </row>
    <row r="152" spans="1:13" x14ac:dyDescent="0.2">
      <c r="A152" s="8" t="str">
        <f t="shared" si="10"/>
        <v>2015/5末</v>
      </c>
      <c r="B152" s="8" t="str">
        <f t="shared" si="10"/>
        <v>平成27/5末</v>
      </c>
      <c r="C152" s="13">
        <v>150</v>
      </c>
      <c r="D152" s="13">
        <v>173</v>
      </c>
      <c r="E152" s="14" t="s">
        <v>209</v>
      </c>
      <c r="F152" s="13">
        <v>317</v>
      </c>
      <c r="G152" s="13">
        <v>0</v>
      </c>
      <c r="H152" s="13">
        <v>305</v>
      </c>
      <c r="I152" s="13">
        <v>1</v>
      </c>
      <c r="J152" s="13">
        <v>622</v>
      </c>
      <c r="K152" s="13">
        <v>1</v>
      </c>
      <c r="L152" s="13">
        <v>218</v>
      </c>
      <c r="M152" s="6" t="s">
        <v>382</v>
      </c>
    </row>
    <row r="153" spans="1:13" x14ac:dyDescent="0.2">
      <c r="A153" s="9" t="str">
        <f t="shared" si="10"/>
        <v>2015/5末</v>
      </c>
      <c r="B153" s="9" t="str">
        <f t="shared" si="10"/>
        <v>平成27/5末</v>
      </c>
      <c r="C153" s="15">
        <v>151</v>
      </c>
      <c r="D153" s="15">
        <v>174</v>
      </c>
      <c r="E153" s="16" t="s">
        <v>210</v>
      </c>
      <c r="F153" s="15">
        <v>20</v>
      </c>
      <c r="G153" s="15">
        <v>0</v>
      </c>
      <c r="H153" s="15">
        <v>20</v>
      </c>
      <c r="I153" s="15">
        <v>0</v>
      </c>
      <c r="J153" s="15">
        <v>40</v>
      </c>
      <c r="K153" s="15">
        <v>0</v>
      </c>
      <c r="L153" s="15">
        <v>24</v>
      </c>
      <c r="M153" s="5" t="s">
        <v>382</v>
      </c>
    </row>
    <row r="154" spans="1:13" x14ac:dyDescent="0.2">
      <c r="A154" s="8" t="str">
        <f t="shared" si="10"/>
        <v>2015/5末</v>
      </c>
      <c r="B154" s="8" t="str">
        <f t="shared" si="10"/>
        <v>平成27/5末</v>
      </c>
      <c r="C154" s="13">
        <v>152</v>
      </c>
      <c r="D154" s="13">
        <v>175</v>
      </c>
      <c r="E154" s="14" t="s">
        <v>211</v>
      </c>
      <c r="F154" s="13">
        <v>320</v>
      </c>
      <c r="G154" s="13">
        <v>2</v>
      </c>
      <c r="H154" s="13">
        <v>329</v>
      </c>
      <c r="I154" s="13">
        <v>4</v>
      </c>
      <c r="J154" s="13">
        <v>649</v>
      </c>
      <c r="K154" s="13">
        <v>6</v>
      </c>
      <c r="L154" s="13">
        <v>246</v>
      </c>
      <c r="M154" s="6" t="s">
        <v>382</v>
      </c>
    </row>
    <row r="155" spans="1:13" x14ac:dyDescent="0.2">
      <c r="A155" s="9" t="str">
        <f t="shared" si="10"/>
        <v>2015/5末</v>
      </c>
      <c r="B155" s="9" t="str">
        <f t="shared" si="10"/>
        <v>平成27/5末</v>
      </c>
      <c r="C155" s="15">
        <v>153</v>
      </c>
      <c r="D155" s="15">
        <v>176</v>
      </c>
      <c r="E155" s="16" t="s">
        <v>212</v>
      </c>
      <c r="F155" s="15">
        <v>163</v>
      </c>
      <c r="G155" s="15">
        <v>0</v>
      </c>
      <c r="H155" s="15">
        <v>188</v>
      </c>
      <c r="I155" s="15">
        <v>0</v>
      </c>
      <c r="J155" s="15">
        <v>351</v>
      </c>
      <c r="K155" s="15">
        <v>0</v>
      </c>
      <c r="L155" s="15">
        <v>118</v>
      </c>
      <c r="M155" s="5" t="s">
        <v>382</v>
      </c>
    </row>
    <row r="156" spans="1:13" x14ac:dyDescent="0.2">
      <c r="A156" s="8" t="str">
        <f t="shared" si="10"/>
        <v>2015/5末</v>
      </c>
      <c r="B156" s="8" t="str">
        <f t="shared" si="10"/>
        <v>平成27/5末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3</v>
      </c>
      <c r="H156" s="13">
        <v>94</v>
      </c>
      <c r="I156" s="13">
        <v>4</v>
      </c>
      <c r="J156" s="13">
        <v>187</v>
      </c>
      <c r="K156" s="13">
        <v>7</v>
      </c>
      <c r="L156" s="13">
        <v>73</v>
      </c>
      <c r="M156" s="6" t="s">
        <v>382</v>
      </c>
    </row>
    <row r="157" spans="1:13" x14ac:dyDescent="0.2">
      <c r="A157" s="9" t="str">
        <f t="shared" si="10"/>
        <v>2015/5末</v>
      </c>
      <c r="B157" s="9" t="str">
        <f t="shared" si="10"/>
        <v>平成27/5末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2015/5末</v>
      </c>
      <c r="B158" s="8" t="str">
        <f t="shared" si="10"/>
        <v>平成27/5末</v>
      </c>
      <c r="C158" s="13">
        <v>156</v>
      </c>
      <c r="D158" s="13">
        <v>181</v>
      </c>
      <c r="E158" s="14" t="s">
        <v>214</v>
      </c>
      <c r="F158" s="13">
        <v>21</v>
      </c>
      <c r="G158" s="13">
        <v>0</v>
      </c>
      <c r="H158" s="13">
        <v>21</v>
      </c>
      <c r="I158" s="13">
        <v>0</v>
      </c>
      <c r="J158" s="13">
        <v>42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2015/5末</v>
      </c>
      <c r="B159" s="9" t="str">
        <f t="shared" si="10"/>
        <v>平成27/5末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2015/5末</v>
      </c>
      <c r="B160" s="8" t="str">
        <f t="shared" si="10"/>
        <v>平成27/5末</v>
      </c>
      <c r="C160" s="13">
        <v>158</v>
      </c>
      <c r="D160" s="13">
        <v>183</v>
      </c>
      <c r="E160" s="14" t="s">
        <v>216</v>
      </c>
      <c r="F160" s="13">
        <v>443</v>
      </c>
      <c r="G160" s="13">
        <v>0</v>
      </c>
      <c r="H160" s="13">
        <v>467</v>
      </c>
      <c r="I160" s="13">
        <v>2</v>
      </c>
      <c r="J160" s="13">
        <v>910</v>
      </c>
      <c r="K160" s="13">
        <v>2</v>
      </c>
      <c r="L160" s="13">
        <v>301</v>
      </c>
      <c r="M160" s="6" t="s">
        <v>383</v>
      </c>
    </row>
    <row r="161" spans="1:13" x14ac:dyDescent="0.2">
      <c r="A161" s="9" t="str">
        <f t="shared" si="10"/>
        <v>2015/5末</v>
      </c>
      <c r="B161" s="9" t="str">
        <f t="shared" si="10"/>
        <v>平成27/5末</v>
      </c>
      <c r="C161" s="15">
        <v>159</v>
      </c>
      <c r="D161" s="15">
        <v>184</v>
      </c>
      <c r="E161" s="16" t="s">
        <v>217</v>
      </c>
      <c r="F161" s="15">
        <v>128</v>
      </c>
      <c r="G161" s="15">
        <v>0</v>
      </c>
      <c r="H161" s="15">
        <v>137</v>
      </c>
      <c r="I161" s="15">
        <v>0</v>
      </c>
      <c r="J161" s="15">
        <v>265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2015/5末</v>
      </c>
      <c r="B162" s="8" t="str">
        <f t="shared" si="10"/>
        <v>平成27/5末</v>
      </c>
      <c r="C162" s="13">
        <v>160</v>
      </c>
      <c r="D162" s="13">
        <v>185</v>
      </c>
      <c r="E162" s="14" t="s">
        <v>218</v>
      </c>
      <c r="F162" s="13">
        <v>133</v>
      </c>
      <c r="G162" s="13">
        <v>0</v>
      </c>
      <c r="H162" s="13">
        <v>120</v>
      </c>
      <c r="I162" s="13">
        <v>3</v>
      </c>
      <c r="J162" s="13">
        <v>253</v>
      </c>
      <c r="K162" s="13">
        <v>3</v>
      </c>
      <c r="L162" s="13">
        <v>81</v>
      </c>
      <c r="M162" s="6" t="s">
        <v>383</v>
      </c>
    </row>
    <row r="163" spans="1:13" x14ac:dyDescent="0.2">
      <c r="A163" s="9" t="str">
        <f t="shared" si="10"/>
        <v>2015/5末</v>
      </c>
      <c r="B163" s="9" t="str">
        <f t="shared" si="10"/>
        <v>平成27/5末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236</v>
      </c>
      <c r="I163" s="15">
        <v>3</v>
      </c>
      <c r="J163" s="15">
        <v>479</v>
      </c>
      <c r="K163" s="15">
        <v>4</v>
      </c>
      <c r="L163" s="15">
        <v>187</v>
      </c>
      <c r="M163" s="5" t="s">
        <v>383</v>
      </c>
    </row>
    <row r="164" spans="1:13" x14ac:dyDescent="0.2">
      <c r="A164" s="8" t="str">
        <f t="shared" si="10"/>
        <v>2015/5末</v>
      </c>
      <c r="B164" s="8" t="str">
        <f t="shared" si="10"/>
        <v>平成27/5末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174</v>
      </c>
      <c r="I164" s="13">
        <v>2</v>
      </c>
      <c r="J164" s="13">
        <v>363</v>
      </c>
      <c r="K164" s="13">
        <v>4</v>
      </c>
      <c r="L164" s="13">
        <v>134</v>
      </c>
      <c r="M164" s="6" t="s">
        <v>383</v>
      </c>
    </row>
    <row r="165" spans="1:13" x14ac:dyDescent="0.2">
      <c r="A165" s="9" t="str">
        <f t="shared" ref="A165:B180" si="11">A164</f>
        <v>2015/5末</v>
      </c>
      <c r="B165" s="9" t="str">
        <f t="shared" si="11"/>
        <v>平成27/5末</v>
      </c>
      <c r="C165" s="15">
        <v>163</v>
      </c>
      <c r="D165" s="15">
        <v>188</v>
      </c>
      <c r="E165" s="16" t="s">
        <v>221</v>
      </c>
      <c r="F165" s="15">
        <v>224</v>
      </c>
      <c r="G165" s="15">
        <v>4</v>
      </c>
      <c r="H165" s="15">
        <v>188</v>
      </c>
      <c r="I165" s="15">
        <v>2</v>
      </c>
      <c r="J165" s="15">
        <v>412</v>
      </c>
      <c r="K165" s="15">
        <v>6</v>
      </c>
      <c r="L165" s="15">
        <v>167</v>
      </c>
      <c r="M165" s="5" t="s">
        <v>383</v>
      </c>
    </row>
    <row r="166" spans="1:13" x14ac:dyDescent="0.2">
      <c r="A166" s="8" t="str">
        <f t="shared" si="11"/>
        <v>2015/5末</v>
      </c>
      <c r="B166" s="8" t="str">
        <f t="shared" si="11"/>
        <v>平成27/5末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66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2015/5末</v>
      </c>
      <c r="B167" s="9" t="str">
        <f t="shared" si="11"/>
        <v>平成27/5末</v>
      </c>
      <c r="C167" s="15">
        <v>165</v>
      </c>
      <c r="D167" s="15">
        <v>190</v>
      </c>
      <c r="E167" s="16" t="s">
        <v>153</v>
      </c>
      <c r="F167" s="15">
        <v>504</v>
      </c>
      <c r="G167" s="15">
        <v>1</v>
      </c>
      <c r="H167" s="15">
        <v>510</v>
      </c>
      <c r="I167" s="15">
        <v>5</v>
      </c>
      <c r="J167" s="15">
        <v>1014</v>
      </c>
      <c r="K167" s="15">
        <v>6</v>
      </c>
      <c r="L167" s="15">
        <v>366</v>
      </c>
      <c r="M167" s="5" t="s">
        <v>383</v>
      </c>
    </row>
    <row r="168" spans="1:13" x14ac:dyDescent="0.2">
      <c r="A168" s="8" t="str">
        <f t="shared" si="11"/>
        <v>2015/5末</v>
      </c>
      <c r="B168" s="8" t="str">
        <f t="shared" si="11"/>
        <v>平成27/5末</v>
      </c>
      <c r="C168" s="13">
        <v>166</v>
      </c>
      <c r="D168" s="13">
        <v>191</v>
      </c>
      <c r="E168" s="14" t="s">
        <v>151</v>
      </c>
      <c r="F168" s="13">
        <v>212</v>
      </c>
      <c r="G168" s="13">
        <v>0</v>
      </c>
      <c r="H168" s="13">
        <v>225</v>
      </c>
      <c r="I168" s="13">
        <v>2</v>
      </c>
      <c r="J168" s="13">
        <v>437</v>
      </c>
      <c r="K168" s="13">
        <v>2</v>
      </c>
      <c r="L168" s="13">
        <v>185</v>
      </c>
      <c r="M168" s="6" t="s">
        <v>383</v>
      </c>
    </row>
    <row r="169" spans="1:13" x14ac:dyDescent="0.2">
      <c r="A169" s="9" t="str">
        <f t="shared" si="11"/>
        <v>2015/5末</v>
      </c>
      <c r="B169" s="9" t="str">
        <f t="shared" si="11"/>
        <v>平成27/5末</v>
      </c>
      <c r="C169" s="15">
        <v>167</v>
      </c>
      <c r="D169" s="15">
        <v>192</v>
      </c>
      <c r="E169" s="16" t="s">
        <v>152</v>
      </c>
      <c r="F169" s="15">
        <v>577</v>
      </c>
      <c r="G169" s="15">
        <v>0</v>
      </c>
      <c r="H169" s="15">
        <v>578</v>
      </c>
      <c r="I169" s="15">
        <v>1</v>
      </c>
      <c r="J169" s="15">
        <v>1155</v>
      </c>
      <c r="K169" s="15">
        <v>1</v>
      </c>
      <c r="L169" s="15">
        <v>372</v>
      </c>
      <c r="M169" s="5" t="s">
        <v>383</v>
      </c>
    </row>
    <row r="170" spans="1:13" x14ac:dyDescent="0.2">
      <c r="A170" s="8" t="str">
        <f t="shared" si="11"/>
        <v>2015/5末</v>
      </c>
      <c r="B170" s="8" t="str">
        <f t="shared" si="11"/>
        <v>平成27/5末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2015/5末</v>
      </c>
      <c r="B171" s="9" t="str">
        <f t="shared" si="11"/>
        <v>平成27/5末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2015/5末</v>
      </c>
      <c r="B172" s="8" t="str">
        <f t="shared" si="11"/>
        <v>平成27/5末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61</v>
      </c>
      <c r="I172" s="13">
        <v>1</v>
      </c>
      <c r="J172" s="13">
        <v>116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2015/5末</v>
      </c>
      <c r="B173" s="9" t="str">
        <f t="shared" si="11"/>
        <v>平成27/5末</v>
      </c>
      <c r="C173" s="15">
        <v>171</v>
      </c>
      <c r="D173" s="15">
        <v>203</v>
      </c>
      <c r="E173" s="16" t="s">
        <v>226</v>
      </c>
      <c r="F173" s="15">
        <v>208</v>
      </c>
      <c r="G173" s="15">
        <v>0</v>
      </c>
      <c r="H173" s="15">
        <v>215</v>
      </c>
      <c r="I173" s="15">
        <v>2</v>
      </c>
      <c r="J173" s="15">
        <v>423</v>
      </c>
      <c r="K173" s="15">
        <v>2</v>
      </c>
      <c r="L173" s="15">
        <v>155</v>
      </c>
      <c r="M173" s="5" t="s">
        <v>384</v>
      </c>
    </row>
    <row r="174" spans="1:13" x14ac:dyDescent="0.2">
      <c r="A174" s="8" t="str">
        <f t="shared" si="11"/>
        <v>2015/5末</v>
      </c>
      <c r="B174" s="8" t="str">
        <f t="shared" si="11"/>
        <v>平成27/5末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259</v>
      </c>
      <c r="I174" s="13">
        <v>0</v>
      </c>
      <c r="J174" s="13">
        <v>501</v>
      </c>
      <c r="K174" s="13">
        <v>0</v>
      </c>
      <c r="L174" s="13">
        <v>162</v>
      </c>
      <c r="M174" s="6" t="s">
        <v>384</v>
      </c>
    </row>
    <row r="175" spans="1:13" x14ac:dyDescent="0.2">
      <c r="A175" s="9" t="str">
        <f t="shared" si="11"/>
        <v>2015/5末</v>
      </c>
      <c r="B175" s="9" t="str">
        <f t="shared" si="11"/>
        <v>平成27/5末</v>
      </c>
      <c r="C175" s="15">
        <v>173</v>
      </c>
      <c r="D175" s="15">
        <v>205</v>
      </c>
      <c r="E175" s="16" t="s">
        <v>228</v>
      </c>
      <c r="F175" s="15">
        <v>112</v>
      </c>
      <c r="G175" s="15">
        <v>0</v>
      </c>
      <c r="H175" s="15">
        <v>116</v>
      </c>
      <c r="I175" s="15">
        <v>1</v>
      </c>
      <c r="J175" s="15">
        <v>228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2015/5末</v>
      </c>
      <c r="B176" s="8" t="str">
        <f t="shared" si="11"/>
        <v>平成27/5末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2015/5末</v>
      </c>
      <c r="B177" s="9" t="str">
        <f t="shared" si="11"/>
        <v>平成27/5末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2015/5末</v>
      </c>
      <c r="B178" s="8" t="str">
        <f t="shared" si="11"/>
        <v>平成27/5末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2015/5末</v>
      </c>
      <c r="B179" s="9" t="str">
        <f t="shared" si="11"/>
        <v>平成27/5末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76</v>
      </c>
      <c r="I179" s="15">
        <v>0</v>
      </c>
      <c r="J179" s="15">
        <v>153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2015/5末</v>
      </c>
      <c r="B180" s="8" t="str">
        <f t="shared" si="11"/>
        <v>平成27/5末</v>
      </c>
      <c r="C180" s="13">
        <v>178</v>
      </c>
      <c r="D180" s="13">
        <v>221</v>
      </c>
      <c r="E180" s="14" t="s">
        <v>233</v>
      </c>
      <c r="F180" s="13">
        <v>136</v>
      </c>
      <c r="G180" s="13">
        <v>0</v>
      </c>
      <c r="H180" s="13">
        <v>139</v>
      </c>
      <c r="I180" s="13">
        <v>0</v>
      </c>
      <c r="J180" s="13">
        <v>275</v>
      </c>
      <c r="K180" s="13">
        <v>0</v>
      </c>
      <c r="L180" s="13">
        <v>99</v>
      </c>
      <c r="M180" s="6" t="s">
        <v>385</v>
      </c>
    </row>
    <row r="181" spans="1:13" x14ac:dyDescent="0.2">
      <c r="A181" s="9" t="str">
        <f t="shared" ref="A181:B196" si="12">A180</f>
        <v>2015/5末</v>
      </c>
      <c r="B181" s="9" t="str">
        <f t="shared" si="12"/>
        <v>平成27/5末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2015/5末</v>
      </c>
      <c r="B182" s="8" t="str">
        <f t="shared" si="12"/>
        <v>平成27/5末</v>
      </c>
      <c r="C182" s="13">
        <v>180</v>
      </c>
      <c r="D182" s="13">
        <v>223</v>
      </c>
      <c r="E182" s="14" t="s">
        <v>154</v>
      </c>
      <c r="F182" s="13">
        <v>221</v>
      </c>
      <c r="G182" s="13">
        <v>0</v>
      </c>
      <c r="H182" s="13">
        <v>212</v>
      </c>
      <c r="I182" s="13">
        <v>0</v>
      </c>
      <c r="J182" s="13">
        <v>433</v>
      </c>
      <c r="K182" s="13">
        <v>0</v>
      </c>
      <c r="L182" s="13">
        <v>167</v>
      </c>
      <c r="M182" s="6" t="s">
        <v>385</v>
      </c>
    </row>
    <row r="183" spans="1:13" x14ac:dyDescent="0.2">
      <c r="A183" s="9" t="str">
        <f t="shared" si="12"/>
        <v>2015/5末</v>
      </c>
      <c r="B183" s="9" t="str">
        <f t="shared" si="12"/>
        <v>平成27/5末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2015/5末</v>
      </c>
      <c r="B184" s="8" t="str">
        <f t="shared" si="12"/>
        <v>平成27/5末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2015/5末</v>
      </c>
      <c r="B185" s="9" t="str">
        <f t="shared" si="12"/>
        <v>平成27/5末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2015/5末</v>
      </c>
      <c r="B186" s="8" t="str">
        <f t="shared" si="12"/>
        <v>平成27/5末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2015/5末</v>
      </c>
      <c r="B187" s="9" t="str">
        <f t="shared" si="12"/>
        <v>平成27/5末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2015/5末</v>
      </c>
      <c r="B188" s="8" t="str">
        <f t="shared" si="12"/>
        <v>平成27/5末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2015/5末</v>
      </c>
      <c r="B189" s="9" t="str">
        <f t="shared" si="12"/>
        <v>平成27/5末</v>
      </c>
      <c r="C189" s="15">
        <v>187</v>
      </c>
      <c r="D189" s="15">
        <v>231</v>
      </c>
      <c r="E189" s="16" t="s">
        <v>241</v>
      </c>
      <c r="F189" s="15">
        <v>123</v>
      </c>
      <c r="G189" s="15">
        <v>0</v>
      </c>
      <c r="H189" s="15">
        <v>150</v>
      </c>
      <c r="I189" s="15">
        <v>2</v>
      </c>
      <c r="J189" s="15">
        <v>273</v>
      </c>
      <c r="K189" s="15">
        <v>2</v>
      </c>
      <c r="L189" s="15">
        <v>123</v>
      </c>
      <c r="M189" s="5" t="s">
        <v>386</v>
      </c>
    </row>
    <row r="190" spans="1:13" x14ac:dyDescent="0.2">
      <c r="A190" s="8" t="str">
        <f t="shared" si="12"/>
        <v>2015/5末</v>
      </c>
      <c r="B190" s="8" t="str">
        <f t="shared" si="12"/>
        <v>平成27/5末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67</v>
      </c>
      <c r="I190" s="13">
        <v>0</v>
      </c>
      <c r="J190" s="13">
        <v>134</v>
      </c>
      <c r="K190" s="13">
        <v>0</v>
      </c>
      <c r="L190" s="13">
        <v>60</v>
      </c>
      <c r="M190" s="6" t="s">
        <v>386</v>
      </c>
    </row>
    <row r="191" spans="1:13" x14ac:dyDescent="0.2">
      <c r="A191" s="9" t="str">
        <f t="shared" si="12"/>
        <v>2015/5末</v>
      </c>
      <c r="B191" s="9" t="str">
        <f t="shared" si="12"/>
        <v>平成27/5末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83</v>
      </c>
      <c r="I191" s="15">
        <v>4</v>
      </c>
      <c r="J191" s="15">
        <v>154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2015/5末</v>
      </c>
      <c r="B192" s="8" t="str">
        <f t="shared" si="12"/>
        <v>平成27/5末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143</v>
      </c>
      <c r="I192" s="13">
        <v>2</v>
      </c>
      <c r="J192" s="13">
        <v>285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2015/5末</v>
      </c>
      <c r="B193" s="9" t="str">
        <f t="shared" si="12"/>
        <v>平成27/5末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67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2015/5末</v>
      </c>
      <c r="B194" s="8" t="str">
        <f t="shared" si="12"/>
        <v>平成27/5末</v>
      </c>
      <c r="C194" s="13">
        <v>192</v>
      </c>
      <c r="D194" s="13">
        <v>243</v>
      </c>
      <c r="E194" s="14" t="s">
        <v>246</v>
      </c>
      <c r="F194" s="13">
        <v>86</v>
      </c>
      <c r="G194" s="13">
        <v>0</v>
      </c>
      <c r="H194" s="13">
        <v>131</v>
      </c>
      <c r="I194" s="13">
        <v>0</v>
      </c>
      <c r="J194" s="13">
        <v>217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2015/5末</v>
      </c>
      <c r="B195" s="9" t="str">
        <f t="shared" si="12"/>
        <v>平成27/5末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64</v>
      </c>
      <c r="I195" s="15">
        <v>1</v>
      </c>
      <c r="J195" s="15">
        <v>127</v>
      </c>
      <c r="K195" s="15">
        <v>2</v>
      </c>
      <c r="L195" s="15">
        <v>54</v>
      </c>
      <c r="M195" s="5" t="s">
        <v>387</v>
      </c>
    </row>
    <row r="196" spans="1:13" x14ac:dyDescent="0.2">
      <c r="A196" s="8" t="str">
        <f t="shared" si="12"/>
        <v>2015/5末</v>
      </c>
      <c r="B196" s="8" t="str">
        <f t="shared" si="12"/>
        <v>平成27/5末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23</v>
      </c>
      <c r="I196" s="13">
        <v>0</v>
      </c>
      <c r="J196" s="13">
        <v>51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2015/5末</v>
      </c>
      <c r="B197" s="9" t="str">
        <f t="shared" si="13"/>
        <v>平成27/5末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2015/5末</v>
      </c>
      <c r="B198" s="8" t="str">
        <f t="shared" si="13"/>
        <v>平成27/5末</v>
      </c>
      <c r="C198" s="13">
        <v>196</v>
      </c>
      <c r="D198" s="13">
        <v>250</v>
      </c>
      <c r="E198" s="14" t="s">
        <v>250</v>
      </c>
      <c r="F198" s="13">
        <v>282</v>
      </c>
      <c r="G198" s="13">
        <v>0</v>
      </c>
      <c r="H198" s="13">
        <v>317</v>
      </c>
      <c r="I198" s="13">
        <v>0</v>
      </c>
      <c r="J198" s="13">
        <v>599</v>
      </c>
      <c r="K198" s="13">
        <v>0</v>
      </c>
      <c r="L198" s="13">
        <v>206</v>
      </c>
      <c r="M198" s="6" t="s">
        <v>388</v>
      </c>
    </row>
    <row r="199" spans="1:13" x14ac:dyDescent="0.2">
      <c r="A199" s="9" t="str">
        <f t="shared" si="13"/>
        <v>2015/5末</v>
      </c>
      <c r="B199" s="9" t="str">
        <f t="shared" si="13"/>
        <v>平成27/5末</v>
      </c>
      <c r="C199" s="15">
        <v>197</v>
      </c>
      <c r="D199" s="15">
        <v>253</v>
      </c>
      <c r="E199" s="16" t="s">
        <v>251</v>
      </c>
      <c r="F199" s="15">
        <v>119</v>
      </c>
      <c r="G199" s="15">
        <v>1</v>
      </c>
      <c r="H199" s="15">
        <v>117</v>
      </c>
      <c r="I199" s="15">
        <v>2</v>
      </c>
      <c r="J199" s="15">
        <v>236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2015/5末</v>
      </c>
      <c r="B200" s="8" t="str">
        <f t="shared" si="13"/>
        <v>平成27/5末</v>
      </c>
      <c r="C200" s="13">
        <v>198</v>
      </c>
      <c r="D200" s="13">
        <v>254</v>
      </c>
      <c r="E200" s="14" t="s">
        <v>252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2015/5末</v>
      </c>
      <c r="B201" s="9" t="str">
        <f t="shared" si="13"/>
        <v>平成27/5末</v>
      </c>
      <c r="C201" s="15">
        <v>199</v>
      </c>
      <c r="D201" s="15">
        <v>255</v>
      </c>
      <c r="E201" s="16" t="s">
        <v>253</v>
      </c>
      <c r="F201" s="15">
        <v>251</v>
      </c>
      <c r="G201" s="15">
        <v>1</v>
      </c>
      <c r="H201" s="15">
        <v>292</v>
      </c>
      <c r="I201" s="15">
        <v>3</v>
      </c>
      <c r="J201" s="15">
        <v>543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2015/5末</v>
      </c>
      <c r="B202" s="8" t="str">
        <f t="shared" si="13"/>
        <v>平成27/5末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44</v>
      </c>
      <c r="I202" s="13">
        <v>0</v>
      </c>
      <c r="J202" s="13">
        <v>88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2015/5末</v>
      </c>
      <c r="B203" s="9" t="str">
        <f t="shared" si="13"/>
        <v>平成27/5末</v>
      </c>
      <c r="C203" s="15">
        <v>201</v>
      </c>
      <c r="D203" s="15">
        <v>271</v>
      </c>
      <c r="E203" s="16" t="s">
        <v>255</v>
      </c>
      <c r="F203" s="15">
        <v>242</v>
      </c>
      <c r="G203" s="15">
        <v>0</v>
      </c>
      <c r="H203" s="15">
        <v>245</v>
      </c>
      <c r="I203" s="15">
        <v>0</v>
      </c>
      <c r="J203" s="15">
        <v>487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2015/5末</v>
      </c>
      <c r="B204" s="8" t="str">
        <f t="shared" si="13"/>
        <v>平成27/5末</v>
      </c>
      <c r="C204" s="13">
        <v>202</v>
      </c>
      <c r="D204" s="13">
        <v>277</v>
      </c>
      <c r="E204" s="14" t="s">
        <v>256</v>
      </c>
      <c r="F204" s="13">
        <v>216</v>
      </c>
      <c r="G204" s="13">
        <v>0</v>
      </c>
      <c r="H204" s="13">
        <v>230</v>
      </c>
      <c r="I204" s="13">
        <v>0</v>
      </c>
      <c r="J204" s="13">
        <v>446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2015/5末</v>
      </c>
      <c r="B205" s="9" t="str">
        <f t="shared" si="13"/>
        <v>平成27/5末</v>
      </c>
      <c r="C205" s="15">
        <v>203</v>
      </c>
      <c r="D205" s="15">
        <v>278</v>
      </c>
      <c r="E205" s="16" t="s">
        <v>257</v>
      </c>
      <c r="F205" s="15">
        <v>128</v>
      </c>
      <c r="G205" s="15">
        <v>1</v>
      </c>
      <c r="H205" s="15">
        <v>135</v>
      </c>
      <c r="I205" s="15">
        <v>1</v>
      </c>
      <c r="J205" s="15">
        <v>263</v>
      </c>
      <c r="K205" s="15">
        <v>2</v>
      </c>
      <c r="L205" s="15">
        <v>112</v>
      </c>
      <c r="M205" s="5" t="s">
        <v>389</v>
      </c>
    </row>
    <row r="206" spans="1:13" x14ac:dyDescent="0.2">
      <c r="A206" s="8" t="str">
        <f t="shared" si="13"/>
        <v>2015/5末</v>
      </c>
      <c r="B206" s="8" t="str">
        <f t="shared" si="13"/>
        <v>平成27/5末</v>
      </c>
      <c r="C206" s="13">
        <v>204</v>
      </c>
      <c r="D206" s="13">
        <v>280</v>
      </c>
      <c r="E206" s="14" t="s">
        <v>258</v>
      </c>
      <c r="F206" s="13">
        <v>110</v>
      </c>
      <c r="G206" s="13">
        <v>0</v>
      </c>
      <c r="H206" s="13">
        <v>123</v>
      </c>
      <c r="I206" s="13">
        <v>0</v>
      </c>
      <c r="J206" s="13">
        <v>233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2015/5末</v>
      </c>
      <c r="B207" s="9" t="str">
        <f t="shared" si="13"/>
        <v>平成27/5末</v>
      </c>
      <c r="C207" s="15">
        <v>205</v>
      </c>
      <c r="D207" s="15">
        <v>281</v>
      </c>
      <c r="E207" s="16" t="s">
        <v>259</v>
      </c>
      <c r="F207" s="15">
        <v>59</v>
      </c>
      <c r="G207" s="15">
        <v>0</v>
      </c>
      <c r="H207" s="15">
        <v>56</v>
      </c>
      <c r="I207" s="15">
        <v>0</v>
      </c>
      <c r="J207" s="15">
        <v>115</v>
      </c>
      <c r="K207" s="15">
        <v>0</v>
      </c>
      <c r="L207" s="15">
        <v>45</v>
      </c>
      <c r="M207" s="5" t="s">
        <v>390</v>
      </c>
    </row>
    <row r="208" spans="1:13" x14ac:dyDescent="0.2">
      <c r="A208" s="8" t="str">
        <f t="shared" si="13"/>
        <v>2015/5末</v>
      </c>
      <c r="B208" s="8" t="str">
        <f t="shared" si="13"/>
        <v>平成27/5末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20</v>
      </c>
      <c r="I208" s="13">
        <v>0</v>
      </c>
      <c r="J208" s="13">
        <v>41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2015/5末</v>
      </c>
      <c r="B209" s="9" t="str">
        <f t="shared" si="13"/>
        <v>平成27/5末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155</v>
      </c>
      <c r="I209" s="15">
        <v>0</v>
      </c>
      <c r="J209" s="15">
        <v>301</v>
      </c>
      <c r="K209" s="15">
        <v>0</v>
      </c>
      <c r="L209" s="15">
        <v>126</v>
      </c>
      <c r="M209" s="5" t="s">
        <v>390</v>
      </c>
    </row>
    <row r="210" spans="1:13" x14ac:dyDescent="0.2">
      <c r="A210" s="8" t="str">
        <f t="shared" si="13"/>
        <v>2015/5末</v>
      </c>
      <c r="B210" s="8" t="str">
        <f t="shared" si="13"/>
        <v>平成27/5末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2015/5末</v>
      </c>
      <c r="B211" s="9" t="str">
        <f t="shared" si="13"/>
        <v>平成27/5末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390</v>
      </c>
    </row>
    <row r="212" spans="1:13" x14ac:dyDescent="0.2">
      <c r="A212" s="8" t="str">
        <f t="shared" si="13"/>
        <v>2015/5末</v>
      </c>
      <c r="B212" s="8" t="str">
        <f t="shared" si="13"/>
        <v>平成27/5末</v>
      </c>
      <c r="C212" s="13">
        <v>210</v>
      </c>
      <c r="D212" s="13">
        <v>290</v>
      </c>
      <c r="E212" s="14" t="s">
        <v>264</v>
      </c>
      <c r="F212" s="13">
        <v>103</v>
      </c>
      <c r="G212" s="13">
        <v>1</v>
      </c>
      <c r="H212" s="13">
        <v>107</v>
      </c>
      <c r="I212" s="13">
        <v>2</v>
      </c>
      <c r="J212" s="13">
        <v>210</v>
      </c>
      <c r="K212" s="13">
        <v>3</v>
      </c>
      <c r="L212" s="13">
        <v>87</v>
      </c>
      <c r="M212" s="6" t="s">
        <v>390</v>
      </c>
    </row>
    <row r="213" spans="1:13" x14ac:dyDescent="0.2">
      <c r="A213" s="9" t="str">
        <f t="shared" ref="A213:B228" si="14">A212</f>
        <v>2015/5末</v>
      </c>
      <c r="B213" s="9" t="str">
        <f t="shared" si="14"/>
        <v>平成27/5末</v>
      </c>
      <c r="C213" s="15">
        <v>211</v>
      </c>
      <c r="D213" s="15">
        <v>291</v>
      </c>
      <c r="E213" s="16" t="s">
        <v>265</v>
      </c>
      <c r="F213" s="15">
        <v>38</v>
      </c>
      <c r="G213" s="15">
        <v>0</v>
      </c>
      <c r="H213" s="15">
        <v>29</v>
      </c>
      <c r="I213" s="15">
        <v>0</v>
      </c>
      <c r="J213" s="15">
        <v>67</v>
      </c>
      <c r="K213" s="15">
        <v>0</v>
      </c>
      <c r="L213" s="15">
        <v>42</v>
      </c>
      <c r="M213" s="5" t="s">
        <v>390</v>
      </c>
    </row>
    <row r="214" spans="1:13" x14ac:dyDescent="0.2">
      <c r="A214" s="8" t="str">
        <f t="shared" si="14"/>
        <v>2015/5末</v>
      </c>
      <c r="B214" s="8" t="str">
        <f t="shared" si="14"/>
        <v>平成27/5末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2015/5末</v>
      </c>
      <c r="B215" s="9" t="str">
        <f t="shared" si="14"/>
        <v>平成27/5末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2015/5末</v>
      </c>
      <c r="B216" s="8" t="str">
        <f t="shared" si="14"/>
        <v>平成27/5末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2015/5末</v>
      </c>
      <c r="B217" s="9" t="str">
        <f t="shared" si="14"/>
        <v>平成27/5末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2015/5末</v>
      </c>
      <c r="B218" s="8" t="str">
        <f t="shared" si="14"/>
        <v>平成27/5末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248</v>
      </c>
      <c r="I218" s="13">
        <v>1</v>
      </c>
      <c r="J218" s="13">
        <v>484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2015/5末</v>
      </c>
      <c r="B219" s="9" t="str">
        <f t="shared" si="14"/>
        <v>平成27/5末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179</v>
      </c>
      <c r="I219" s="15">
        <v>0</v>
      </c>
      <c r="J219" s="15">
        <v>324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2015/5末</v>
      </c>
      <c r="B220" s="8" t="str">
        <f t="shared" si="14"/>
        <v>平成27/5末</v>
      </c>
      <c r="C220" s="13">
        <v>218</v>
      </c>
      <c r="D220" s="13">
        <v>326</v>
      </c>
      <c r="E220" s="14" t="s">
        <v>272</v>
      </c>
      <c r="F220" s="13">
        <v>264</v>
      </c>
      <c r="G220" s="13">
        <v>0</v>
      </c>
      <c r="H220" s="13">
        <v>310</v>
      </c>
      <c r="I220" s="13">
        <v>0</v>
      </c>
      <c r="J220" s="13">
        <v>574</v>
      </c>
      <c r="K220" s="13">
        <v>0</v>
      </c>
      <c r="L220" s="13">
        <v>194</v>
      </c>
      <c r="M220" s="6" t="s">
        <v>391</v>
      </c>
    </row>
    <row r="221" spans="1:13" x14ac:dyDescent="0.2">
      <c r="A221" s="9" t="str">
        <f t="shared" si="14"/>
        <v>2015/5末</v>
      </c>
      <c r="B221" s="9" t="str">
        <f t="shared" si="14"/>
        <v>平成27/5末</v>
      </c>
      <c r="C221" s="15">
        <v>219</v>
      </c>
      <c r="D221" s="15">
        <v>332</v>
      </c>
      <c r="E221" s="16" t="s">
        <v>273</v>
      </c>
      <c r="F221" s="15">
        <v>140</v>
      </c>
      <c r="G221" s="15">
        <v>0</v>
      </c>
      <c r="H221" s="15">
        <v>145</v>
      </c>
      <c r="I221" s="15">
        <v>0</v>
      </c>
      <c r="J221" s="15">
        <v>285</v>
      </c>
      <c r="K221" s="15">
        <v>0</v>
      </c>
      <c r="L221" s="15">
        <v>96</v>
      </c>
      <c r="M221" s="5" t="s">
        <v>391</v>
      </c>
    </row>
    <row r="222" spans="1:13" x14ac:dyDescent="0.2">
      <c r="A222" s="8" t="str">
        <f t="shared" si="14"/>
        <v>2015/5末</v>
      </c>
      <c r="B222" s="8" t="str">
        <f t="shared" si="14"/>
        <v>平成27/5末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100</v>
      </c>
      <c r="I222" s="13">
        <v>0</v>
      </c>
      <c r="J222" s="13">
        <v>221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2015/5末</v>
      </c>
      <c r="B223" s="9" t="str">
        <f t="shared" si="14"/>
        <v>平成27/5末</v>
      </c>
      <c r="C223" s="15">
        <v>221</v>
      </c>
      <c r="D223" s="15">
        <v>334</v>
      </c>
      <c r="E223" s="16" t="s">
        <v>275</v>
      </c>
      <c r="F223" s="15">
        <v>84</v>
      </c>
      <c r="G223" s="15">
        <v>0</v>
      </c>
      <c r="H223" s="15">
        <v>90</v>
      </c>
      <c r="I223" s="15">
        <v>0</v>
      </c>
      <c r="J223" s="15">
        <v>174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2015/5末</v>
      </c>
      <c r="B224" s="8" t="str">
        <f t="shared" si="14"/>
        <v>平成27/5末</v>
      </c>
      <c r="C224" s="13">
        <v>222</v>
      </c>
      <c r="D224" s="13">
        <v>335</v>
      </c>
      <c r="E224" s="14" t="s">
        <v>276</v>
      </c>
      <c r="F224" s="13">
        <v>105</v>
      </c>
      <c r="G224" s="13">
        <v>0</v>
      </c>
      <c r="H224" s="13">
        <v>111</v>
      </c>
      <c r="I224" s="13">
        <v>0</v>
      </c>
      <c r="J224" s="13">
        <v>216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2015/5末</v>
      </c>
      <c r="B225" s="9" t="str">
        <f t="shared" si="14"/>
        <v>平成27/5末</v>
      </c>
      <c r="C225" s="15">
        <v>223</v>
      </c>
      <c r="D225" s="15">
        <v>336</v>
      </c>
      <c r="E225" s="16" t="s">
        <v>277</v>
      </c>
      <c r="F225" s="15">
        <v>126</v>
      </c>
      <c r="G225" s="15">
        <v>0</v>
      </c>
      <c r="H225" s="15">
        <v>145</v>
      </c>
      <c r="I225" s="15">
        <v>1</v>
      </c>
      <c r="J225" s="15">
        <v>271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2015/5末</v>
      </c>
      <c r="B226" s="8" t="str">
        <f t="shared" si="14"/>
        <v>平成27/5末</v>
      </c>
      <c r="C226" s="13">
        <v>224</v>
      </c>
      <c r="D226" s="13">
        <v>337</v>
      </c>
      <c r="E226" s="14" t="s">
        <v>278</v>
      </c>
      <c r="F226" s="13">
        <v>180</v>
      </c>
      <c r="G226" s="13">
        <v>0</v>
      </c>
      <c r="H226" s="13">
        <v>202</v>
      </c>
      <c r="I226" s="13">
        <v>0</v>
      </c>
      <c r="J226" s="13">
        <v>382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2015/5末</v>
      </c>
      <c r="B227" s="9" t="str">
        <f t="shared" si="14"/>
        <v>平成27/5末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81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2015/5末</v>
      </c>
      <c r="B228" s="8" t="str">
        <f t="shared" si="14"/>
        <v>平成27/5末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2015/5末</v>
      </c>
      <c r="B229" s="9" t="str">
        <f t="shared" si="15"/>
        <v>平成27/5末</v>
      </c>
      <c r="C229" s="15">
        <v>227</v>
      </c>
      <c r="D229" s="15">
        <v>400</v>
      </c>
      <c r="E229" s="16" t="s">
        <v>281</v>
      </c>
      <c r="F229" s="15">
        <v>132</v>
      </c>
      <c r="G229" s="15">
        <v>0</v>
      </c>
      <c r="H229" s="15">
        <v>141</v>
      </c>
      <c r="I229" s="15">
        <v>1</v>
      </c>
      <c r="J229" s="15">
        <v>273</v>
      </c>
      <c r="K229" s="15">
        <v>1</v>
      </c>
      <c r="L229" s="15">
        <v>125</v>
      </c>
      <c r="M229" s="5" t="s">
        <v>392</v>
      </c>
    </row>
    <row r="230" spans="1:13" x14ac:dyDescent="0.2">
      <c r="A230" s="8" t="str">
        <f t="shared" si="15"/>
        <v>2015/5末</v>
      </c>
      <c r="B230" s="8" t="str">
        <f t="shared" si="15"/>
        <v>平成27/5末</v>
      </c>
      <c r="C230" s="13">
        <v>228</v>
      </c>
      <c r="D230" s="13">
        <v>401</v>
      </c>
      <c r="E230" s="14" t="s">
        <v>282</v>
      </c>
      <c r="F230" s="13">
        <v>228</v>
      </c>
      <c r="G230" s="13">
        <v>2</v>
      </c>
      <c r="H230" s="13">
        <v>296</v>
      </c>
      <c r="I230" s="13">
        <v>2</v>
      </c>
      <c r="J230" s="13">
        <v>524</v>
      </c>
      <c r="K230" s="13">
        <v>4</v>
      </c>
      <c r="L230" s="13">
        <v>264</v>
      </c>
      <c r="M230" s="6" t="s">
        <v>392</v>
      </c>
    </row>
    <row r="231" spans="1:13" x14ac:dyDescent="0.2">
      <c r="A231" s="9" t="str">
        <f t="shared" si="15"/>
        <v>2015/5末</v>
      </c>
      <c r="B231" s="9" t="str">
        <f t="shared" si="15"/>
        <v>平成27/5末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2015/5末</v>
      </c>
      <c r="B232" s="8" t="str">
        <f t="shared" si="15"/>
        <v>平成27/5末</v>
      </c>
      <c r="C232" s="13">
        <v>230</v>
      </c>
      <c r="D232" s="13">
        <v>403</v>
      </c>
      <c r="E232" s="14" t="s">
        <v>284</v>
      </c>
      <c r="F232" s="13">
        <v>24</v>
      </c>
      <c r="G232" s="13">
        <v>0</v>
      </c>
      <c r="H232" s="13">
        <v>27</v>
      </c>
      <c r="I232" s="13">
        <v>0</v>
      </c>
      <c r="J232" s="13">
        <v>51</v>
      </c>
      <c r="K232" s="13">
        <v>0</v>
      </c>
      <c r="L232" s="13">
        <v>25</v>
      </c>
      <c r="M232" s="6" t="s">
        <v>392</v>
      </c>
    </row>
    <row r="233" spans="1:13" x14ac:dyDescent="0.2">
      <c r="A233" s="9" t="str">
        <f t="shared" si="15"/>
        <v>2015/5末</v>
      </c>
      <c r="B233" s="9" t="str">
        <f t="shared" si="15"/>
        <v>平成27/5末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36</v>
      </c>
      <c r="I233" s="15">
        <v>0</v>
      </c>
      <c r="J233" s="15">
        <v>67</v>
      </c>
      <c r="K233" s="15">
        <v>0</v>
      </c>
      <c r="L233" s="15">
        <v>30</v>
      </c>
      <c r="M233" s="5" t="s">
        <v>392</v>
      </c>
    </row>
    <row r="234" spans="1:13" x14ac:dyDescent="0.2">
      <c r="A234" s="8" t="str">
        <f t="shared" si="15"/>
        <v>2015/5末</v>
      </c>
      <c r="B234" s="8" t="str">
        <f t="shared" si="15"/>
        <v>平成27/5末</v>
      </c>
      <c r="C234" s="13">
        <v>232</v>
      </c>
      <c r="D234" s="13">
        <v>405</v>
      </c>
      <c r="E234" s="14" t="s">
        <v>286</v>
      </c>
      <c r="F234" s="13">
        <v>114</v>
      </c>
      <c r="G234" s="13">
        <v>0</v>
      </c>
      <c r="H234" s="13">
        <v>127</v>
      </c>
      <c r="I234" s="13">
        <v>0</v>
      </c>
      <c r="J234" s="13">
        <v>241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2015/5末</v>
      </c>
      <c r="B235" s="9" t="str">
        <f t="shared" si="15"/>
        <v>平成27/5末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2015/5末</v>
      </c>
      <c r="B236" s="8" t="str">
        <f t="shared" si="15"/>
        <v>平成27/5末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2015/5末</v>
      </c>
      <c r="B237" s="9" t="str">
        <f t="shared" si="15"/>
        <v>平成27/5末</v>
      </c>
      <c r="C237" s="15">
        <v>235</v>
      </c>
      <c r="D237" s="15">
        <v>408</v>
      </c>
      <c r="E237" s="16" t="s">
        <v>289</v>
      </c>
      <c r="F237" s="15">
        <v>41</v>
      </c>
      <c r="G237" s="15">
        <v>0</v>
      </c>
      <c r="H237" s="15">
        <v>52</v>
      </c>
      <c r="I237" s="15">
        <v>0</v>
      </c>
      <c r="J237" s="15">
        <v>93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2015/5末</v>
      </c>
      <c r="B238" s="8" t="str">
        <f t="shared" si="15"/>
        <v>平成27/5末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18</v>
      </c>
      <c r="I238" s="13">
        <v>0</v>
      </c>
      <c r="J238" s="13">
        <v>38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2015/5末</v>
      </c>
      <c r="B239" s="9" t="str">
        <f t="shared" si="15"/>
        <v>平成27/5末</v>
      </c>
      <c r="C239" s="15">
        <v>237</v>
      </c>
      <c r="D239" s="15">
        <v>500</v>
      </c>
      <c r="E239" s="16" t="s">
        <v>291</v>
      </c>
      <c r="F239" s="15">
        <v>311</v>
      </c>
      <c r="G239" s="15">
        <v>0</v>
      </c>
      <c r="H239" s="15">
        <v>339</v>
      </c>
      <c r="I239" s="15">
        <v>1</v>
      </c>
      <c r="J239" s="15">
        <v>650</v>
      </c>
      <c r="K239" s="15">
        <v>1</v>
      </c>
      <c r="L239" s="15">
        <v>227</v>
      </c>
      <c r="M239" s="5" t="s">
        <v>375</v>
      </c>
    </row>
    <row r="240" spans="1:13" x14ac:dyDescent="0.2">
      <c r="A240" s="8" t="str">
        <f t="shared" si="15"/>
        <v>2015/5末</v>
      </c>
      <c r="B240" s="8" t="str">
        <f t="shared" si="15"/>
        <v>平成27/5末</v>
      </c>
      <c r="C240" s="13">
        <v>238</v>
      </c>
      <c r="D240" s="13">
        <v>501</v>
      </c>
      <c r="E240" s="14" t="s">
        <v>292</v>
      </c>
      <c r="F240" s="13">
        <v>89</v>
      </c>
      <c r="G240" s="13">
        <v>0</v>
      </c>
      <c r="H240" s="13">
        <v>89</v>
      </c>
      <c r="I240" s="13">
        <v>0</v>
      </c>
      <c r="J240" s="13">
        <v>178</v>
      </c>
      <c r="K240" s="13">
        <v>0</v>
      </c>
      <c r="L240" s="13">
        <v>61</v>
      </c>
      <c r="M240" s="6" t="s">
        <v>375</v>
      </c>
    </row>
    <row r="241" spans="1:13" x14ac:dyDescent="0.2">
      <c r="A241" s="9" t="str">
        <f t="shared" si="15"/>
        <v>2015/5末</v>
      </c>
      <c r="B241" s="9" t="str">
        <f t="shared" si="15"/>
        <v>平成27/5末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2015/5末</v>
      </c>
      <c r="B242" s="8" t="str">
        <f t="shared" si="15"/>
        <v>平成27/5末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51</v>
      </c>
      <c r="I242" s="13">
        <v>0</v>
      </c>
      <c r="J242" s="13">
        <v>110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2015/5末</v>
      </c>
      <c r="B243" s="9" t="str">
        <f t="shared" si="15"/>
        <v>平成27/5末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155</v>
      </c>
      <c r="I243" s="15">
        <v>0</v>
      </c>
      <c r="J243" s="15">
        <v>292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2015/5末</v>
      </c>
      <c r="B244" s="8" t="str">
        <f t="shared" si="15"/>
        <v>平成27/5末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2015/5末</v>
      </c>
      <c r="B245" s="9" t="str">
        <f t="shared" si="16"/>
        <v>平成27/5末</v>
      </c>
      <c r="C245" s="15">
        <v>243</v>
      </c>
      <c r="D245" s="15">
        <v>506</v>
      </c>
      <c r="E245" s="16" t="s">
        <v>297</v>
      </c>
      <c r="F245" s="15">
        <v>163</v>
      </c>
      <c r="G245" s="15">
        <v>0</v>
      </c>
      <c r="H245" s="15">
        <v>169</v>
      </c>
      <c r="I245" s="15">
        <v>0</v>
      </c>
      <c r="J245" s="15">
        <v>332</v>
      </c>
      <c r="K245" s="15">
        <v>0</v>
      </c>
      <c r="L245" s="15">
        <v>122</v>
      </c>
      <c r="M245" s="5" t="s">
        <v>375</v>
      </c>
    </row>
    <row r="246" spans="1:13" x14ac:dyDescent="0.2">
      <c r="A246" s="8" t="str">
        <f t="shared" si="16"/>
        <v>2015/5末</v>
      </c>
      <c r="B246" s="8" t="str">
        <f t="shared" si="16"/>
        <v>平成27/5末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52</v>
      </c>
      <c r="I246" s="13">
        <v>0</v>
      </c>
      <c r="J246" s="13">
        <v>102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2015/5末</v>
      </c>
      <c r="B247" s="9" t="str">
        <f t="shared" si="16"/>
        <v>平成27/5末</v>
      </c>
      <c r="C247" s="15">
        <v>245</v>
      </c>
      <c r="D247" s="15">
        <v>508</v>
      </c>
      <c r="E247" s="16" t="s">
        <v>299</v>
      </c>
      <c r="F247" s="15">
        <v>73</v>
      </c>
      <c r="G247" s="15">
        <v>0</v>
      </c>
      <c r="H247" s="15">
        <v>89</v>
      </c>
      <c r="I247" s="15">
        <v>0</v>
      </c>
      <c r="J247" s="15">
        <v>162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2015/5末</v>
      </c>
      <c r="B248" s="8" t="str">
        <f t="shared" si="16"/>
        <v>平成27/5末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2015/5末</v>
      </c>
      <c r="B249" s="9" t="str">
        <f t="shared" si="16"/>
        <v>平成27/5末</v>
      </c>
      <c r="C249" s="15">
        <v>247</v>
      </c>
      <c r="D249" s="15">
        <v>510</v>
      </c>
      <c r="E249" s="16" t="s">
        <v>301</v>
      </c>
      <c r="F249" s="15">
        <v>31</v>
      </c>
      <c r="G249" s="15">
        <v>0</v>
      </c>
      <c r="H249" s="15">
        <v>31</v>
      </c>
      <c r="I249" s="15">
        <v>0</v>
      </c>
      <c r="J249" s="15">
        <v>62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2015/5末</v>
      </c>
      <c r="B250" s="8" t="str">
        <f t="shared" si="16"/>
        <v>平成27/5末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2015/5末</v>
      </c>
      <c r="B251" s="9" t="str">
        <f t="shared" si="16"/>
        <v>平成27/5末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99</v>
      </c>
      <c r="I251" s="15">
        <v>0</v>
      </c>
      <c r="J251" s="15">
        <v>190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2015/5末</v>
      </c>
      <c r="B252" s="8" t="str">
        <f t="shared" si="16"/>
        <v>平成27/5末</v>
      </c>
      <c r="C252" s="13">
        <v>250</v>
      </c>
      <c r="D252" s="13">
        <v>513</v>
      </c>
      <c r="E252" s="14" t="s">
        <v>304</v>
      </c>
      <c r="F252" s="13">
        <v>70</v>
      </c>
      <c r="G252" s="13">
        <v>0</v>
      </c>
      <c r="H252" s="13">
        <v>58</v>
      </c>
      <c r="I252" s="13">
        <v>2</v>
      </c>
      <c r="J252" s="13">
        <v>128</v>
      </c>
      <c r="K252" s="13">
        <v>2</v>
      </c>
      <c r="L252" s="13">
        <v>49</v>
      </c>
      <c r="M252" s="6" t="s">
        <v>375</v>
      </c>
    </row>
    <row r="253" spans="1:13" x14ac:dyDescent="0.2">
      <c r="A253" s="9" t="str">
        <f t="shared" si="16"/>
        <v>2015/5末</v>
      </c>
      <c r="B253" s="9" t="str">
        <f t="shared" si="16"/>
        <v>平成27/5末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95</v>
      </c>
      <c r="I253" s="15">
        <v>1</v>
      </c>
      <c r="J253" s="15">
        <v>174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2015/5末</v>
      </c>
      <c r="B254" s="8" t="str">
        <f t="shared" si="16"/>
        <v>平成27/5末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2015/5末</v>
      </c>
      <c r="B255" s="9" t="str">
        <f t="shared" si="16"/>
        <v>平成27/5末</v>
      </c>
      <c r="C255" s="15">
        <v>253</v>
      </c>
      <c r="D255" s="15">
        <v>516</v>
      </c>
      <c r="E255" s="16" t="s">
        <v>307</v>
      </c>
      <c r="F255" s="15">
        <v>95</v>
      </c>
      <c r="G255" s="15">
        <v>0</v>
      </c>
      <c r="H255" s="15">
        <v>88</v>
      </c>
      <c r="I255" s="15">
        <v>0</v>
      </c>
      <c r="J255" s="15">
        <v>183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2015/5末</v>
      </c>
      <c r="B256" s="8" t="str">
        <f t="shared" si="16"/>
        <v>平成27/5末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168</v>
      </c>
      <c r="I256" s="13">
        <v>1</v>
      </c>
      <c r="J256" s="13">
        <v>340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2015/5末</v>
      </c>
      <c r="B257" s="9" t="str">
        <f t="shared" si="16"/>
        <v>平成27/5末</v>
      </c>
      <c r="C257" s="15">
        <v>255</v>
      </c>
      <c r="D257" s="15">
        <v>518</v>
      </c>
      <c r="E257" s="16" t="s">
        <v>309</v>
      </c>
      <c r="F257" s="15">
        <v>80</v>
      </c>
      <c r="G257" s="15">
        <v>0</v>
      </c>
      <c r="H257" s="15">
        <v>83</v>
      </c>
      <c r="I257" s="15">
        <v>1</v>
      </c>
      <c r="J257" s="15">
        <v>163</v>
      </c>
      <c r="K257" s="15">
        <v>1</v>
      </c>
      <c r="L257" s="15">
        <v>56</v>
      </c>
      <c r="M257" s="5" t="s">
        <v>375</v>
      </c>
    </row>
    <row r="258" spans="1:13" x14ac:dyDescent="0.2">
      <c r="A258" s="8" t="str">
        <f t="shared" si="16"/>
        <v>2015/5末</v>
      </c>
      <c r="B258" s="8" t="str">
        <f t="shared" si="16"/>
        <v>平成27/5末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126</v>
      </c>
      <c r="I258" s="13">
        <v>0</v>
      </c>
      <c r="J258" s="13">
        <v>247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2015/5末</v>
      </c>
      <c r="B259" s="9" t="str">
        <f t="shared" si="16"/>
        <v>平成27/5末</v>
      </c>
      <c r="C259" s="15">
        <v>257</v>
      </c>
      <c r="D259" s="15">
        <v>520</v>
      </c>
      <c r="E259" s="16" t="s">
        <v>311</v>
      </c>
      <c r="F259" s="15">
        <v>56</v>
      </c>
      <c r="G259" s="15">
        <v>0</v>
      </c>
      <c r="H259" s="15">
        <v>58</v>
      </c>
      <c r="I259" s="15">
        <v>0</v>
      </c>
      <c r="J259" s="15">
        <v>114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2015/5末</v>
      </c>
      <c r="B260" s="8" t="str">
        <f t="shared" si="16"/>
        <v>平成27/5末</v>
      </c>
      <c r="C260" s="13">
        <v>258</v>
      </c>
      <c r="D260" s="13">
        <v>521</v>
      </c>
      <c r="E260" s="14" t="s">
        <v>312</v>
      </c>
      <c r="F260" s="13">
        <v>47</v>
      </c>
      <c r="G260" s="13">
        <v>0</v>
      </c>
      <c r="H260" s="13">
        <v>58</v>
      </c>
      <c r="I260" s="13">
        <v>0</v>
      </c>
      <c r="J260" s="13">
        <v>105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2015/5末</v>
      </c>
      <c r="B261" s="9" t="str">
        <f t="shared" si="17"/>
        <v>平成27/5末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2015/5末</v>
      </c>
      <c r="B262" s="8" t="str">
        <f t="shared" si="17"/>
        <v>平成27/5末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2015/5末</v>
      </c>
      <c r="B263" s="9" t="str">
        <f t="shared" si="17"/>
        <v>平成27/5末</v>
      </c>
      <c r="C263" s="15">
        <v>261</v>
      </c>
      <c r="D263" s="15">
        <v>524</v>
      </c>
      <c r="E263" s="16" t="s">
        <v>315</v>
      </c>
      <c r="F263" s="15">
        <v>256</v>
      </c>
      <c r="G263" s="15">
        <v>0</v>
      </c>
      <c r="H263" s="15">
        <v>255</v>
      </c>
      <c r="I263" s="15">
        <v>1</v>
      </c>
      <c r="J263" s="15">
        <v>511</v>
      </c>
      <c r="K263" s="15">
        <v>1</v>
      </c>
      <c r="L263" s="15">
        <v>168</v>
      </c>
      <c r="M263" s="5" t="s">
        <v>375</v>
      </c>
    </row>
    <row r="264" spans="1:13" x14ac:dyDescent="0.2">
      <c r="A264" s="8" t="str">
        <f t="shared" si="17"/>
        <v>2015/5末</v>
      </c>
      <c r="B264" s="8" t="str">
        <f t="shared" si="17"/>
        <v>平成27/5末</v>
      </c>
      <c r="C264" s="13">
        <v>262</v>
      </c>
      <c r="D264" s="13">
        <v>525</v>
      </c>
      <c r="E264" s="14" t="s">
        <v>316</v>
      </c>
      <c r="F264" s="13">
        <v>135</v>
      </c>
      <c r="G264" s="13">
        <v>0</v>
      </c>
      <c r="H264" s="13">
        <v>129</v>
      </c>
      <c r="I264" s="13">
        <v>0</v>
      </c>
      <c r="J264" s="13">
        <v>264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2015/5末</v>
      </c>
      <c r="B265" s="9" t="str">
        <f t="shared" si="17"/>
        <v>平成27/5末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14</v>
      </c>
      <c r="I265" s="15">
        <v>1</v>
      </c>
      <c r="J265" s="15">
        <v>30</v>
      </c>
      <c r="K265" s="15">
        <v>1</v>
      </c>
      <c r="L265" s="15">
        <v>18</v>
      </c>
      <c r="M265" s="5" t="s">
        <v>375</v>
      </c>
    </row>
    <row r="266" spans="1:13" x14ac:dyDescent="0.2">
      <c r="A266" s="8" t="str">
        <f t="shared" si="17"/>
        <v>2015/5末</v>
      </c>
      <c r="B266" s="8" t="str">
        <f t="shared" si="17"/>
        <v>平成27/5末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80</v>
      </c>
      <c r="I266" s="13">
        <v>1</v>
      </c>
      <c r="J266" s="13">
        <v>160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2015/5末</v>
      </c>
      <c r="B267" s="9" t="str">
        <f t="shared" si="17"/>
        <v>平成27/5末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111</v>
      </c>
      <c r="I267" s="15">
        <v>0</v>
      </c>
      <c r="J267" s="15">
        <v>194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2015/5末</v>
      </c>
      <c r="B268" s="8" t="str">
        <f t="shared" si="17"/>
        <v>平成27/5末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2015/5末</v>
      </c>
      <c r="B269" s="9" t="str">
        <f t="shared" si="17"/>
        <v>平成27/5末</v>
      </c>
      <c r="C269" s="15">
        <v>267</v>
      </c>
      <c r="D269" s="15">
        <v>530</v>
      </c>
      <c r="E269" s="16" t="s">
        <v>321</v>
      </c>
      <c r="F269" s="15">
        <v>104</v>
      </c>
      <c r="G269" s="15">
        <v>0</v>
      </c>
      <c r="H269" s="15">
        <v>115</v>
      </c>
      <c r="I269" s="15">
        <v>0</v>
      </c>
      <c r="J269" s="15">
        <v>219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2015/5末</v>
      </c>
      <c r="B270" s="8" t="str">
        <f t="shared" si="17"/>
        <v>平成27/5末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2015/5末</v>
      </c>
      <c r="B271" s="9" t="str">
        <f t="shared" si="17"/>
        <v>平成27/5末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55</v>
      </c>
      <c r="M271" s="5" t="s">
        <v>375</v>
      </c>
    </row>
  </sheetData>
  <sheetProtection algorithmName="SHA-512" hashValue="kagjHIMifI1OHmkH15N/tMlv8rTsKVLk2BSNEyw9RvIWVGQxo6tkdJKTCg6X4EBT1j7s3kfuGm1N88Pxxm9kPA==" saltValue="9GGrGckXWoP3tLqPSPRnG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449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43209</v>
      </c>
      <c r="G2" s="22">
        <f t="shared" si="0"/>
        <v>220</v>
      </c>
      <c r="H2" s="22">
        <f t="shared" si="0"/>
        <v>44586</v>
      </c>
      <c r="I2" s="22">
        <f t="shared" si="0"/>
        <v>480</v>
      </c>
      <c r="J2" s="22">
        <f t="shared" si="0"/>
        <v>87795</v>
      </c>
      <c r="K2" s="22">
        <f t="shared" si="0"/>
        <v>700</v>
      </c>
      <c r="L2" s="22">
        <f t="shared" si="0"/>
        <v>34755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2015/6末</v>
      </c>
      <c r="B3" s="7" t="str">
        <f>B2</f>
        <v>平成27/6末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47</v>
      </c>
      <c r="I3" s="11">
        <v>1</v>
      </c>
      <c r="J3" s="11">
        <v>90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2015/6末</v>
      </c>
      <c r="B4" s="8" t="str">
        <f>B3</f>
        <v>平成27/6末</v>
      </c>
      <c r="C4" s="13">
        <v>2</v>
      </c>
      <c r="D4" s="13">
        <v>2</v>
      </c>
      <c r="E4" s="14" t="s">
        <v>40</v>
      </c>
      <c r="F4" s="13">
        <v>158</v>
      </c>
      <c r="G4" s="13">
        <v>0</v>
      </c>
      <c r="H4" s="13">
        <v>199</v>
      </c>
      <c r="I4" s="13">
        <v>8</v>
      </c>
      <c r="J4" s="13">
        <v>357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B20" si="1">A4</f>
        <v>2015/6末</v>
      </c>
      <c r="B5" s="9" t="str">
        <f t="shared" si="1"/>
        <v>平成27/6末</v>
      </c>
      <c r="C5" s="15">
        <v>3</v>
      </c>
      <c r="D5" s="15">
        <v>3</v>
      </c>
      <c r="E5" s="16" t="s">
        <v>41</v>
      </c>
      <c r="F5" s="15">
        <v>183</v>
      </c>
      <c r="G5" s="15">
        <v>1</v>
      </c>
      <c r="H5" s="15">
        <v>172</v>
      </c>
      <c r="I5" s="15">
        <v>2</v>
      </c>
      <c r="J5" s="15">
        <v>355</v>
      </c>
      <c r="K5" s="15">
        <v>3</v>
      </c>
      <c r="L5" s="15">
        <v>145</v>
      </c>
      <c r="M5" s="5" t="s">
        <v>377</v>
      </c>
    </row>
    <row r="6" spans="1:18" x14ac:dyDescent="0.2">
      <c r="A6" s="8" t="str">
        <f t="shared" si="1"/>
        <v>2015/6末</v>
      </c>
      <c r="B6" s="8" t="str">
        <f t="shared" si="1"/>
        <v>平成27/6末</v>
      </c>
      <c r="C6" s="13">
        <v>4</v>
      </c>
      <c r="D6" s="13">
        <v>4</v>
      </c>
      <c r="E6" s="14" t="s">
        <v>42</v>
      </c>
      <c r="F6" s="13">
        <v>314</v>
      </c>
      <c r="G6" s="13">
        <v>1</v>
      </c>
      <c r="H6" s="13">
        <v>348</v>
      </c>
      <c r="I6" s="13">
        <v>12</v>
      </c>
      <c r="J6" s="13">
        <v>662</v>
      </c>
      <c r="K6" s="13">
        <v>13</v>
      </c>
      <c r="L6" s="13">
        <v>276</v>
      </c>
      <c r="M6" s="6" t="s">
        <v>377</v>
      </c>
    </row>
    <row r="7" spans="1:18" x14ac:dyDescent="0.2">
      <c r="A7" s="9" t="str">
        <f t="shared" si="1"/>
        <v>2015/6末</v>
      </c>
      <c r="B7" s="9" t="str">
        <f t="shared" si="1"/>
        <v>平成27/6末</v>
      </c>
      <c r="C7" s="15">
        <v>5</v>
      </c>
      <c r="D7" s="15">
        <v>5</v>
      </c>
      <c r="E7" s="16" t="s">
        <v>43</v>
      </c>
      <c r="F7" s="15">
        <v>193</v>
      </c>
      <c r="G7" s="15">
        <v>1</v>
      </c>
      <c r="H7" s="15">
        <v>197</v>
      </c>
      <c r="I7" s="15">
        <v>0</v>
      </c>
      <c r="J7" s="15">
        <v>390</v>
      </c>
      <c r="K7" s="15">
        <v>1</v>
      </c>
      <c r="L7" s="15">
        <v>151</v>
      </c>
      <c r="M7" s="5" t="s">
        <v>377</v>
      </c>
    </row>
    <row r="8" spans="1:18" x14ac:dyDescent="0.2">
      <c r="A8" s="8" t="str">
        <f t="shared" si="1"/>
        <v>2015/6末</v>
      </c>
      <c r="B8" s="8" t="str">
        <f t="shared" si="1"/>
        <v>平成27/6末</v>
      </c>
      <c r="C8" s="13">
        <v>6</v>
      </c>
      <c r="D8" s="13">
        <v>6</v>
      </c>
      <c r="E8" s="14" t="s">
        <v>44</v>
      </c>
      <c r="F8" s="13">
        <v>268</v>
      </c>
      <c r="G8" s="13">
        <v>0</v>
      </c>
      <c r="H8" s="13">
        <v>291</v>
      </c>
      <c r="I8" s="13">
        <v>3</v>
      </c>
      <c r="J8" s="13">
        <v>559</v>
      </c>
      <c r="K8" s="13">
        <v>3</v>
      </c>
      <c r="L8" s="13">
        <v>234</v>
      </c>
      <c r="M8" s="6" t="s">
        <v>377</v>
      </c>
    </row>
    <row r="9" spans="1:18" x14ac:dyDescent="0.2">
      <c r="A9" s="9" t="str">
        <f t="shared" si="1"/>
        <v>2015/6末</v>
      </c>
      <c r="B9" s="9" t="str">
        <f t="shared" si="1"/>
        <v>平成27/6末</v>
      </c>
      <c r="C9" s="15">
        <v>7</v>
      </c>
      <c r="D9" s="15">
        <v>7</v>
      </c>
      <c r="E9" s="16" t="s">
        <v>45</v>
      </c>
      <c r="F9" s="15">
        <v>148</v>
      </c>
      <c r="G9" s="15">
        <v>0</v>
      </c>
      <c r="H9" s="15">
        <v>148</v>
      </c>
      <c r="I9" s="15">
        <v>0</v>
      </c>
      <c r="J9" s="15">
        <v>296</v>
      </c>
      <c r="K9" s="15">
        <v>0</v>
      </c>
      <c r="L9" s="15">
        <v>118</v>
      </c>
      <c r="M9" s="5" t="s">
        <v>377</v>
      </c>
    </row>
    <row r="10" spans="1:18" x14ac:dyDescent="0.2">
      <c r="A10" s="8" t="str">
        <f t="shared" si="1"/>
        <v>2015/6末</v>
      </c>
      <c r="B10" s="8" t="str">
        <f t="shared" si="1"/>
        <v>平成27/6末</v>
      </c>
      <c r="C10" s="13">
        <v>8</v>
      </c>
      <c r="D10" s="13">
        <v>8</v>
      </c>
      <c r="E10" s="14" t="s">
        <v>46</v>
      </c>
      <c r="F10" s="13">
        <v>190</v>
      </c>
      <c r="G10" s="13">
        <v>1</v>
      </c>
      <c r="H10" s="13">
        <v>195</v>
      </c>
      <c r="I10" s="13">
        <v>4</v>
      </c>
      <c r="J10" s="13">
        <v>385</v>
      </c>
      <c r="K10" s="13">
        <v>5</v>
      </c>
      <c r="L10" s="13">
        <v>163</v>
      </c>
      <c r="M10" s="6" t="s">
        <v>377</v>
      </c>
    </row>
    <row r="11" spans="1:18" x14ac:dyDescent="0.2">
      <c r="A11" s="9" t="str">
        <f t="shared" si="1"/>
        <v>2015/6末</v>
      </c>
      <c r="B11" s="9" t="str">
        <f t="shared" si="1"/>
        <v>平成27/6末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2</v>
      </c>
      <c r="I11" s="15">
        <v>0</v>
      </c>
      <c r="J11" s="15">
        <v>3</v>
      </c>
      <c r="K11" s="15">
        <v>0</v>
      </c>
      <c r="L11" s="15">
        <v>3</v>
      </c>
      <c r="M11" s="5" t="s">
        <v>377</v>
      </c>
    </row>
    <row r="12" spans="1:18" x14ac:dyDescent="0.2">
      <c r="A12" s="8" t="str">
        <f t="shared" si="1"/>
        <v>2015/6末</v>
      </c>
      <c r="B12" s="8" t="str">
        <f t="shared" si="1"/>
        <v>平成27/6末</v>
      </c>
      <c r="C12" s="13">
        <v>10</v>
      </c>
      <c r="D12" s="13">
        <v>11</v>
      </c>
      <c r="E12" s="14" t="s">
        <v>48</v>
      </c>
      <c r="F12" s="13">
        <v>184</v>
      </c>
      <c r="G12" s="13">
        <v>0</v>
      </c>
      <c r="H12" s="13">
        <v>244</v>
      </c>
      <c r="I12" s="13">
        <v>3</v>
      </c>
      <c r="J12" s="13">
        <v>428</v>
      </c>
      <c r="K12" s="13">
        <v>3</v>
      </c>
      <c r="L12" s="13">
        <v>235</v>
      </c>
      <c r="M12" s="6" t="s">
        <v>377</v>
      </c>
    </row>
    <row r="13" spans="1:18" x14ac:dyDescent="0.2">
      <c r="A13" s="9" t="str">
        <f t="shared" si="1"/>
        <v>2015/6末</v>
      </c>
      <c r="B13" s="9" t="str">
        <f t="shared" si="1"/>
        <v>平成27/6末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104</v>
      </c>
      <c r="I13" s="15">
        <v>3</v>
      </c>
      <c r="J13" s="15">
        <v>224</v>
      </c>
      <c r="K13" s="15">
        <v>5</v>
      </c>
      <c r="L13" s="15">
        <v>113</v>
      </c>
      <c r="M13" s="5" t="s">
        <v>377</v>
      </c>
    </row>
    <row r="14" spans="1:18" x14ac:dyDescent="0.2">
      <c r="A14" s="8" t="str">
        <f t="shared" si="1"/>
        <v>2015/6末</v>
      </c>
      <c r="B14" s="8" t="str">
        <f t="shared" si="1"/>
        <v>平成27/6末</v>
      </c>
      <c r="C14" s="13">
        <v>12</v>
      </c>
      <c r="D14" s="13">
        <v>13</v>
      </c>
      <c r="E14" s="14" t="s">
        <v>50</v>
      </c>
      <c r="F14" s="13">
        <v>234</v>
      </c>
      <c r="G14" s="13">
        <v>2</v>
      </c>
      <c r="H14" s="13">
        <v>257</v>
      </c>
      <c r="I14" s="13">
        <v>3</v>
      </c>
      <c r="J14" s="13">
        <v>491</v>
      </c>
      <c r="K14" s="13">
        <v>5</v>
      </c>
      <c r="L14" s="13">
        <v>203</v>
      </c>
      <c r="M14" s="6" t="s">
        <v>377</v>
      </c>
    </row>
    <row r="15" spans="1:18" x14ac:dyDescent="0.2">
      <c r="A15" s="9" t="str">
        <f t="shared" si="1"/>
        <v>2015/6末</v>
      </c>
      <c r="B15" s="9" t="str">
        <f t="shared" si="1"/>
        <v>平成27/6末</v>
      </c>
      <c r="C15" s="15">
        <v>13</v>
      </c>
      <c r="D15" s="15">
        <v>14</v>
      </c>
      <c r="E15" s="16" t="s">
        <v>51</v>
      </c>
      <c r="F15" s="15">
        <v>109</v>
      </c>
      <c r="G15" s="15">
        <v>5</v>
      </c>
      <c r="H15" s="15">
        <v>112</v>
      </c>
      <c r="I15" s="15">
        <v>6</v>
      </c>
      <c r="J15" s="15">
        <v>221</v>
      </c>
      <c r="K15" s="15">
        <v>11</v>
      </c>
      <c r="L15" s="15">
        <v>102</v>
      </c>
      <c r="M15" s="5" t="s">
        <v>377</v>
      </c>
    </row>
    <row r="16" spans="1:18" x14ac:dyDescent="0.2">
      <c r="A16" s="8" t="str">
        <f t="shared" si="1"/>
        <v>2015/6末</v>
      </c>
      <c r="B16" s="8" t="str">
        <f t="shared" si="1"/>
        <v>平成27/6末</v>
      </c>
      <c r="C16" s="13">
        <v>14</v>
      </c>
      <c r="D16" s="13">
        <v>15</v>
      </c>
      <c r="E16" s="14" t="s">
        <v>52</v>
      </c>
      <c r="F16" s="13">
        <v>242</v>
      </c>
      <c r="G16" s="13">
        <v>1</v>
      </c>
      <c r="H16" s="13">
        <v>258</v>
      </c>
      <c r="I16" s="13">
        <v>8</v>
      </c>
      <c r="J16" s="13">
        <v>500</v>
      </c>
      <c r="K16" s="13">
        <v>9</v>
      </c>
      <c r="L16" s="13">
        <v>219</v>
      </c>
      <c r="M16" s="6" t="s">
        <v>377</v>
      </c>
    </row>
    <row r="17" spans="1:13" x14ac:dyDescent="0.2">
      <c r="A17" s="9" t="str">
        <f t="shared" si="1"/>
        <v>2015/6末</v>
      </c>
      <c r="B17" s="9" t="str">
        <f t="shared" si="1"/>
        <v>平成27/6末</v>
      </c>
      <c r="C17" s="15">
        <v>15</v>
      </c>
      <c r="D17" s="15">
        <v>16</v>
      </c>
      <c r="E17" s="16" t="s">
        <v>53</v>
      </c>
      <c r="F17" s="15">
        <v>79</v>
      </c>
      <c r="G17" s="15">
        <v>0</v>
      </c>
      <c r="H17" s="15">
        <v>94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2015/6末</v>
      </c>
      <c r="B18" s="8" t="str">
        <f t="shared" si="1"/>
        <v>平成27/6末</v>
      </c>
      <c r="C18" s="13">
        <v>16</v>
      </c>
      <c r="D18" s="13">
        <v>17</v>
      </c>
      <c r="E18" s="14" t="s">
        <v>54</v>
      </c>
      <c r="F18" s="13">
        <v>225</v>
      </c>
      <c r="G18" s="13">
        <v>0</v>
      </c>
      <c r="H18" s="13">
        <v>236</v>
      </c>
      <c r="I18" s="13">
        <v>2</v>
      </c>
      <c r="J18" s="13">
        <v>461</v>
      </c>
      <c r="K18" s="13">
        <v>2</v>
      </c>
      <c r="L18" s="13">
        <v>176</v>
      </c>
      <c r="M18" s="6" t="s">
        <v>377</v>
      </c>
    </row>
    <row r="19" spans="1:13" x14ac:dyDescent="0.2">
      <c r="A19" s="9" t="str">
        <f t="shared" si="1"/>
        <v>2015/6末</v>
      </c>
      <c r="B19" s="9" t="str">
        <f t="shared" si="1"/>
        <v>平成27/6末</v>
      </c>
      <c r="C19" s="15">
        <v>17</v>
      </c>
      <c r="D19" s="15">
        <v>18</v>
      </c>
      <c r="E19" s="16" t="s">
        <v>55</v>
      </c>
      <c r="F19" s="15">
        <v>259</v>
      </c>
      <c r="G19" s="15">
        <v>0</v>
      </c>
      <c r="H19" s="15">
        <v>277</v>
      </c>
      <c r="I19" s="15">
        <v>1</v>
      </c>
      <c r="J19" s="15">
        <v>536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2015/6末</v>
      </c>
      <c r="B20" s="8" t="str">
        <f t="shared" si="1"/>
        <v>平成27/6末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210</v>
      </c>
      <c r="I20" s="13">
        <v>4</v>
      </c>
      <c r="J20" s="13">
        <v>394</v>
      </c>
      <c r="K20" s="13">
        <v>6</v>
      </c>
      <c r="L20" s="13">
        <v>150</v>
      </c>
      <c r="M20" s="6" t="s">
        <v>377</v>
      </c>
    </row>
    <row r="21" spans="1:13" x14ac:dyDescent="0.2">
      <c r="A21" s="9" t="str">
        <f t="shared" ref="A21:B36" si="2">A20</f>
        <v>2015/6末</v>
      </c>
      <c r="B21" s="9" t="str">
        <f t="shared" si="2"/>
        <v>平成27/6末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2015/6末</v>
      </c>
      <c r="B22" s="8" t="str">
        <f t="shared" si="2"/>
        <v>平成27/6末</v>
      </c>
      <c r="C22" s="13">
        <v>20</v>
      </c>
      <c r="D22" s="13">
        <v>21</v>
      </c>
      <c r="E22" s="14" t="s">
        <v>61</v>
      </c>
      <c r="F22" s="13">
        <v>188</v>
      </c>
      <c r="G22" s="13">
        <v>1</v>
      </c>
      <c r="H22" s="13">
        <v>201</v>
      </c>
      <c r="I22" s="13">
        <v>4</v>
      </c>
      <c r="J22" s="13">
        <v>389</v>
      </c>
      <c r="K22" s="13">
        <v>5</v>
      </c>
      <c r="L22" s="13">
        <v>160</v>
      </c>
      <c r="M22" s="6" t="s">
        <v>377</v>
      </c>
    </row>
    <row r="23" spans="1:13" x14ac:dyDescent="0.2">
      <c r="A23" s="9" t="str">
        <f t="shared" si="2"/>
        <v>2015/6末</v>
      </c>
      <c r="B23" s="9" t="str">
        <f t="shared" si="2"/>
        <v>平成27/6末</v>
      </c>
      <c r="C23" s="15">
        <v>21</v>
      </c>
      <c r="D23" s="15">
        <v>22</v>
      </c>
      <c r="E23" s="16" t="s">
        <v>62</v>
      </c>
      <c r="F23" s="15">
        <v>298</v>
      </c>
      <c r="G23" s="15">
        <v>3</v>
      </c>
      <c r="H23" s="15">
        <v>353</v>
      </c>
      <c r="I23" s="15">
        <v>10</v>
      </c>
      <c r="J23" s="15">
        <v>651</v>
      </c>
      <c r="K23" s="15">
        <v>13</v>
      </c>
      <c r="L23" s="15">
        <v>271</v>
      </c>
      <c r="M23" s="5" t="s">
        <v>377</v>
      </c>
    </row>
    <row r="24" spans="1:13" x14ac:dyDescent="0.2">
      <c r="A24" s="8" t="str">
        <f t="shared" si="2"/>
        <v>2015/6末</v>
      </c>
      <c r="B24" s="8" t="str">
        <f t="shared" si="2"/>
        <v>平成27/6末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255</v>
      </c>
      <c r="I24" s="13">
        <v>7</v>
      </c>
      <c r="J24" s="13">
        <v>502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2"/>
        <v>2015/6末</v>
      </c>
      <c r="B25" s="9" t="str">
        <f t="shared" si="2"/>
        <v>平成27/6末</v>
      </c>
      <c r="C25" s="15">
        <v>23</v>
      </c>
      <c r="D25" s="15">
        <v>24</v>
      </c>
      <c r="E25" s="16" t="s">
        <v>64</v>
      </c>
      <c r="F25" s="15">
        <v>386</v>
      </c>
      <c r="G25" s="15">
        <v>3</v>
      </c>
      <c r="H25" s="15">
        <v>436</v>
      </c>
      <c r="I25" s="15">
        <v>4</v>
      </c>
      <c r="J25" s="15">
        <v>822</v>
      </c>
      <c r="K25" s="15">
        <v>7</v>
      </c>
      <c r="L25" s="15">
        <v>320</v>
      </c>
      <c r="M25" s="5" t="s">
        <v>377</v>
      </c>
    </row>
    <row r="26" spans="1:13" x14ac:dyDescent="0.2">
      <c r="A26" s="8" t="str">
        <f t="shared" si="2"/>
        <v>2015/6末</v>
      </c>
      <c r="B26" s="8" t="str">
        <f t="shared" si="2"/>
        <v>平成27/6末</v>
      </c>
      <c r="C26" s="13">
        <v>24</v>
      </c>
      <c r="D26" s="13">
        <v>25</v>
      </c>
      <c r="E26" s="14" t="s">
        <v>65</v>
      </c>
      <c r="F26" s="13">
        <v>218</v>
      </c>
      <c r="G26" s="13">
        <v>6</v>
      </c>
      <c r="H26" s="13">
        <v>262</v>
      </c>
      <c r="I26" s="13">
        <v>11</v>
      </c>
      <c r="J26" s="13">
        <v>480</v>
      </c>
      <c r="K26" s="13">
        <v>17</v>
      </c>
      <c r="L26" s="13">
        <v>212</v>
      </c>
      <c r="M26" s="6" t="s">
        <v>377</v>
      </c>
    </row>
    <row r="27" spans="1:13" x14ac:dyDescent="0.2">
      <c r="A27" s="9" t="str">
        <f t="shared" si="2"/>
        <v>2015/6末</v>
      </c>
      <c r="B27" s="9" t="str">
        <f t="shared" si="2"/>
        <v>平成27/6末</v>
      </c>
      <c r="C27" s="15">
        <v>25</v>
      </c>
      <c r="D27" s="15">
        <v>26</v>
      </c>
      <c r="E27" s="16" t="s">
        <v>66</v>
      </c>
      <c r="F27" s="15">
        <v>230</v>
      </c>
      <c r="G27" s="15">
        <v>0</v>
      </c>
      <c r="H27" s="15">
        <v>203</v>
      </c>
      <c r="I27" s="15">
        <v>1</v>
      </c>
      <c r="J27" s="15">
        <v>433</v>
      </c>
      <c r="K27" s="15">
        <v>1</v>
      </c>
      <c r="L27" s="15">
        <v>182</v>
      </c>
      <c r="M27" s="5" t="s">
        <v>377</v>
      </c>
    </row>
    <row r="28" spans="1:13" x14ac:dyDescent="0.2">
      <c r="A28" s="8" t="str">
        <f t="shared" si="2"/>
        <v>2015/6末</v>
      </c>
      <c r="B28" s="8" t="str">
        <f t="shared" si="2"/>
        <v>平成27/6末</v>
      </c>
      <c r="C28" s="13">
        <v>26</v>
      </c>
      <c r="D28" s="13">
        <v>30</v>
      </c>
      <c r="E28" s="14" t="s">
        <v>67</v>
      </c>
      <c r="F28" s="13">
        <v>617</v>
      </c>
      <c r="G28" s="13">
        <v>2</v>
      </c>
      <c r="H28" s="13">
        <v>597</v>
      </c>
      <c r="I28" s="13">
        <v>11</v>
      </c>
      <c r="J28" s="13">
        <v>1214</v>
      </c>
      <c r="K28" s="13">
        <v>13</v>
      </c>
      <c r="L28" s="13">
        <v>485</v>
      </c>
      <c r="M28" s="6" t="s">
        <v>377</v>
      </c>
    </row>
    <row r="29" spans="1:13" x14ac:dyDescent="0.2">
      <c r="A29" s="9" t="str">
        <f t="shared" si="2"/>
        <v>2015/6末</v>
      </c>
      <c r="B29" s="9" t="str">
        <f t="shared" si="2"/>
        <v>平成27/6末</v>
      </c>
      <c r="C29" s="15">
        <v>27</v>
      </c>
      <c r="D29" s="15">
        <v>31</v>
      </c>
      <c r="E29" s="16" t="s">
        <v>68</v>
      </c>
      <c r="F29" s="15">
        <v>727</v>
      </c>
      <c r="G29" s="15">
        <v>12</v>
      </c>
      <c r="H29" s="15">
        <v>875</v>
      </c>
      <c r="I29" s="15">
        <v>25</v>
      </c>
      <c r="J29" s="15">
        <v>1602</v>
      </c>
      <c r="K29" s="15">
        <v>37</v>
      </c>
      <c r="L29" s="15">
        <v>804</v>
      </c>
      <c r="M29" s="5" t="s">
        <v>377</v>
      </c>
    </row>
    <row r="30" spans="1:13" x14ac:dyDescent="0.2">
      <c r="A30" s="8" t="str">
        <f t="shared" si="2"/>
        <v>2015/6末</v>
      </c>
      <c r="B30" s="8" t="str">
        <f t="shared" si="2"/>
        <v>平成27/6末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2015/6末</v>
      </c>
      <c r="B31" s="9" t="str">
        <f t="shared" si="2"/>
        <v>平成27/6末</v>
      </c>
      <c r="C31" s="15">
        <v>29</v>
      </c>
      <c r="D31" s="15">
        <v>33</v>
      </c>
      <c r="E31" s="16" t="s">
        <v>70</v>
      </c>
      <c r="F31" s="15">
        <v>328</v>
      </c>
      <c r="G31" s="15">
        <v>3</v>
      </c>
      <c r="H31" s="15">
        <v>344</v>
      </c>
      <c r="I31" s="15">
        <v>5</v>
      </c>
      <c r="J31" s="15">
        <v>672</v>
      </c>
      <c r="K31" s="15">
        <v>8</v>
      </c>
      <c r="L31" s="15">
        <v>230</v>
      </c>
      <c r="M31" s="5" t="s">
        <v>377</v>
      </c>
    </row>
    <row r="32" spans="1:13" x14ac:dyDescent="0.2">
      <c r="A32" s="8" t="str">
        <f t="shared" si="2"/>
        <v>2015/6末</v>
      </c>
      <c r="B32" s="8" t="str">
        <f t="shared" si="2"/>
        <v>平成27/6末</v>
      </c>
      <c r="C32" s="13">
        <v>30</v>
      </c>
      <c r="D32" s="13">
        <v>34</v>
      </c>
      <c r="E32" s="14" t="s">
        <v>71</v>
      </c>
      <c r="F32" s="13">
        <v>337</v>
      </c>
      <c r="G32" s="13">
        <v>3</v>
      </c>
      <c r="H32" s="13">
        <v>303</v>
      </c>
      <c r="I32" s="13">
        <v>2</v>
      </c>
      <c r="J32" s="13">
        <v>640</v>
      </c>
      <c r="K32" s="13">
        <v>5</v>
      </c>
      <c r="L32" s="13">
        <v>277</v>
      </c>
      <c r="M32" s="6" t="s">
        <v>377</v>
      </c>
    </row>
    <row r="33" spans="1:13" x14ac:dyDescent="0.2">
      <c r="A33" s="9" t="str">
        <f t="shared" si="2"/>
        <v>2015/6末</v>
      </c>
      <c r="B33" s="9" t="str">
        <f t="shared" si="2"/>
        <v>平成27/6末</v>
      </c>
      <c r="C33" s="15">
        <v>31</v>
      </c>
      <c r="D33" s="15">
        <v>35</v>
      </c>
      <c r="E33" s="16" t="s">
        <v>72</v>
      </c>
      <c r="F33" s="15">
        <v>526</v>
      </c>
      <c r="G33" s="15">
        <v>0</v>
      </c>
      <c r="H33" s="15">
        <v>521</v>
      </c>
      <c r="I33" s="15">
        <v>2</v>
      </c>
      <c r="J33" s="15">
        <v>1047</v>
      </c>
      <c r="K33" s="15">
        <v>2</v>
      </c>
      <c r="L33" s="15">
        <v>399</v>
      </c>
      <c r="M33" s="5" t="s">
        <v>377</v>
      </c>
    </row>
    <row r="34" spans="1:13" x14ac:dyDescent="0.2">
      <c r="A34" s="8" t="str">
        <f t="shared" si="2"/>
        <v>2015/6末</v>
      </c>
      <c r="B34" s="8" t="str">
        <f t="shared" si="2"/>
        <v>平成27/6末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100</v>
      </c>
      <c r="I34" s="13">
        <v>2</v>
      </c>
      <c r="J34" s="13">
        <v>217</v>
      </c>
      <c r="K34" s="13">
        <v>5</v>
      </c>
      <c r="L34" s="13">
        <v>90</v>
      </c>
      <c r="M34" s="6" t="s">
        <v>377</v>
      </c>
    </row>
    <row r="35" spans="1:13" x14ac:dyDescent="0.2">
      <c r="A35" s="9" t="str">
        <f t="shared" si="2"/>
        <v>2015/6末</v>
      </c>
      <c r="B35" s="9" t="str">
        <f t="shared" si="2"/>
        <v>平成27/6末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2015/6末</v>
      </c>
      <c r="B36" s="8" t="str">
        <f t="shared" si="2"/>
        <v>平成27/6末</v>
      </c>
      <c r="C36" s="13">
        <v>34</v>
      </c>
      <c r="D36" s="13">
        <v>38</v>
      </c>
      <c r="E36" s="14" t="s">
        <v>74</v>
      </c>
      <c r="F36" s="13">
        <v>286</v>
      </c>
      <c r="G36" s="13">
        <v>1</v>
      </c>
      <c r="H36" s="13">
        <v>294</v>
      </c>
      <c r="I36" s="13">
        <v>5</v>
      </c>
      <c r="J36" s="13">
        <v>580</v>
      </c>
      <c r="K36" s="13">
        <v>6</v>
      </c>
      <c r="L36" s="13">
        <v>209</v>
      </c>
      <c r="M36" s="6" t="s">
        <v>377</v>
      </c>
    </row>
    <row r="37" spans="1:13" x14ac:dyDescent="0.2">
      <c r="A37" s="9" t="str">
        <f t="shared" ref="A37:B52" si="3">A36</f>
        <v>2015/6末</v>
      </c>
      <c r="B37" s="9" t="str">
        <f t="shared" si="3"/>
        <v>平成27/6末</v>
      </c>
      <c r="C37" s="15">
        <v>35</v>
      </c>
      <c r="D37" s="15">
        <v>39</v>
      </c>
      <c r="E37" s="16" t="s">
        <v>75</v>
      </c>
      <c r="F37" s="15">
        <v>209</v>
      </c>
      <c r="G37" s="15">
        <v>0</v>
      </c>
      <c r="H37" s="15">
        <v>205</v>
      </c>
      <c r="I37" s="15">
        <v>0</v>
      </c>
      <c r="J37" s="15">
        <v>414</v>
      </c>
      <c r="K37" s="15">
        <v>0</v>
      </c>
      <c r="L37" s="15">
        <v>155</v>
      </c>
      <c r="M37" s="5" t="s">
        <v>377</v>
      </c>
    </row>
    <row r="38" spans="1:13" x14ac:dyDescent="0.2">
      <c r="A38" s="8" t="str">
        <f t="shared" si="3"/>
        <v>2015/6末</v>
      </c>
      <c r="B38" s="8" t="str">
        <f t="shared" si="3"/>
        <v>平成27/6末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137</v>
      </c>
      <c r="I38" s="13">
        <v>2</v>
      </c>
      <c r="J38" s="13">
        <v>258</v>
      </c>
      <c r="K38" s="13">
        <v>3</v>
      </c>
      <c r="L38" s="13">
        <v>116</v>
      </c>
      <c r="M38" s="6" t="s">
        <v>377</v>
      </c>
    </row>
    <row r="39" spans="1:13" x14ac:dyDescent="0.2">
      <c r="A39" s="9" t="str">
        <f t="shared" si="3"/>
        <v>2015/6末</v>
      </c>
      <c r="B39" s="9" t="str">
        <f t="shared" si="3"/>
        <v>平成27/6末</v>
      </c>
      <c r="C39" s="15">
        <v>37</v>
      </c>
      <c r="D39" s="15">
        <v>41</v>
      </c>
      <c r="E39" s="16" t="s">
        <v>175</v>
      </c>
      <c r="F39" s="15">
        <v>136</v>
      </c>
      <c r="G39" s="15">
        <v>0</v>
      </c>
      <c r="H39" s="15">
        <v>146</v>
      </c>
      <c r="I39" s="15">
        <v>0</v>
      </c>
      <c r="J39" s="15">
        <v>282</v>
      </c>
      <c r="K39" s="15">
        <v>0</v>
      </c>
      <c r="L39" s="15">
        <v>121</v>
      </c>
      <c r="M39" s="5" t="s">
        <v>377</v>
      </c>
    </row>
    <row r="40" spans="1:13" x14ac:dyDescent="0.2">
      <c r="A40" s="8" t="str">
        <f t="shared" si="3"/>
        <v>2015/6末</v>
      </c>
      <c r="B40" s="8" t="str">
        <f t="shared" si="3"/>
        <v>平成27/6末</v>
      </c>
      <c r="C40" s="13">
        <v>38</v>
      </c>
      <c r="D40" s="13">
        <v>42</v>
      </c>
      <c r="E40" s="14" t="s">
        <v>76</v>
      </c>
      <c r="F40" s="13">
        <v>194</v>
      </c>
      <c r="G40" s="13">
        <v>1</v>
      </c>
      <c r="H40" s="13">
        <v>210</v>
      </c>
      <c r="I40" s="13">
        <v>1</v>
      </c>
      <c r="J40" s="13">
        <v>404</v>
      </c>
      <c r="K40" s="13">
        <v>2</v>
      </c>
      <c r="L40" s="13">
        <v>159</v>
      </c>
      <c r="M40" s="6" t="s">
        <v>377</v>
      </c>
    </row>
    <row r="41" spans="1:13" x14ac:dyDescent="0.2">
      <c r="A41" s="9" t="str">
        <f t="shared" si="3"/>
        <v>2015/6末</v>
      </c>
      <c r="B41" s="9" t="str">
        <f t="shared" si="3"/>
        <v>平成27/6末</v>
      </c>
      <c r="C41" s="15">
        <v>39</v>
      </c>
      <c r="D41" s="15">
        <v>43</v>
      </c>
      <c r="E41" s="16" t="s">
        <v>77</v>
      </c>
      <c r="F41" s="15">
        <v>235</v>
      </c>
      <c r="G41" s="15">
        <v>0</v>
      </c>
      <c r="H41" s="15">
        <v>270</v>
      </c>
      <c r="I41" s="15">
        <v>0</v>
      </c>
      <c r="J41" s="15">
        <v>505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2015/6末</v>
      </c>
      <c r="B42" s="8" t="str">
        <f t="shared" si="3"/>
        <v>平成27/6末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377</v>
      </c>
    </row>
    <row r="43" spans="1:13" x14ac:dyDescent="0.2">
      <c r="A43" s="9" t="str">
        <f t="shared" si="3"/>
        <v>2015/6末</v>
      </c>
      <c r="B43" s="9" t="str">
        <f t="shared" si="3"/>
        <v>平成27/6末</v>
      </c>
      <c r="C43" s="15">
        <v>41</v>
      </c>
      <c r="D43" s="15">
        <v>45</v>
      </c>
      <c r="E43" s="16" t="s">
        <v>79</v>
      </c>
      <c r="F43" s="15">
        <v>182</v>
      </c>
      <c r="G43" s="15">
        <v>3</v>
      </c>
      <c r="H43" s="15">
        <v>187</v>
      </c>
      <c r="I43" s="15">
        <v>5</v>
      </c>
      <c r="J43" s="15">
        <v>369</v>
      </c>
      <c r="K43" s="15">
        <v>8</v>
      </c>
      <c r="L43" s="15">
        <v>147</v>
      </c>
      <c r="M43" s="5" t="s">
        <v>377</v>
      </c>
    </row>
    <row r="44" spans="1:13" x14ac:dyDescent="0.2">
      <c r="A44" s="8" t="str">
        <f t="shared" si="3"/>
        <v>2015/6末</v>
      </c>
      <c r="B44" s="8" t="str">
        <f t="shared" si="3"/>
        <v>平成27/6末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126</v>
      </c>
      <c r="I44" s="13">
        <v>0</v>
      </c>
      <c r="J44" s="13">
        <v>242</v>
      </c>
      <c r="K44" s="13">
        <v>1</v>
      </c>
      <c r="L44" s="13">
        <v>174</v>
      </c>
      <c r="M44" s="6" t="s">
        <v>377</v>
      </c>
    </row>
    <row r="45" spans="1:13" x14ac:dyDescent="0.2">
      <c r="A45" s="9" t="str">
        <f t="shared" si="3"/>
        <v>2015/6末</v>
      </c>
      <c r="B45" s="9" t="str">
        <f t="shared" si="3"/>
        <v>平成27/6末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153</v>
      </c>
      <c r="I45" s="15">
        <v>1</v>
      </c>
      <c r="J45" s="15">
        <v>292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2015/6末</v>
      </c>
      <c r="B46" s="8" t="str">
        <f t="shared" si="3"/>
        <v>平成27/6末</v>
      </c>
      <c r="C46" s="13">
        <v>44</v>
      </c>
      <c r="D46" s="13">
        <v>48</v>
      </c>
      <c r="E46" s="14" t="s">
        <v>82</v>
      </c>
      <c r="F46" s="13">
        <v>166</v>
      </c>
      <c r="G46" s="13">
        <v>0</v>
      </c>
      <c r="H46" s="13">
        <v>182</v>
      </c>
      <c r="I46" s="13">
        <v>1</v>
      </c>
      <c r="J46" s="13">
        <v>348</v>
      </c>
      <c r="K46" s="13">
        <v>1</v>
      </c>
      <c r="L46" s="13">
        <v>130</v>
      </c>
      <c r="M46" s="6" t="s">
        <v>377</v>
      </c>
    </row>
    <row r="47" spans="1:13" x14ac:dyDescent="0.2">
      <c r="A47" s="9" t="str">
        <f t="shared" si="3"/>
        <v>2015/6末</v>
      </c>
      <c r="B47" s="9" t="str">
        <f t="shared" si="3"/>
        <v>平成27/6末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109</v>
      </c>
      <c r="I47" s="15">
        <v>1</v>
      </c>
      <c r="J47" s="15">
        <v>214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2015/6末</v>
      </c>
      <c r="B48" s="8" t="str">
        <f t="shared" si="3"/>
        <v>平成27/6末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2015/6末</v>
      </c>
      <c r="B49" s="9" t="str">
        <f t="shared" si="3"/>
        <v>平成27/6末</v>
      </c>
      <c r="C49" s="15">
        <v>47</v>
      </c>
      <c r="D49" s="15">
        <v>51</v>
      </c>
      <c r="E49" s="16" t="s">
        <v>85</v>
      </c>
      <c r="F49" s="15">
        <v>123</v>
      </c>
      <c r="G49" s="15">
        <v>0</v>
      </c>
      <c r="H49" s="15">
        <v>119</v>
      </c>
      <c r="I49" s="15">
        <v>0</v>
      </c>
      <c r="J49" s="15">
        <v>242</v>
      </c>
      <c r="K49" s="15">
        <v>0</v>
      </c>
      <c r="L49" s="15">
        <v>106</v>
      </c>
      <c r="M49" s="5" t="s">
        <v>377</v>
      </c>
    </row>
    <row r="50" spans="1:13" x14ac:dyDescent="0.2">
      <c r="A50" s="8" t="str">
        <f t="shared" si="3"/>
        <v>2015/6末</v>
      </c>
      <c r="B50" s="8" t="str">
        <f t="shared" si="3"/>
        <v>平成27/6末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19</v>
      </c>
      <c r="I50" s="13">
        <v>0</v>
      </c>
      <c r="J50" s="13">
        <v>37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2015/6末</v>
      </c>
      <c r="B51" s="9" t="str">
        <f t="shared" si="3"/>
        <v>平成27/6末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131</v>
      </c>
      <c r="I51" s="15">
        <v>0</v>
      </c>
      <c r="J51" s="15">
        <v>206</v>
      </c>
      <c r="K51" s="15">
        <v>0</v>
      </c>
      <c r="L51" s="15">
        <v>117</v>
      </c>
      <c r="M51" s="5" t="s">
        <v>377</v>
      </c>
    </row>
    <row r="52" spans="1:13" x14ac:dyDescent="0.2">
      <c r="A52" s="8" t="str">
        <f t="shared" si="3"/>
        <v>2015/6末</v>
      </c>
      <c r="B52" s="8" t="str">
        <f t="shared" si="3"/>
        <v>平成27/6末</v>
      </c>
      <c r="C52" s="13">
        <v>50</v>
      </c>
      <c r="D52" s="13">
        <v>54</v>
      </c>
      <c r="E52" s="14" t="s">
        <v>88</v>
      </c>
      <c r="F52" s="13">
        <v>178</v>
      </c>
      <c r="G52" s="13">
        <v>0</v>
      </c>
      <c r="H52" s="13">
        <v>198</v>
      </c>
      <c r="I52" s="13">
        <v>2</v>
      </c>
      <c r="J52" s="13">
        <v>376</v>
      </c>
      <c r="K52" s="13">
        <v>2</v>
      </c>
      <c r="L52" s="13">
        <v>132</v>
      </c>
      <c r="M52" s="6" t="s">
        <v>377</v>
      </c>
    </row>
    <row r="53" spans="1:13" x14ac:dyDescent="0.2">
      <c r="A53" s="9" t="str">
        <f t="shared" ref="A53:B68" si="4">A52</f>
        <v>2015/6末</v>
      </c>
      <c r="B53" s="9" t="str">
        <f t="shared" si="4"/>
        <v>平成27/6末</v>
      </c>
      <c r="C53" s="15">
        <v>51</v>
      </c>
      <c r="D53" s="15">
        <v>55</v>
      </c>
      <c r="E53" s="16" t="s">
        <v>89</v>
      </c>
      <c r="F53" s="15">
        <v>354</v>
      </c>
      <c r="G53" s="15">
        <v>8</v>
      </c>
      <c r="H53" s="15">
        <v>344</v>
      </c>
      <c r="I53" s="15">
        <v>5</v>
      </c>
      <c r="J53" s="15">
        <v>698</v>
      </c>
      <c r="K53" s="15">
        <v>13</v>
      </c>
      <c r="L53" s="15">
        <v>281</v>
      </c>
      <c r="M53" s="5" t="s">
        <v>377</v>
      </c>
    </row>
    <row r="54" spans="1:13" x14ac:dyDescent="0.2">
      <c r="A54" s="8" t="str">
        <f t="shared" si="4"/>
        <v>2015/6末</v>
      </c>
      <c r="B54" s="8" t="str">
        <f t="shared" si="4"/>
        <v>平成27/6末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2015/6末</v>
      </c>
      <c r="B55" s="9" t="str">
        <f t="shared" si="4"/>
        <v>平成27/6末</v>
      </c>
      <c r="C55" s="15">
        <v>53</v>
      </c>
      <c r="D55" s="15">
        <v>57</v>
      </c>
      <c r="E55" s="16" t="s">
        <v>176</v>
      </c>
      <c r="F55" s="15">
        <v>236</v>
      </c>
      <c r="G55" s="15">
        <v>2</v>
      </c>
      <c r="H55" s="15">
        <v>229</v>
      </c>
      <c r="I55" s="15">
        <v>0</v>
      </c>
      <c r="J55" s="15">
        <v>465</v>
      </c>
      <c r="K55" s="15">
        <v>2</v>
      </c>
      <c r="L55" s="15">
        <v>171</v>
      </c>
      <c r="M55" s="5" t="s">
        <v>377</v>
      </c>
    </row>
    <row r="56" spans="1:13" x14ac:dyDescent="0.2">
      <c r="A56" s="8" t="str">
        <f t="shared" si="4"/>
        <v>2015/6末</v>
      </c>
      <c r="B56" s="8" t="str">
        <f t="shared" si="4"/>
        <v>平成27/6末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2015/6末</v>
      </c>
      <c r="B57" s="9" t="str">
        <f t="shared" si="4"/>
        <v>平成27/6末</v>
      </c>
      <c r="C57" s="15">
        <v>55</v>
      </c>
      <c r="D57" s="15">
        <v>60</v>
      </c>
      <c r="E57" s="16" t="s">
        <v>91</v>
      </c>
      <c r="F57" s="15">
        <v>303</v>
      </c>
      <c r="G57" s="15">
        <v>11</v>
      </c>
      <c r="H57" s="15">
        <v>315</v>
      </c>
      <c r="I57" s="15">
        <v>10</v>
      </c>
      <c r="J57" s="15">
        <v>618</v>
      </c>
      <c r="K57" s="15">
        <v>21</v>
      </c>
      <c r="L57" s="15">
        <v>290</v>
      </c>
      <c r="M57" s="5" t="s">
        <v>377</v>
      </c>
    </row>
    <row r="58" spans="1:13" x14ac:dyDescent="0.2">
      <c r="A58" s="8" t="str">
        <f t="shared" si="4"/>
        <v>2015/6末</v>
      </c>
      <c r="B58" s="8" t="str">
        <f t="shared" si="4"/>
        <v>平成27/6末</v>
      </c>
      <c r="C58" s="13">
        <v>56</v>
      </c>
      <c r="D58" s="13">
        <v>61</v>
      </c>
      <c r="E58" s="14" t="s">
        <v>92</v>
      </c>
      <c r="F58" s="13">
        <v>297</v>
      </c>
      <c r="G58" s="13">
        <v>6</v>
      </c>
      <c r="H58" s="13">
        <v>281</v>
      </c>
      <c r="I58" s="13">
        <v>13</v>
      </c>
      <c r="J58" s="13">
        <v>578</v>
      </c>
      <c r="K58" s="13">
        <v>19</v>
      </c>
      <c r="L58" s="13">
        <v>281</v>
      </c>
      <c r="M58" s="6" t="s">
        <v>377</v>
      </c>
    </row>
    <row r="59" spans="1:13" x14ac:dyDescent="0.2">
      <c r="A59" s="9" t="str">
        <f t="shared" si="4"/>
        <v>2015/6末</v>
      </c>
      <c r="B59" s="9" t="str">
        <f t="shared" si="4"/>
        <v>平成27/6末</v>
      </c>
      <c r="C59" s="15">
        <v>57</v>
      </c>
      <c r="D59" s="15">
        <v>62</v>
      </c>
      <c r="E59" s="16" t="s">
        <v>93</v>
      </c>
      <c r="F59" s="15">
        <v>128</v>
      </c>
      <c r="G59" s="15">
        <v>0</v>
      </c>
      <c r="H59" s="15">
        <v>96</v>
      </c>
      <c r="I59" s="15">
        <v>2</v>
      </c>
      <c r="J59" s="15">
        <v>224</v>
      </c>
      <c r="K59" s="15">
        <v>2</v>
      </c>
      <c r="L59" s="15">
        <v>118</v>
      </c>
      <c r="M59" s="5" t="s">
        <v>377</v>
      </c>
    </row>
    <row r="60" spans="1:13" x14ac:dyDescent="0.2">
      <c r="A60" s="8" t="str">
        <f t="shared" si="4"/>
        <v>2015/6末</v>
      </c>
      <c r="B60" s="8" t="str">
        <f t="shared" si="4"/>
        <v>平成27/6末</v>
      </c>
      <c r="C60" s="13">
        <v>58</v>
      </c>
      <c r="D60" s="13">
        <v>63</v>
      </c>
      <c r="E60" s="14" t="s">
        <v>94</v>
      </c>
      <c r="F60" s="13">
        <v>411</v>
      </c>
      <c r="G60" s="13">
        <v>8</v>
      </c>
      <c r="H60" s="13">
        <v>380</v>
      </c>
      <c r="I60" s="13">
        <v>15</v>
      </c>
      <c r="J60" s="13">
        <v>791</v>
      </c>
      <c r="K60" s="13">
        <v>23</v>
      </c>
      <c r="L60" s="13">
        <v>343</v>
      </c>
      <c r="M60" s="6" t="s">
        <v>377</v>
      </c>
    </row>
    <row r="61" spans="1:13" x14ac:dyDescent="0.2">
      <c r="A61" s="9" t="str">
        <f t="shared" si="4"/>
        <v>2015/6末</v>
      </c>
      <c r="B61" s="9" t="str">
        <f t="shared" si="4"/>
        <v>平成27/6末</v>
      </c>
      <c r="C61" s="15">
        <v>59</v>
      </c>
      <c r="D61" s="15">
        <v>64</v>
      </c>
      <c r="E61" s="16" t="s">
        <v>95</v>
      </c>
      <c r="F61" s="15">
        <v>358</v>
      </c>
      <c r="G61" s="15">
        <v>5</v>
      </c>
      <c r="H61" s="15">
        <v>350</v>
      </c>
      <c r="I61" s="15">
        <v>11</v>
      </c>
      <c r="J61" s="15">
        <v>708</v>
      </c>
      <c r="K61" s="15">
        <v>16</v>
      </c>
      <c r="L61" s="15">
        <v>300</v>
      </c>
      <c r="M61" s="5" t="s">
        <v>377</v>
      </c>
    </row>
    <row r="62" spans="1:13" x14ac:dyDescent="0.2">
      <c r="A62" s="8" t="str">
        <f t="shared" si="4"/>
        <v>2015/6末</v>
      </c>
      <c r="B62" s="8" t="str">
        <f t="shared" si="4"/>
        <v>平成27/6末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2015/6末</v>
      </c>
      <c r="B63" s="9" t="str">
        <f t="shared" si="4"/>
        <v>平成27/6末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132</v>
      </c>
      <c r="I63" s="15">
        <v>0</v>
      </c>
      <c r="J63" s="15">
        <v>256</v>
      </c>
      <c r="K63" s="15">
        <v>0</v>
      </c>
      <c r="L63" s="15">
        <v>110</v>
      </c>
      <c r="M63" s="5" t="s">
        <v>377</v>
      </c>
    </row>
    <row r="64" spans="1:13" x14ac:dyDescent="0.2">
      <c r="A64" s="8" t="str">
        <f t="shared" si="4"/>
        <v>2015/6末</v>
      </c>
      <c r="B64" s="8" t="str">
        <f t="shared" si="4"/>
        <v>平成27/6末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256</v>
      </c>
      <c r="I64" s="13">
        <v>3</v>
      </c>
      <c r="J64" s="13">
        <v>488</v>
      </c>
      <c r="K64" s="13">
        <v>4</v>
      </c>
      <c r="L64" s="13">
        <v>175</v>
      </c>
      <c r="M64" s="6" t="s">
        <v>377</v>
      </c>
    </row>
    <row r="65" spans="1:13" x14ac:dyDescent="0.2">
      <c r="A65" s="9" t="str">
        <f t="shared" si="4"/>
        <v>2015/6末</v>
      </c>
      <c r="B65" s="9" t="str">
        <f t="shared" si="4"/>
        <v>平成27/6末</v>
      </c>
      <c r="C65" s="15">
        <v>63</v>
      </c>
      <c r="D65" s="15">
        <v>68</v>
      </c>
      <c r="E65" s="16" t="s">
        <v>99</v>
      </c>
      <c r="F65" s="15">
        <v>365</v>
      </c>
      <c r="G65" s="15">
        <v>18</v>
      </c>
      <c r="H65" s="15">
        <v>361</v>
      </c>
      <c r="I65" s="15">
        <v>7</v>
      </c>
      <c r="J65" s="15">
        <v>726</v>
      </c>
      <c r="K65" s="15">
        <v>25</v>
      </c>
      <c r="L65" s="15">
        <v>328</v>
      </c>
      <c r="M65" s="5" t="s">
        <v>377</v>
      </c>
    </row>
    <row r="66" spans="1:13" x14ac:dyDescent="0.2">
      <c r="A66" s="8" t="str">
        <f t="shared" si="4"/>
        <v>2015/6末</v>
      </c>
      <c r="B66" s="8" t="str">
        <f t="shared" si="4"/>
        <v>平成27/6末</v>
      </c>
      <c r="C66" s="13">
        <v>64</v>
      </c>
      <c r="D66" s="13">
        <v>69</v>
      </c>
      <c r="E66" s="14" t="s">
        <v>100</v>
      </c>
      <c r="F66" s="13">
        <v>368</v>
      </c>
      <c r="G66" s="13">
        <v>1</v>
      </c>
      <c r="H66" s="13">
        <v>315</v>
      </c>
      <c r="I66" s="13">
        <v>3</v>
      </c>
      <c r="J66" s="13">
        <v>683</v>
      </c>
      <c r="K66" s="13">
        <v>4</v>
      </c>
      <c r="L66" s="13">
        <v>302</v>
      </c>
      <c r="M66" s="6" t="s">
        <v>377</v>
      </c>
    </row>
    <row r="67" spans="1:13" x14ac:dyDescent="0.2">
      <c r="A67" s="9" t="str">
        <f t="shared" si="4"/>
        <v>2015/6末</v>
      </c>
      <c r="B67" s="9" t="str">
        <f t="shared" si="4"/>
        <v>平成27/6末</v>
      </c>
      <c r="C67" s="15">
        <v>65</v>
      </c>
      <c r="D67" s="15">
        <v>70</v>
      </c>
      <c r="E67" s="16" t="s">
        <v>101</v>
      </c>
      <c r="F67" s="15">
        <v>139</v>
      </c>
      <c r="G67" s="15">
        <v>0</v>
      </c>
      <c r="H67" s="15">
        <v>142</v>
      </c>
      <c r="I67" s="15">
        <v>1</v>
      </c>
      <c r="J67" s="15">
        <v>281</v>
      </c>
      <c r="K67" s="15">
        <v>1</v>
      </c>
      <c r="L67" s="15">
        <v>121</v>
      </c>
      <c r="M67" s="5" t="s">
        <v>377</v>
      </c>
    </row>
    <row r="68" spans="1:13" x14ac:dyDescent="0.2">
      <c r="A68" s="8" t="str">
        <f t="shared" si="4"/>
        <v>2015/6末</v>
      </c>
      <c r="B68" s="8" t="str">
        <f t="shared" si="4"/>
        <v>平成27/6末</v>
      </c>
      <c r="C68" s="13">
        <v>66</v>
      </c>
      <c r="D68" s="13">
        <v>71</v>
      </c>
      <c r="E68" s="14" t="s">
        <v>102</v>
      </c>
      <c r="F68" s="13">
        <v>185</v>
      </c>
      <c r="G68" s="13">
        <v>0</v>
      </c>
      <c r="H68" s="13">
        <v>171</v>
      </c>
      <c r="I68" s="13">
        <v>1</v>
      </c>
      <c r="J68" s="13">
        <v>356</v>
      </c>
      <c r="K68" s="13">
        <v>1</v>
      </c>
      <c r="L68" s="13">
        <v>153</v>
      </c>
      <c r="M68" s="6" t="s">
        <v>377</v>
      </c>
    </row>
    <row r="69" spans="1:13" x14ac:dyDescent="0.2">
      <c r="A69" s="9" t="str">
        <f t="shared" ref="A69:B84" si="5">A68</f>
        <v>2015/6末</v>
      </c>
      <c r="B69" s="9" t="str">
        <f t="shared" si="5"/>
        <v>平成27/6末</v>
      </c>
      <c r="C69" s="15">
        <v>67</v>
      </c>
      <c r="D69" s="15">
        <v>72</v>
      </c>
      <c r="E69" s="16" t="s">
        <v>103</v>
      </c>
      <c r="F69" s="15">
        <v>304</v>
      </c>
      <c r="G69" s="15">
        <v>1</v>
      </c>
      <c r="H69" s="15">
        <v>376</v>
      </c>
      <c r="I69" s="15">
        <v>8</v>
      </c>
      <c r="J69" s="15">
        <v>680</v>
      </c>
      <c r="K69" s="15">
        <v>9</v>
      </c>
      <c r="L69" s="15">
        <v>294</v>
      </c>
      <c r="M69" s="5" t="s">
        <v>377</v>
      </c>
    </row>
    <row r="70" spans="1:13" x14ac:dyDescent="0.2">
      <c r="A70" s="8" t="str">
        <f t="shared" si="5"/>
        <v>2015/6末</v>
      </c>
      <c r="B70" s="8" t="str">
        <f t="shared" si="5"/>
        <v>平成27/6末</v>
      </c>
      <c r="C70" s="13">
        <v>68</v>
      </c>
      <c r="D70" s="13">
        <v>73</v>
      </c>
      <c r="E70" s="14" t="s">
        <v>104</v>
      </c>
      <c r="F70" s="13">
        <v>482</v>
      </c>
      <c r="G70" s="13">
        <v>2</v>
      </c>
      <c r="H70" s="13">
        <v>359</v>
      </c>
      <c r="I70" s="13">
        <v>5</v>
      </c>
      <c r="J70" s="13">
        <v>841</v>
      </c>
      <c r="K70" s="13">
        <v>7</v>
      </c>
      <c r="L70" s="13">
        <v>431</v>
      </c>
      <c r="M70" s="6" t="s">
        <v>377</v>
      </c>
    </row>
    <row r="71" spans="1:13" x14ac:dyDescent="0.2">
      <c r="A71" s="9" t="str">
        <f t="shared" si="5"/>
        <v>2015/6末</v>
      </c>
      <c r="B71" s="9" t="str">
        <f t="shared" si="5"/>
        <v>平成27/6末</v>
      </c>
      <c r="C71" s="15">
        <v>69</v>
      </c>
      <c r="D71" s="15">
        <v>74</v>
      </c>
      <c r="E71" s="16" t="s">
        <v>105</v>
      </c>
      <c r="F71" s="15">
        <v>486</v>
      </c>
      <c r="G71" s="15">
        <v>2</v>
      </c>
      <c r="H71" s="15">
        <v>501</v>
      </c>
      <c r="I71" s="15">
        <v>7</v>
      </c>
      <c r="J71" s="15">
        <v>987</v>
      </c>
      <c r="K71" s="15">
        <v>9</v>
      </c>
      <c r="L71" s="15">
        <v>375</v>
      </c>
      <c r="M71" s="5" t="s">
        <v>377</v>
      </c>
    </row>
    <row r="72" spans="1:13" x14ac:dyDescent="0.2">
      <c r="A72" s="8" t="str">
        <f t="shared" si="5"/>
        <v>2015/6末</v>
      </c>
      <c r="B72" s="8" t="str">
        <f t="shared" si="5"/>
        <v>平成27/6末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272</v>
      </c>
      <c r="I72" s="13">
        <v>4</v>
      </c>
      <c r="J72" s="13">
        <v>524</v>
      </c>
      <c r="K72" s="13">
        <v>5</v>
      </c>
      <c r="L72" s="13">
        <v>200</v>
      </c>
      <c r="M72" s="6" t="s">
        <v>377</v>
      </c>
    </row>
    <row r="73" spans="1:13" x14ac:dyDescent="0.2">
      <c r="A73" s="9" t="str">
        <f t="shared" si="5"/>
        <v>2015/6末</v>
      </c>
      <c r="B73" s="9" t="str">
        <f t="shared" si="5"/>
        <v>平成27/6末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2015/6末</v>
      </c>
      <c r="B74" s="8" t="str">
        <f t="shared" si="5"/>
        <v>平成27/6末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2015/6末</v>
      </c>
      <c r="B75" s="9" t="str">
        <f t="shared" si="5"/>
        <v>平成27/6末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2015/6末</v>
      </c>
      <c r="B76" s="8" t="str">
        <f t="shared" si="5"/>
        <v>平成27/6末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24</v>
      </c>
      <c r="I76" s="13">
        <v>0</v>
      </c>
      <c r="J76" s="13">
        <v>43</v>
      </c>
      <c r="K76" s="13">
        <v>0</v>
      </c>
      <c r="L76" s="13">
        <v>17</v>
      </c>
      <c r="M76" s="6" t="s">
        <v>377</v>
      </c>
    </row>
    <row r="77" spans="1:13" x14ac:dyDescent="0.2">
      <c r="A77" s="9" t="str">
        <f t="shared" si="5"/>
        <v>2015/6末</v>
      </c>
      <c r="B77" s="9" t="str">
        <f t="shared" si="5"/>
        <v>平成27/6末</v>
      </c>
      <c r="C77" s="15">
        <v>75</v>
      </c>
      <c r="D77" s="15">
        <v>80</v>
      </c>
      <c r="E77" s="16" t="s">
        <v>109</v>
      </c>
      <c r="F77" s="15">
        <v>414</v>
      </c>
      <c r="G77" s="15">
        <v>4</v>
      </c>
      <c r="H77" s="15">
        <v>349</v>
      </c>
      <c r="I77" s="15">
        <v>13</v>
      </c>
      <c r="J77" s="15">
        <v>763</v>
      </c>
      <c r="K77" s="15">
        <v>17</v>
      </c>
      <c r="L77" s="15">
        <v>333</v>
      </c>
      <c r="M77" s="5" t="s">
        <v>377</v>
      </c>
    </row>
    <row r="78" spans="1:13" x14ac:dyDescent="0.2">
      <c r="A78" s="8" t="str">
        <f t="shared" si="5"/>
        <v>2015/6末</v>
      </c>
      <c r="B78" s="8" t="str">
        <f t="shared" si="5"/>
        <v>平成27/6末</v>
      </c>
      <c r="C78" s="13">
        <v>76</v>
      </c>
      <c r="D78" s="13">
        <v>81</v>
      </c>
      <c r="E78" s="14" t="s">
        <v>110</v>
      </c>
      <c r="F78" s="13">
        <v>411</v>
      </c>
      <c r="G78" s="13">
        <v>0</v>
      </c>
      <c r="H78" s="13">
        <v>388</v>
      </c>
      <c r="I78" s="13">
        <v>5</v>
      </c>
      <c r="J78" s="13">
        <v>799</v>
      </c>
      <c r="K78" s="13">
        <v>5</v>
      </c>
      <c r="L78" s="13">
        <v>317</v>
      </c>
      <c r="M78" s="6" t="s">
        <v>377</v>
      </c>
    </row>
    <row r="79" spans="1:13" x14ac:dyDescent="0.2">
      <c r="A79" s="9" t="str">
        <f t="shared" si="5"/>
        <v>2015/6末</v>
      </c>
      <c r="B79" s="9" t="str">
        <f t="shared" si="5"/>
        <v>平成27/6末</v>
      </c>
      <c r="C79" s="15">
        <v>77</v>
      </c>
      <c r="D79" s="15">
        <v>82</v>
      </c>
      <c r="E79" s="16" t="s">
        <v>111</v>
      </c>
      <c r="F79" s="15">
        <v>181</v>
      </c>
      <c r="G79" s="15">
        <v>0</v>
      </c>
      <c r="H79" s="15">
        <v>161</v>
      </c>
      <c r="I79" s="15">
        <v>2</v>
      </c>
      <c r="J79" s="15">
        <v>342</v>
      </c>
      <c r="K79" s="15">
        <v>2</v>
      </c>
      <c r="L79" s="15">
        <v>165</v>
      </c>
      <c r="M79" s="5" t="s">
        <v>377</v>
      </c>
    </row>
    <row r="80" spans="1:13" x14ac:dyDescent="0.2">
      <c r="A80" s="8" t="str">
        <f t="shared" si="5"/>
        <v>2015/6末</v>
      </c>
      <c r="B80" s="8" t="str">
        <f t="shared" si="5"/>
        <v>平成27/6末</v>
      </c>
      <c r="C80" s="13">
        <v>78</v>
      </c>
      <c r="D80" s="13">
        <v>83</v>
      </c>
      <c r="E80" s="14" t="s">
        <v>112</v>
      </c>
      <c r="F80" s="13">
        <v>247</v>
      </c>
      <c r="G80" s="13">
        <v>0</v>
      </c>
      <c r="H80" s="13">
        <v>263</v>
      </c>
      <c r="I80" s="13">
        <v>0</v>
      </c>
      <c r="J80" s="13">
        <v>510</v>
      </c>
      <c r="K80" s="13">
        <v>0</v>
      </c>
      <c r="L80" s="13">
        <v>213</v>
      </c>
      <c r="M80" s="6" t="s">
        <v>377</v>
      </c>
    </row>
    <row r="81" spans="1:13" x14ac:dyDescent="0.2">
      <c r="A81" s="9" t="str">
        <f t="shared" si="5"/>
        <v>2015/6末</v>
      </c>
      <c r="B81" s="9" t="str">
        <f t="shared" si="5"/>
        <v>平成27/6末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163</v>
      </c>
      <c r="I81" s="15">
        <v>2</v>
      </c>
      <c r="J81" s="15">
        <v>318</v>
      </c>
      <c r="K81" s="15">
        <v>3</v>
      </c>
      <c r="L81" s="15">
        <v>136</v>
      </c>
      <c r="M81" s="5" t="s">
        <v>377</v>
      </c>
    </row>
    <row r="82" spans="1:13" x14ac:dyDescent="0.2">
      <c r="A82" s="8" t="str">
        <f t="shared" si="5"/>
        <v>2015/6末</v>
      </c>
      <c r="B82" s="8" t="str">
        <f t="shared" si="5"/>
        <v>平成27/6末</v>
      </c>
      <c r="C82" s="13">
        <v>80</v>
      </c>
      <c r="D82" s="13">
        <v>85</v>
      </c>
      <c r="E82" s="14" t="s">
        <v>114</v>
      </c>
      <c r="F82" s="13">
        <v>162</v>
      </c>
      <c r="G82" s="13">
        <v>1</v>
      </c>
      <c r="H82" s="13">
        <v>165</v>
      </c>
      <c r="I82" s="13">
        <v>1</v>
      </c>
      <c r="J82" s="13">
        <v>327</v>
      </c>
      <c r="K82" s="13">
        <v>2</v>
      </c>
      <c r="L82" s="13">
        <v>130</v>
      </c>
      <c r="M82" s="6" t="s">
        <v>377</v>
      </c>
    </row>
    <row r="83" spans="1:13" x14ac:dyDescent="0.2">
      <c r="A83" s="9" t="str">
        <f t="shared" si="5"/>
        <v>2015/6末</v>
      </c>
      <c r="B83" s="9" t="str">
        <f t="shared" si="5"/>
        <v>平成27/6末</v>
      </c>
      <c r="C83" s="15">
        <v>81</v>
      </c>
      <c r="D83" s="15">
        <v>86</v>
      </c>
      <c r="E83" s="16" t="s">
        <v>115</v>
      </c>
      <c r="F83" s="15">
        <v>256</v>
      </c>
      <c r="G83" s="15">
        <v>0</v>
      </c>
      <c r="H83" s="15">
        <v>264</v>
      </c>
      <c r="I83" s="15">
        <v>2</v>
      </c>
      <c r="J83" s="15">
        <v>520</v>
      </c>
      <c r="K83" s="15">
        <v>2</v>
      </c>
      <c r="L83" s="15">
        <v>211</v>
      </c>
      <c r="M83" s="5" t="s">
        <v>377</v>
      </c>
    </row>
    <row r="84" spans="1:13" x14ac:dyDescent="0.2">
      <c r="A84" s="8" t="str">
        <f t="shared" si="5"/>
        <v>2015/6末</v>
      </c>
      <c r="B84" s="8" t="str">
        <f t="shared" si="5"/>
        <v>平成27/6末</v>
      </c>
      <c r="C84" s="13">
        <v>82</v>
      </c>
      <c r="D84" s="13">
        <v>87</v>
      </c>
      <c r="E84" s="14" t="s">
        <v>116</v>
      </c>
      <c r="F84" s="13">
        <v>306</v>
      </c>
      <c r="G84" s="13">
        <v>0</v>
      </c>
      <c r="H84" s="13">
        <v>325</v>
      </c>
      <c r="I84" s="13">
        <v>6</v>
      </c>
      <c r="J84" s="13">
        <v>631</v>
      </c>
      <c r="K84" s="13">
        <v>6</v>
      </c>
      <c r="L84" s="13">
        <v>277</v>
      </c>
      <c r="M84" s="6" t="s">
        <v>377</v>
      </c>
    </row>
    <row r="85" spans="1:13" x14ac:dyDescent="0.2">
      <c r="A85" s="9" t="str">
        <f t="shared" ref="A85:B100" si="6">A84</f>
        <v>2015/6末</v>
      </c>
      <c r="B85" s="9" t="str">
        <f t="shared" si="6"/>
        <v>平成27/6末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228</v>
      </c>
      <c r="I85" s="15">
        <v>3</v>
      </c>
      <c r="J85" s="15">
        <v>462</v>
      </c>
      <c r="K85" s="15">
        <v>5</v>
      </c>
      <c r="L85" s="15">
        <v>186</v>
      </c>
      <c r="M85" s="5" t="s">
        <v>377</v>
      </c>
    </row>
    <row r="86" spans="1:13" x14ac:dyDescent="0.2">
      <c r="A86" s="8" t="str">
        <f t="shared" si="6"/>
        <v>2015/6末</v>
      </c>
      <c r="B86" s="8" t="str">
        <f t="shared" si="6"/>
        <v>平成27/6末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146</v>
      </c>
      <c r="I86" s="13">
        <v>0</v>
      </c>
      <c r="J86" s="13">
        <v>304</v>
      </c>
      <c r="K86" s="13">
        <v>0</v>
      </c>
      <c r="L86" s="13">
        <v>129</v>
      </c>
      <c r="M86" s="6" t="s">
        <v>377</v>
      </c>
    </row>
    <row r="87" spans="1:13" x14ac:dyDescent="0.2">
      <c r="A87" s="9" t="str">
        <f t="shared" si="6"/>
        <v>2015/6末</v>
      </c>
      <c r="B87" s="9" t="str">
        <f t="shared" si="6"/>
        <v>平成27/6末</v>
      </c>
      <c r="C87" s="15">
        <v>85</v>
      </c>
      <c r="D87" s="15">
        <v>90</v>
      </c>
      <c r="E87" s="16" t="s">
        <v>119</v>
      </c>
      <c r="F87" s="15">
        <v>367</v>
      </c>
      <c r="G87" s="15">
        <v>3</v>
      </c>
      <c r="H87" s="15">
        <v>409</v>
      </c>
      <c r="I87" s="15">
        <v>1</v>
      </c>
      <c r="J87" s="15">
        <v>776</v>
      </c>
      <c r="K87" s="15">
        <v>4</v>
      </c>
      <c r="L87" s="15">
        <v>316</v>
      </c>
      <c r="M87" s="5" t="s">
        <v>377</v>
      </c>
    </row>
    <row r="88" spans="1:13" x14ac:dyDescent="0.2">
      <c r="A88" s="8" t="str">
        <f t="shared" si="6"/>
        <v>2015/6末</v>
      </c>
      <c r="B88" s="8" t="str">
        <f t="shared" si="6"/>
        <v>平成27/6末</v>
      </c>
      <c r="C88" s="13">
        <v>86</v>
      </c>
      <c r="D88" s="13">
        <v>91</v>
      </c>
      <c r="E88" s="14" t="s">
        <v>120</v>
      </c>
      <c r="F88" s="13">
        <v>227</v>
      </c>
      <c r="G88" s="13">
        <v>3</v>
      </c>
      <c r="H88" s="13">
        <v>207</v>
      </c>
      <c r="I88" s="13">
        <v>3</v>
      </c>
      <c r="J88" s="13">
        <v>434</v>
      </c>
      <c r="K88" s="13">
        <v>6</v>
      </c>
      <c r="L88" s="13">
        <v>172</v>
      </c>
      <c r="M88" s="6" t="s">
        <v>377</v>
      </c>
    </row>
    <row r="89" spans="1:13" x14ac:dyDescent="0.2">
      <c r="A89" s="9" t="str">
        <f t="shared" si="6"/>
        <v>2015/6末</v>
      </c>
      <c r="B89" s="9" t="str">
        <f t="shared" si="6"/>
        <v>平成27/6末</v>
      </c>
      <c r="C89" s="15">
        <v>87</v>
      </c>
      <c r="D89" s="15">
        <v>92</v>
      </c>
      <c r="E89" s="16" t="s">
        <v>121</v>
      </c>
      <c r="F89" s="15">
        <v>123</v>
      </c>
      <c r="G89" s="15">
        <v>3</v>
      </c>
      <c r="H89" s="15">
        <v>125</v>
      </c>
      <c r="I89" s="15">
        <v>5</v>
      </c>
      <c r="J89" s="15">
        <v>248</v>
      </c>
      <c r="K89" s="15">
        <v>8</v>
      </c>
      <c r="L89" s="15">
        <v>113</v>
      </c>
      <c r="M89" s="5" t="s">
        <v>377</v>
      </c>
    </row>
    <row r="90" spans="1:13" x14ac:dyDescent="0.2">
      <c r="A90" s="8" t="str">
        <f t="shared" si="6"/>
        <v>2015/6末</v>
      </c>
      <c r="B90" s="8" t="str">
        <f t="shared" si="6"/>
        <v>平成27/6末</v>
      </c>
      <c r="C90" s="13">
        <v>88</v>
      </c>
      <c r="D90" s="13">
        <v>93</v>
      </c>
      <c r="E90" s="14" t="s">
        <v>122</v>
      </c>
      <c r="F90" s="13">
        <v>238</v>
      </c>
      <c r="G90" s="13">
        <v>2</v>
      </c>
      <c r="H90" s="13">
        <v>215</v>
      </c>
      <c r="I90" s="13">
        <v>5</v>
      </c>
      <c r="J90" s="13">
        <v>453</v>
      </c>
      <c r="K90" s="13">
        <v>7</v>
      </c>
      <c r="L90" s="13">
        <v>182</v>
      </c>
      <c r="M90" s="6" t="s">
        <v>377</v>
      </c>
    </row>
    <row r="91" spans="1:13" x14ac:dyDescent="0.2">
      <c r="A91" s="9" t="str">
        <f t="shared" si="6"/>
        <v>2015/6末</v>
      </c>
      <c r="B91" s="9" t="str">
        <f t="shared" si="6"/>
        <v>平成27/6末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2015/6末</v>
      </c>
      <c r="B92" s="8" t="str">
        <f t="shared" si="6"/>
        <v>平成27/6末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2015/6末</v>
      </c>
      <c r="B93" s="9" t="str">
        <f t="shared" si="6"/>
        <v>平成27/6末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136</v>
      </c>
      <c r="I93" s="15">
        <v>1</v>
      </c>
      <c r="J93" s="15">
        <v>296</v>
      </c>
      <c r="K93" s="15">
        <v>1</v>
      </c>
      <c r="L93" s="15">
        <v>125</v>
      </c>
      <c r="M93" s="5" t="s">
        <v>377</v>
      </c>
    </row>
    <row r="94" spans="1:13" x14ac:dyDescent="0.2">
      <c r="A94" s="8" t="str">
        <f t="shared" si="6"/>
        <v>2015/6末</v>
      </c>
      <c r="B94" s="8" t="str">
        <f t="shared" si="6"/>
        <v>平成27/6末</v>
      </c>
      <c r="C94" s="13">
        <v>92</v>
      </c>
      <c r="D94" s="13">
        <v>97</v>
      </c>
      <c r="E94" s="14" t="s">
        <v>124</v>
      </c>
      <c r="F94" s="13">
        <v>124</v>
      </c>
      <c r="G94" s="13">
        <v>0</v>
      </c>
      <c r="H94" s="13">
        <v>125</v>
      </c>
      <c r="I94" s="13">
        <v>0</v>
      </c>
      <c r="J94" s="13">
        <v>249</v>
      </c>
      <c r="K94" s="13">
        <v>0</v>
      </c>
      <c r="L94" s="13">
        <v>104</v>
      </c>
      <c r="M94" s="6" t="s">
        <v>377</v>
      </c>
    </row>
    <row r="95" spans="1:13" x14ac:dyDescent="0.2">
      <c r="A95" s="9" t="str">
        <f t="shared" si="6"/>
        <v>2015/6末</v>
      </c>
      <c r="B95" s="9" t="str">
        <f t="shared" si="6"/>
        <v>平成27/6末</v>
      </c>
      <c r="C95" s="15">
        <v>93</v>
      </c>
      <c r="D95" s="15">
        <v>98</v>
      </c>
      <c r="E95" s="16" t="s">
        <v>125</v>
      </c>
      <c r="F95" s="15">
        <v>132</v>
      </c>
      <c r="G95" s="15">
        <v>2</v>
      </c>
      <c r="H95" s="15">
        <v>147</v>
      </c>
      <c r="I95" s="15">
        <v>6</v>
      </c>
      <c r="J95" s="15">
        <v>279</v>
      </c>
      <c r="K95" s="15">
        <v>8</v>
      </c>
      <c r="L95" s="15">
        <v>120</v>
      </c>
      <c r="M95" s="5" t="s">
        <v>377</v>
      </c>
    </row>
    <row r="96" spans="1:13" x14ac:dyDescent="0.2">
      <c r="A96" s="8" t="str">
        <f t="shared" si="6"/>
        <v>2015/6末</v>
      </c>
      <c r="B96" s="8" t="str">
        <f t="shared" si="6"/>
        <v>平成27/6末</v>
      </c>
      <c r="C96" s="13">
        <v>94</v>
      </c>
      <c r="D96" s="13">
        <v>99</v>
      </c>
      <c r="E96" s="14" t="s">
        <v>126</v>
      </c>
      <c r="F96" s="13">
        <v>162</v>
      </c>
      <c r="G96" s="13">
        <v>0</v>
      </c>
      <c r="H96" s="13">
        <v>166</v>
      </c>
      <c r="I96" s="13">
        <v>0</v>
      </c>
      <c r="J96" s="13">
        <v>328</v>
      </c>
      <c r="K96" s="13">
        <v>0</v>
      </c>
      <c r="L96" s="13">
        <v>126</v>
      </c>
      <c r="M96" s="6" t="s">
        <v>377</v>
      </c>
    </row>
    <row r="97" spans="1:13" x14ac:dyDescent="0.2">
      <c r="A97" s="9" t="str">
        <f t="shared" si="6"/>
        <v>2015/6末</v>
      </c>
      <c r="B97" s="9" t="str">
        <f t="shared" si="6"/>
        <v>平成27/6末</v>
      </c>
      <c r="C97" s="15">
        <v>95</v>
      </c>
      <c r="D97" s="15">
        <v>100</v>
      </c>
      <c r="E97" s="16" t="s">
        <v>181</v>
      </c>
      <c r="F97" s="15">
        <v>105</v>
      </c>
      <c r="G97" s="15">
        <v>0</v>
      </c>
      <c r="H97" s="15">
        <v>125</v>
      </c>
      <c r="I97" s="15">
        <v>0</v>
      </c>
      <c r="J97" s="15">
        <v>230</v>
      </c>
      <c r="K97" s="15">
        <v>0</v>
      </c>
      <c r="L97" s="15">
        <v>103</v>
      </c>
      <c r="M97" s="5" t="s">
        <v>378</v>
      </c>
    </row>
    <row r="98" spans="1:13" x14ac:dyDescent="0.2">
      <c r="A98" s="8" t="str">
        <f t="shared" si="6"/>
        <v>2015/6末</v>
      </c>
      <c r="B98" s="8" t="str">
        <f t="shared" si="6"/>
        <v>平成27/6末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2015/6末</v>
      </c>
      <c r="B99" s="9" t="str">
        <f t="shared" si="6"/>
        <v>平成27/6末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2015/6末</v>
      </c>
      <c r="B100" s="8" t="str">
        <f t="shared" si="6"/>
        <v>平成27/6末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206</v>
      </c>
      <c r="I100" s="13">
        <v>0</v>
      </c>
      <c r="J100" s="13">
        <v>431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2015/6末</v>
      </c>
      <c r="B101" s="9" t="str">
        <f t="shared" si="7"/>
        <v>平成27/6末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1</v>
      </c>
      <c r="H101" s="15">
        <v>73</v>
      </c>
      <c r="I101" s="15">
        <v>3</v>
      </c>
      <c r="J101" s="15">
        <v>119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2015/6末</v>
      </c>
      <c r="B102" s="8" t="str">
        <f t="shared" si="7"/>
        <v>平成27/6末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2015/6末</v>
      </c>
      <c r="B103" s="9" t="str">
        <f t="shared" si="7"/>
        <v>平成27/6末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140</v>
      </c>
      <c r="I103" s="15">
        <v>1</v>
      </c>
      <c r="J103" s="15">
        <v>266</v>
      </c>
      <c r="K103" s="15">
        <v>2</v>
      </c>
      <c r="L103" s="15">
        <v>89</v>
      </c>
      <c r="M103" s="5" t="s">
        <v>377</v>
      </c>
    </row>
    <row r="104" spans="1:13" x14ac:dyDescent="0.2">
      <c r="A104" s="8" t="str">
        <f t="shared" si="7"/>
        <v>2015/6末</v>
      </c>
      <c r="B104" s="8" t="str">
        <f t="shared" si="7"/>
        <v>平成27/6末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209</v>
      </c>
      <c r="I104" s="13">
        <v>0</v>
      </c>
      <c r="J104" s="13">
        <v>421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2015/6末</v>
      </c>
      <c r="B105" s="9" t="str">
        <f t="shared" si="7"/>
        <v>平成27/6末</v>
      </c>
      <c r="C105" s="15">
        <v>103</v>
      </c>
      <c r="D105" s="15">
        <v>108</v>
      </c>
      <c r="E105" s="16" t="s">
        <v>129</v>
      </c>
      <c r="F105" s="15">
        <v>184</v>
      </c>
      <c r="G105" s="15">
        <v>0</v>
      </c>
      <c r="H105" s="15">
        <v>177</v>
      </c>
      <c r="I105" s="15">
        <v>1</v>
      </c>
      <c r="J105" s="15">
        <v>361</v>
      </c>
      <c r="K105" s="15">
        <v>1</v>
      </c>
      <c r="L105" s="15">
        <v>124</v>
      </c>
      <c r="M105" s="5" t="s">
        <v>377</v>
      </c>
    </row>
    <row r="106" spans="1:13" x14ac:dyDescent="0.2">
      <c r="A106" s="8" t="str">
        <f t="shared" si="7"/>
        <v>2015/6末</v>
      </c>
      <c r="B106" s="8" t="str">
        <f t="shared" si="7"/>
        <v>平成27/6末</v>
      </c>
      <c r="C106" s="13">
        <v>104</v>
      </c>
      <c r="D106" s="13">
        <v>109</v>
      </c>
      <c r="E106" s="14" t="s">
        <v>130</v>
      </c>
      <c r="F106" s="13">
        <v>234</v>
      </c>
      <c r="G106" s="13">
        <v>0</v>
      </c>
      <c r="H106" s="13">
        <v>224</v>
      </c>
      <c r="I106" s="13">
        <v>0</v>
      </c>
      <c r="J106" s="13">
        <v>458</v>
      </c>
      <c r="K106" s="13">
        <v>0</v>
      </c>
      <c r="L106" s="13">
        <v>130</v>
      </c>
      <c r="M106" s="6" t="s">
        <v>377</v>
      </c>
    </row>
    <row r="107" spans="1:13" x14ac:dyDescent="0.2">
      <c r="A107" s="9" t="str">
        <f t="shared" si="7"/>
        <v>2015/6末</v>
      </c>
      <c r="B107" s="9" t="str">
        <f t="shared" si="7"/>
        <v>平成27/6末</v>
      </c>
      <c r="C107" s="15">
        <v>105</v>
      </c>
      <c r="D107" s="15">
        <v>110</v>
      </c>
      <c r="E107" s="16" t="s">
        <v>140</v>
      </c>
      <c r="F107" s="15">
        <v>206</v>
      </c>
      <c r="G107" s="15">
        <v>0</v>
      </c>
      <c r="H107" s="15">
        <v>246</v>
      </c>
      <c r="I107" s="15">
        <v>4</v>
      </c>
      <c r="J107" s="15">
        <v>452</v>
      </c>
      <c r="K107" s="15">
        <v>4</v>
      </c>
      <c r="L107" s="15">
        <v>173</v>
      </c>
      <c r="M107" s="5" t="s">
        <v>379</v>
      </c>
    </row>
    <row r="108" spans="1:13" x14ac:dyDescent="0.2">
      <c r="A108" s="8" t="str">
        <f t="shared" si="7"/>
        <v>2015/6末</v>
      </c>
      <c r="B108" s="8" t="str">
        <f t="shared" si="7"/>
        <v>平成27/6末</v>
      </c>
      <c r="C108" s="13">
        <v>106</v>
      </c>
      <c r="D108" s="13">
        <v>111</v>
      </c>
      <c r="E108" s="14" t="s">
        <v>141</v>
      </c>
      <c r="F108" s="13">
        <v>180</v>
      </c>
      <c r="G108" s="13">
        <v>0</v>
      </c>
      <c r="H108" s="13">
        <v>193</v>
      </c>
      <c r="I108" s="13">
        <v>0</v>
      </c>
      <c r="J108" s="13">
        <v>373</v>
      </c>
      <c r="K108" s="13">
        <v>0</v>
      </c>
      <c r="L108" s="13">
        <v>151</v>
      </c>
      <c r="M108" s="6" t="s">
        <v>379</v>
      </c>
    </row>
    <row r="109" spans="1:13" x14ac:dyDescent="0.2">
      <c r="A109" s="9" t="str">
        <f t="shared" si="7"/>
        <v>2015/6末</v>
      </c>
      <c r="B109" s="9" t="str">
        <f t="shared" si="7"/>
        <v>平成27/6末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90</v>
      </c>
      <c r="I109" s="15">
        <v>0</v>
      </c>
      <c r="J109" s="15">
        <v>187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2015/6末</v>
      </c>
      <c r="B110" s="8" t="str">
        <f t="shared" si="7"/>
        <v>平成27/6末</v>
      </c>
      <c r="C110" s="13">
        <v>108</v>
      </c>
      <c r="D110" s="13">
        <v>113</v>
      </c>
      <c r="E110" s="14" t="s">
        <v>462</v>
      </c>
      <c r="F110" s="13">
        <v>80</v>
      </c>
      <c r="G110" s="13">
        <v>0</v>
      </c>
      <c r="H110" s="13">
        <v>102</v>
      </c>
      <c r="I110" s="13">
        <v>0</v>
      </c>
      <c r="J110" s="13">
        <v>182</v>
      </c>
      <c r="K110" s="13">
        <v>0</v>
      </c>
      <c r="L110" s="13">
        <v>67</v>
      </c>
      <c r="M110" s="6" t="s">
        <v>379</v>
      </c>
    </row>
    <row r="111" spans="1:13" x14ac:dyDescent="0.2">
      <c r="A111" s="9" t="str">
        <f t="shared" si="7"/>
        <v>2015/6末</v>
      </c>
      <c r="B111" s="9" t="str">
        <f t="shared" si="7"/>
        <v>平成27/6末</v>
      </c>
      <c r="C111" s="15">
        <v>109</v>
      </c>
      <c r="D111" s="15">
        <v>114</v>
      </c>
      <c r="E111" s="16" t="s">
        <v>143</v>
      </c>
      <c r="F111" s="15">
        <v>244</v>
      </c>
      <c r="G111" s="15">
        <v>5</v>
      </c>
      <c r="H111" s="15">
        <v>260</v>
      </c>
      <c r="I111" s="15">
        <v>3</v>
      </c>
      <c r="J111" s="15">
        <v>504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2015/6末</v>
      </c>
      <c r="B112" s="8" t="str">
        <f t="shared" si="7"/>
        <v>平成27/6末</v>
      </c>
      <c r="C112" s="13">
        <v>110</v>
      </c>
      <c r="D112" s="13">
        <v>115</v>
      </c>
      <c r="E112" s="14" t="s">
        <v>144</v>
      </c>
      <c r="F112" s="13">
        <v>567</v>
      </c>
      <c r="G112" s="13">
        <v>3</v>
      </c>
      <c r="H112" s="13">
        <v>557</v>
      </c>
      <c r="I112" s="13">
        <v>7</v>
      </c>
      <c r="J112" s="13">
        <v>1124</v>
      </c>
      <c r="K112" s="13">
        <v>10</v>
      </c>
      <c r="L112" s="13">
        <v>406</v>
      </c>
      <c r="M112" s="6" t="s">
        <v>379</v>
      </c>
    </row>
    <row r="113" spans="1:13" x14ac:dyDescent="0.2">
      <c r="A113" s="9" t="str">
        <f t="shared" si="7"/>
        <v>2015/6末</v>
      </c>
      <c r="B113" s="9" t="str">
        <f t="shared" si="7"/>
        <v>平成27/6末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2015/6末</v>
      </c>
      <c r="B114" s="8" t="str">
        <f t="shared" si="7"/>
        <v>平成27/6末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2015/6末</v>
      </c>
      <c r="B115" s="9" t="str">
        <f t="shared" si="7"/>
        <v>平成27/6末</v>
      </c>
      <c r="C115" s="15">
        <v>113</v>
      </c>
      <c r="D115" s="15">
        <v>118</v>
      </c>
      <c r="E115" s="16" t="s">
        <v>147</v>
      </c>
      <c r="F115" s="15">
        <v>311</v>
      </c>
      <c r="G115" s="15">
        <v>0</v>
      </c>
      <c r="H115" s="15">
        <v>328</v>
      </c>
      <c r="I115" s="15">
        <v>3</v>
      </c>
      <c r="J115" s="15">
        <v>639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2015/6末</v>
      </c>
      <c r="B116" s="8" t="str">
        <f t="shared" si="7"/>
        <v>平成27/6末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0</v>
      </c>
      <c r="H116" s="13">
        <v>13</v>
      </c>
      <c r="I116" s="13">
        <v>0</v>
      </c>
      <c r="J116" s="13">
        <v>23</v>
      </c>
      <c r="K116" s="13">
        <v>0</v>
      </c>
      <c r="L116" s="13">
        <v>11</v>
      </c>
      <c r="M116" s="6" t="s">
        <v>379</v>
      </c>
    </row>
    <row r="117" spans="1:13" x14ac:dyDescent="0.2">
      <c r="A117" s="9" t="str">
        <f t="shared" ref="A117:B132" si="8">A116</f>
        <v>2015/6末</v>
      </c>
      <c r="B117" s="9" t="str">
        <f t="shared" si="8"/>
        <v>平成27/6末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2015/6末</v>
      </c>
      <c r="B118" s="8" t="str">
        <f t="shared" si="8"/>
        <v>平成27/6末</v>
      </c>
      <c r="C118" s="13">
        <v>116</v>
      </c>
      <c r="D118" s="13">
        <v>122</v>
      </c>
      <c r="E118" s="14" t="s">
        <v>185</v>
      </c>
      <c r="F118" s="13">
        <v>53</v>
      </c>
      <c r="G118" s="13">
        <v>0</v>
      </c>
      <c r="H118" s="13">
        <v>45</v>
      </c>
      <c r="I118" s="13">
        <v>0</v>
      </c>
      <c r="J118" s="13">
        <v>98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2015/6末</v>
      </c>
      <c r="B119" s="9" t="str">
        <f t="shared" si="8"/>
        <v>平成27/6末</v>
      </c>
      <c r="C119" s="15">
        <v>117</v>
      </c>
      <c r="D119" s="15">
        <v>123</v>
      </c>
      <c r="E119" s="16" t="s">
        <v>186</v>
      </c>
      <c r="F119" s="15">
        <v>349</v>
      </c>
      <c r="G119" s="15">
        <v>0</v>
      </c>
      <c r="H119" s="15">
        <v>383</v>
      </c>
      <c r="I119" s="15">
        <v>0</v>
      </c>
      <c r="J119" s="15">
        <v>732</v>
      </c>
      <c r="K119" s="15">
        <v>0</v>
      </c>
      <c r="L119" s="15">
        <v>250</v>
      </c>
      <c r="M119" s="5" t="s">
        <v>379</v>
      </c>
    </row>
    <row r="120" spans="1:13" x14ac:dyDescent="0.2">
      <c r="A120" s="8" t="str">
        <f t="shared" si="8"/>
        <v>2015/6末</v>
      </c>
      <c r="B120" s="8" t="str">
        <f t="shared" si="8"/>
        <v>平成27/6末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245</v>
      </c>
      <c r="I120" s="13">
        <v>0</v>
      </c>
      <c r="J120" s="13">
        <v>478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2015/6末</v>
      </c>
      <c r="B121" s="9" t="str">
        <f t="shared" si="8"/>
        <v>平成27/6末</v>
      </c>
      <c r="C121" s="15">
        <v>119</v>
      </c>
      <c r="D121" s="15">
        <v>125</v>
      </c>
      <c r="E121" s="16" t="s">
        <v>188</v>
      </c>
      <c r="F121" s="15">
        <v>379</v>
      </c>
      <c r="G121" s="15">
        <v>0</v>
      </c>
      <c r="H121" s="15">
        <v>376</v>
      </c>
      <c r="I121" s="15">
        <v>1</v>
      </c>
      <c r="J121" s="15">
        <v>755</v>
      </c>
      <c r="K121" s="15">
        <v>1</v>
      </c>
      <c r="L121" s="15">
        <v>238</v>
      </c>
      <c r="M121" s="5" t="s">
        <v>379</v>
      </c>
    </row>
    <row r="122" spans="1:13" x14ac:dyDescent="0.2">
      <c r="A122" s="8" t="str">
        <f t="shared" si="8"/>
        <v>2015/6末</v>
      </c>
      <c r="B122" s="8" t="str">
        <f t="shared" si="8"/>
        <v>平成27/6末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66</v>
      </c>
      <c r="I122" s="13">
        <v>0</v>
      </c>
      <c r="J122" s="13">
        <v>134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2015/6末</v>
      </c>
      <c r="B123" s="9" t="str">
        <f t="shared" si="8"/>
        <v>平成27/6末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2015/6末</v>
      </c>
      <c r="B124" s="8" t="str">
        <f t="shared" si="8"/>
        <v>平成27/6末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183</v>
      </c>
      <c r="I124" s="13">
        <v>0</v>
      </c>
      <c r="J124" s="13">
        <v>349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2015/6末</v>
      </c>
      <c r="B125" s="9" t="str">
        <f t="shared" si="8"/>
        <v>平成27/6末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2015/6末</v>
      </c>
      <c r="B126" s="8" t="str">
        <f t="shared" si="8"/>
        <v>平成27/6末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2015/6末</v>
      </c>
      <c r="B127" s="9" t="str">
        <f t="shared" si="8"/>
        <v>平成27/6末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2015/6末</v>
      </c>
      <c r="B128" s="8" t="str">
        <f t="shared" si="8"/>
        <v>平成27/6末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2015/6末</v>
      </c>
      <c r="B129" s="9" t="str">
        <f t="shared" si="8"/>
        <v>平成27/6末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2015/6末</v>
      </c>
      <c r="B130" s="8" t="str">
        <f t="shared" si="8"/>
        <v>平成27/6末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2015/6末</v>
      </c>
      <c r="B131" s="9" t="str">
        <f t="shared" si="8"/>
        <v>平成27/6末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2</v>
      </c>
      <c r="I131" s="15">
        <v>0</v>
      </c>
      <c r="J131" s="15">
        <v>4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2015/6末</v>
      </c>
      <c r="B132" s="8" t="str">
        <f t="shared" si="8"/>
        <v>平成27/6末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0</v>
      </c>
      <c r="H132" s="13">
        <v>472</v>
      </c>
      <c r="I132" s="13">
        <v>8</v>
      </c>
      <c r="J132" s="13">
        <v>924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2015/6末</v>
      </c>
      <c r="B133" s="9" t="str">
        <f t="shared" si="9"/>
        <v>平成27/6末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481</v>
      </c>
      <c r="I133" s="15">
        <v>6</v>
      </c>
      <c r="J133" s="15">
        <v>987</v>
      </c>
      <c r="K133" s="15">
        <v>8</v>
      </c>
      <c r="L133" s="15">
        <v>368</v>
      </c>
      <c r="M133" s="5" t="s">
        <v>380</v>
      </c>
    </row>
    <row r="134" spans="1:13" x14ac:dyDescent="0.2">
      <c r="A134" s="8" t="str">
        <f t="shared" si="9"/>
        <v>2015/6末</v>
      </c>
      <c r="B134" s="8" t="str">
        <f t="shared" si="9"/>
        <v>平成27/6末</v>
      </c>
      <c r="C134" s="13">
        <v>132</v>
      </c>
      <c r="D134" s="13">
        <v>142</v>
      </c>
      <c r="E134" s="14" t="s">
        <v>133</v>
      </c>
      <c r="F134" s="13">
        <v>455</v>
      </c>
      <c r="G134" s="13">
        <v>3</v>
      </c>
      <c r="H134" s="13">
        <v>519</v>
      </c>
      <c r="I134" s="13">
        <v>8</v>
      </c>
      <c r="J134" s="13">
        <v>974</v>
      </c>
      <c r="K134" s="13">
        <v>11</v>
      </c>
      <c r="L134" s="13">
        <v>419</v>
      </c>
      <c r="M134" s="6" t="s">
        <v>380</v>
      </c>
    </row>
    <row r="135" spans="1:13" x14ac:dyDescent="0.2">
      <c r="A135" s="9" t="str">
        <f t="shared" si="9"/>
        <v>2015/6末</v>
      </c>
      <c r="B135" s="9" t="str">
        <f t="shared" si="9"/>
        <v>平成27/6末</v>
      </c>
      <c r="C135" s="15">
        <v>133</v>
      </c>
      <c r="D135" s="15">
        <v>143</v>
      </c>
      <c r="E135" s="16" t="s">
        <v>134</v>
      </c>
      <c r="F135" s="15">
        <v>487</v>
      </c>
      <c r="G135" s="15">
        <v>3</v>
      </c>
      <c r="H135" s="15">
        <v>419</v>
      </c>
      <c r="I135" s="15">
        <v>12</v>
      </c>
      <c r="J135" s="15">
        <v>906</v>
      </c>
      <c r="K135" s="15">
        <v>15</v>
      </c>
      <c r="L135" s="15">
        <v>428</v>
      </c>
      <c r="M135" s="5" t="s">
        <v>380</v>
      </c>
    </row>
    <row r="136" spans="1:13" x14ac:dyDescent="0.2">
      <c r="A136" s="8" t="str">
        <f t="shared" si="9"/>
        <v>2015/6末</v>
      </c>
      <c r="B136" s="8" t="str">
        <f t="shared" si="9"/>
        <v>平成27/6末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2015/6末</v>
      </c>
      <c r="B137" s="9" t="str">
        <f t="shared" si="9"/>
        <v>平成27/6末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219</v>
      </c>
      <c r="I137" s="15">
        <v>2</v>
      </c>
      <c r="J137" s="15">
        <v>433</v>
      </c>
      <c r="K137" s="15">
        <v>2</v>
      </c>
      <c r="L137" s="15">
        <v>159</v>
      </c>
      <c r="M137" s="5" t="s">
        <v>380</v>
      </c>
    </row>
    <row r="138" spans="1:13" x14ac:dyDescent="0.2">
      <c r="A138" s="8" t="str">
        <f t="shared" si="9"/>
        <v>2015/6末</v>
      </c>
      <c r="B138" s="8" t="str">
        <f t="shared" si="9"/>
        <v>平成27/6末</v>
      </c>
      <c r="C138" s="13">
        <v>136</v>
      </c>
      <c r="D138" s="13">
        <v>146</v>
      </c>
      <c r="E138" s="14" t="s">
        <v>137</v>
      </c>
      <c r="F138" s="13">
        <v>172</v>
      </c>
      <c r="G138" s="13">
        <v>0</v>
      </c>
      <c r="H138" s="13">
        <v>169</v>
      </c>
      <c r="I138" s="13">
        <v>1</v>
      </c>
      <c r="J138" s="13">
        <v>341</v>
      </c>
      <c r="K138" s="13">
        <v>1</v>
      </c>
      <c r="L138" s="13">
        <v>139</v>
      </c>
      <c r="M138" s="6" t="s">
        <v>380</v>
      </c>
    </row>
    <row r="139" spans="1:13" x14ac:dyDescent="0.2">
      <c r="A139" s="9" t="str">
        <f t="shared" si="9"/>
        <v>2015/6末</v>
      </c>
      <c r="B139" s="9" t="str">
        <f t="shared" si="9"/>
        <v>平成27/6末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116</v>
      </c>
      <c r="I139" s="15">
        <v>1</v>
      </c>
      <c r="J139" s="15">
        <v>232</v>
      </c>
      <c r="K139" s="15">
        <v>1</v>
      </c>
      <c r="L139" s="15">
        <v>81</v>
      </c>
      <c r="M139" s="5" t="s">
        <v>380</v>
      </c>
    </row>
    <row r="140" spans="1:13" x14ac:dyDescent="0.2">
      <c r="A140" s="8" t="str">
        <f t="shared" si="9"/>
        <v>2015/6末</v>
      </c>
      <c r="B140" s="8" t="str">
        <f t="shared" si="9"/>
        <v>平成27/6末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2015/6末</v>
      </c>
      <c r="B141" s="9" t="str">
        <f t="shared" si="9"/>
        <v>平成27/6末</v>
      </c>
      <c r="C141" s="15">
        <v>139</v>
      </c>
      <c r="D141" s="15">
        <v>150</v>
      </c>
      <c r="E141" s="16" t="s">
        <v>198</v>
      </c>
      <c r="F141" s="15">
        <v>827</v>
      </c>
      <c r="G141" s="15">
        <v>1</v>
      </c>
      <c r="H141" s="15">
        <v>899</v>
      </c>
      <c r="I141" s="15">
        <v>7</v>
      </c>
      <c r="J141" s="15">
        <v>1726</v>
      </c>
      <c r="K141" s="15">
        <v>8</v>
      </c>
      <c r="L141" s="15">
        <v>571</v>
      </c>
      <c r="M141" s="5" t="s">
        <v>381</v>
      </c>
    </row>
    <row r="142" spans="1:13" x14ac:dyDescent="0.2">
      <c r="A142" s="8" t="str">
        <f t="shared" si="9"/>
        <v>2015/6末</v>
      </c>
      <c r="B142" s="8" t="str">
        <f t="shared" si="9"/>
        <v>平成27/6末</v>
      </c>
      <c r="C142" s="13">
        <v>140</v>
      </c>
      <c r="D142" s="13">
        <v>152</v>
      </c>
      <c r="E142" s="14" t="s">
        <v>199</v>
      </c>
      <c r="F142" s="13">
        <v>383</v>
      </c>
      <c r="G142" s="13">
        <v>0</v>
      </c>
      <c r="H142" s="13">
        <v>416</v>
      </c>
      <c r="I142" s="13">
        <v>0</v>
      </c>
      <c r="J142" s="13">
        <v>799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2015/6末</v>
      </c>
      <c r="B143" s="9" t="str">
        <f t="shared" si="9"/>
        <v>平成27/6末</v>
      </c>
      <c r="C143" s="15">
        <v>141</v>
      </c>
      <c r="D143" s="15">
        <v>153</v>
      </c>
      <c r="E143" s="16" t="s">
        <v>200</v>
      </c>
      <c r="F143" s="15">
        <v>252</v>
      </c>
      <c r="G143" s="15">
        <v>3</v>
      </c>
      <c r="H143" s="15">
        <v>316</v>
      </c>
      <c r="I143" s="15">
        <v>1</v>
      </c>
      <c r="J143" s="15">
        <v>568</v>
      </c>
      <c r="K143" s="15">
        <v>4</v>
      </c>
      <c r="L143" s="15">
        <v>393</v>
      </c>
      <c r="M143" s="5" t="s">
        <v>381</v>
      </c>
    </row>
    <row r="144" spans="1:13" x14ac:dyDescent="0.2">
      <c r="A144" s="8" t="str">
        <f t="shared" si="9"/>
        <v>2015/6末</v>
      </c>
      <c r="B144" s="8" t="str">
        <f t="shared" si="9"/>
        <v>平成27/6末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174</v>
      </c>
      <c r="I144" s="13">
        <v>2</v>
      </c>
      <c r="J144" s="13">
        <v>315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2015/6末</v>
      </c>
      <c r="B145" s="9" t="str">
        <f t="shared" si="9"/>
        <v>平成27/6末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114</v>
      </c>
      <c r="I145" s="15">
        <v>1</v>
      </c>
      <c r="J145" s="15">
        <v>254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2015/6末</v>
      </c>
      <c r="B146" s="8" t="str">
        <f t="shared" si="9"/>
        <v>平成27/6末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1</v>
      </c>
      <c r="H146" s="13">
        <v>125</v>
      </c>
      <c r="I146" s="13">
        <v>2</v>
      </c>
      <c r="J146" s="13">
        <v>265</v>
      </c>
      <c r="K146" s="13">
        <v>3</v>
      </c>
      <c r="L146" s="13">
        <v>111</v>
      </c>
      <c r="M146" s="6" t="s">
        <v>382</v>
      </c>
    </row>
    <row r="147" spans="1:13" x14ac:dyDescent="0.2">
      <c r="A147" s="9" t="str">
        <f t="shared" si="9"/>
        <v>2015/6末</v>
      </c>
      <c r="B147" s="9" t="str">
        <f t="shared" si="9"/>
        <v>平成27/6末</v>
      </c>
      <c r="C147" s="15">
        <v>145</v>
      </c>
      <c r="D147" s="15">
        <v>162</v>
      </c>
      <c r="E147" s="16" t="s">
        <v>204</v>
      </c>
      <c r="F147" s="15">
        <v>195</v>
      </c>
      <c r="G147" s="15">
        <v>4</v>
      </c>
      <c r="H147" s="15">
        <v>148</v>
      </c>
      <c r="I147" s="15">
        <v>0</v>
      </c>
      <c r="J147" s="15">
        <v>343</v>
      </c>
      <c r="K147" s="15">
        <v>4</v>
      </c>
      <c r="L147" s="15">
        <v>159</v>
      </c>
      <c r="M147" s="5" t="s">
        <v>382</v>
      </c>
    </row>
    <row r="148" spans="1:13" x14ac:dyDescent="0.2">
      <c r="A148" s="8" t="str">
        <f t="shared" si="9"/>
        <v>2015/6末</v>
      </c>
      <c r="B148" s="8" t="str">
        <f t="shared" si="9"/>
        <v>平成27/6末</v>
      </c>
      <c r="C148" s="13">
        <v>146</v>
      </c>
      <c r="D148" s="13">
        <v>164</v>
      </c>
      <c r="E148" s="14" t="s">
        <v>205</v>
      </c>
      <c r="F148" s="13">
        <v>1000</v>
      </c>
      <c r="G148" s="13">
        <v>4</v>
      </c>
      <c r="H148" s="13">
        <v>1039</v>
      </c>
      <c r="I148" s="13">
        <v>13</v>
      </c>
      <c r="J148" s="13">
        <v>2039</v>
      </c>
      <c r="K148" s="13">
        <v>17</v>
      </c>
      <c r="L148" s="13">
        <v>751</v>
      </c>
      <c r="M148" s="6" t="s">
        <v>382</v>
      </c>
    </row>
    <row r="149" spans="1:13" x14ac:dyDescent="0.2">
      <c r="A149" s="9" t="str">
        <f t="shared" ref="A149:B164" si="10">A148</f>
        <v>2015/6末</v>
      </c>
      <c r="B149" s="9" t="str">
        <f t="shared" si="10"/>
        <v>平成27/6末</v>
      </c>
      <c r="C149" s="15">
        <v>147</v>
      </c>
      <c r="D149" s="15">
        <v>170</v>
      </c>
      <c r="E149" s="16" t="s">
        <v>206</v>
      </c>
      <c r="F149" s="15">
        <v>994</v>
      </c>
      <c r="G149" s="15">
        <v>19</v>
      </c>
      <c r="H149" s="15">
        <v>1005</v>
      </c>
      <c r="I149" s="15">
        <v>7</v>
      </c>
      <c r="J149" s="15">
        <v>1999</v>
      </c>
      <c r="K149" s="15">
        <v>26</v>
      </c>
      <c r="L149" s="15">
        <v>757</v>
      </c>
      <c r="M149" s="5" t="s">
        <v>382</v>
      </c>
    </row>
    <row r="150" spans="1:13" x14ac:dyDescent="0.2">
      <c r="A150" s="8" t="str">
        <f t="shared" si="10"/>
        <v>2015/6末</v>
      </c>
      <c r="B150" s="8" t="str">
        <f t="shared" si="10"/>
        <v>平成27/6末</v>
      </c>
      <c r="C150" s="13">
        <v>148</v>
      </c>
      <c r="D150" s="13">
        <v>171</v>
      </c>
      <c r="E150" s="14" t="s">
        <v>207</v>
      </c>
      <c r="F150" s="13">
        <v>277</v>
      </c>
      <c r="G150" s="13">
        <v>1</v>
      </c>
      <c r="H150" s="13">
        <v>262</v>
      </c>
      <c r="I150" s="13">
        <v>3</v>
      </c>
      <c r="J150" s="13">
        <v>539</v>
      </c>
      <c r="K150" s="13">
        <v>4</v>
      </c>
      <c r="L150" s="13">
        <v>188</v>
      </c>
      <c r="M150" s="6" t="s">
        <v>382</v>
      </c>
    </row>
    <row r="151" spans="1:13" x14ac:dyDescent="0.2">
      <c r="A151" s="9" t="str">
        <f t="shared" si="10"/>
        <v>2015/6末</v>
      </c>
      <c r="B151" s="9" t="str">
        <f t="shared" si="10"/>
        <v>平成27/6末</v>
      </c>
      <c r="C151" s="15">
        <v>149</v>
      </c>
      <c r="D151" s="15">
        <v>172</v>
      </c>
      <c r="E151" s="16" t="s">
        <v>208</v>
      </c>
      <c r="F151" s="15">
        <v>664</v>
      </c>
      <c r="G151" s="15">
        <v>3</v>
      </c>
      <c r="H151" s="15">
        <v>681</v>
      </c>
      <c r="I151" s="15">
        <v>8</v>
      </c>
      <c r="J151" s="15">
        <v>1345</v>
      </c>
      <c r="K151" s="15">
        <v>11</v>
      </c>
      <c r="L151" s="15">
        <v>450</v>
      </c>
      <c r="M151" s="5" t="s">
        <v>382</v>
      </c>
    </row>
    <row r="152" spans="1:13" x14ac:dyDescent="0.2">
      <c r="A152" s="8" t="str">
        <f t="shared" si="10"/>
        <v>2015/6末</v>
      </c>
      <c r="B152" s="8" t="str">
        <f t="shared" si="10"/>
        <v>平成27/6末</v>
      </c>
      <c r="C152" s="13">
        <v>150</v>
      </c>
      <c r="D152" s="13">
        <v>173</v>
      </c>
      <c r="E152" s="14" t="s">
        <v>209</v>
      </c>
      <c r="F152" s="13">
        <v>315</v>
      </c>
      <c r="G152" s="13">
        <v>0</v>
      </c>
      <c r="H152" s="13">
        <v>301</v>
      </c>
      <c r="I152" s="13">
        <v>1</v>
      </c>
      <c r="J152" s="13">
        <v>616</v>
      </c>
      <c r="K152" s="13">
        <v>1</v>
      </c>
      <c r="L152" s="13">
        <v>216</v>
      </c>
      <c r="M152" s="6" t="s">
        <v>382</v>
      </c>
    </row>
    <row r="153" spans="1:13" x14ac:dyDescent="0.2">
      <c r="A153" s="9" t="str">
        <f t="shared" si="10"/>
        <v>2015/6末</v>
      </c>
      <c r="B153" s="9" t="str">
        <f t="shared" si="10"/>
        <v>平成27/6末</v>
      </c>
      <c r="C153" s="15">
        <v>151</v>
      </c>
      <c r="D153" s="15">
        <v>174</v>
      </c>
      <c r="E153" s="16" t="s">
        <v>210</v>
      </c>
      <c r="F153" s="15">
        <v>19</v>
      </c>
      <c r="G153" s="15">
        <v>0</v>
      </c>
      <c r="H153" s="15">
        <v>18</v>
      </c>
      <c r="I153" s="15">
        <v>0</v>
      </c>
      <c r="J153" s="15">
        <v>37</v>
      </c>
      <c r="K153" s="15">
        <v>0</v>
      </c>
      <c r="L153" s="15">
        <v>25</v>
      </c>
      <c r="M153" s="5" t="s">
        <v>382</v>
      </c>
    </row>
    <row r="154" spans="1:13" x14ac:dyDescent="0.2">
      <c r="A154" s="8" t="str">
        <f t="shared" si="10"/>
        <v>2015/6末</v>
      </c>
      <c r="B154" s="8" t="str">
        <f t="shared" si="10"/>
        <v>平成27/6末</v>
      </c>
      <c r="C154" s="13">
        <v>152</v>
      </c>
      <c r="D154" s="13">
        <v>175</v>
      </c>
      <c r="E154" s="14" t="s">
        <v>211</v>
      </c>
      <c r="F154" s="13">
        <v>321</v>
      </c>
      <c r="G154" s="13">
        <v>2</v>
      </c>
      <c r="H154" s="13">
        <v>329</v>
      </c>
      <c r="I154" s="13">
        <v>4</v>
      </c>
      <c r="J154" s="13">
        <v>650</v>
      </c>
      <c r="K154" s="13">
        <v>6</v>
      </c>
      <c r="L154" s="13">
        <v>247</v>
      </c>
      <c r="M154" s="6" t="s">
        <v>382</v>
      </c>
    </row>
    <row r="155" spans="1:13" x14ac:dyDescent="0.2">
      <c r="A155" s="9" t="str">
        <f t="shared" si="10"/>
        <v>2015/6末</v>
      </c>
      <c r="B155" s="9" t="str">
        <f t="shared" si="10"/>
        <v>平成27/6末</v>
      </c>
      <c r="C155" s="15">
        <v>153</v>
      </c>
      <c r="D155" s="15">
        <v>176</v>
      </c>
      <c r="E155" s="16" t="s">
        <v>212</v>
      </c>
      <c r="F155" s="15">
        <v>167</v>
      </c>
      <c r="G155" s="15">
        <v>0</v>
      </c>
      <c r="H155" s="15">
        <v>190</v>
      </c>
      <c r="I155" s="15">
        <v>0</v>
      </c>
      <c r="J155" s="15">
        <v>357</v>
      </c>
      <c r="K155" s="15">
        <v>0</v>
      </c>
      <c r="L155" s="15">
        <v>119</v>
      </c>
      <c r="M155" s="5" t="s">
        <v>382</v>
      </c>
    </row>
    <row r="156" spans="1:13" x14ac:dyDescent="0.2">
      <c r="A156" s="8" t="str">
        <f t="shared" si="10"/>
        <v>2015/6末</v>
      </c>
      <c r="B156" s="8" t="str">
        <f t="shared" si="10"/>
        <v>平成27/6末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1</v>
      </c>
      <c r="H156" s="13">
        <v>89</v>
      </c>
      <c r="I156" s="13">
        <v>1</v>
      </c>
      <c r="J156" s="13">
        <v>180</v>
      </c>
      <c r="K156" s="13">
        <v>2</v>
      </c>
      <c r="L156" s="13">
        <v>70</v>
      </c>
      <c r="M156" s="6" t="s">
        <v>382</v>
      </c>
    </row>
    <row r="157" spans="1:13" x14ac:dyDescent="0.2">
      <c r="A157" s="9" t="str">
        <f t="shared" si="10"/>
        <v>2015/6末</v>
      </c>
      <c r="B157" s="9" t="str">
        <f t="shared" si="10"/>
        <v>平成27/6末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2015/6末</v>
      </c>
      <c r="B158" s="8" t="str">
        <f t="shared" si="10"/>
        <v>平成27/6末</v>
      </c>
      <c r="C158" s="13">
        <v>156</v>
      </c>
      <c r="D158" s="13">
        <v>181</v>
      </c>
      <c r="E158" s="14" t="s">
        <v>214</v>
      </c>
      <c r="F158" s="13">
        <v>21</v>
      </c>
      <c r="G158" s="13">
        <v>0</v>
      </c>
      <c r="H158" s="13">
        <v>21</v>
      </c>
      <c r="I158" s="13">
        <v>0</v>
      </c>
      <c r="J158" s="13">
        <v>42</v>
      </c>
      <c r="K158" s="13">
        <v>0</v>
      </c>
      <c r="L158" s="13">
        <v>17</v>
      </c>
      <c r="M158" s="6" t="s">
        <v>383</v>
      </c>
    </row>
    <row r="159" spans="1:13" x14ac:dyDescent="0.2">
      <c r="A159" s="9" t="str">
        <f t="shared" si="10"/>
        <v>2015/6末</v>
      </c>
      <c r="B159" s="9" t="str">
        <f t="shared" si="10"/>
        <v>平成27/6末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2015/6末</v>
      </c>
      <c r="B160" s="8" t="str">
        <f t="shared" si="10"/>
        <v>平成27/6末</v>
      </c>
      <c r="C160" s="13">
        <v>158</v>
      </c>
      <c r="D160" s="13">
        <v>183</v>
      </c>
      <c r="E160" s="14" t="s">
        <v>216</v>
      </c>
      <c r="F160" s="13">
        <v>442</v>
      </c>
      <c r="G160" s="13">
        <v>0</v>
      </c>
      <c r="H160" s="13">
        <v>466</v>
      </c>
      <c r="I160" s="13">
        <v>2</v>
      </c>
      <c r="J160" s="13">
        <v>908</v>
      </c>
      <c r="K160" s="13">
        <v>2</v>
      </c>
      <c r="L160" s="13">
        <v>301</v>
      </c>
      <c r="M160" s="6" t="s">
        <v>383</v>
      </c>
    </row>
    <row r="161" spans="1:13" x14ac:dyDescent="0.2">
      <c r="A161" s="9" t="str">
        <f t="shared" si="10"/>
        <v>2015/6末</v>
      </c>
      <c r="B161" s="9" t="str">
        <f t="shared" si="10"/>
        <v>平成27/6末</v>
      </c>
      <c r="C161" s="15">
        <v>159</v>
      </c>
      <c r="D161" s="15">
        <v>184</v>
      </c>
      <c r="E161" s="16" t="s">
        <v>217</v>
      </c>
      <c r="F161" s="15">
        <v>127</v>
      </c>
      <c r="G161" s="15">
        <v>0</v>
      </c>
      <c r="H161" s="15">
        <v>137</v>
      </c>
      <c r="I161" s="15">
        <v>0</v>
      </c>
      <c r="J161" s="15">
        <v>264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2015/6末</v>
      </c>
      <c r="B162" s="8" t="str">
        <f t="shared" si="10"/>
        <v>平成27/6末</v>
      </c>
      <c r="C162" s="13">
        <v>160</v>
      </c>
      <c r="D162" s="13">
        <v>185</v>
      </c>
      <c r="E162" s="14" t="s">
        <v>218</v>
      </c>
      <c r="F162" s="13">
        <v>134</v>
      </c>
      <c r="G162" s="13">
        <v>0</v>
      </c>
      <c r="H162" s="13">
        <v>121</v>
      </c>
      <c r="I162" s="13">
        <v>3</v>
      </c>
      <c r="J162" s="13">
        <v>255</v>
      </c>
      <c r="K162" s="13">
        <v>3</v>
      </c>
      <c r="L162" s="13">
        <v>82</v>
      </c>
      <c r="M162" s="6" t="s">
        <v>383</v>
      </c>
    </row>
    <row r="163" spans="1:13" x14ac:dyDescent="0.2">
      <c r="A163" s="9" t="str">
        <f t="shared" si="10"/>
        <v>2015/6末</v>
      </c>
      <c r="B163" s="9" t="str">
        <f t="shared" si="10"/>
        <v>平成27/6末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236</v>
      </c>
      <c r="I163" s="15">
        <v>3</v>
      </c>
      <c r="J163" s="15">
        <v>479</v>
      </c>
      <c r="K163" s="15">
        <v>4</v>
      </c>
      <c r="L163" s="15">
        <v>186</v>
      </c>
      <c r="M163" s="5" t="s">
        <v>383</v>
      </c>
    </row>
    <row r="164" spans="1:13" x14ac:dyDescent="0.2">
      <c r="A164" s="8" t="str">
        <f t="shared" si="10"/>
        <v>2015/6末</v>
      </c>
      <c r="B164" s="8" t="str">
        <f t="shared" si="10"/>
        <v>平成27/6末</v>
      </c>
      <c r="C164" s="13">
        <v>162</v>
      </c>
      <c r="D164" s="13">
        <v>187</v>
      </c>
      <c r="E164" s="14" t="s">
        <v>220</v>
      </c>
      <c r="F164" s="13">
        <v>190</v>
      </c>
      <c r="G164" s="13">
        <v>2</v>
      </c>
      <c r="H164" s="13">
        <v>174</v>
      </c>
      <c r="I164" s="13">
        <v>2</v>
      </c>
      <c r="J164" s="13">
        <v>364</v>
      </c>
      <c r="K164" s="13">
        <v>4</v>
      </c>
      <c r="L164" s="13">
        <v>135</v>
      </c>
      <c r="M164" s="6" t="s">
        <v>383</v>
      </c>
    </row>
    <row r="165" spans="1:13" x14ac:dyDescent="0.2">
      <c r="A165" s="9" t="str">
        <f t="shared" ref="A165:B180" si="11">A164</f>
        <v>2015/6末</v>
      </c>
      <c r="B165" s="9" t="str">
        <f t="shared" si="11"/>
        <v>平成27/6末</v>
      </c>
      <c r="C165" s="15">
        <v>163</v>
      </c>
      <c r="D165" s="15">
        <v>188</v>
      </c>
      <c r="E165" s="16" t="s">
        <v>221</v>
      </c>
      <c r="F165" s="15">
        <v>224</v>
      </c>
      <c r="G165" s="15">
        <v>4</v>
      </c>
      <c r="H165" s="15">
        <v>188</v>
      </c>
      <c r="I165" s="15">
        <v>2</v>
      </c>
      <c r="J165" s="15">
        <v>412</v>
      </c>
      <c r="K165" s="15">
        <v>6</v>
      </c>
      <c r="L165" s="15">
        <v>167</v>
      </c>
      <c r="M165" s="5" t="s">
        <v>383</v>
      </c>
    </row>
    <row r="166" spans="1:13" x14ac:dyDescent="0.2">
      <c r="A166" s="8" t="str">
        <f t="shared" si="11"/>
        <v>2015/6末</v>
      </c>
      <c r="B166" s="8" t="str">
        <f t="shared" si="11"/>
        <v>平成27/6末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66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2015/6末</v>
      </c>
      <c r="B167" s="9" t="str">
        <f t="shared" si="11"/>
        <v>平成27/6末</v>
      </c>
      <c r="C167" s="15">
        <v>165</v>
      </c>
      <c r="D167" s="15">
        <v>190</v>
      </c>
      <c r="E167" s="16" t="s">
        <v>153</v>
      </c>
      <c r="F167" s="15">
        <v>504</v>
      </c>
      <c r="G167" s="15">
        <v>1</v>
      </c>
      <c r="H167" s="15">
        <v>507</v>
      </c>
      <c r="I167" s="15">
        <v>5</v>
      </c>
      <c r="J167" s="15">
        <v>1011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2015/6末</v>
      </c>
      <c r="B168" s="8" t="str">
        <f t="shared" si="11"/>
        <v>平成27/6末</v>
      </c>
      <c r="C168" s="13">
        <v>166</v>
      </c>
      <c r="D168" s="13">
        <v>191</v>
      </c>
      <c r="E168" s="14" t="s">
        <v>151</v>
      </c>
      <c r="F168" s="13">
        <v>216</v>
      </c>
      <c r="G168" s="13">
        <v>0</v>
      </c>
      <c r="H168" s="13">
        <v>228</v>
      </c>
      <c r="I168" s="13">
        <v>2</v>
      </c>
      <c r="J168" s="13">
        <v>444</v>
      </c>
      <c r="K168" s="13">
        <v>2</v>
      </c>
      <c r="L168" s="13">
        <v>188</v>
      </c>
      <c r="M168" s="6" t="s">
        <v>383</v>
      </c>
    </row>
    <row r="169" spans="1:13" x14ac:dyDescent="0.2">
      <c r="A169" s="9" t="str">
        <f t="shared" si="11"/>
        <v>2015/6末</v>
      </c>
      <c r="B169" s="9" t="str">
        <f t="shared" si="11"/>
        <v>平成27/6末</v>
      </c>
      <c r="C169" s="15">
        <v>167</v>
      </c>
      <c r="D169" s="15">
        <v>192</v>
      </c>
      <c r="E169" s="16" t="s">
        <v>152</v>
      </c>
      <c r="F169" s="15">
        <v>576</v>
      </c>
      <c r="G169" s="15">
        <v>0</v>
      </c>
      <c r="H169" s="15">
        <v>578</v>
      </c>
      <c r="I169" s="15">
        <v>1</v>
      </c>
      <c r="J169" s="15">
        <v>1154</v>
      </c>
      <c r="K169" s="15">
        <v>1</v>
      </c>
      <c r="L169" s="15">
        <v>371</v>
      </c>
      <c r="M169" s="5" t="s">
        <v>383</v>
      </c>
    </row>
    <row r="170" spans="1:13" x14ac:dyDescent="0.2">
      <c r="A170" s="8" t="str">
        <f t="shared" si="11"/>
        <v>2015/6末</v>
      </c>
      <c r="B170" s="8" t="str">
        <f t="shared" si="11"/>
        <v>平成27/6末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2015/6末</v>
      </c>
      <c r="B171" s="9" t="str">
        <f t="shared" si="11"/>
        <v>平成27/6末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76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2015/6末</v>
      </c>
      <c r="B172" s="8" t="str">
        <f t="shared" si="11"/>
        <v>平成27/6末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63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2015/6末</v>
      </c>
      <c r="B173" s="9" t="str">
        <f t="shared" si="11"/>
        <v>平成27/6末</v>
      </c>
      <c r="C173" s="15">
        <v>171</v>
      </c>
      <c r="D173" s="15">
        <v>203</v>
      </c>
      <c r="E173" s="16" t="s">
        <v>226</v>
      </c>
      <c r="F173" s="15">
        <v>209</v>
      </c>
      <c r="G173" s="15">
        <v>0</v>
      </c>
      <c r="H173" s="15">
        <v>213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2015/6末</v>
      </c>
      <c r="B174" s="8" t="str">
        <f t="shared" si="11"/>
        <v>平成27/6末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258</v>
      </c>
      <c r="I174" s="13">
        <v>0</v>
      </c>
      <c r="J174" s="13">
        <v>500</v>
      </c>
      <c r="K174" s="13">
        <v>0</v>
      </c>
      <c r="L174" s="13">
        <v>162</v>
      </c>
      <c r="M174" s="6" t="s">
        <v>384</v>
      </c>
    </row>
    <row r="175" spans="1:13" x14ac:dyDescent="0.2">
      <c r="A175" s="9" t="str">
        <f t="shared" si="11"/>
        <v>2015/6末</v>
      </c>
      <c r="B175" s="9" t="str">
        <f t="shared" si="11"/>
        <v>平成27/6末</v>
      </c>
      <c r="C175" s="15">
        <v>173</v>
      </c>
      <c r="D175" s="15">
        <v>205</v>
      </c>
      <c r="E175" s="16" t="s">
        <v>228</v>
      </c>
      <c r="F175" s="15">
        <v>112</v>
      </c>
      <c r="G175" s="15">
        <v>0</v>
      </c>
      <c r="H175" s="15">
        <v>116</v>
      </c>
      <c r="I175" s="15">
        <v>1</v>
      </c>
      <c r="J175" s="15">
        <v>228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2015/6末</v>
      </c>
      <c r="B176" s="8" t="str">
        <f t="shared" si="11"/>
        <v>平成27/6末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2015/6末</v>
      </c>
      <c r="B177" s="9" t="str">
        <f t="shared" si="11"/>
        <v>平成27/6末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2015/6末</v>
      </c>
      <c r="B178" s="8" t="str">
        <f t="shared" si="11"/>
        <v>平成27/6末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2015/6末</v>
      </c>
      <c r="B179" s="9" t="str">
        <f t="shared" si="11"/>
        <v>平成27/6末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76</v>
      </c>
      <c r="I179" s="15">
        <v>0</v>
      </c>
      <c r="J179" s="15">
        <v>153</v>
      </c>
      <c r="K179" s="15">
        <v>0</v>
      </c>
      <c r="L179" s="15">
        <v>54</v>
      </c>
      <c r="M179" s="5" t="s">
        <v>385</v>
      </c>
    </row>
    <row r="180" spans="1:13" x14ac:dyDescent="0.2">
      <c r="A180" s="8" t="str">
        <f t="shared" si="11"/>
        <v>2015/6末</v>
      </c>
      <c r="B180" s="8" t="str">
        <f t="shared" si="11"/>
        <v>平成27/6末</v>
      </c>
      <c r="C180" s="13">
        <v>178</v>
      </c>
      <c r="D180" s="13">
        <v>221</v>
      </c>
      <c r="E180" s="14" t="s">
        <v>233</v>
      </c>
      <c r="F180" s="13">
        <v>133</v>
      </c>
      <c r="G180" s="13">
        <v>0</v>
      </c>
      <c r="H180" s="13">
        <v>137</v>
      </c>
      <c r="I180" s="13">
        <v>0</v>
      </c>
      <c r="J180" s="13">
        <v>270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2015/6末</v>
      </c>
      <c r="B181" s="9" t="str">
        <f t="shared" si="12"/>
        <v>平成27/6末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2015/6末</v>
      </c>
      <c r="B182" s="8" t="str">
        <f t="shared" si="12"/>
        <v>平成27/6末</v>
      </c>
      <c r="C182" s="13">
        <v>180</v>
      </c>
      <c r="D182" s="13">
        <v>223</v>
      </c>
      <c r="E182" s="14" t="s">
        <v>154</v>
      </c>
      <c r="F182" s="13">
        <v>220</v>
      </c>
      <c r="G182" s="13">
        <v>0</v>
      </c>
      <c r="H182" s="13">
        <v>213</v>
      </c>
      <c r="I182" s="13">
        <v>0</v>
      </c>
      <c r="J182" s="13">
        <v>433</v>
      </c>
      <c r="K182" s="13">
        <v>0</v>
      </c>
      <c r="L182" s="13">
        <v>167</v>
      </c>
      <c r="M182" s="6" t="s">
        <v>385</v>
      </c>
    </row>
    <row r="183" spans="1:13" x14ac:dyDescent="0.2">
      <c r="A183" s="9" t="str">
        <f t="shared" si="12"/>
        <v>2015/6末</v>
      </c>
      <c r="B183" s="9" t="str">
        <f t="shared" si="12"/>
        <v>平成27/6末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2015/6末</v>
      </c>
      <c r="B184" s="8" t="str">
        <f t="shared" si="12"/>
        <v>平成27/6末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2015/6末</v>
      </c>
      <c r="B185" s="9" t="str">
        <f t="shared" si="12"/>
        <v>平成27/6末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2015/6末</v>
      </c>
      <c r="B186" s="8" t="str">
        <f t="shared" si="12"/>
        <v>平成27/6末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2015/6末</v>
      </c>
      <c r="B187" s="9" t="str">
        <f t="shared" si="12"/>
        <v>平成27/6末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2015/6末</v>
      </c>
      <c r="B188" s="8" t="str">
        <f t="shared" si="12"/>
        <v>平成27/6末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2015/6末</v>
      </c>
      <c r="B189" s="9" t="str">
        <f t="shared" si="12"/>
        <v>平成27/6末</v>
      </c>
      <c r="C189" s="15">
        <v>187</v>
      </c>
      <c r="D189" s="15">
        <v>231</v>
      </c>
      <c r="E189" s="16" t="s">
        <v>241</v>
      </c>
      <c r="F189" s="15">
        <v>123</v>
      </c>
      <c r="G189" s="15">
        <v>0</v>
      </c>
      <c r="H189" s="15">
        <v>148</v>
      </c>
      <c r="I189" s="15">
        <v>2</v>
      </c>
      <c r="J189" s="15">
        <v>271</v>
      </c>
      <c r="K189" s="15">
        <v>2</v>
      </c>
      <c r="L189" s="15">
        <v>122</v>
      </c>
      <c r="M189" s="5" t="s">
        <v>386</v>
      </c>
    </row>
    <row r="190" spans="1:13" x14ac:dyDescent="0.2">
      <c r="A190" s="8" t="str">
        <f t="shared" si="12"/>
        <v>2015/6末</v>
      </c>
      <c r="B190" s="8" t="str">
        <f t="shared" si="12"/>
        <v>平成27/6末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67</v>
      </c>
      <c r="I190" s="13">
        <v>0</v>
      </c>
      <c r="J190" s="13">
        <v>134</v>
      </c>
      <c r="K190" s="13">
        <v>0</v>
      </c>
      <c r="L190" s="13">
        <v>59</v>
      </c>
      <c r="M190" s="6" t="s">
        <v>386</v>
      </c>
    </row>
    <row r="191" spans="1:13" x14ac:dyDescent="0.2">
      <c r="A191" s="9" t="str">
        <f t="shared" si="12"/>
        <v>2015/6末</v>
      </c>
      <c r="B191" s="9" t="str">
        <f t="shared" si="12"/>
        <v>平成27/6末</v>
      </c>
      <c r="C191" s="15">
        <v>189</v>
      </c>
      <c r="D191" s="15">
        <v>240</v>
      </c>
      <c r="E191" s="16" t="s">
        <v>243</v>
      </c>
      <c r="F191" s="15">
        <v>71</v>
      </c>
      <c r="G191" s="15">
        <v>2</v>
      </c>
      <c r="H191" s="15">
        <v>83</v>
      </c>
      <c r="I191" s="15">
        <v>4</v>
      </c>
      <c r="J191" s="15">
        <v>154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2015/6末</v>
      </c>
      <c r="B192" s="8" t="str">
        <f t="shared" si="12"/>
        <v>平成27/6末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143</v>
      </c>
      <c r="I192" s="13">
        <v>2</v>
      </c>
      <c r="J192" s="13">
        <v>285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2015/6末</v>
      </c>
      <c r="B193" s="9" t="str">
        <f t="shared" si="12"/>
        <v>平成27/6末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67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2015/6末</v>
      </c>
      <c r="B194" s="8" t="str">
        <f t="shared" si="12"/>
        <v>平成27/6末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130</v>
      </c>
      <c r="I194" s="13">
        <v>0</v>
      </c>
      <c r="J194" s="13">
        <v>217</v>
      </c>
      <c r="K194" s="13">
        <v>0</v>
      </c>
      <c r="L194" s="13">
        <v>122</v>
      </c>
      <c r="M194" s="6" t="s">
        <v>387</v>
      </c>
    </row>
    <row r="195" spans="1:13" x14ac:dyDescent="0.2">
      <c r="A195" s="9" t="str">
        <f t="shared" si="12"/>
        <v>2015/6末</v>
      </c>
      <c r="B195" s="9" t="str">
        <f t="shared" si="12"/>
        <v>平成27/6末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63</v>
      </c>
      <c r="I195" s="15">
        <v>1</v>
      </c>
      <c r="J195" s="15">
        <v>125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2015/6末</v>
      </c>
      <c r="B196" s="8" t="str">
        <f t="shared" si="12"/>
        <v>平成27/6末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23</v>
      </c>
      <c r="I196" s="13">
        <v>0</v>
      </c>
      <c r="J196" s="13">
        <v>51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2015/6末</v>
      </c>
      <c r="B197" s="9" t="str">
        <f t="shared" si="13"/>
        <v>平成27/6末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2015/6末</v>
      </c>
      <c r="B198" s="8" t="str">
        <f t="shared" si="13"/>
        <v>平成27/6末</v>
      </c>
      <c r="C198" s="13">
        <v>196</v>
      </c>
      <c r="D198" s="13">
        <v>250</v>
      </c>
      <c r="E198" s="14" t="s">
        <v>250</v>
      </c>
      <c r="F198" s="13">
        <v>281</v>
      </c>
      <c r="G198" s="13">
        <v>0</v>
      </c>
      <c r="H198" s="13">
        <v>317</v>
      </c>
      <c r="I198" s="13">
        <v>0</v>
      </c>
      <c r="J198" s="13">
        <v>598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2015/6末</v>
      </c>
      <c r="B199" s="9" t="str">
        <f t="shared" si="13"/>
        <v>平成27/6末</v>
      </c>
      <c r="C199" s="15">
        <v>197</v>
      </c>
      <c r="D199" s="15">
        <v>253</v>
      </c>
      <c r="E199" s="16" t="s">
        <v>251</v>
      </c>
      <c r="F199" s="15">
        <v>118</v>
      </c>
      <c r="G199" s="15">
        <v>1</v>
      </c>
      <c r="H199" s="15">
        <v>116</v>
      </c>
      <c r="I199" s="15">
        <v>2</v>
      </c>
      <c r="J199" s="15">
        <v>234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2015/6末</v>
      </c>
      <c r="B200" s="8" t="str">
        <f t="shared" si="13"/>
        <v>平成27/6末</v>
      </c>
      <c r="C200" s="13">
        <v>198</v>
      </c>
      <c r="D200" s="13">
        <v>254</v>
      </c>
      <c r="E200" s="14" t="s">
        <v>252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2015/6末</v>
      </c>
      <c r="B201" s="9" t="str">
        <f t="shared" si="13"/>
        <v>平成27/6末</v>
      </c>
      <c r="C201" s="15">
        <v>199</v>
      </c>
      <c r="D201" s="15">
        <v>255</v>
      </c>
      <c r="E201" s="16" t="s">
        <v>253</v>
      </c>
      <c r="F201" s="15">
        <v>251</v>
      </c>
      <c r="G201" s="15">
        <v>1</v>
      </c>
      <c r="H201" s="15">
        <v>292</v>
      </c>
      <c r="I201" s="15">
        <v>3</v>
      </c>
      <c r="J201" s="15">
        <v>543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2015/6末</v>
      </c>
      <c r="B202" s="8" t="str">
        <f t="shared" si="13"/>
        <v>平成27/6末</v>
      </c>
      <c r="C202" s="13">
        <v>200</v>
      </c>
      <c r="D202" s="13">
        <v>270</v>
      </c>
      <c r="E202" s="14" t="s">
        <v>254</v>
      </c>
      <c r="F202" s="13">
        <v>44</v>
      </c>
      <c r="G202" s="13">
        <v>0</v>
      </c>
      <c r="H202" s="13">
        <v>44</v>
      </c>
      <c r="I202" s="13">
        <v>0</v>
      </c>
      <c r="J202" s="13">
        <v>88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2015/6末</v>
      </c>
      <c r="B203" s="9" t="str">
        <f t="shared" si="13"/>
        <v>平成27/6末</v>
      </c>
      <c r="C203" s="15">
        <v>201</v>
      </c>
      <c r="D203" s="15">
        <v>271</v>
      </c>
      <c r="E203" s="16" t="s">
        <v>255</v>
      </c>
      <c r="F203" s="15">
        <v>242</v>
      </c>
      <c r="G203" s="15">
        <v>0</v>
      </c>
      <c r="H203" s="15">
        <v>244</v>
      </c>
      <c r="I203" s="15">
        <v>0</v>
      </c>
      <c r="J203" s="15">
        <v>486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2015/6末</v>
      </c>
      <c r="B204" s="8" t="str">
        <f t="shared" si="13"/>
        <v>平成27/6末</v>
      </c>
      <c r="C204" s="13">
        <v>202</v>
      </c>
      <c r="D204" s="13">
        <v>277</v>
      </c>
      <c r="E204" s="14" t="s">
        <v>256</v>
      </c>
      <c r="F204" s="13">
        <v>216</v>
      </c>
      <c r="G204" s="13">
        <v>0</v>
      </c>
      <c r="H204" s="13">
        <v>230</v>
      </c>
      <c r="I204" s="13">
        <v>0</v>
      </c>
      <c r="J204" s="13">
        <v>446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2015/6末</v>
      </c>
      <c r="B205" s="9" t="str">
        <f t="shared" si="13"/>
        <v>平成27/6末</v>
      </c>
      <c r="C205" s="15">
        <v>203</v>
      </c>
      <c r="D205" s="15">
        <v>278</v>
      </c>
      <c r="E205" s="16" t="s">
        <v>257</v>
      </c>
      <c r="F205" s="15">
        <v>128</v>
      </c>
      <c r="G205" s="15">
        <v>1</v>
      </c>
      <c r="H205" s="15">
        <v>135</v>
      </c>
      <c r="I205" s="15">
        <v>1</v>
      </c>
      <c r="J205" s="15">
        <v>263</v>
      </c>
      <c r="K205" s="15">
        <v>2</v>
      </c>
      <c r="L205" s="15">
        <v>112</v>
      </c>
      <c r="M205" s="5" t="s">
        <v>389</v>
      </c>
    </row>
    <row r="206" spans="1:13" x14ac:dyDescent="0.2">
      <c r="A206" s="8" t="str">
        <f t="shared" si="13"/>
        <v>2015/6末</v>
      </c>
      <c r="B206" s="8" t="str">
        <f t="shared" si="13"/>
        <v>平成27/6末</v>
      </c>
      <c r="C206" s="13">
        <v>204</v>
      </c>
      <c r="D206" s="13">
        <v>280</v>
      </c>
      <c r="E206" s="14" t="s">
        <v>258</v>
      </c>
      <c r="F206" s="13">
        <v>109</v>
      </c>
      <c r="G206" s="13">
        <v>0</v>
      </c>
      <c r="H206" s="13">
        <v>123</v>
      </c>
      <c r="I206" s="13">
        <v>0</v>
      </c>
      <c r="J206" s="13">
        <v>232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2015/6末</v>
      </c>
      <c r="B207" s="9" t="str">
        <f t="shared" si="13"/>
        <v>平成27/6末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56</v>
      </c>
      <c r="I207" s="15">
        <v>0</v>
      </c>
      <c r="J207" s="15">
        <v>114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2015/6末</v>
      </c>
      <c r="B208" s="8" t="str">
        <f t="shared" si="13"/>
        <v>平成27/6末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20</v>
      </c>
      <c r="I208" s="13">
        <v>0</v>
      </c>
      <c r="J208" s="13">
        <v>41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2015/6末</v>
      </c>
      <c r="B209" s="9" t="str">
        <f t="shared" si="13"/>
        <v>平成27/6末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155</v>
      </c>
      <c r="I209" s="15">
        <v>0</v>
      </c>
      <c r="J209" s="15">
        <v>301</v>
      </c>
      <c r="K209" s="15">
        <v>0</v>
      </c>
      <c r="L209" s="15">
        <v>126</v>
      </c>
      <c r="M209" s="5" t="s">
        <v>390</v>
      </c>
    </row>
    <row r="210" spans="1:13" x14ac:dyDescent="0.2">
      <c r="A210" s="8" t="str">
        <f t="shared" si="13"/>
        <v>2015/6末</v>
      </c>
      <c r="B210" s="8" t="str">
        <f t="shared" si="13"/>
        <v>平成27/6末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2015/6末</v>
      </c>
      <c r="B211" s="9" t="str">
        <f t="shared" si="13"/>
        <v>平成27/6末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2015/6末</v>
      </c>
      <c r="B212" s="8" t="str">
        <f t="shared" si="13"/>
        <v>平成27/6末</v>
      </c>
      <c r="C212" s="13">
        <v>210</v>
      </c>
      <c r="D212" s="13">
        <v>290</v>
      </c>
      <c r="E212" s="14" t="s">
        <v>264</v>
      </c>
      <c r="F212" s="13">
        <v>103</v>
      </c>
      <c r="G212" s="13">
        <v>1</v>
      </c>
      <c r="H212" s="13">
        <v>108</v>
      </c>
      <c r="I212" s="13">
        <v>2</v>
      </c>
      <c r="J212" s="13">
        <v>211</v>
      </c>
      <c r="K212" s="13">
        <v>3</v>
      </c>
      <c r="L212" s="13">
        <v>88</v>
      </c>
      <c r="M212" s="6" t="s">
        <v>390</v>
      </c>
    </row>
    <row r="213" spans="1:13" x14ac:dyDescent="0.2">
      <c r="A213" s="9" t="str">
        <f t="shared" ref="A213:B228" si="14">A212</f>
        <v>2015/6末</v>
      </c>
      <c r="B213" s="9" t="str">
        <f t="shared" si="14"/>
        <v>平成27/6末</v>
      </c>
      <c r="C213" s="15">
        <v>211</v>
      </c>
      <c r="D213" s="15">
        <v>291</v>
      </c>
      <c r="E213" s="16" t="s">
        <v>265</v>
      </c>
      <c r="F213" s="15">
        <v>38</v>
      </c>
      <c r="G213" s="15">
        <v>0</v>
      </c>
      <c r="H213" s="15">
        <v>29</v>
      </c>
      <c r="I213" s="15">
        <v>0</v>
      </c>
      <c r="J213" s="15">
        <v>67</v>
      </c>
      <c r="K213" s="15">
        <v>0</v>
      </c>
      <c r="L213" s="15">
        <v>42</v>
      </c>
      <c r="M213" s="5" t="s">
        <v>390</v>
      </c>
    </row>
    <row r="214" spans="1:13" x14ac:dyDescent="0.2">
      <c r="A214" s="8" t="str">
        <f t="shared" si="14"/>
        <v>2015/6末</v>
      </c>
      <c r="B214" s="8" t="str">
        <f t="shared" si="14"/>
        <v>平成27/6末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2015/6末</v>
      </c>
      <c r="B215" s="9" t="str">
        <f t="shared" si="14"/>
        <v>平成27/6末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2015/6末</v>
      </c>
      <c r="B216" s="8" t="str">
        <f t="shared" si="14"/>
        <v>平成27/6末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2015/6末</v>
      </c>
      <c r="B217" s="9" t="str">
        <f t="shared" si="14"/>
        <v>平成27/6末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2015/6末</v>
      </c>
      <c r="B218" s="8" t="str">
        <f t="shared" si="14"/>
        <v>平成27/6末</v>
      </c>
      <c r="C218" s="13">
        <v>216</v>
      </c>
      <c r="D218" s="13">
        <v>320</v>
      </c>
      <c r="E218" s="14" t="s">
        <v>270</v>
      </c>
      <c r="F218" s="13">
        <v>235</v>
      </c>
      <c r="G218" s="13">
        <v>0</v>
      </c>
      <c r="H218" s="13">
        <v>249</v>
      </c>
      <c r="I218" s="13">
        <v>1</v>
      </c>
      <c r="J218" s="13">
        <v>484</v>
      </c>
      <c r="K218" s="13">
        <v>1</v>
      </c>
      <c r="L218" s="13">
        <v>159</v>
      </c>
      <c r="M218" s="6" t="s">
        <v>391</v>
      </c>
    </row>
    <row r="219" spans="1:13" x14ac:dyDescent="0.2">
      <c r="A219" s="9" t="str">
        <f t="shared" si="14"/>
        <v>2015/6末</v>
      </c>
      <c r="B219" s="9" t="str">
        <f t="shared" si="14"/>
        <v>平成27/6末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179</v>
      </c>
      <c r="I219" s="15">
        <v>0</v>
      </c>
      <c r="J219" s="15">
        <v>324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2015/6末</v>
      </c>
      <c r="B220" s="8" t="str">
        <f t="shared" si="14"/>
        <v>平成27/6末</v>
      </c>
      <c r="C220" s="13">
        <v>218</v>
      </c>
      <c r="D220" s="13">
        <v>326</v>
      </c>
      <c r="E220" s="14" t="s">
        <v>272</v>
      </c>
      <c r="F220" s="13">
        <v>262</v>
      </c>
      <c r="G220" s="13">
        <v>0</v>
      </c>
      <c r="H220" s="13">
        <v>308</v>
      </c>
      <c r="I220" s="13">
        <v>0</v>
      </c>
      <c r="J220" s="13">
        <v>570</v>
      </c>
      <c r="K220" s="13">
        <v>0</v>
      </c>
      <c r="L220" s="13">
        <v>193</v>
      </c>
      <c r="M220" s="6" t="s">
        <v>391</v>
      </c>
    </row>
    <row r="221" spans="1:13" x14ac:dyDescent="0.2">
      <c r="A221" s="9" t="str">
        <f t="shared" si="14"/>
        <v>2015/6末</v>
      </c>
      <c r="B221" s="9" t="str">
        <f t="shared" si="14"/>
        <v>平成27/6末</v>
      </c>
      <c r="C221" s="15">
        <v>219</v>
      </c>
      <c r="D221" s="15">
        <v>332</v>
      </c>
      <c r="E221" s="16" t="s">
        <v>273</v>
      </c>
      <c r="F221" s="15">
        <v>140</v>
      </c>
      <c r="G221" s="15">
        <v>0</v>
      </c>
      <c r="H221" s="15">
        <v>143</v>
      </c>
      <c r="I221" s="15">
        <v>0</v>
      </c>
      <c r="J221" s="15">
        <v>283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2015/6末</v>
      </c>
      <c r="B222" s="8" t="str">
        <f t="shared" si="14"/>
        <v>平成27/6末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100</v>
      </c>
      <c r="I222" s="13">
        <v>0</v>
      </c>
      <c r="J222" s="13">
        <v>221</v>
      </c>
      <c r="K222" s="13">
        <v>0</v>
      </c>
      <c r="L222" s="13">
        <v>73</v>
      </c>
      <c r="M222" s="6" t="s">
        <v>391</v>
      </c>
    </row>
    <row r="223" spans="1:13" x14ac:dyDescent="0.2">
      <c r="A223" s="9" t="str">
        <f t="shared" si="14"/>
        <v>2015/6末</v>
      </c>
      <c r="B223" s="9" t="str">
        <f t="shared" si="14"/>
        <v>平成27/6末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90</v>
      </c>
      <c r="I223" s="15">
        <v>0</v>
      </c>
      <c r="J223" s="15">
        <v>175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2015/6末</v>
      </c>
      <c r="B224" s="8" t="str">
        <f t="shared" si="14"/>
        <v>平成27/6末</v>
      </c>
      <c r="C224" s="13">
        <v>222</v>
      </c>
      <c r="D224" s="13">
        <v>335</v>
      </c>
      <c r="E224" s="14" t="s">
        <v>276</v>
      </c>
      <c r="F224" s="13">
        <v>105</v>
      </c>
      <c r="G224" s="13">
        <v>0</v>
      </c>
      <c r="H224" s="13">
        <v>107</v>
      </c>
      <c r="I224" s="13">
        <v>0</v>
      </c>
      <c r="J224" s="13">
        <v>212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2015/6末</v>
      </c>
      <c r="B225" s="9" t="str">
        <f t="shared" si="14"/>
        <v>平成27/6末</v>
      </c>
      <c r="C225" s="15">
        <v>223</v>
      </c>
      <c r="D225" s="15">
        <v>336</v>
      </c>
      <c r="E225" s="16" t="s">
        <v>277</v>
      </c>
      <c r="F225" s="15">
        <v>126</v>
      </c>
      <c r="G225" s="15">
        <v>0</v>
      </c>
      <c r="H225" s="15">
        <v>145</v>
      </c>
      <c r="I225" s="15">
        <v>1</v>
      </c>
      <c r="J225" s="15">
        <v>271</v>
      </c>
      <c r="K225" s="15">
        <v>1</v>
      </c>
      <c r="L225" s="15">
        <v>102</v>
      </c>
      <c r="M225" s="5" t="s">
        <v>391</v>
      </c>
    </row>
    <row r="226" spans="1:13" x14ac:dyDescent="0.2">
      <c r="A226" s="8" t="str">
        <f t="shared" si="14"/>
        <v>2015/6末</v>
      </c>
      <c r="B226" s="8" t="str">
        <f t="shared" si="14"/>
        <v>平成27/6末</v>
      </c>
      <c r="C226" s="13">
        <v>224</v>
      </c>
      <c r="D226" s="13">
        <v>337</v>
      </c>
      <c r="E226" s="14" t="s">
        <v>278</v>
      </c>
      <c r="F226" s="13">
        <v>179</v>
      </c>
      <c r="G226" s="13">
        <v>0</v>
      </c>
      <c r="H226" s="13">
        <v>199</v>
      </c>
      <c r="I226" s="13">
        <v>0</v>
      </c>
      <c r="J226" s="13">
        <v>378</v>
      </c>
      <c r="K226" s="13">
        <v>0</v>
      </c>
      <c r="L226" s="13">
        <v>145</v>
      </c>
      <c r="M226" s="6" t="s">
        <v>391</v>
      </c>
    </row>
    <row r="227" spans="1:13" x14ac:dyDescent="0.2">
      <c r="A227" s="9" t="str">
        <f t="shared" si="14"/>
        <v>2015/6末</v>
      </c>
      <c r="B227" s="9" t="str">
        <f t="shared" si="14"/>
        <v>平成27/6末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81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2015/6末</v>
      </c>
      <c r="B228" s="8" t="str">
        <f t="shared" si="14"/>
        <v>平成27/6末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2015/6末</v>
      </c>
      <c r="B229" s="9" t="str">
        <f t="shared" si="15"/>
        <v>平成27/6末</v>
      </c>
      <c r="C229" s="15">
        <v>227</v>
      </c>
      <c r="D229" s="15">
        <v>400</v>
      </c>
      <c r="E229" s="16" t="s">
        <v>281</v>
      </c>
      <c r="F229" s="15">
        <v>131</v>
      </c>
      <c r="G229" s="15">
        <v>0</v>
      </c>
      <c r="H229" s="15">
        <v>141</v>
      </c>
      <c r="I229" s="15">
        <v>1</v>
      </c>
      <c r="J229" s="15">
        <v>272</v>
      </c>
      <c r="K229" s="15">
        <v>1</v>
      </c>
      <c r="L229" s="15">
        <v>124</v>
      </c>
      <c r="M229" s="5" t="s">
        <v>392</v>
      </c>
    </row>
    <row r="230" spans="1:13" x14ac:dyDescent="0.2">
      <c r="A230" s="8" t="str">
        <f t="shared" si="15"/>
        <v>2015/6末</v>
      </c>
      <c r="B230" s="8" t="str">
        <f t="shared" si="15"/>
        <v>平成27/6末</v>
      </c>
      <c r="C230" s="13">
        <v>228</v>
      </c>
      <c r="D230" s="13">
        <v>401</v>
      </c>
      <c r="E230" s="14" t="s">
        <v>282</v>
      </c>
      <c r="F230" s="13">
        <v>224</v>
      </c>
      <c r="G230" s="13">
        <v>1</v>
      </c>
      <c r="H230" s="13">
        <v>293</v>
      </c>
      <c r="I230" s="13">
        <v>1</v>
      </c>
      <c r="J230" s="13">
        <v>517</v>
      </c>
      <c r="K230" s="13">
        <v>2</v>
      </c>
      <c r="L230" s="13">
        <v>263</v>
      </c>
      <c r="M230" s="6" t="s">
        <v>392</v>
      </c>
    </row>
    <row r="231" spans="1:13" x14ac:dyDescent="0.2">
      <c r="A231" s="9" t="str">
        <f t="shared" si="15"/>
        <v>2015/6末</v>
      </c>
      <c r="B231" s="9" t="str">
        <f t="shared" si="15"/>
        <v>平成27/6末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2015/6末</v>
      </c>
      <c r="B232" s="8" t="str">
        <f t="shared" si="15"/>
        <v>平成27/6末</v>
      </c>
      <c r="C232" s="13">
        <v>230</v>
      </c>
      <c r="D232" s="13">
        <v>403</v>
      </c>
      <c r="E232" s="14" t="s">
        <v>284</v>
      </c>
      <c r="F232" s="13">
        <v>24</v>
      </c>
      <c r="G232" s="13">
        <v>0</v>
      </c>
      <c r="H232" s="13">
        <v>27</v>
      </c>
      <c r="I232" s="13">
        <v>0</v>
      </c>
      <c r="J232" s="13">
        <v>51</v>
      </c>
      <c r="K232" s="13">
        <v>0</v>
      </c>
      <c r="L232" s="13">
        <v>24</v>
      </c>
      <c r="M232" s="6" t="s">
        <v>392</v>
      </c>
    </row>
    <row r="233" spans="1:13" x14ac:dyDescent="0.2">
      <c r="A233" s="9" t="str">
        <f t="shared" si="15"/>
        <v>2015/6末</v>
      </c>
      <c r="B233" s="9" t="str">
        <f t="shared" si="15"/>
        <v>平成27/6末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29</v>
      </c>
      <c r="M233" s="5" t="s">
        <v>392</v>
      </c>
    </row>
    <row r="234" spans="1:13" x14ac:dyDescent="0.2">
      <c r="A234" s="8" t="str">
        <f t="shared" si="15"/>
        <v>2015/6末</v>
      </c>
      <c r="B234" s="8" t="str">
        <f t="shared" si="15"/>
        <v>平成27/6末</v>
      </c>
      <c r="C234" s="13">
        <v>232</v>
      </c>
      <c r="D234" s="13">
        <v>405</v>
      </c>
      <c r="E234" s="14" t="s">
        <v>286</v>
      </c>
      <c r="F234" s="13">
        <v>114</v>
      </c>
      <c r="G234" s="13">
        <v>0</v>
      </c>
      <c r="H234" s="13">
        <v>127</v>
      </c>
      <c r="I234" s="13">
        <v>0</v>
      </c>
      <c r="J234" s="13">
        <v>241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2015/6末</v>
      </c>
      <c r="B235" s="9" t="str">
        <f t="shared" si="15"/>
        <v>平成27/6末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2015/6末</v>
      </c>
      <c r="B236" s="8" t="str">
        <f t="shared" si="15"/>
        <v>平成27/6末</v>
      </c>
      <c r="C236" s="13">
        <v>234</v>
      </c>
      <c r="D236" s="13">
        <v>407</v>
      </c>
      <c r="E236" s="14" t="s">
        <v>288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392</v>
      </c>
    </row>
    <row r="237" spans="1:13" x14ac:dyDescent="0.2">
      <c r="A237" s="9" t="str">
        <f t="shared" si="15"/>
        <v>2015/6末</v>
      </c>
      <c r="B237" s="9" t="str">
        <f t="shared" si="15"/>
        <v>平成27/6末</v>
      </c>
      <c r="C237" s="15">
        <v>235</v>
      </c>
      <c r="D237" s="15">
        <v>408</v>
      </c>
      <c r="E237" s="16" t="s">
        <v>289</v>
      </c>
      <c r="F237" s="15">
        <v>41</v>
      </c>
      <c r="G237" s="15">
        <v>0</v>
      </c>
      <c r="H237" s="15">
        <v>52</v>
      </c>
      <c r="I237" s="15">
        <v>0</v>
      </c>
      <c r="J237" s="15">
        <v>93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2015/6末</v>
      </c>
      <c r="B238" s="8" t="str">
        <f t="shared" si="15"/>
        <v>平成27/6末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18</v>
      </c>
      <c r="I238" s="13">
        <v>0</v>
      </c>
      <c r="J238" s="13">
        <v>38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2015/6末</v>
      </c>
      <c r="B239" s="9" t="str">
        <f t="shared" si="15"/>
        <v>平成27/6末</v>
      </c>
      <c r="C239" s="15">
        <v>237</v>
      </c>
      <c r="D239" s="15">
        <v>500</v>
      </c>
      <c r="E239" s="16" t="s">
        <v>291</v>
      </c>
      <c r="F239" s="15">
        <v>308</v>
      </c>
      <c r="G239" s="15">
        <v>0</v>
      </c>
      <c r="H239" s="15">
        <v>336</v>
      </c>
      <c r="I239" s="15">
        <v>1</v>
      </c>
      <c r="J239" s="15">
        <v>644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2015/6末</v>
      </c>
      <c r="B240" s="8" t="str">
        <f t="shared" si="15"/>
        <v>平成27/6末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86</v>
      </c>
      <c r="I240" s="13">
        <v>0</v>
      </c>
      <c r="J240" s="13">
        <v>174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2015/6末</v>
      </c>
      <c r="B241" s="9" t="str">
        <f t="shared" si="15"/>
        <v>平成27/6末</v>
      </c>
      <c r="C241" s="15">
        <v>239</v>
      </c>
      <c r="D241" s="15">
        <v>502</v>
      </c>
      <c r="E241" s="16" t="s">
        <v>293</v>
      </c>
      <c r="F241" s="15">
        <v>42</v>
      </c>
      <c r="G241" s="15">
        <v>0</v>
      </c>
      <c r="H241" s="15">
        <v>44</v>
      </c>
      <c r="I241" s="15">
        <v>0</v>
      </c>
      <c r="J241" s="15">
        <v>86</v>
      </c>
      <c r="K241" s="15">
        <v>0</v>
      </c>
      <c r="L241" s="15">
        <v>39</v>
      </c>
      <c r="M241" s="5" t="s">
        <v>375</v>
      </c>
    </row>
    <row r="242" spans="1:13" x14ac:dyDescent="0.2">
      <c r="A242" s="8" t="str">
        <f t="shared" si="15"/>
        <v>2015/6末</v>
      </c>
      <c r="B242" s="8" t="str">
        <f t="shared" si="15"/>
        <v>平成27/6末</v>
      </c>
      <c r="C242" s="13">
        <v>240</v>
      </c>
      <c r="D242" s="13">
        <v>503</v>
      </c>
      <c r="E242" s="14" t="s">
        <v>294</v>
      </c>
      <c r="F242" s="13">
        <v>59</v>
      </c>
      <c r="G242" s="13">
        <v>0</v>
      </c>
      <c r="H242" s="13">
        <v>51</v>
      </c>
      <c r="I242" s="13">
        <v>0</v>
      </c>
      <c r="J242" s="13">
        <v>110</v>
      </c>
      <c r="K242" s="13">
        <v>0</v>
      </c>
      <c r="L242" s="13">
        <v>40</v>
      </c>
      <c r="M242" s="6" t="s">
        <v>375</v>
      </c>
    </row>
    <row r="243" spans="1:13" x14ac:dyDescent="0.2">
      <c r="A243" s="9" t="str">
        <f t="shared" si="15"/>
        <v>2015/6末</v>
      </c>
      <c r="B243" s="9" t="str">
        <f t="shared" si="15"/>
        <v>平成27/6末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154</v>
      </c>
      <c r="I243" s="15">
        <v>0</v>
      </c>
      <c r="J243" s="15">
        <v>290</v>
      </c>
      <c r="K243" s="15">
        <v>0</v>
      </c>
      <c r="L243" s="15">
        <v>151</v>
      </c>
      <c r="M243" s="5" t="s">
        <v>375</v>
      </c>
    </row>
    <row r="244" spans="1:13" x14ac:dyDescent="0.2">
      <c r="A244" s="8" t="str">
        <f t="shared" si="15"/>
        <v>2015/6末</v>
      </c>
      <c r="B244" s="8" t="str">
        <f t="shared" si="15"/>
        <v>平成27/6末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2015/6末</v>
      </c>
      <c r="B245" s="9" t="str">
        <f t="shared" si="16"/>
        <v>平成27/6末</v>
      </c>
      <c r="C245" s="15">
        <v>243</v>
      </c>
      <c r="D245" s="15">
        <v>506</v>
      </c>
      <c r="E245" s="16" t="s">
        <v>297</v>
      </c>
      <c r="F245" s="15">
        <v>162</v>
      </c>
      <c r="G245" s="15">
        <v>0</v>
      </c>
      <c r="H245" s="15">
        <v>169</v>
      </c>
      <c r="I245" s="15">
        <v>0</v>
      </c>
      <c r="J245" s="15">
        <v>331</v>
      </c>
      <c r="K245" s="15">
        <v>0</v>
      </c>
      <c r="L245" s="15">
        <v>122</v>
      </c>
      <c r="M245" s="5" t="s">
        <v>375</v>
      </c>
    </row>
    <row r="246" spans="1:13" x14ac:dyDescent="0.2">
      <c r="A246" s="8" t="str">
        <f t="shared" si="16"/>
        <v>2015/6末</v>
      </c>
      <c r="B246" s="8" t="str">
        <f t="shared" si="16"/>
        <v>平成27/6末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52</v>
      </c>
      <c r="I246" s="13">
        <v>0</v>
      </c>
      <c r="J246" s="13">
        <v>102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2015/6末</v>
      </c>
      <c r="B247" s="9" t="str">
        <f t="shared" si="16"/>
        <v>平成27/6末</v>
      </c>
      <c r="C247" s="15">
        <v>245</v>
      </c>
      <c r="D247" s="15">
        <v>508</v>
      </c>
      <c r="E247" s="16" t="s">
        <v>299</v>
      </c>
      <c r="F247" s="15">
        <v>72</v>
      </c>
      <c r="G247" s="15">
        <v>0</v>
      </c>
      <c r="H247" s="15">
        <v>87</v>
      </c>
      <c r="I247" s="15">
        <v>0</v>
      </c>
      <c r="J247" s="15">
        <v>159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2015/6末</v>
      </c>
      <c r="B248" s="8" t="str">
        <f t="shared" si="16"/>
        <v>平成27/6末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80</v>
      </c>
      <c r="I248" s="13">
        <v>0</v>
      </c>
      <c r="J248" s="13">
        <v>159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2015/6末</v>
      </c>
      <c r="B249" s="9" t="str">
        <f t="shared" si="16"/>
        <v>平成27/6末</v>
      </c>
      <c r="C249" s="15">
        <v>247</v>
      </c>
      <c r="D249" s="15">
        <v>510</v>
      </c>
      <c r="E249" s="16" t="s">
        <v>301</v>
      </c>
      <c r="F249" s="15">
        <v>31</v>
      </c>
      <c r="G249" s="15">
        <v>0</v>
      </c>
      <c r="H249" s="15">
        <v>31</v>
      </c>
      <c r="I249" s="15">
        <v>0</v>
      </c>
      <c r="J249" s="15">
        <v>62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2015/6末</v>
      </c>
      <c r="B250" s="8" t="str">
        <f t="shared" si="16"/>
        <v>平成27/6末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2015/6末</v>
      </c>
      <c r="B251" s="9" t="str">
        <f t="shared" si="16"/>
        <v>平成27/6末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99</v>
      </c>
      <c r="I251" s="15">
        <v>0</v>
      </c>
      <c r="J251" s="15">
        <v>190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2015/6末</v>
      </c>
      <c r="B252" s="8" t="str">
        <f t="shared" si="16"/>
        <v>平成27/6末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50</v>
      </c>
      <c r="M252" s="6" t="s">
        <v>375</v>
      </c>
    </row>
    <row r="253" spans="1:13" x14ac:dyDescent="0.2">
      <c r="A253" s="9" t="str">
        <f t="shared" si="16"/>
        <v>2015/6末</v>
      </c>
      <c r="B253" s="9" t="str">
        <f t="shared" si="16"/>
        <v>平成27/6末</v>
      </c>
      <c r="C253" s="15">
        <v>251</v>
      </c>
      <c r="D253" s="15">
        <v>514</v>
      </c>
      <c r="E253" s="16" t="s">
        <v>305</v>
      </c>
      <c r="F253" s="15">
        <v>79</v>
      </c>
      <c r="G253" s="15">
        <v>0</v>
      </c>
      <c r="H253" s="15">
        <v>95</v>
      </c>
      <c r="I253" s="15">
        <v>1</v>
      </c>
      <c r="J253" s="15">
        <v>174</v>
      </c>
      <c r="K253" s="15">
        <v>1</v>
      </c>
      <c r="L253" s="15">
        <v>55</v>
      </c>
      <c r="M253" s="5" t="s">
        <v>375</v>
      </c>
    </row>
    <row r="254" spans="1:13" x14ac:dyDescent="0.2">
      <c r="A254" s="8" t="str">
        <f t="shared" si="16"/>
        <v>2015/6末</v>
      </c>
      <c r="B254" s="8" t="str">
        <f t="shared" si="16"/>
        <v>平成27/6末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2015/6末</v>
      </c>
      <c r="B255" s="9" t="str">
        <f t="shared" si="16"/>
        <v>平成27/6末</v>
      </c>
      <c r="C255" s="15">
        <v>253</v>
      </c>
      <c r="D255" s="15">
        <v>516</v>
      </c>
      <c r="E255" s="16" t="s">
        <v>307</v>
      </c>
      <c r="F255" s="15">
        <v>95</v>
      </c>
      <c r="G255" s="15">
        <v>0</v>
      </c>
      <c r="H255" s="15">
        <v>88</v>
      </c>
      <c r="I255" s="15">
        <v>0</v>
      </c>
      <c r="J255" s="15">
        <v>183</v>
      </c>
      <c r="K255" s="15">
        <v>0</v>
      </c>
      <c r="L255" s="15">
        <v>58</v>
      </c>
      <c r="M255" s="5" t="s">
        <v>375</v>
      </c>
    </row>
    <row r="256" spans="1:13" x14ac:dyDescent="0.2">
      <c r="A256" s="8" t="str">
        <f t="shared" si="16"/>
        <v>2015/6末</v>
      </c>
      <c r="B256" s="8" t="str">
        <f t="shared" si="16"/>
        <v>平成27/6末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167</v>
      </c>
      <c r="I256" s="13">
        <v>1</v>
      </c>
      <c r="J256" s="13">
        <v>338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2015/6末</v>
      </c>
      <c r="B257" s="9" t="str">
        <f t="shared" si="16"/>
        <v>平成27/6末</v>
      </c>
      <c r="C257" s="15">
        <v>255</v>
      </c>
      <c r="D257" s="15">
        <v>518</v>
      </c>
      <c r="E257" s="16" t="s">
        <v>309</v>
      </c>
      <c r="F257" s="15">
        <v>78</v>
      </c>
      <c r="G257" s="15">
        <v>0</v>
      </c>
      <c r="H257" s="15">
        <v>82</v>
      </c>
      <c r="I257" s="15">
        <v>1</v>
      </c>
      <c r="J257" s="15">
        <v>160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2015/6末</v>
      </c>
      <c r="B258" s="8" t="str">
        <f t="shared" si="16"/>
        <v>平成27/6末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126</v>
      </c>
      <c r="I258" s="13">
        <v>0</v>
      </c>
      <c r="J258" s="13">
        <v>247</v>
      </c>
      <c r="K258" s="13">
        <v>0</v>
      </c>
      <c r="L258" s="13">
        <v>80</v>
      </c>
      <c r="M258" s="6" t="s">
        <v>375</v>
      </c>
    </row>
    <row r="259" spans="1:13" x14ac:dyDescent="0.2">
      <c r="A259" s="9" t="str">
        <f t="shared" si="16"/>
        <v>2015/6末</v>
      </c>
      <c r="B259" s="9" t="str">
        <f t="shared" si="16"/>
        <v>平成27/6末</v>
      </c>
      <c r="C259" s="15">
        <v>257</v>
      </c>
      <c r="D259" s="15">
        <v>520</v>
      </c>
      <c r="E259" s="16" t="s">
        <v>311</v>
      </c>
      <c r="F259" s="15">
        <v>55</v>
      </c>
      <c r="G259" s="15">
        <v>0</v>
      </c>
      <c r="H259" s="15">
        <v>58</v>
      </c>
      <c r="I259" s="15">
        <v>0</v>
      </c>
      <c r="J259" s="15">
        <v>113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2015/6末</v>
      </c>
      <c r="B260" s="8" t="str">
        <f t="shared" si="16"/>
        <v>平成27/6末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2015/6末</v>
      </c>
      <c r="B261" s="9" t="str">
        <f t="shared" si="17"/>
        <v>平成27/6末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2015/6末</v>
      </c>
      <c r="B262" s="8" t="str">
        <f t="shared" si="17"/>
        <v>平成27/6末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63</v>
      </c>
      <c r="I262" s="13">
        <v>0</v>
      </c>
      <c r="J262" s="13">
        <v>114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2015/6末</v>
      </c>
      <c r="B263" s="9" t="str">
        <f t="shared" si="17"/>
        <v>平成27/6末</v>
      </c>
      <c r="C263" s="15">
        <v>261</v>
      </c>
      <c r="D263" s="15">
        <v>524</v>
      </c>
      <c r="E263" s="16" t="s">
        <v>315</v>
      </c>
      <c r="F263" s="15">
        <v>256</v>
      </c>
      <c r="G263" s="15">
        <v>0</v>
      </c>
      <c r="H263" s="15">
        <v>253</v>
      </c>
      <c r="I263" s="15">
        <v>1</v>
      </c>
      <c r="J263" s="15">
        <v>509</v>
      </c>
      <c r="K263" s="15">
        <v>1</v>
      </c>
      <c r="L263" s="15">
        <v>169</v>
      </c>
      <c r="M263" s="5" t="s">
        <v>375</v>
      </c>
    </row>
    <row r="264" spans="1:13" x14ac:dyDescent="0.2">
      <c r="A264" s="8" t="str">
        <f t="shared" si="17"/>
        <v>2015/6末</v>
      </c>
      <c r="B264" s="8" t="str">
        <f t="shared" si="17"/>
        <v>平成27/6末</v>
      </c>
      <c r="C264" s="13">
        <v>262</v>
      </c>
      <c r="D264" s="13">
        <v>525</v>
      </c>
      <c r="E264" s="14" t="s">
        <v>316</v>
      </c>
      <c r="F264" s="13">
        <v>136</v>
      </c>
      <c r="G264" s="13">
        <v>0</v>
      </c>
      <c r="H264" s="13">
        <v>131</v>
      </c>
      <c r="I264" s="13">
        <v>0</v>
      </c>
      <c r="J264" s="13">
        <v>267</v>
      </c>
      <c r="K264" s="13">
        <v>0</v>
      </c>
      <c r="L264" s="13">
        <v>121</v>
      </c>
      <c r="M264" s="6" t="s">
        <v>375</v>
      </c>
    </row>
    <row r="265" spans="1:13" x14ac:dyDescent="0.2">
      <c r="A265" s="9" t="str">
        <f t="shared" si="17"/>
        <v>2015/6末</v>
      </c>
      <c r="B265" s="9" t="str">
        <f t="shared" si="17"/>
        <v>平成27/6末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2015/6末</v>
      </c>
      <c r="B266" s="8" t="str">
        <f t="shared" si="17"/>
        <v>平成27/6末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79</v>
      </c>
      <c r="I266" s="13">
        <v>1</v>
      </c>
      <c r="J266" s="13">
        <v>159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2015/6末</v>
      </c>
      <c r="B267" s="9" t="str">
        <f t="shared" si="17"/>
        <v>平成27/6末</v>
      </c>
      <c r="C267" s="15">
        <v>265</v>
      </c>
      <c r="D267" s="15">
        <v>528</v>
      </c>
      <c r="E267" s="16" t="s">
        <v>319</v>
      </c>
      <c r="F267" s="15">
        <v>83</v>
      </c>
      <c r="G267" s="15">
        <v>0</v>
      </c>
      <c r="H267" s="15">
        <v>110</v>
      </c>
      <c r="I267" s="15">
        <v>0</v>
      </c>
      <c r="J267" s="15">
        <v>193</v>
      </c>
      <c r="K267" s="15">
        <v>0</v>
      </c>
      <c r="L267" s="15">
        <v>89</v>
      </c>
      <c r="M267" s="5" t="s">
        <v>375</v>
      </c>
    </row>
    <row r="268" spans="1:13" x14ac:dyDescent="0.2">
      <c r="A268" s="8" t="str">
        <f t="shared" si="17"/>
        <v>2015/6末</v>
      </c>
      <c r="B268" s="8" t="str">
        <f t="shared" si="17"/>
        <v>平成27/6末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2015/6末</v>
      </c>
      <c r="B269" s="9" t="str">
        <f t="shared" si="17"/>
        <v>平成27/6末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116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2015/6末</v>
      </c>
      <c r="B270" s="8" t="str">
        <f t="shared" si="17"/>
        <v>平成27/6末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2015/6末</v>
      </c>
      <c r="B271" s="9" t="str">
        <f t="shared" si="17"/>
        <v>平成27/6末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uHEjQ3589Ri+PO5+TbrtXMbwTGGPM1ePE6tZUxfrv9IEKn1at0y1lbVDCQc430ZsO54TTS++w/Nap0liiUFK3g==" saltValue="aGxrRZWXnJhE/+LuYqsbnw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R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8" x14ac:dyDescent="0.2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  <c r="O1" s="80"/>
      <c r="P1" s="81"/>
      <c r="Q1" s="81"/>
      <c r="R1" s="81"/>
    </row>
    <row r="2" spans="1:18" ht="16.2" x14ac:dyDescent="0.2">
      <c r="A2" s="20" t="s">
        <v>451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43176</v>
      </c>
      <c r="G2" s="22">
        <f t="shared" si="0"/>
        <v>222</v>
      </c>
      <c r="H2" s="22">
        <f t="shared" si="0"/>
        <v>44533</v>
      </c>
      <c r="I2" s="22">
        <f t="shared" si="0"/>
        <v>473</v>
      </c>
      <c r="J2" s="22">
        <f t="shared" si="0"/>
        <v>87709</v>
      </c>
      <c r="K2" s="22">
        <f t="shared" si="0"/>
        <v>695</v>
      </c>
      <c r="L2" s="22">
        <f t="shared" si="0"/>
        <v>34742</v>
      </c>
      <c r="M2" s="68" t="s">
        <v>155</v>
      </c>
      <c r="O2" s="81"/>
      <c r="P2" s="81"/>
      <c r="Q2" s="81"/>
      <c r="R2" s="81"/>
    </row>
    <row r="3" spans="1:18" x14ac:dyDescent="0.2">
      <c r="A3" s="7" t="str">
        <f>A2</f>
        <v>2015/7末</v>
      </c>
      <c r="B3" s="7" t="str">
        <f>B2</f>
        <v>平成27/7末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47</v>
      </c>
      <c r="I3" s="11">
        <v>1</v>
      </c>
      <c r="J3" s="11">
        <v>90</v>
      </c>
      <c r="K3" s="11">
        <v>1</v>
      </c>
      <c r="L3" s="11">
        <v>51</v>
      </c>
      <c r="M3" s="67" t="s">
        <v>377</v>
      </c>
      <c r="O3" s="82"/>
      <c r="P3" s="82"/>
      <c r="Q3" s="82"/>
      <c r="R3" s="83"/>
    </row>
    <row r="4" spans="1:18" x14ac:dyDescent="0.2">
      <c r="A4" s="8" t="str">
        <f>A3</f>
        <v>2015/7末</v>
      </c>
      <c r="B4" s="8" t="str">
        <f>B3</f>
        <v>平成27/7末</v>
      </c>
      <c r="C4" s="13">
        <v>2</v>
      </c>
      <c r="D4" s="13">
        <v>2</v>
      </c>
      <c r="E4" s="14" t="s">
        <v>40</v>
      </c>
      <c r="F4" s="13">
        <v>158</v>
      </c>
      <c r="G4" s="13">
        <v>0</v>
      </c>
      <c r="H4" s="13">
        <v>199</v>
      </c>
      <c r="I4" s="13">
        <v>8</v>
      </c>
      <c r="J4" s="13">
        <v>357</v>
      </c>
      <c r="K4" s="13">
        <v>8</v>
      </c>
      <c r="L4" s="13">
        <v>192</v>
      </c>
      <c r="M4" s="6" t="s">
        <v>377</v>
      </c>
      <c r="Q4" s="1"/>
    </row>
    <row r="5" spans="1:18" x14ac:dyDescent="0.2">
      <c r="A5" s="9" t="str">
        <f t="shared" ref="A5:B20" si="1">A4</f>
        <v>2015/7末</v>
      </c>
      <c r="B5" s="9" t="str">
        <f t="shared" si="1"/>
        <v>平成27/7末</v>
      </c>
      <c r="C5" s="15">
        <v>3</v>
      </c>
      <c r="D5" s="15">
        <v>3</v>
      </c>
      <c r="E5" s="16" t="s">
        <v>41</v>
      </c>
      <c r="F5" s="15">
        <v>184</v>
      </c>
      <c r="G5" s="15">
        <v>2</v>
      </c>
      <c r="H5" s="15">
        <v>172</v>
      </c>
      <c r="I5" s="15">
        <v>2</v>
      </c>
      <c r="J5" s="15">
        <v>356</v>
      </c>
      <c r="K5" s="15">
        <v>4</v>
      </c>
      <c r="L5" s="15">
        <v>145</v>
      </c>
      <c r="M5" s="5" t="s">
        <v>377</v>
      </c>
    </row>
    <row r="6" spans="1:18" x14ac:dyDescent="0.2">
      <c r="A6" s="8" t="str">
        <f t="shared" si="1"/>
        <v>2015/7末</v>
      </c>
      <c r="B6" s="8" t="str">
        <f t="shared" si="1"/>
        <v>平成27/7末</v>
      </c>
      <c r="C6" s="13">
        <v>4</v>
      </c>
      <c r="D6" s="13">
        <v>4</v>
      </c>
      <c r="E6" s="14" t="s">
        <v>42</v>
      </c>
      <c r="F6" s="13">
        <v>311</v>
      </c>
      <c r="G6" s="13">
        <v>1</v>
      </c>
      <c r="H6" s="13">
        <v>349</v>
      </c>
      <c r="I6" s="13">
        <v>12</v>
      </c>
      <c r="J6" s="13">
        <v>660</v>
      </c>
      <c r="K6" s="13">
        <v>13</v>
      </c>
      <c r="L6" s="13">
        <v>276</v>
      </c>
      <c r="M6" s="6" t="s">
        <v>377</v>
      </c>
    </row>
    <row r="7" spans="1:18" x14ac:dyDescent="0.2">
      <c r="A7" s="9" t="str">
        <f t="shared" si="1"/>
        <v>2015/7末</v>
      </c>
      <c r="B7" s="9" t="str">
        <f t="shared" si="1"/>
        <v>平成27/7末</v>
      </c>
      <c r="C7" s="15">
        <v>5</v>
      </c>
      <c r="D7" s="15">
        <v>5</v>
      </c>
      <c r="E7" s="16" t="s">
        <v>43</v>
      </c>
      <c r="F7" s="15">
        <v>192</v>
      </c>
      <c r="G7" s="15">
        <v>1</v>
      </c>
      <c r="H7" s="15">
        <v>196</v>
      </c>
      <c r="I7" s="15">
        <v>0</v>
      </c>
      <c r="J7" s="15">
        <v>388</v>
      </c>
      <c r="K7" s="15">
        <v>1</v>
      </c>
      <c r="L7" s="15">
        <v>150</v>
      </c>
      <c r="M7" s="5" t="s">
        <v>377</v>
      </c>
    </row>
    <row r="8" spans="1:18" x14ac:dyDescent="0.2">
      <c r="A8" s="8" t="str">
        <f t="shared" si="1"/>
        <v>2015/7末</v>
      </c>
      <c r="B8" s="8" t="str">
        <f t="shared" si="1"/>
        <v>平成27/7末</v>
      </c>
      <c r="C8" s="13">
        <v>6</v>
      </c>
      <c r="D8" s="13">
        <v>6</v>
      </c>
      <c r="E8" s="14" t="s">
        <v>44</v>
      </c>
      <c r="F8" s="13">
        <v>271</v>
      </c>
      <c r="G8" s="13">
        <v>0</v>
      </c>
      <c r="H8" s="13">
        <v>291</v>
      </c>
      <c r="I8" s="13">
        <v>3</v>
      </c>
      <c r="J8" s="13">
        <v>562</v>
      </c>
      <c r="K8" s="13">
        <v>3</v>
      </c>
      <c r="L8" s="13">
        <v>237</v>
      </c>
      <c r="M8" s="6" t="s">
        <v>377</v>
      </c>
    </row>
    <row r="9" spans="1:18" x14ac:dyDescent="0.2">
      <c r="A9" s="9" t="str">
        <f t="shared" si="1"/>
        <v>2015/7末</v>
      </c>
      <c r="B9" s="9" t="str">
        <f t="shared" si="1"/>
        <v>平成27/7末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147</v>
      </c>
      <c r="I9" s="15">
        <v>0</v>
      </c>
      <c r="J9" s="15">
        <v>294</v>
      </c>
      <c r="K9" s="15">
        <v>0</v>
      </c>
      <c r="L9" s="15">
        <v>117</v>
      </c>
      <c r="M9" s="5" t="s">
        <v>377</v>
      </c>
    </row>
    <row r="10" spans="1:18" x14ac:dyDescent="0.2">
      <c r="A10" s="8" t="str">
        <f t="shared" si="1"/>
        <v>2015/7末</v>
      </c>
      <c r="B10" s="8" t="str">
        <f t="shared" si="1"/>
        <v>平成27/7末</v>
      </c>
      <c r="C10" s="13">
        <v>8</v>
      </c>
      <c r="D10" s="13">
        <v>8</v>
      </c>
      <c r="E10" s="14" t="s">
        <v>46</v>
      </c>
      <c r="F10" s="13">
        <v>190</v>
      </c>
      <c r="G10" s="13">
        <v>1</v>
      </c>
      <c r="H10" s="13">
        <v>196</v>
      </c>
      <c r="I10" s="13">
        <v>4</v>
      </c>
      <c r="J10" s="13">
        <v>386</v>
      </c>
      <c r="K10" s="13">
        <v>5</v>
      </c>
      <c r="L10" s="13">
        <v>164</v>
      </c>
      <c r="M10" s="6" t="s">
        <v>377</v>
      </c>
    </row>
    <row r="11" spans="1:18" x14ac:dyDescent="0.2">
      <c r="A11" s="9" t="str">
        <f t="shared" si="1"/>
        <v>2015/7末</v>
      </c>
      <c r="B11" s="9" t="str">
        <f t="shared" si="1"/>
        <v>平成27/7末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2</v>
      </c>
      <c r="I11" s="15">
        <v>0</v>
      </c>
      <c r="J11" s="15">
        <v>3</v>
      </c>
      <c r="K11" s="15">
        <v>0</v>
      </c>
      <c r="L11" s="15">
        <v>3</v>
      </c>
      <c r="M11" s="5" t="s">
        <v>377</v>
      </c>
    </row>
    <row r="12" spans="1:18" x14ac:dyDescent="0.2">
      <c r="A12" s="8" t="str">
        <f t="shared" si="1"/>
        <v>2015/7末</v>
      </c>
      <c r="B12" s="8" t="str">
        <f t="shared" si="1"/>
        <v>平成27/7末</v>
      </c>
      <c r="C12" s="13">
        <v>10</v>
      </c>
      <c r="D12" s="13">
        <v>11</v>
      </c>
      <c r="E12" s="14" t="s">
        <v>48</v>
      </c>
      <c r="F12" s="13">
        <v>186</v>
      </c>
      <c r="G12" s="13">
        <v>0</v>
      </c>
      <c r="H12" s="13">
        <v>242</v>
      </c>
      <c r="I12" s="13">
        <v>3</v>
      </c>
      <c r="J12" s="13">
        <v>428</v>
      </c>
      <c r="K12" s="13">
        <v>3</v>
      </c>
      <c r="L12" s="13">
        <v>234</v>
      </c>
      <c r="M12" s="6" t="s">
        <v>377</v>
      </c>
    </row>
    <row r="13" spans="1:18" x14ac:dyDescent="0.2">
      <c r="A13" s="9" t="str">
        <f t="shared" si="1"/>
        <v>2015/7末</v>
      </c>
      <c r="B13" s="9" t="str">
        <f t="shared" si="1"/>
        <v>平成27/7末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105</v>
      </c>
      <c r="I13" s="15">
        <v>4</v>
      </c>
      <c r="J13" s="15">
        <v>225</v>
      </c>
      <c r="K13" s="15">
        <v>6</v>
      </c>
      <c r="L13" s="15">
        <v>114</v>
      </c>
      <c r="M13" s="5" t="s">
        <v>377</v>
      </c>
    </row>
    <row r="14" spans="1:18" x14ac:dyDescent="0.2">
      <c r="A14" s="8" t="str">
        <f t="shared" si="1"/>
        <v>2015/7末</v>
      </c>
      <c r="B14" s="8" t="str">
        <f t="shared" si="1"/>
        <v>平成27/7末</v>
      </c>
      <c r="C14" s="13">
        <v>12</v>
      </c>
      <c r="D14" s="13">
        <v>13</v>
      </c>
      <c r="E14" s="14" t="s">
        <v>50</v>
      </c>
      <c r="F14" s="13">
        <v>233</v>
      </c>
      <c r="G14" s="13">
        <v>2</v>
      </c>
      <c r="H14" s="13">
        <v>258</v>
      </c>
      <c r="I14" s="13">
        <v>3</v>
      </c>
      <c r="J14" s="13">
        <v>491</v>
      </c>
      <c r="K14" s="13">
        <v>5</v>
      </c>
      <c r="L14" s="13">
        <v>203</v>
      </c>
      <c r="M14" s="6" t="s">
        <v>377</v>
      </c>
    </row>
    <row r="15" spans="1:18" x14ac:dyDescent="0.2">
      <c r="A15" s="9" t="str">
        <f t="shared" si="1"/>
        <v>2015/7末</v>
      </c>
      <c r="B15" s="9" t="str">
        <f t="shared" si="1"/>
        <v>平成27/7末</v>
      </c>
      <c r="C15" s="15">
        <v>13</v>
      </c>
      <c r="D15" s="15">
        <v>14</v>
      </c>
      <c r="E15" s="16" t="s">
        <v>51</v>
      </c>
      <c r="F15" s="15">
        <v>107</v>
      </c>
      <c r="G15" s="15">
        <v>5</v>
      </c>
      <c r="H15" s="15">
        <v>112</v>
      </c>
      <c r="I15" s="15">
        <v>5</v>
      </c>
      <c r="J15" s="15">
        <v>219</v>
      </c>
      <c r="K15" s="15">
        <v>10</v>
      </c>
      <c r="L15" s="15">
        <v>102</v>
      </c>
      <c r="M15" s="5" t="s">
        <v>377</v>
      </c>
    </row>
    <row r="16" spans="1:18" x14ac:dyDescent="0.2">
      <c r="A16" s="8" t="str">
        <f t="shared" si="1"/>
        <v>2015/7末</v>
      </c>
      <c r="B16" s="8" t="str">
        <f t="shared" si="1"/>
        <v>平成27/7末</v>
      </c>
      <c r="C16" s="13">
        <v>14</v>
      </c>
      <c r="D16" s="13">
        <v>15</v>
      </c>
      <c r="E16" s="14" t="s">
        <v>52</v>
      </c>
      <c r="F16" s="13">
        <v>241</v>
      </c>
      <c r="G16" s="13">
        <v>1</v>
      </c>
      <c r="H16" s="13">
        <v>256</v>
      </c>
      <c r="I16" s="13">
        <v>8</v>
      </c>
      <c r="J16" s="13">
        <v>497</v>
      </c>
      <c r="K16" s="13">
        <v>9</v>
      </c>
      <c r="L16" s="13">
        <v>218</v>
      </c>
      <c r="M16" s="6" t="s">
        <v>377</v>
      </c>
    </row>
    <row r="17" spans="1:13" x14ac:dyDescent="0.2">
      <c r="A17" s="9" t="str">
        <f t="shared" si="1"/>
        <v>2015/7末</v>
      </c>
      <c r="B17" s="9" t="str">
        <f t="shared" si="1"/>
        <v>平成27/7末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93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 x14ac:dyDescent="0.2">
      <c r="A18" s="8" t="str">
        <f t="shared" si="1"/>
        <v>2015/7末</v>
      </c>
      <c r="B18" s="8" t="str">
        <f t="shared" si="1"/>
        <v>平成27/7末</v>
      </c>
      <c r="C18" s="13">
        <v>16</v>
      </c>
      <c r="D18" s="13">
        <v>17</v>
      </c>
      <c r="E18" s="14" t="s">
        <v>54</v>
      </c>
      <c r="F18" s="13">
        <v>222</v>
      </c>
      <c r="G18" s="13">
        <v>0</v>
      </c>
      <c r="H18" s="13">
        <v>235</v>
      </c>
      <c r="I18" s="13">
        <v>2</v>
      </c>
      <c r="J18" s="13">
        <v>457</v>
      </c>
      <c r="K18" s="13">
        <v>2</v>
      </c>
      <c r="L18" s="13">
        <v>176</v>
      </c>
      <c r="M18" s="6" t="s">
        <v>377</v>
      </c>
    </row>
    <row r="19" spans="1:13" x14ac:dyDescent="0.2">
      <c r="A19" s="9" t="str">
        <f t="shared" si="1"/>
        <v>2015/7末</v>
      </c>
      <c r="B19" s="9" t="str">
        <f t="shared" si="1"/>
        <v>平成27/7末</v>
      </c>
      <c r="C19" s="15">
        <v>17</v>
      </c>
      <c r="D19" s="15">
        <v>18</v>
      </c>
      <c r="E19" s="16" t="s">
        <v>55</v>
      </c>
      <c r="F19" s="15">
        <v>260</v>
      </c>
      <c r="G19" s="15">
        <v>0</v>
      </c>
      <c r="H19" s="15">
        <v>278</v>
      </c>
      <c r="I19" s="15">
        <v>1</v>
      </c>
      <c r="J19" s="15">
        <v>538</v>
      </c>
      <c r="K19" s="15">
        <v>1</v>
      </c>
      <c r="L19" s="15">
        <v>218</v>
      </c>
      <c r="M19" s="5" t="s">
        <v>377</v>
      </c>
    </row>
    <row r="20" spans="1:13" x14ac:dyDescent="0.2">
      <c r="A20" s="8" t="str">
        <f t="shared" si="1"/>
        <v>2015/7末</v>
      </c>
      <c r="B20" s="8" t="str">
        <f t="shared" si="1"/>
        <v>平成27/7末</v>
      </c>
      <c r="C20" s="13">
        <v>18</v>
      </c>
      <c r="D20" s="13">
        <v>19</v>
      </c>
      <c r="E20" s="14" t="s">
        <v>56</v>
      </c>
      <c r="F20" s="13">
        <v>184</v>
      </c>
      <c r="G20" s="13">
        <v>2</v>
      </c>
      <c r="H20" s="13">
        <v>210</v>
      </c>
      <c r="I20" s="13">
        <v>4</v>
      </c>
      <c r="J20" s="13">
        <v>394</v>
      </c>
      <c r="K20" s="13">
        <v>6</v>
      </c>
      <c r="L20" s="13">
        <v>151</v>
      </c>
      <c r="M20" s="6" t="s">
        <v>377</v>
      </c>
    </row>
    <row r="21" spans="1:13" x14ac:dyDescent="0.2">
      <c r="A21" s="9" t="str">
        <f t="shared" ref="A21:B36" si="2">A20</f>
        <v>2015/7末</v>
      </c>
      <c r="B21" s="9" t="str">
        <f t="shared" si="2"/>
        <v>平成27/7末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 x14ac:dyDescent="0.2">
      <c r="A22" s="8" t="str">
        <f t="shared" si="2"/>
        <v>2015/7末</v>
      </c>
      <c r="B22" s="8" t="str">
        <f t="shared" si="2"/>
        <v>平成27/7末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200</v>
      </c>
      <c r="I22" s="13">
        <v>4</v>
      </c>
      <c r="J22" s="13">
        <v>389</v>
      </c>
      <c r="K22" s="13">
        <v>5</v>
      </c>
      <c r="L22" s="13">
        <v>159</v>
      </c>
      <c r="M22" s="6" t="s">
        <v>377</v>
      </c>
    </row>
    <row r="23" spans="1:13" x14ac:dyDescent="0.2">
      <c r="A23" s="9" t="str">
        <f t="shared" si="2"/>
        <v>2015/7末</v>
      </c>
      <c r="B23" s="9" t="str">
        <f t="shared" si="2"/>
        <v>平成27/7末</v>
      </c>
      <c r="C23" s="15">
        <v>21</v>
      </c>
      <c r="D23" s="15">
        <v>22</v>
      </c>
      <c r="E23" s="16" t="s">
        <v>62</v>
      </c>
      <c r="F23" s="15">
        <v>298</v>
      </c>
      <c r="G23" s="15">
        <v>3</v>
      </c>
      <c r="H23" s="15">
        <v>351</v>
      </c>
      <c r="I23" s="15">
        <v>8</v>
      </c>
      <c r="J23" s="15">
        <v>649</v>
      </c>
      <c r="K23" s="15">
        <v>11</v>
      </c>
      <c r="L23" s="15">
        <v>270</v>
      </c>
      <c r="M23" s="5" t="s">
        <v>377</v>
      </c>
    </row>
    <row r="24" spans="1:13" x14ac:dyDescent="0.2">
      <c r="A24" s="8" t="str">
        <f t="shared" si="2"/>
        <v>2015/7末</v>
      </c>
      <c r="B24" s="8" t="str">
        <f t="shared" si="2"/>
        <v>平成27/7末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254</v>
      </c>
      <c r="I24" s="13">
        <v>7</v>
      </c>
      <c r="J24" s="13">
        <v>501</v>
      </c>
      <c r="K24" s="13">
        <v>8</v>
      </c>
      <c r="L24" s="13">
        <v>201</v>
      </c>
      <c r="M24" s="6" t="s">
        <v>377</v>
      </c>
    </row>
    <row r="25" spans="1:13" x14ac:dyDescent="0.2">
      <c r="A25" s="9" t="str">
        <f t="shared" si="2"/>
        <v>2015/7末</v>
      </c>
      <c r="B25" s="9" t="str">
        <f t="shared" si="2"/>
        <v>平成27/7末</v>
      </c>
      <c r="C25" s="15">
        <v>23</v>
      </c>
      <c r="D25" s="15">
        <v>24</v>
      </c>
      <c r="E25" s="16" t="s">
        <v>64</v>
      </c>
      <c r="F25" s="15">
        <v>384</v>
      </c>
      <c r="G25" s="15">
        <v>3</v>
      </c>
      <c r="H25" s="15">
        <v>432</v>
      </c>
      <c r="I25" s="15">
        <v>4</v>
      </c>
      <c r="J25" s="15">
        <v>816</v>
      </c>
      <c r="K25" s="15">
        <v>7</v>
      </c>
      <c r="L25" s="15">
        <v>320</v>
      </c>
      <c r="M25" s="5" t="s">
        <v>377</v>
      </c>
    </row>
    <row r="26" spans="1:13" x14ac:dyDescent="0.2">
      <c r="A26" s="8" t="str">
        <f t="shared" si="2"/>
        <v>2015/7末</v>
      </c>
      <c r="B26" s="8" t="str">
        <f t="shared" si="2"/>
        <v>平成27/7末</v>
      </c>
      <c r="C26" s="13">
        <v>24</v>
      </c>
      <c r="D26" s="13">
        <v>25</v>
      </c>
      <c r="E26" s="14" t="s">
        <v>65</v>
      </c>
      <c r="F26" s="13">
        <v>218</v>
      </c>
      <c r="G26" s="13">
        <v>6</v>
      </c>
      <c r="H26" s="13">
        <v>262</v>
      </c>
      <c r="I26" s="13">
        <v>11</v>
      </c>
      <c r="J26" s="13">
        <v>480</v>
      </c>
      <c r="K26" s="13">
        <v>17</v>
      </c>
      <c r="L26" s="13">
        <v>211</v>
      </c>
      <c r="M26" s="6" t="s">
        <v>377</v>
      </c>
    </row>
    <row r="27" spans="1:13" x14ac:dyDescent="0.2">
      <c r="A27" s="9" t="str">
        <f t="shared" si="2"/>
        <v>2015/7末</v>
      </c>
      <c r="B27" s="9" t="str">
        <f t="shared" si="2"/>
        <v>平成27/7末</v>
      </c>
      <c r="C27" s="15">
        <v>25</v>
      </c>
      <c r="D27" s="15">
        <v>26</v>
      </c>
      <c r="E27" s="16" t="s">
        <v>66</v>
      </c>
      <c r="F27" s="15">
        <v>229</v>
      </c>
      <c r="G27" s="15">
        <v>0</v>
      </c>
      <c r="H27" s="15">
        <v>203</v>
      </c>
      <c r="I27" s="15">
        <v>1</v>
      </c>
      <c r="J27" s="15">
        <v>432</v>
      </c>
      <c r="K27" s="15">
        <v>1</v>
      </c>
      <c r="L27" s="15">
        <v>181</v>
      </c>
      <c r="M27" s="5" t="s">
        <v>377</v>
      </c>
    </row>
    <row r="28" spans="1:13" x14ac:dyDescent="0.2">
      <c r="A28" s="8" t="str">
        <f t="shared" si="2"/>
        <v>2015/7末</v>
      </c>
      <c r="B28" s="8" t="str">
        <f t="shared" si="2"/>
        <v>平成27/7末</v>
      </c>
      <c r="C28" s="13">
        <v>26</v>
      </c>
      <c r="D28" s="13">
        <v>30</v>
      </c>
      <c r="E28" s="14" t="s">
        <v>67</v>
      </c>
      <c r="F28" s="13">
        <v>621</v>
      </c>
      <c r="G28" s="13">
        <v>2</v>
      </c>
      <c r="H28" s="13">
        <v>599</v>
      </c>
      <c r="I28" s="13">
        <v>12</v>
      </c>
      <c r="J28" s="13">
        <v>1220</v>
      </c>
      <c r="K28" s="13">
        <v>14</v>
      </c>
      <c r="L28" s="13">
        <v>486</v>
      </c>
      <c r="M28" s="6" t="s">
        <v>377</v>
      </c>
    </row>
    <row r="29" spans="1:13" x14ac:dyDescent="0.2">
      <c r="A29" s="9" t="str">
        <f t="shared" si="2"/>
        <v>2015/7末</v>
      </c>
      <c r="B29" s="9" t="str">
        <f t="shared" si="2"/>
        <v>平成27/7末</v>
      </c>
      <c r="C29" s="15">
        <v>27</v>
      </c>
      <c r="D29" s="15">
        <v>31</v>
      </c>
      <c r="E29" s="16" t="s">
        <v>68</v>
      </c>
      <c r="F29" s="15">
        <v>726</v>
      </c>
      <c r="G29" s="15">
        <v>12</v>
      </c>
      <c r="H29" s="15">
        <v>874</v>
      </c>
      <c r="I29" s="15">
        <v>25</v>
      </c>
      <c r="J29" s="15">
        <v>1600</v>
      </c>
      <c r="K29" s="15">
        <v>37</v>
      </c>
      <c r="L29" s="15">
        <v>805</v>
      </c>
      <c r="M29" s="5" t="s">
        <v>377</v>
      </c>
    </row>
    <row r="30" spans="1:13" x14ac:dyDescent="0.2">
      <c r="A30" s="8" t="str">
        <f t="shared" si="2"/>
        <v>2015/7末</v>
      </c>
      <c r="B30" s="8" t="str">
        <f t="shared" si="2"/>
        <v>平成27/7末</v>
      </c>
      <c r="C30" s="13">
        <v>28</v>
      </c>
      <c r="D30" s="13">
        <v>32</v>
      </c>
      <c r="E30" s="14" t="s">
        <v>69</v>
      </c>
      <c r="F30" s="13">
        <v>19</v>
      </c>
      <c r="G30" s="13">
        <v>0</v>
      </c>
      <c r="H30" s="13">
        <v>17</v>
      </c>
      <c r="I30" s="13">
        <v>0</v>
      </c>
      <c r="J30" s="13">
        <v>36</v>
      </c>
      <c r="K30" s="13">
        <v>0</v>
      </c>
      <c r="L30" s="13">
        <v>10</v>
      </c>
      <c r="M30" s="6" t="s">
        <v>377</v>
      </c>
    </row>
    <row r="31" spans="1:13" x14ac:dyDescent="0.2">
      <c r="A31" s="9" t="str">
        <f t="shared" si="2"/>
        <v>2015/7末</v>
      </c>
      <c r="B31" s="9" t="str">
        <f t="shared" si="2"/>
        <v>平成27/7末</v>
      </c>
      <c r="C31" s="15">
        <v>29</v>
      </c>
      <c r="D31" s="15">
        <v>33</v>
      </c>
      <c r="E31" s="16" t="s">
        <v>70</v>
      </c>
      <c r="F31" s="15">
        <v>328</v>
      </c>
      <c r="G31" s="15">
        <v>3</v>
      </c>
      <c r="H31" s="15">
        <v>344</v>
      </c>
      <c r="I31" s="15">
        <v>5</v>
      </c>
      <c r="J31" s="15">
        <v>672</v>
      </c>
      <c r="K31" s="15">
        <v>8</v>
      </c>
      <c r="L31" s="15">
        <v>230</v>
      </c>
      <c r="M31" s="5" t="s">
        <v>377</v>
      </c>
    </row>
    <row r="32" spans="1:13" x14ac:dyDescent="0.2">
      <c r="A32" s="8" t="str">
        <f t="shared" si="2"/>
        <v>2015/7末</v>
      </c>
      <c r="B32" s="8" t="str">
        <f t="shared" si="2"/>
        <v>平成27/7末</v>
      </c>
      <c r="C32" s="13">
        <v>30</v>
      </c>
      <c r="D32" s="13">
        <v>34</v>
      </c>
      <c r="E32" s="14" t="s">
        <v>71</v>
      </c>
      <c r="F32" s="13">
        <v>339</v>
      </c>
      <c r="G32" s="13">
        <v>3</v>
      </c>
      <c r="H32" s="13">
        <v>301</v>
      </c>
      <c r="I32" s="13">
        <v>2</v>
      </c>
      <c r="J32" s="13">
        <v>640</v>
      </c>
      <c r="K32" s="13">
        <v>5</v>
      </c>
      <c r="L32" s="13">
        <v>280</v>
      </c>
      <c r="M32" s="6" t="s">
        <v>377</v>
      </c>
    </row>
    <row r="33" spans="1:13" x14ac:dyDescent="0.2">
      <c r="A33" s="9" t="str">
        <f t="shared" si="2"/>
        <v>2015/7末</v>
      </c>
      <c r="B33" s="9" t="str">
        <f t="shared" si="2"/>
        <v>平成27/7末</v>
      </c>
      <c r="C33" s="15">
        <v>31</v>
      </c>
      <c r="D33" s="15">
        <v>35</v>
      </c>
      <c r="E33" s="16" t="s">
        <v>72</v>
      </c>
      <c r="F33" s="15">
        <v>528</v>
      </c>
      <c r="G33" s="15">
        <v>0</v>
      </c>
      <c r="H33" s="15">
        <v>522</v>
      </c>
      <c r="I33" s="15">
        <v>2</v>
      </c>
      <c r="J33" s="15">
        <v>1050</v>
      </c>
      <c r="K33" s="15">
        <v>2</v>
      </c>
      <c r="L33" s="15">
        <v>401</v>
      </c>
      <c r="M33" s="5" t="s">
        <v>377</v>
      </c>
    </row>
    <row r="34" spans="1:13" x14ac:dyDescent="0.2">
      <c r="A34" s="8" t="str">
        <f t="shared" si="2"/>
        <v>2015/7末</v>
      </c>
      <c r="B34" s="8" t="str">
        <f t="shared" si="2"/>
        <v>平成27/7末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101</v>
      </c>
      <c r="I34" s="13">
        <v>2</v>
      </c>
      <c r="J34" s="13">
        <v>217</v>
      </c>
      <c r="K34" s="13">
        <v>5</v>
      </c>
      <c r="L34" s="13">
        <v>90</v>
      </c>
      <c r="M34" s="6" t="s">
        <v>377</v>
      </c>
    </row>
    <row r="35" spans="1:13" x14ac:dyDescent="0.2">
      <c r="A35" s="9" t="str">
        <f t="shared" si="2"/>
        <v>2015/7末</v>
      </c>
      <c r="B35" s="9" t="str">
        <f t="shared" si="2"/>
        <v>平成27/7末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 x14ac:dyDescent="0.2">
      <c r="A36" s="8" t="str">
        <f t="shared" si="2"/>
        <v>2015/7末</v>
      </c>
      <c r="B36" s="8" t="str">
        <f t="shared" si="2"/>
        <v>平成27/7末</v>
      </c>
      <c r="C36" s="13">
        <v>34</v>
      </c>
      <c r="D36" s="13">
        <v>38</v>
      </c>
      <c r="E36" s="14" t="s">
        <v>74</v>
      </c>
      <c r="F36" s="13">
        <v>284</v>
      </c>
      <c r="G36" s="13">
        <v>1</v>
      </c>
      <c r="H36" s="13">
        <v>293</v>
      </c>
      <c r="I36" s="13">
        <v>5</v>
      </c>
      <c r="J36" s="13">
        <v>577</v>
      </c>
      <c r="K36" s="13">
        <v>6</v>
      </c>
      <c r="L36" s="13">
        <v>208</v>
      </c>
      <c r="M36" s="6" t="s">
        <v>377</v>
      </c>
    </row>
    <row r="37" spans="1:13" x14ac:dyDescent="0.2">
      <c r="A37" s="9" t="str">
        <f t="shared" ref="A37:B52" si="3">A36</f>
        <v>2015/7末</v>
      </c>
      <c r="B37" s="9" t="str">
        <f t="shared" si="3"/>
        <v>平成27/7末</v>
      </c>
      <c r="C37" s="15">
        <v>35</v>
      </c>
      <c r="D37" s="15">
        <v>39</v>
      </c>
      <c r="E37" s="16" t="s">
        <v>75</v>
      </c>
      <c r="F37" s="15">
        <v>209</v>
      </c>
      <c r="G37" s="15">
        <v>0</v>
      </c>
      <c r="H37" s="15">
        <v>206</v>
      </c>
      <c r="I37" s="15">
        <v>0</v>
      </c>
      <c r="J37" s="15">
        <v>415</v>
      </c>
      <c r="K37" s="15">
        <v>0</v>
      </c>
      <c r="L37" s="15">
        <v>155</v>
      </c>
      <c r="M37" s="5" t="s">
        <v>377</v>
      </c>
    </row>
    <row r="38" spans="1:13" x14ac:dyDescent="0.2">
      <c r="A38" s="8" t="str">
        <f t="shared" si="3"/>
        <v>2015/7末</v>
      </c>
      <c r="B38" s="8" t="str">
        <f t="shared" si="3"/>
        <v>平成27/7末</v>
      </c>
      <c r="C38" s="13">
        <v>36</v>
      </c>
      <c r="D38" s="13">
        <v>40</v>
      </c>
      <c r="E38" s="14" t="s">
        <v>174</v>
      </c>
      <c r="F38" s="13">
        <v>121</v>
      </c>
      <c r="G38" s="13">
        <v>1</v>
      </c>
      <c r="H38" s="13">
        <v>134</v>
      </c>
      <c r="I38" s="13">
        <v>3</v>
      </c>
      <c r="J38" s="13">
        <v>255</v>
      </c>
      <c r="K38" s="13">
        <v>4</v>
      </c>
      <c r="L38" s="13">
        <v>115</v>
      </c>
      <c r="M38" s="6" t="s">
        <v>377</v>
      </c>
    </row>
    <row r="39" spans="1:13" x14ac:dyDescent="0.2">
      <c r="A39" s="9" t="str">
        <f t="shared" si="3"/>
        <v>2015/7末</v>
      </c>
      <c r="B39" s="9" t="str">
        <f t="shared" si="3"/>
        <v>平成27/7末</v>
      </c>
      <c r="C39" s="15">
        <v>37</v>
      </c>
      <c r="D39" s="15">
        <v>41</v>
      </c>
      <c r="E39" s="16" t="s">
        <v>175</v>
      </c>
      <c r="F39" s="15">
        <v>138</v>
      </c>
      <c r="G39" s="15">
        <v>1</v>
      </c>
      <c r="H39" s="15">
        <v>146</v>
      </c>
      <c r="I39" s="15">
        <v>0</v>
      </c>
      <c r="J39" s="15">
        <v>284</v>
      </c>
      <c r="K39" s="15">
        <v>1</v>
      </c>
      <c r="L39" s="15">
        <v>123</v>
      </c>
      <c r="M39" s="5" t="s">
        <v>377</v>
      </c>
    </row>
    <row r="40" spans="1:13" x14ac:dyDescent="0.2">
      <c r="A40" s="8" t="str">
        <f t="shared" si="3"/>
        <v>2015/7末</v>
      </c>
      <c r="B40" s="8" t="str">
        <f t="shared" si="3"/>
        <v>平成27/7末</v>
      </c>
      <c r="C40" s="13">
        <v>38</v>
      </c>
      <c r="D40" s="13">
        <v>42</v>
      </c>
      <c r="E40" s="14" t="s">
        <v>76</v>
      </c>
      <c r="F40" s="13">
        <v>194</v>
      </c>
      <c r="G40" s="13">
        <v>1</v>
      </c>
      <c r="H40" s="13">
        <v>210</v>
      </c>
      <c r="I40" s="13">
        <v>1</v>
      </c>
      <c r="J40" s="13">
        <v>404</v>
      </c>
      <c r="K40" s="13">
        <v>2</v>
      </c>
      <c r="L40" s="13">
        <v>159</v>
      </c>
      <c r="M40" s="6" t="s">
        <v>377</v>
      </c>
    </row>
    <row r="41" spans="1:13" x14ac:dyDescent="0.2">
      <c r="A41" s="9" t="str">
        <f t="shared" si="3"/>
        <v>2015/7末</v>
      </c>
      <c r="B41" s="9" t="str">
        <f t="shared" si="3"/>
        <v>平成27/7末</v>
      </c>
      <c r="C41" s="15">
        <v>39</v>
      </c>
      <c r="D41" s="15">
        <v>43</v>
      </c>
      <c r="E41" s="16" t="s">
        <v>77</v>
      </c>
      <c r="F41" s="15">
        <v>234</v>
      </c>
      <c r="G41" s="15">
        <v>0</v>
      </c>
      <c r="H41" s="15">
        <v>268</v>
      </c>
      <c r="I41" s="15">
        <v>0</v>
      </c>
      <c r="J41" s="15">
        <v>502</v>
      </c>
      <c r="K41" s="15">
        <v>0</v>
      </c>
      <c r="L41" s="15">
        <v>206</v>
      </c>
      <c r="M41" s="5" t="s">
        <v>377</v>
      </c>
    </row>
    <row r="42" spans="1:13" x14ac:dyDescent="0.2">
      <c r="A42" s="8" t="str">
        <f t="shared" si="3"/>
        <v>2015/7末</v>
      </c>
      <c r="B42" s="8" t="str">
        <f t="shared" si="3"/>
        <v>平成27/7末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68</v>
      </c>
      <c r="I42" s="13">
        <v>0</v>
      </c>
      <c r="J42" s="13">
        <v>110</v>
      </c>
      <c r="K42" s="13">
        <v>0</v>
      </c>
      <c r="L42" s="13">
        <v>51</v>
      </c>
      <c r="M42" s="6" t="s">
        <v>377</v>
      </c>
    </row>
    <row r="43" spans="1:13" x14ac:dyDescent="0.2">
      <c r="A43" s="9" t="str">
        <f t="shared" si="3"/>
        <v>2015/7末</v>
      </c>
      <c r="B43" s="9" t="str">
        <f t="shared" si="3"/>
        <v>平成27/7末</v>
      </c>
      <c r="C43" s="15">
        <v>41</v>
      </c>
      <c r="D43" s="15">
        <v>45</v>
      </c>
      <c r="E43" s="16" t="s">
        <v>79</v>
      </c>
      <c r="F43" s="15">
        <v>183</v>
      </c>
      <c r="G43" s="15">
        <v>3</v>
      </c>
      <c r="H43" s="15">
        <v>187</v>
      </c>
      <c r="I43" s="15">
        <v>5</v>
      </c>
      <c r="J43" s="15">
        <v>370</v>
      </c>
      <c r="K43" s="15">
        <v>8</v>
      </c>
      <c r="L43" s="15">
        <v>147</v>
      </c>
      <c r="M43" s="5" t="s">
        <v>377</v>
      </c>
    </row>
    <row r="44" spans="1:13" x14ac:dyDescent="0.2">
      <c r="A44" s="8" t="str">
        <f t="shared" si="3"/>
        <v>2015/7末</v>
      </c>
      <c r="B44" s="8" t="str">
        <f t="shared" si="3"/>
        <v>平成27/7末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126</v>
      </c>
      <c r="I44" s="13">
        <v>0</v>
      </c>
      <c r="J44" s="13">
        <v>242</v>
      </c>
      <c r="K44" s="13">
        <v>1</v>
      </c>
      <c r="L44" s="13">
        <v>175</v>
      </c>
      <c r="M44" s="6" t="s">
        <v>377</v>
      </c>
    </row>
    <row r="45" spans="1:13" x14ac:dyDescent="0.2">
      <c r="A45" s="9" t="str">
        <f t="shared" si="3"/>
        <v>2015/7末</v>
      </c>
      <c r="B45" s="9" t="str">
        <f t="shared" si="3"/>
        <v>平成27/7末</v>
      </c>
      <c r="C45" s="15">
        <v>43</v>
      </c>
      <c r="D45" s="15">
        <v>47</v>
      </c>
      <c r="E45" s="16" t="s">
        <v>81</v>
      </c>
      <c r="F45" s="15">
        <v>139</v>
      </c>
      <c r="G45" s="15">
        <v>0</v>
      </c>
      <c r="H45" s="15">
        <v>153</v>
      </c>
      <c r="I45" s="15">
        <v>1</v>
      </c>
      <c r="J45" s="15">
        <v>292</v>
      </c>
      <c r="K45" s="15">
        <v>1</v>
      </c>
      <c r="L45" s="15">
        <v>107</v>
      </c>
      <c r="M45" s="5" t="s">
        <v>377</v>
      </c>
    </row>
    <row r="46" spans="1:13" x14ac:dyDescent="0.2">
      <c r="A46" s="8" t="str">
        <f t="shared" si="3"/>
        <v>2015/7末</v>
      </c>
      <c r="B46" s="8" t="str">
        <f t="shared" si="3"/>
        <v>平成27/7末</v>
      </c>
      <c r="C46" s="13">
        <v>44</v>
      </c>
      <c r="D46" s="13">
        <v>48</v>
      </c>
      <c r="E46" s="14" t="s">
        <v>82</v>
      </c>
      <c r="F46" s="13">
        <v>163</v>
      </c>
      <c r="G46" s="13">
        <v>0</v>
      </c>
      <c r="H46" s="13">
        <v>180</v>
      </c>
      <c r="I46" s="13">
        <v>1</v>
      </c>
      <c r="J46" s="13">
        <v>343</v>
      </c>
      <c r="K46" s="13">
        <v>1</v>
      </c>
      <c r="L46" s="13">
        <v>128</v>
      </c>
      <c r="M46" s="6" t="s">
        <v>377</v>
      </c>
    </row>
    <row r="47" spans="1:13" x14ac:dyDescent="0.2">
      <c r="A47" s="9" t="str">
        <f t="shared" si="3"/>
        <v>2015/7末</v>
      </c>
      <c r="B47" s="9" t="str">
        <f t="shared" si="3"/>
        <v>平成27/7末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109</v>
      </c>
      <c r="I47" s="15">
        <v>1</v>
      </c>
      <c r="J47" s="15">
        <v>214</v>
      </c>
      <c r="K47" s="15">
        <v>1</v>
      </c>
      <c r="L47" s="15">
        <v>82</v>
      </c>
      <c r="M47" s="5" t="s">
        <v>377</v>
      </c>
    </row>
    <row r="48" spans="1:13" x14ac:dyDescent="0.2">
      <c r="A48" s="8" t="str">
        <f t="shared" si="3"/>
        <v>2015/7末</v>
      </c>
      <c r="B48" s="8" t="str">
        <f t="shared" si="3"/>
        <v>平成27/7末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 x14ac:dyDescent="0.2">
      <c r="A49" s="9" t="str">
        <f t="shared" si="3"/>
        <v>2015/7末</v>
      </c>
      <c r="B49" s="9" t="str">
        <f t="shared" si="3"/>
        <v>平成27/7末</v>
      </c>
      <c r="C49" s="15">
        <v>47</v>
      </c>
      <c r="D49" s="15">
        <v>51</v>
      </c>
      <c r="E49" s="16" t="s">
        <v>85</v>
      </c>
      <c r="F49" s="15">
        <v>120</v>
      </c>
      <c r="G49" s="15">
        <v>0</v>
      </c>
      <c r="H49" s="15">
        <v>119</v>
      </c>
      <c r="I49" s="15">
        <v>0</v>
      </c>
      <c r="J49" s="15">
        <v>239</v>
      </c>
      <c r="K49" s="15">
        <v>0</v>
      </c>
      <c r="L49" s="15">
        <v>103</v>
      </c>
      <c r="M49" s="5" t="s">
        <v>377</v>
      </c>
    </row>
    <row r="50" spans="1:13" x14ac:dyDescent="0.2">
      <c r="A50" s="8" t="str">
        <f t="shared" si="3"/>
        <v>2015/7末</v>
      </c>
      <c r="B50" s="8" t="str">
        <f t="shared" si="3"/>
        <v>平成27/7末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19</v>
      </c>
      <c r="I50" s="13">
        <v>0</v>
      </c>
      <c r="J50" s="13">
        <v>37</v>
      </c>
      <c r="K50" s="13">
        <v>0</v>
      </c>
      <c r="L50" s="13">
        <v>13</v>
      </c>
      <c r="M50" s="6" t="s">
        <v>377</v>
      </c>
    </row>
    <row r="51" spans="1:13" x14ac:dyDescent="0.2">
      <c r="A51" s="9" t="str">
        <f t="shared" si="3"/>
        <v>2015/7末</v>
      </c>
      <c r="B51" s="9" t="str">
        <f t="shared" si="3"/>
        <v>平成27/7末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130</v>
      </c>
      <c r="I51" s="15">
        <v>0</v>
      </c>
      <c r="J51" s="15">
        <v>205</v>
      </c>
      <c r="K51" s="15">
        <v>0</v>
      </c>
      <c r="L51" s="15">
        <v>116</v>
      </c>
      <c r="M51" s="5" t="s">
        <v>377</v>
      </c>
    </row>
    <row r="52" spans="1:13" x14ac:dyDescent="0.2">
      <c r="A52" s="8" t="str">
        <f t="shared" si="3"/>
        <v>2015/7末</v>
      </c>
      <c r="B52" s="8" t="str">
        <f t="shared" si="3"/>
        <v>平成27/7末</v>
      </c>
      <c r="C52" s="13">
        <v>50</v>
      </c>
      <c r="D52" s="13">
        <v>54</v>
      </c>
      <c r="E52" s="14" t="s">
        <v>88</v>
      </c>
      <c r="F52" s="13">
        <v>178</v>
      </c>
      <c r="G52" s="13">
        <v>0</v>
      </c>
      <c r="H52" s="13">
        <v>198</v>
      </c>
      <c r="I52" s="13">
        <v>2</v>
      </c>
      <c r="J52" s="13">
        <v>376</v>
      </c>
      <c r="K52" s="13">
        <v>2</v>
      </c>
      <c r="L52" s="13">
        <v>132</v>
      </c>
      <c r="M52" s="6" t="s">
        <v>377</v>
      </c>
    </row>
    <row r="53" spans="1:13" x14ac:dyDescent="0.2">
      <c r="A53" s="9" t="str">
        <f t="shared" ref="A53:B68" si="4">A52</f>
        <v>2015/7末</v>
      </c>
      <c r="B53" s="9" t="str">
        <f t="shared" si="4"/>
        <v>平成27/7末</v>
      </c>
      <c r="C53" s="15">
        <v>51</v>
      </c>
      <c r="D53" s="15">
        <v>55</v>
      </c>
      <c r="E53" s="16" t="s">
        <v>89</v>
      </c>
      <c r="F53" s="15">
        <v>349</v>
      </c>
      <c r="G53" s="15">
        <v>7</v>
      </c>
      <c r="H53" s="15">
        <v>343</v>
      </c>
      <c r="I53" s="15">
        <v>5</v>
      </c>
      <c r="J53" s="15">
        <v>692</v>
      </c>
      <c r="K53" s="15">
        <v>12</v>
      </c>
      <c r="L53" s="15">
        <v>278</v>
      </c>
      <c r="M53" s="5" t="s">
        <v>377</v>
      </c>
    </row>
    <row r="54" spans="1:13" x14ac:dyDescent="0.2">
      <c r="A54" s="8" t="str">
        <f t="shared" si="4"/>
        <v>2015/7末</v>
      </c>
      <c r="B54" s="8" t="str">
        <f t="shared" si="4"/>
        <v>平成27/7末</v>
      </c>
      <c r="C54" s="13">
        <v>52</v>
      </c>
      <c r="D54" s="13">
        <v>56</v>
      </c>
      <c r="E54" s="14" t="s">
        <v>435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 x14ac:dyDescent="0.2">
      <c r="A55" s="9" t="str">
        <f t="shared" si="4"/>
        <v>2015/7末</v>
      </c>
      <c r="B55" s="9" t="str">
        <f t="shared" si="4"/>
        <v>平成27/7末</v>
      </c>
      <c r="C55" s="15">
        <v>53</v>
      </c>
      <c r="D55" s="15">
        <v>57</v>
      </c>
      <c r="E55" s="16" t="s">
        <v>176</v>
      </c>
      <c r="F55" s="15">
        <v>236</v>
      </c>
      <c r="G55" s="15">
        <v>2</v>
      </c>
      <c r="H55" s="15">
        <v>229</v>
      </c>
      <c r="I55" s="15">
        <v>0</v>
      </c>
      <c r="J55" s="15">
        <v>465</v>
      </c>
      <c r="K55" s="15">
        <v>2</v>
      </c>
      <c r="L55" s="15">
        <v>170</v>
      </c>
      <c r="M55" s="5" t="s">
        <v>377</v>
      </c>
    </row>
    <row r="56" spans="1:13" x14ac:dyDescent="0.2">
      <c r="A56" s="8" t="str">
        <f t="shared" si="4"/>
        <v>2015/7末</v>
      </c>
      <c r="B56" s="8" t="str">
        <f t="shared" si="4"/>
        <v>平成27/7末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 x14ac:dyDescent="0.2">
      <c r="A57" s="9" t="str">
        <f t="shared" si="4"/>
        <v>2015/7末</v>
      </c>
      <c r="B57" s="9" t="str">
        <f t="shared" si="4"/>
        <v>平成27/7末</v>
      </c>
      <c r="C57" s="15">
        <v>55</v>
      </c>
      <c r="D57" s="15">
        <v>60</v>
      </c>
      <c r="E57" s="16" t="s">
        <v>91</v>
      </c>
      <c r="F57" s="15">
        <v>298</v>
      </c>
      <c r="G57" s="15">
        <v>8</v>
      </c>
      <c r="H57" s="15">
        <v>312</v>
      </c>
      <c r="I57" s="15">
        <v>9</v>
      </c>
      <c r="J57" s="15">
        <v>610</v>
      </c>
      <c r="K57" s="15">
        <v>17</v>
      </c>
      <c r="L57" s="15">
        <v>288</v>
      </c>
      <c r="M57" s="5" t="s">
        <v>377</v>
      </c>
    </row>
    <row r="58" spans="1:13" x14ac:dyDescent="0.2">
      <c r="A58" s="8" t="str">
        <f t="shared" si="4"/>
        <v>2015/7末</v>
      </c>
      <c r="B58" s="8" t="str">
        <f t="shared" si="4"/>
        <v>平成27/7末</v>
      </c>
      <c r="C58" s="13">
        <v>56</v>
      </c>
      <c r="D58" s="13">
        <v>61</v>
      </c>
      <c r="E58" s="14" t="s">
        <v>92</v>
      </c>
      <c r="F58" s="13">
        <v>297</v>
      </c>
      <c r="G58" s="13">
        <v>6</v>
      </c>
      <c r="H58" s="13">
        <v>280</v>
      </c>
      <c r="I58" s="13">
        <v>12</v>
      </c>
      <c r="J58" s="13">
        <v>577</v>
      </c>
      <c r="K58" s="13">
        <v>18</v>
      </c>
      <c r="L58" s="13">
        <v>281</v>
      </c>
      <c r="M58" s="6" t="s">
        <v>377</v>
      </c>
    </row>
    <row r="59" spans="1:13" x14ac:dyDescent="0.2">
      <c r="A59" s="9" t="str">
        <f t="shared" si="4"/>
        <v>2015/7末</v>
      </c>
      <c r="B59" s="9" t="str">
        <f t="shared" si="4"/>
        <v>平成27/7末</v>
      </c>
      <c r="C59" s="15">
        <v>57</v>
      </c>
      <c r="D59" s="15">
        <v>62</v>
      </c>
      <c r="E59" s="16" t="s">
        <v>93</v>
      </c>
      <c r="F59" s="15">
        <v>124</v>
      </c>
      <c r="G59" s="15">
        <v>0</v>
      </c>
      <c r="H59" s="15">
        <v>99</v>
      </c>
      <c r="I59" s="15">
        <v>2</v>
      </c>
      <c r="J59" s="15">
        <v>223</v>
      </c>
      <c r="K59" s="15">
        <v>2</v>
      </c>
      <c r="L59" s="15">
        <v>118</v>
      </c>
      <c r="M59" s="5" t="s">
        <v>377</v>
      </c>
    </row>
    <row r="60" spans="1:13" x14ac:dyDescent="0.2">
      <c r="A60" s="8" t="str">
        <f t="shared" si="4"/>
        <v>2015/7末</v>
      </c>
      <c r="B60" s="8" t="str">
        <f t="shared" si="4"/>
        <v>平成27/7末</v>
      </c>
      <c r="C60" s="13">
        <v>58</v>
      </c>
      <c r="D60" s="13">
        <v>63</v>
      </c>
      <c r="E60" s="14" t="s">
        <v>94</v>
      </c>
      <c r="F60" s="13">
        <v>413</v>
      </c>
      <c r="G60" s="13">
        <v>9</v>
      </c>
      <c r="H60" s="13">
        <v>380</v>
      </c>
      <c r="I60" s="13">
        <v>14</v>
      </c>
      <c r="J60" s="13">
        <v>793</v>
      </c>
      <c r="K60" s="13">
        <v>23</v>
      </c>
      <c r="L60" s="13">
        <v>343</v>
      </c>
      <c r="M60" s="6" t="s">
        <v>377</v>
      </c>
    </row>
    <row r="61" spans="1:13" x14ac:dyDescent="0.2">
      <c r="A61" s="9" t="str">
        <f t="shared" si="4"/>
        <v>2015/7末</v>
      </c>
      <c r="B61" s="9" t="str">
        <f t="shared" si="4"/>
        <v>平成27/7末</v>
      </c>
      <c r="C61" s="15">
        <v>59</v>
      </c>
      <c r="D61" s="15">
        <v>64</v>
      </c>
      <c r="E61" s="16" t="s">
        <v>95</v>
      </c>
      <c r="F61" s="15">
        <v>363</v>
      </c>
      <c r="G61" s="15">
        <v>7</v>
      </c>
      <c r="H61" s="15">
        <v>353</v>
      </c>
      <c r="I61" s="15">
        <v>13</v>
      </c>
      <c r="J61" s="15">
        <v>716</v>
      </c>
      <c r="K61" s="15">
        <v>20</v>
      </c>
      <c r="L61" s="15">
        <v>299</v>
      </c>
      <c r="M61" s="5" t="s">
        <v>377</v>
      </c>
    </row>
    <row r="62" spans="1:13" x14ac:dyDescent="0.2">
      <c r="A62" s="8" t="str">
        <f t="shared" si="4"/>
        <v>2015/7末</v>
      </c>
      <c r="B62" s="8" t="str">
        <f t="shared" si="4"/>
        <v>平成27/7末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377</v>
      </c>
    </row>
    <row r="63" spans="1:13" x14ac:dyDescent="0.2">
      <c r="A63" s="9" t="str">
        <f t="shared" si="4"/>
        <v>2015/7末</v>
      </c>
      <c r="B63" s="9" t="str">
        <f t="shared" si="4"/>
        <v>平成27/7末</v>
      </c>
      <c r="C63" s="15">
        <v>61</v>
      </c>
      <c r="D63" s="15">
        <v>66</v>
      </c>
      <c r="E63" s="16" t="s">
        <v>97</v>
      </c>
      <c r="F63" s="15">
        <v>127</v>
      </c>
      <c r="G63" s="15">
        <v>0</v>
      </c>
      <c r="H63" s="15">
        <v>131</v>
      </c>
      <c r="I63" s="15">
        <v>0</v>
      </c>
      <c r="J63" s="15">
        <v>258</v>
      </c>
      <c r="K63" s="15">
        <v>0</v>
      </c>
      <c r="L63" s="15">
        <v>112</v>
      </c>
      <c r="M63" s="5" t="s">
        <v>377</v>
      </c>
    </row>
    <row r="64" spans="1:13" x14ac:dyDescent="0.2">
      <c r="A64" s="8" t="str">
        <f t="shared" si="4"/>
        <v>2015/7末</v>
      </c>
      <c r="B64" s="8" t="str">
        <f t="shared" si="4"/>
        <v>平成27/7末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259</v>
      </c>
      <c r="I64" s="13">
        <v>3</v>
      </c>
      <c r="J64" s="13">
        <v>491</v>
      </c>
      <c r="K64" s="13">
        <v>4</v>
      </c>
      <c r="L64" s="13">
        <v>178</v>
      </c>
      <c r="M64" s="6" t="s">
        <v>377</v>
      </c>
    </row>
    <row r="65" spans="1:13" x14ac:dyDescent="0.2">
      <c r="A65" s="9" t="str">
        <f t="shared" si="4"/>
        <v>2015/7末</v>
      </c>
      <c r="B65" s="9" t="str">
        <f t="shared" si="4"/>
        <v>平成27/7末</v>
      </c>
      <c r="C65" s="15">
        <v>63</v>
      </c>
      <c r="D65" s="15">
        <v>68</v>
      </c>
      <c r="E65" s="16" t="s">
        <v>99</v>
      </c>
      <c r="F65" s="15">
        <v>365</v>
      </c>
      <c r="G65" s="15">
        <v>18</v>
      </c>
      <c r="H65" s="15">
        <v>362</v>
      </c>
      <c r="I65" s="15">
        <v>7</v>
      </c>
      <c r="J65" s="15">
        <v>727</v>
      </c>
      <c r="K65" s="15">
        <v>25</v>
      </c>
      <c r="L65" s="15">
        <v>327</v>
      </c>
      <c r="M65" s="5" t="s">
        <v>377</v>
      </c>
    </row>
    <row r="66" spans="1:13" x14ac:dyDescent="0.2">
      <c r="A66" s="8" t="str">
        <f t="shared" si="4"/>
        <v>2015/7末</v>
      </c>
      <c r="B66" s="8" t="str">
        <f t="shared" si="4"/>
        <v>平成27/7末</v>
      </c>
      <c r="C66" s="13">
        <v>64</v>
      </c>
      <c r="D66" s="13">
        <v>69</v>
      </c>
      <c r="E66" s="14" t="s">
        <v>100</v>
      </c>
      <c r="F66" s="13">
        <v>366</v>
      </c>
      <c r="G66" s="13">
        <v>1</v>
      </c>
      <c r="H66" s="13">
        <v>313</v>
      </c>
      <c r="I66" s="13">
        <v>3</v>
      </c>
      <c r="J66" s="13">
        <v>679</v>
      </c>
      <c r="K66" s="13">
        <v>4</v>
      </c>
      <c r="L66" s="13">
        <v>301</v>
      </c>
      <c r="M66" s="6" t="s">
        <v>377</v>
      </c>
    </row>
    <row r="67" spans="1:13" x14ac:dyDescent="0.2">
      <c r="A67" s="9" t="str">
        <f t="shared" si="4"/>
        <v>2015/7末</v>
      </c>
      <c r="B67" s="9" t="str">
        <f t="shared" si="4"/>
        <v>平成27/7末</v>
      </c>
      <c r="C67" s="15">
        <v>65</v>
      </c>
      <c r="D67" s="15">
        <v>70</v>
      </c>
      <c r="E67" s="16" t="s">
        <v>101</v>
      </c>
      <c r="F67" s="15">
        <v>138</v>
      </c>
      <c r="G67" s="15">
        <v>0</v>
      </c>
      <c r="H67" s="15">
        <v>142</v>
      </c>
      <c r="I67" s="15">
        <v>1</v>
      </c>
      <c r="J67" s="15">
        <v>280</v>
      </c>
      <c r="K67" s="15">
        <v>1</v>
      </c>
      <c r="L67" s="15">
        <v>120</v>
      </c>
      <c r="M67" s="5" t="s">
        <v>377</v>
      </c>
    </row>
    <row r="68" spans="1:13" x14ac:dyDescent="0.2">
      <c r="A68" s="8" t="str">
        <f t="shared" si="4"/>
        <v>2015/7末</v>
      </c>
      <c r="B68" s="8" t="str">
        <f t="shared" si="4"/>
        <v>平成27/7末</v>
      </c>
      <c r="C68" s="13">
        <v>66</v>
      </c>
      <c r="D68" s="13">
        <v>71</v>
      </c>
      <c r="E68" s="14" t="s">
        <v>102</v>
      </c>
      <c r="F68" s="13">
        <v>184</v>
      </c>
      <c r="G68" s="13">
        <v>0</v>
      </c>
      <c r="H68" s="13">
        <v>170</v>
      </c>
      <c r="I68" s="13">
        <v>1</v>
      </c>
      <c r="J68" s="13">
        <v>354</v>
      </c>
      <c r="K68" s="13">
        <v>1</v>
      </c>
      <c r="L68" s="13">
        <v>151</v>
      </c>
      <c r="M68" s="6" t="s">
        <v>377</v>
      </c>
    </row>
    <row r="69" spans="1:13" x14ac:dyDescent="0.2">
      <c r="A69" s="9" t="str">
        <f t="shared" ref="A69:B84" si="5">A68</f>
        <v>2015/7末</v>
      </c>
      <c r="B69" s="9" t="str">
        <f t="shared" si="5"/>
        <v>平成27/7末</v>
      </c>
      <c r="C69" s="15">
        <v>67</v>
      </c>
      <c r="D69" s="15">
        <v>72</v>
      </c>
      <c r="E69" s="16" t="s">
        <v>103</v>
      </c>
      <c r="F69" s="15">
        <v>303</v>
      </c>
      <c r="G69" s="15">
        <v>1</v>
      </c>
      <c r="H69" s="15">
        <v>371</v>
      </c>
      <c r="I69" s="15">
        <v>7</v>
      </c>
      <c r="J69" s="15">
        <v>674</v>
      </c>
      <c r="K69" s="15">
        <v>8</v>
      </c>
      <c r="L69" s="15">
        <v>292</v>
      </c>
      <c r="M69" s="5" t="s">
        <v>377</v>
      </c>
    </row>
    <row r="70" spans="1:13" x14ac:dyDescent="0.2">
      <c r="A70" s="8" t="str">
        <f t="shared" si="5"/>
        <v>2015/7末</v>
      </c>
      <c r="B70" s="8" t="str">
        <f t="shared" si="5"/>
        <v>平成27/7末</v>
      </c>
      <c r="C70" s="13">
        <v>68</v>
      </c>
      <c r="D70" s="13">
        <v>73</v>
      </c>
      <c r="E70" s="14" t="s">
        <v>104</v>
      </c>
      <c r="F70" s="13">
        <v>485</v>
      </c>
      <c r="G70" s="13">
        <v>3</v>
      </c>
      <c r="H70" s="13">
        <v>358</v>
      </c>
      <c r="I70" s="13">
        <v>5</v>
      </c>
      <c r="J70" s="13">
        <v>843</v>
      </c>
      <c r="K70" s="13">
        <v>8</v>
      </c>
      <c r="L70" s="13">
        <v>431</v>
      </c>
      <c r="M70" s="6" t="s">
        <v>377</v>
      </c>
    </row>
    <row r="71" spans="1:13" x14ac:dyDescent="0.2">
      <c r="A71" s="9" t="str">
        <f t="shared" si="5"/>
        <v>2015/7末</v>
      </c>
      <c r="B71" s="9" t="str">
        <f t="shared" si="5"/>
        <v>平成27/7末</v>
      </c>
      <c r="C71" s="15">
        <v>69</v>
      </c>
      <c r="D71" s="15">
        <v>74</v>
      </c>
      <c r="E71" s="16" t="s">
        <v>105</v>
      </c>
      <c r="F71" s="15">
        <v>486</v>
      </c>
      <c r="G71" s="15">
        <v>2</v>
      </c>
      <c r="H71" s="15">
        <v>500</v>
      </c>
      <c r="I71" s="15">
        <v>7</v>
      </c>
      <c r="J71" s="15">
        <v>986</v>
      </c>
      <c r="K71" s="15">
        <v>9</v>
      </c>
      <c r="L71" s="15">
        <v>375</v>
      </c>
      <c r="M71" s="5" t="s">
        <v>377</v>
      </c>
    </row>
    <row r="72" spans="1:13" x14ac:dyDescent="0.2">
      <c r="A72" s="8" t="str">
        <f t="shared" si="5"/>
        <v>2015/7末</v>
      </c>
      <c r="B72" s="8" t="str">
        <f t="shared" si="5"/>
        <v>平成27/7末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272</v>
      </c>
      <c r="I72" s="13">
        <v>4</v>
      </c>
      <c r="J72" s="13">
        <v>524</v>
      </c>
      <c r="K72" s="13">
        <v>5</v>
      </c>
      <c r="L72" s="13">
        <v>199</v>
      </c>
      <c r="M72" s="6" t="s">
        <v>377</v>
      </c>
    </row>
    <row r="73" spans="1:13" x14ac:dyDescent="0.2">
      <c r="A73" s="9" t="str">
        <f t="shared" si="5"/>
        <v>2015/7末</v>
      </c>
      <c r="B73" s="9" t="str">
        <f t="shared" si="5"/>
        <v>平成27/7末</v>
      </c>
      <c r="C73" s="15">
        <v>71</v>
      </c>
      <c r="D73" s="15">
        <v>76</v>
      </c>
      <c r="E73" s="16" t="s">
        <v>177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377</v>
      </c>
    </row>
    <row r="74" spans="1:13" x14ac:dyDescent="0.2">
      <c r="A74" s="8" t="str">
        <f t="shared" si="5"/>
        <v>2015/7末</v>
      </c>
      <c r="B74" s="8" t="str">
        <f t="shared" si="5"/>
        <v>平成27/7末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 x14ac:dyDescent="0.2">
      <c r="A75" s="9" t="str">
        <f t="shared" si="5"/>
        <v>2015/7末</v>
      </c>
      <c r="B75" s="9" t="str">
        <f t="shared" si="5"/>
        <v>平成27/7末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 x14ac:dyDescent="0.2">
      <c r="A76" s="8" t="str">
        <f t="shared" si="5"/>
        <v>2015/7末</v>
      </c>
      <c r="B76" s="8" t="str">
        <f t="shared" si="5"/>
        <v>平成27/7末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24</v>
      </c>
      <c r="I76" s="13">
        <v>0</v>
      </c>
      <c r="J76" s="13">
        <v>43</v>
      </c>
      <c r="K76" s="13">
        <v>0</v>
      </c>
      <c r="L76" s="13">
        <v>17</v>
      </c>
      <c r="M76" s="6" t="s">
        <v>377</v>
      </c>
    </row>
    <row r="77" spans="1:13" x14ac:dyDescent="0.2">
      <c r="A77" s="9" t="str">
        <f t="shared" si="5"/>
        <v>2015/7末</v>
      </c>
      <c r="B77" s="9" t="str">
        <f t="shared" si="5"/>
        <v>平成27/7末</v>
      </c>
      <c r="C77" s="15">
        <v>75</v>
      </c>
      <c r="D77" s="15">
        <v>80</v>
      </c>
      <c r="E77" s="16" t="s">
        <v>109</v>
      </c>
      <c r="F77" s="15">
        <v>412</v>
      </c>
      <c r="G77" s="15">
        <v>3</v>
      </c>
      <c r="H77" s="15">
        <v>347</v>
      </c>
      <c r="I77" s="15">
        <v>10</v>
      </c>
      <c r="J77" s="15">
        <v>759</v>
      </c>
      <c r="K77" s="15">
        <v>13</v>
      </c>
      <c r="L77" s="15">
        <v>330</v>
      </c>
      <c r="M77" s="5" t="s">
        <v>377</v>
      </c>
    </row>
    <row r="78" spans="1:13" x14ac:dyDescent="0.2">
      <c r="A78" s="8" t="str">
        <f t="shared" si="5"/>
        <v>2015/7末</v>
      </c>
      <c r="B78" s="8" t="str">
        <f t="shared" si="5"/>
        <v>平成27/7末</v>
      </c>
      <c r="C78" s="13">
        <v>76</v>
      </c>
      <c r="D78" s="13">
        <v>81</v>
      </c>
      <c r="E78" s="14" t="s">
        <v>110</v>
      </c>
      <c r="F78" s="13">
        <v>410</v>
      </c>
      <c r="G78" s="13">
        <v>0</v>
      </c>
      <c r="H78" s="13">
        <v>387</v>
      </c>
      <c r="I78" s="13">
        <v>5</v>
      </c>
      <c r="J78" s="13">
        <v>797</v>
      </c>
      <c r="K78" s="13">
        <v>5</v>
      </c>
      <c r="L78" s="13">
        <v>316</v>
      </c>
      <c r="M78" s="6" t="s">
        <v>377</v>
      </c>
    </row>
    <row r="79" spans="1:13" x14ac:dyDescent="0.2">
      <c r="A79" s="9" t="str">
        <f t="shared" si="5"/>
        <v>2015/7末</v>
      </c>
      <c r="B79" s="9" t="str">
        <f t="shared" si="5"/>
        <v>平成27/7末</v>
      </c>
      <c r="C79" s="15">
        <v>77</v>
      </c>
      <c r="D79" s="15">
        <v>82</v>
      </c>
      <c r="E79" s="16" t="s">
        <v>111</v>
      </c>
      <c r="F79" s="15">
        <v>180</v>
      </c>
      <c r="G79" s="15">
        <v>0</v>
      </c>
      <c r="H79" s="15">
        <v>162</v>
      </c>
      <c r="I79" s="15">
        <v>2</v>
      </c>
      <c r="J79" s="15">
        <v>342</v>
      </c>
      <c r="K79" s="15">
        <v>2</v>
      </c>
      <c r="L79" s="15">
        <v>164</v>
      </c>
      <c r="M79" s="5" t="s">
        <v>377</v>
      </c>
    </row>
    <row r="80" spans="1:13" x14ac:dyDescent="0.2">
      <c r="A80" s="8" t="str">
        <f t="shared" si="5"/>
        <v>2015/7末</v>
      </c>
      <c r="B80" s="8" t="str">
        <f t="shared" si="5"/>
        <v>平成27/7末</v>
      </c>
      <c r="C80" s="13">
        <v>78</v>
      </c>
      <c r="D80" s="13">
        <v>83</v>
      </c>
      <c r="E80" s="14" t="s">
        <v>112</v>
      </c>
      <c r="F80" s="13">
        <v>246</v>
      </c>
      <c r="G80" s="13">
        <v>0</v>
      </c>
      <c r="H80" s="13">
        <v>262</v>
      </c>
      <c r="I80" s="13">
        <v>0</v>
      </c>
      <c r="J80" s="13">
        <v>508</v>
      </c>
      <c r="K80" s="13">
        <v>0</v>
      </c>
      <c r="L80" s="13">
        <v>212</v>
      </c>
      <c r="M80" s="6" t="s">
        <v>377</v>
      </c>
    </row>
    <row r="81" spans="1:13" x14ac:dyDescent="0.2">
      <c r="A81" s="9" t="str">
        <f t="shared" si="5"/>
        <v>2015/7末</v>
      </c>
      <c r="B81" s="9" t="str">
        <f t="shared" si="5"/>
        <v>平成27/7末</v>
      </c>
      <c r="C81" s="15">
        <v>79</v>
      </c>
      <c r="D81" s="15">
        <v>84</v>
      </c>
      <c r="E81" s="16" t="s">
        <v>113</v>
      </c>
      <c r="F81" s="15">
        <v>157</v>
      </c>
      <c r="G81" s="15">
        <v>1</v>
      </c>
      <c r="H81" s="15">
        <v>165</v>
      </c>
      <c r="I81" s="15">
        <v>2</v>
      </c>
      <c r="J81" s="15">
        <v>322</v>
      </c>
      <c r="K81" s="15">
        <v>3</v>
      </c>
      <c r="L81" s="15">
        <v>139</v>
      </c>
      <c r="M81" s="5" t="s">
        <v>377</v>
      </c>
    </row>
    <row r="82" spans="1:13" x14ac:dyDescent="0.2">
      <c r="A82" s="8" t="str">
        <f t="shared" si="5"/>
        <v>2015/7末</v>
      </c>
      <c r="B82" s="8" t="str">
        <f t="shared" si="5"/>
        <v>平成27/7末</v>
      </c>
      <c r="C82" s="13">
        <v>80</v>
      </c>
      <c r="D82" s="13">
        <v>85</v>
      </c>
      <c r="E82" s="14" t="s">
        <v>114</v>
      </c>
      <c r="F82" s="13">
        <v>162</v>
      </c>
      <c r="G82" s="13">
        <v>1</v>
      </c>
      <c r="H82" s="13">
        <v>165</v>
      </c>
      <c r="I82" s="13">
        <v>1</v>
      </c>
      <c r="J82" s="13">
        <v>327</v>
      </c>
      <c r="K82" s="13">
        <v>2</v>
      </c>
      <c r="L82" s="13">
        <v>130</v>
      </c>
      <c r="M82" s="6" t="s">
        <v>377</v>
      </c>
    </row>
    <row r="83" spans="1:13" x14ac:dyDescent="0.2">
      <c r="A83" s="9" t="str">
        <f t="shared" si="5"/>
        <v>2015/7末</v>
      </c>
      <c r="B83" s="9" t="str">
        <f t="shared" si="5"/>
        <v>平成27/7末</v>
      </c>
      <c r="C83" s="15">
        <v>81</v>
      </c>
      <c r="D83" s="15">
        <v>86</v>
      </c>
      <c r="E83" s="16" t="s">
        <v>115</v>
      </c>
      <c r="F83" s="15">
        <v>254</v>
      </c>
      <c r="G83" s="15">
        <v>0</v>
      </c>
      <c r="H83" s="15">
        <v>263</v>
      </c>
      <c r="I83" s="15">
        <v>2</v>
      </c>
      <c r="J83" s="15">
        <v>517</v>
      </c>
      <c r="K83" s="15">
        <v>2</v>
      </c>
      <c r="L83" s="15">
        <v>211</v>
      </c>
      <c r="M83" s="5" t="s">
        <v>377</v>
      </c>
    </row>
    <row r="84" spans="1:13" x14ac:dyDescent="0.2">
      <c r="A84" s="8" t="str">
        <f t="shared" si="5"/>
        <v>2015/7末</v>
      </c>
      <c r="B84" s="8" t="str">
        <f t="shared" si="5"/>
        <v>平成27/7末</v>
      </c>
      <c r="C84" s="13">
        <v>82</v>
      </c>
      <c r="D84" s="13">
        <v>87</v>
      </c>
      <c r="E84" s="14" t="s">
        <v>116</v>
      </c>
      <c r="F84" s="13">
        <v>301</v>
      </c>
      <c r="G84" s="13">
        <v>0</v>
      </c>
      <c r="H84" s="13">
        <v>324</v>
      </c>
      <c r="I84" s="13">
        <v>6</v>
      </c>
      <c r="J84" s="13">
        <v>625</v>
      </c>
      <c r="K84" s="13">
        <v>6</v>
      </c>
      <c r="L84" s="13">
        <v>275</v>
      </c>
      <c r="M84" s="6" t="s">
        <v>377</v>
      </c>
    </row>
    <row r="85" spans="1:13" x14ac:dyDescent="0.2">
      <c r="A85" s="9" t="str">
        <f t="shared" ref="A85:B100" si="6">A84</f>
        <v>2015/7末</v>
      </c>
      <c r="B85" s="9" t="str">
        <f t="shared" si="6"/>
        <v>平成27/7末</v>
      </c>
      <c r="C85" s="15">
        <v>83</v>
      </c>
      <c r="D85" s="15">
        <v>88</v>
      </c>
      <c r="E85" s="16" t="s">
        <v>117</v>
      </c>
      <c r="F85" s="15">
        <v>231</v>
      </c>
      <c r="G85" s="15">
        <v>0</v>
      </c>
      <c r="H85" s="15">
        <v>224</v>
      </c>
      <c r="I85" s="15">
        <v>0</v>
      </c>
      <c r="J85" s="15">
        <v>455</v>
      </c>
      <c r="K85" s="15">
        <v>0</v>
      </c>
      <c r="L85" s="15">
        <v>185</v>
      </c>
      <c r="M85" s="5" t="s">
        <v>377</v>
      </c>
    </row>
    <row r="86" spans="1:13" x14ac:dyDescent="0.2">
      <c r="A86" s="8" t="str">
        <f t="shared" si="6"/>
        <v>2015/7末</v>
      </c>
      <c r="B86" s="8" t="str">
        <f t="shared" si="6"/>
        <v>平成27/7末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147</v>
      </c>
      <c r="I86" s="13">
        <v>0</v>
      </c>
      <c r="J86" s="13">
        <v>306</v>
      </c>
      <c r="K86" s="13">
        <v>0</v>
      </c>
      <c r="L86" s="13">
        <v>130</v>
      </c>
      <c r="M86" s="6" t="s">
        <v>377</v>
      </c>
    </row>
    <row r="87" spans="1:13" x14ac:dyDescent="0.2">
      <c r="A87" s="9" t="str">
        <f t="shared" si="6"/>
        <v>2015/7末</v>
      </c>
      <c r="B87" s="9" t="str">
        <f t="shared" si="6"/>
        <v>平成27/7末</v>
      </c>
      <c r="C87" s="15">
        <v>85</v>
      </c>
      <c r="D87" s="15">
        <v>90</v>
      </c>
      <c r="E87" s="16" t="s">
        <v>119</v>
      </c>
      <c r="F87" s="15">
        <v>368</v>
      </c>
      <c r="G87" s="15">
        <v>3</v>
      </c>
      <c r="H87" s="15">
        <v>407</v>
      </c>
      <c r="I87" s="15">
        <v>1</v>
      </c>
      <c r="J87" s="15">
        <v>775</v>
      </c>
      <c r="K87" s="15">
        <v>4</v>
      </c>
      <c r="L87" s="15">
        <v>315</v>
      </c>
      <c r="M87" s="5" t="s">
        <v>377</v>
      </c>
    </row>
    <row r="88" spans="1:13" x14ac:dyDescent="0.2">
      <c r="A88" s="8" t="str">
        <f t="shared" si="6"/>
        <v>2015/7末</v>
      </c>
      <c r="B88" s="8" t="str">
        <f t="shared" si="6"/>
        <v>平成27/7末</v>
      </c>
      <c r="C88" s="13">
        <v>86</v>
      </c>
      <c r="D88" s="13">
        <v>91</v>
      </c>
      <c r="E88" s="14" t="s">
        <v>120</v>
      </c>
      <c r="F88" s="13">
        <v>225</v>
      </c>
      <c r="G88" s="13">
        <v>3</v>
      </c>
      <c r="H88" s="13">
        <v>205</v>
      </c>
      <c r="I88" s="13">
        <v>3</v>
      </c>
      <c r="J88" s="13">
        <v>430</v>
      </c>
      <c r="K88" s="13">
        <v>6</v>
      </c>
      <c r="L88" s="13">
        <v>170</v>
      </c>
      <c r="M88" s="6" t="s">
        <v>377</v>
      </c>
    </row>
    <row r="89" spans="1:13" x14ac:dyDescent="0.2">
      <c r="A89" s="9" t="str">
        <f t="shared" si="6"/>
        <v>2015/7末</v>
      </c>
      <c r="B89" s="9" t="str">
        <f t="shared" si="6"/>
        <v>平成27/7末</v>
      </c>
      <c r="C89" s="15">
        <v>87</v>
      </c>
      <c r="D89" s="15">
        <v>92</v>
      </c>
      <c r="E89" s="16" t="s">
        <v>121</v>
      </c>
      <c r="F89" s="15">
        <v>123</v>
      </c>
      <c r="G89" s="15">
        <v>3</v>
      </c>
      <c r="H89" s="15">
        <v>127</v>
      </c>
      <c r="I89" s="15">
        <v>5</v>
      </c>
      <c r="J89" s="15">
        <v>250</v>
      </c>
      <c r="K89" s="15">
        <v>8</v>
      </c>
      <c r="L89" s="15">
        <v>114</v>
      </c>
      <c r="M89" s="5" t="s">
        <v>377</v>
      </c>
    </row>
    <row r="90" spans="1:13" x14ac:dyDescent="0.2">
      <c r="A90" s="8" t="str">
        <f t="shared" si="6"/>
        <v>2015/7末</v>
      </c>
      <c r="B90" s="8" t="str">
        <f t="shared" si="6"/>
        <v>平成27/7末</v>
      </c>
      <c r="C90" s="13">
        <v>88</v>
      </c>
      <c r="D90" s="13">
        <v>93</v>
      </c>
      <c r="E90" s="14" t="s">
        <v>122</v>
      </c>
      <c r="F90" s="13">
        <v>237</v>
      </c>
      <c r="G90" s="13">
        <v>2</v>
      </c>
      <c r="H90" s="13">
        <v>215</v>
      </c>
      <c r="I90" s="13">
        <v>5</v>
      </c>
      <c r="J90" s="13">
        <v>452</v>
      </c>
      <c r="K90" s="13">
        <v>7</v>
      </c>
      <c r="L90" s="13">
        <v>181</v>
      </c>
      <c r="M90" s="6" t="s">
        <v>377</v>
      </c>
    </row>
    <row r="91" spans="1:13" x14ac:dyDescent="0.2">
      <c r="A91" s="9" t="str">
        <f t="shared" si="6"/>
        <v>2015/7末</v>
      </c>
      <c r="B91" s="9" t="str">
        <f t="shared" si="6"/>
        <v>平成27/7末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 x14ac:dyDescent="0.2">
      <c r="A92" s="8" t="str">
        <f t="shared" si="6"/>
        <v>2015/7末</v>
      </c>
      <c r="B92" s="8" t="str">
        <f t="shared" si="6"/>
        <v>平成27/7末</v>
      </c>
      <c r="C92" s="13">
        <v>90</v>
      </c>
      <c r="D92" s="13">
        <v>95</v>
      </c>
      <c r="E92" s="14" t="s">
        <v>180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377</v>
      </c>
    </row>
    <row r="93" spans="1:13" x14ac:dyDescent="0.2">
      <c r="A93" s="9" t="str">
        <f t="shared" si="6"/>
        <v>2015/7末</v>
      </c>
      <c r="B93" s="9" t="str">
        <f t="shared" si="6"/>
        <v>平成27/7末</v>
      </c>
      <c r="C93" s="15">
        <v>91</v>
      </c>
      <c r="D93" s="15">
        <v>96</v>
      </c>
      <c r="E93" s="16" t="s">
        <v>123</v>
      </c>
      <c r="F93" s="15">
        <v>164</v>
      </c>
      <c r="G93" s="15">
        <v>0</v>
      </c>
      <c r="H93" s="15">
        <v>137</v>
      </c>
      <c r="I93" s="15">
        <v>1</v>
      </c>
      <c r="J93" s="15">
        <v>301</v>
      </c>
      <c r="K93" s="15">
        <v>1</v>
      </c>
      <c r="L93" s="15">
        <v>126</v>
      </c>
      <c r="M93" s="5" t="s">
        <v>377</v>
      </c>
    </row>
    <row r="94" spans="1:13" x14ac:dyDescent="0.2">
      <c r="A94" s="8" t="str">
        <f t="shared" si="6"/>
        <v>2015/7末</v>
      </c>
      <c r="B94" s="8" t="str">
        <f t="shared" si="6"/>
        <v>平成27/7末</v>
      </c>
      <c r="C94" s="13">
        <v>92</v>
      </c>
      <c r="D94" s="13">
        <v>97</v>
      </c>
      <c r="E94" s="14" t="s">
        <v>124</v>
      </c>
      <c r="F94" s="13">
        <v>122</v>
      </c>
      <c r="G94" s="13">
        <v>0</v>
      </c>
      <c r="H94" s="13">
        <v>124</v>
      </c>
      <c r="I94" s="13">
        <v>0</v>
      </c>
      <c r="J94" s="13">
        <v>246</v>
      </c>
      <c r="K94" s="13">
        <v>0</v>
      </c>
      <c r="L94" s="13">
        <v>103</v>
      </c>
      <c r="M94" s="6" t="s">
        <v>377</v>
      </c>
    </row>
    <row r="95" spans="1:13" x14ac:dyDescent="0.2">
      <c r="A95" s="9" t="str">
        <f t="shared" si="6"/>
        <v>2015/7末</v>
      </c>
      <c r="B95" s="9" t="str">
        <f t="shared" si="6"/>
        <v>平成27/7末</v>
      </c>
      <c r="C95" s="15">
        <v>93</v>
      </c>
      <c r="D95" s="15">
        <v>98</v>
      </c>
      <c r="E95" s="16" t="s">
        <v>125</v>
      </c>
      <c r="F95" s="15">
        <v>131</v>
      </c>
      <c r="G95" s="15">
        <v>2</v>
      </c>
      <c r="H95" s="15">
        <v>149</v>
      </c>
      <c r="I95" s="15">
        <v>6</v>
      </c>
      <c r="J95" s="15">
        <v>280</v>
      </c>
      <c r="K95" s="15">
        <v>8</v>
      </c>
      <c r="L95" s="15">
        <v>119</v>
      </c>
      <c r="M95" s="5" t="s">
        <v>377</v>
      </c>
    </row>
    <row r="96" spans="1:13" x14ac:dyDescent="0.2">
      <c r="A96" s="8" t="str">
        <f t="shared" si="6"/>
        <v>2015/7末</v>
      </c>
      <c r="B96" s="8" t="str">
        <f t="shared" si="6"/>
        <v>平成27/7末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164</v>
      </c>
      <c r="I96" s="13">
        <v>0</v>
      </c>
      <c r="J96" s="13">
        <v>325</v>
      </c>
      <c r="K96" s="13">
        <v>0</v>
      </c>
      <c r="L96" s="13">
        <v>125</v>
      </c>
      <c r="M96" s="6" t="s">
        <v>377</v>
      </c>
    </row>
    <row r="97" spans="1:13" x14ac:dyDescent="0.2">
      <c r="A97" s="9" t="str">
        <f t="shared" si="6"/>
        <v>2015/7末</v>
      </c>
      <c r="B97" s="9" t="str">
        <f t="shared" si="6"/>
        <v>平成27/7末</v>
      </c>
      <c r="C97" s="15">
        <v>95</v>
      </c>
      <c r="D97" s="15">
        <v>100</v>
      </c>
      <c r="E97" s="16" t="s">
        <v>181</v>
      </c>
      <c r="F97" s="15">
        <v>104</v>
      </c>
      <c r="G97" s="15">
        <v>0</v>
      </c>
      <c r="H97" s="15">
        <v>124</v>
      </c>
      <c r="I97" s="15">
        <v>0</v>
      </c>
      <c r="J97" s="15">
        <v>228</v>
      </c>
      <c r="K97" s="15">
        <v>0</v>
      </c>
      <c r="L97" s="15">
        <v>102</v>
      </c>
      <c r="M97" s="5" t="s">
        <v>378</v>
      </c>
    </row>
    <row r="98" spans="1:13" x14ac:dyDescent="0.2">
      <c r="A98" s="8" t="str">
        <f t="shared" si="6"/>
        <v>2015/7末</v>
      </c>
      <c r="B98" s="8" t="str">
        <f t="shared" si="6"/>
        <v>平成27/7末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 x14ac:dyDescent="0.2">
      <c r="A99" s="9" t="str">
        <f t="shared" si="6"/>
        <v>2015/7末</v>
      </c>
      <c r="B99" s="9" t="str">
        <f t="shared" si="6"/>
        <v>平成27/7末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 x14ac:dyDescent="0.2">
      <c r="A100" s="8" t="str">
        <f t="shared" si="6"/>
        <v>2015/7末</v>
      </c>
      <c r="B100" s="8" t="str">
        <f t="shared" si="6"/>
        <v>平成27/7末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208</v>
      </c>
      <c r="I100" s="13">
        <v>0</v>
      </c>
      <c r="J100" s="13">
        <v>433</v>
      </c>
      <c r="K100" s="13">
        <v>0</v>
      </c>
      <c r="L100" s="13">
        <v>158</v>
      </c>
      <c r="M100" s="6" t="s">
        <v>377</v>
      </c>
    </row>
    <row r="101" spans="1:13" x14ac:dyDescent="0.2">
      <c r="A101" s="9" t="str">
        <f t="shared" ref="A101:B116" si="7">A100</f>
        <v>2015/7末</v>
      </c>
      <c r="B101" s="9" t="str">
        <f t="shared" si="7"/>
        <v>平成27/7末</v>
      </c>
      <c r="C101" s="15">
        <v>99</v>
      </c>
      <c r="D101" s="15">
        <v>104</v>
      </c>
      <c r="E101" s="16" t="s">
        <v>58</v>
      </c>
      <c r="F101" s="15">
        <v>46</v>
      </c>
      <c r="G101" s="15">
        <v>1</v>
      </c>
      <c r="H101" s="15">
        <v>73</v>
      </c>
      <c r="I101" s="15">
        <v>3</v>
      </c>
      <c r="J101" s="15">
        <v>119</v>
      </c>
      <c r="K101" s="15">
        <v>4</v>
      </c>
      <c r="L101" s="15">
        <v>55</v>
      </c>
      <c r="M101" s="5" t="s">
        <v>377</v>
      </c>
    </row>
    <row r="102" spans="1:13" x14ac:dyDescent="0.2">
      <c r="A102" s="8" t="str">
        <f t="shared" si="7"/>
        <v>2015/7末</v>
      </c>
      <c r="B102" s="8" t="str">
        <f t="shared" si="7"/>
        <v>平成27/7末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22</v>
      </c>
      <c r="I102" s="13">
        <v>0</v>
      </c>
      <c r="J102" s="13">
        <v>43</v>
      </c>
      <c r="K102" s="13">
        <v>0</v>
      </c>
      <c r="L102" s="13">
        <v>13</v>
      </c>
      <c r="M102" s="6" t="s">
        <v>377</v>
      </c>
    </row>
    <row r="103" spans="1:13" x14ac:dyDescent="0.2">
      <c r="A103" s="9" t="str">
        <f t="shared" si="7"/>
        <v>2015/7末</v>
      </c>
      <c r="B103" s="9" t="str">
        <f t="shared" si="7"/>
        <v>平成27/7末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140</v>
      </c>
      <c r="I103" s="15">
        <v>0</v>
      </c>
      <c r="J103" s="15">
        <v>266</v>
      </c>
      <c r="K103" s="15">
        <v>1</v>
      </c>
      <c r="L103" s="15">
        <v>89</v>
      </c>
      <c r="M103" s="5" t="s">
        <v>377</v>
      </c>
    </row>
    <row r="104" spans="1:13" x14ac:dyDescent="0.2">
      <c r="A104" s="8" t="str">
        <f t="shared" si="7"/>
        <v>2015/7末</v>
      </c>
      <c r="B104" s="8" t="str">
        <f t="shared" si="7"/>
        <v>平成27/7末</v>
      </c>
      <c r="C104" s="13">
        <v>102</v>
      </c>
      <c r="D104" s="13">
        <v>107</v>
      </c>
      <c r="E104" s="14" t="s">
        <v>128</v>
      </c>
      <c r="F104" s="13">
        <v>212</v>
      </c>
      <c r="G104" s="13">
        <v>0</v>
      </c>
      <c r="H104" s="13">
        <v>207</v>
      </c>
      <c r="I104" s="13">
        <v>0</v>
      </c>
      <c r="J104" s="13">
        <v>419</v>
      </c>
      <c r="K104" s="13">
        <v>0</v>
      </c>
      <c r="L104" s="13">
        <v>136</v>
      </c>
      <c r="M104" s="6" t="s">
        <v>377</v>
      </c>
    </row>
    <row r="105" spans="1:13" x14ac:dyDescent="0.2">
      <c r="A105" s="9" t="str">
        <f t="shared" si="7"/>
        <v>2015/7末</v>
      </c>
      <c r="B105" s="9" t="str">
        <f t="shared" si="7"/>
        <v>平成27/7末</v>
      </c>
      <c r="C105" s="15">
        <v>103</v>
      </c>
      <c r="D105" s="15">
        <v>108</v>
      </c>
      <c r="E105" s="16" t="s">
        <v>129</v>
      </c>
      <c r="F105" s="15">
        <v>183</v>
      </c>
      <c r="G105" s="15">
        <v>0</v>
      </c>
      <c r="H105" s="15">
        <v>176</v>
      </c>
      <c r="I105" s="15">
        <v>1</v>
      </c>
      <c r="J105" s="15">
        <v>359</v>
      </c>
      <c r="K105" s="15">
        <v>1</v>
      </c>
      <c r="L105" s="15">
        <v>123</v>
      </c>
      <c r="M105" s="5" t="s">
        <v>377</v>
      </c>
    </row>
    <row r="106" spans="1:13" x14ac:dyDescent="0.2">
      <c r="A106" s="8" t="str">
        <f t="shared" si="7"/>
        <v>2015/7末</v>
      </c>
      <c r="B106" s="8" t="str">
        <f t="shared" si="7"/>
        <v>平成27/7末</v>
      </c>
      <c r="C106" s="13">
        <v>104</v>
      </c>
      <c r="D106" s="13">
        <v>109</v>
      </c>
      <c r="E106" s="14" t="s">
        <v>130</v>
      </c>
      <c r="F106" s="13">
        <v>234</v>
      </c>
      <c r="G106" s="13">
        <v>0</v>
      </c>
      <c r="H106" s="13">
        <v>224</v>
      </c>
      <c r="I106" s="13">
        <v>0</v>
      </c>
      <c r="J106" s="13">
        <v>458</v>
      </c>
      <c r="K106" s="13">
        <v>0</v>
      </c>
      <c r="L106" s="13">
        <v>130</v>
      </c>
      <c r="M106" s="6" t="s">
        <v>377</v>
      </c>
    </row>
    <row r="107" spans="1:13" x14ac:dyDescent="0.2">
      <c r="A107" s="9" t="str">
        <f t="shared" si="7"/>
        <v>2015/7末</v>
      </c>
      <c r="B107" s="9" t="str">
        <f t="shared" si="7"/>
        <v>平成27/7末</v>
      </c>
      <c r="C107" s="15">
        <v>105</v>
      </c>
      <c r="D107" s="15">
        <v>110</v>
      </c>
      <c r="E107" s="16" t="s">
        <v>140</v>
      </c>
      <c r="F107" s="15">
        <v>206</v>
      </c>
      <c r="G107" s="15">
        <v>0</v>
      </c>
      <c r="H107" s="15">
        <v>246</v>
      </c>
      <c r="I107" s="15">
        <v>4</v>
      </c>
      <c r="J107" s="15">
        <v>452</v>
      </c>
      <c r="K107" s="15">
        <v>4</v>
      </c>
      <c r="L107" s="15">
        <v>173</v>
      </c>
      <c r="M107" s="5" t="s">
        <v>379</v>
      </c>
    </row>
    <row r="108" spans="1:13" x14ac:dyDescent="0.2">
      <c r="A108" s="8" t="str">
        <f t="shared" si="7"/>
        <v>2015/7末</v>
      </c>
      <c r="B108" s="8" t="str">
        <f t="shared" si="7"/>
        <v>平成27/7末</v>
      </c>
      <c r="C108" s="13">
        <v>106</v>
      </c>
      <c r="D108" s="13">
        <v>111</v>
      </c>
      <c r="E108" s="14" t="s">
        <v>141</v>
      </c>
      <c r="F108" s="13">
        <v>181</v>
      </c>
      <c r="G108" s="13">
        <v>0</v>
      </c>
      <c r="H108" s="13">
        <v>193</v>
      </c>
      <c r="I108" s="13">
        <v>0</v>
      </c>
      <c r="J108" s="13">
        <v>374</v>
      </c>
      <c r="K108" s="13">
        <v>0</v>
      </c>
      <c r="L108" s="13">
        <v>152</v>
      </c>
      <c r="M108" s="6" t="s">
        <v>379</v>
      </c>
    </row>
    <row r="109" spans="1:13" x14ac:dyDescent="0.2">
      <c r="A109" s="9" t="str">
        <f t="shared" si="7"/>
        <v>2015/7末</v>
      </c>
      <c r="B109" s="9" t="str">
        <f t="shared" si="7"/>
        <v>平成27/7末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90</v>
      </c>
      <c r="I109" s="15">
        <v>0</v>
      </c>
      <c r="J109" s="15">
        <v>187</v>
      </c>
      <c r="K109" s="15">
        <v>0</v>
      </c>
      <c r="L109" s="15">
        <v>63</v>
      </c>
      <c r="M109" s="5" t="s">
        <v>379</v>
      </c>
    </row>
    <row r="110" spans="1:13" x14ac:dyDescent="0.2">
      <c r="A110" s="8" t="str">
        <f t="shared" si="7"/>
        <v>2015/7末</v>
      </c>
      <c r="B110" s="8" t="str">
        <f t="shared" si="7"/>
        <v>平成27/7末</v>
      </c>
      <c r="C110" s="13">
        <v>108</v>
      </c>
      <c r="D110" s="13">
        <v>113</v>
      </c>
      <c r="E110" s="14" t="s">
        <v>462</v>
      </c>
      <c r="F110" s="13">
        <v>79</v>
      </c>
      <c r="G110" s="13">
        <v>0</v>
      </c>
      <c r="H110" s="13">
        <v>100</v>
      </c>
      <c r="I110" s="13">
        <v>0</v>
      </c>
      <c r="J110" s="13">
        <v>179</v>
      </c>
      <c r="K110" s="13">
        <v>0</v>
      </c>
      <c r="L110" s="13">
        <v>66</v>
      </c>
      <c r="M110" s="6" t="s">
        <v>379</v>
      </c>
    </row>
    <row r="111" spans="1:13" x14ac:dyDescent="0.2">
      <c r="A111" s="9" t="str">
        <f t="shared" si="7"/>
        <v>2015/7末</v>
      </c>
      <c r="B111" s="9" t="str">
        <f t="shared" si="7"/>
        <v>平成27/7末</v>
      </c>
      <c r="C111" s="15">
        <v>109</v>
      </c>
      <c r="D111" s="15">
        <v>114</v>
      </c>
      <c r="E111" s="16" t="s">
        <v>143</v>
      </c>
      <c r="F111" s="15">
        <v>243</v>
      </c>
      <c r="G111" s="15">
        <v>5</v>
      </c>
      <c r="H111" s="15">
        <v>261</v>
      </c>
      <c r="I111" s="15">
        <v>3</v>
      </c>
      <c r="J111" s="15">
        <v>504</v>
      </c>
      <c r="K111" s="15">
        <v>8</v>
      </c>
      <c r="L111" s="15">
        <v>170</v>
      </c>
      <c r="M111" s="5" t="s">
        <v>379</v>
      </c>
    </row>
    <row r="112" spans="1:13" x14ac:dyDescent="0.2">
      <c r="A112" s="8" t="str">
        <f t="shared" si="7"/>
        <v>2015/7末</v>
      </c>
      <c r="B112" s="8" t="str">
        <f t="shared" si="7"/>
        <v>平成27/7末</v>
      </c>
      <c r="C112" s="13">
        <v>110</v>
      </c>
      <c r="D112" s="13">
        <v>115</v>
      </c>
      <c r="E112" s="14" t="s">
        <v>144</v>
      </c>
      <c r="F112" s="13">
        <v>567</v>
      </c>
      <c r="G112" s="13">
        <v>3</v>
      </c>
      <c r="H112" s="13">
        <v>557</v>
      </c>
      <c r="I112" s="13">
        <v>7</v>
      </c>
      <c r="J112" s="13">
        <v>1124</v>
      </c>
      <c r="K112" s="13">
        <v>10</v>
      </c>
      <c r="L112" s="13">
        <v>406</v>
      </c>
      <c r="M112" s="6" t="s">
        <v>379</v>
      </c>
    </row>
    <row r="113" spans="1:13" x14ac:dyDescent="0.2">
      <c r="A113" s="9" t="str">
        <f t="shared" si="7"/>
        <v>2015/7末</v>
      </c>
      <c r="B113" s="9" t="str">
        <f t="shared" si="7"/>
        <v>平成27/7末</v>
      </c>
      <c r="C113" s="15">
        <v>111</v>
      </c>
      <c r="D113" s="15">
        <v>116</v>
      </c>
      <c r="E113" s="16" t="s">
        <v>145</v>
      </c>
      <c r="F113" s="15">
        <v>31</v>
      </c>
      <c r="G113" s="15">
        <v>0</v>
      </c>
      <c r="H113" s="15">
        <v>25</v>
      </c>
      <c r="I113" s="15">
        <v>0</v>
      </c>
      <c r="J113" s="15">
        <v>56</v>
      </c>
      <c r="K113" s="15">
        <v>0</v>
      </c>
      <c r="L113" s="15">
        <v>27</v>
      </c>
      <c r="M113" s="5" t="s">
        <v>379</v>
      </c>
    </row>
    <row r="114" spans="1:13" x14ac:dyDescent="0.2">
      <c r="A114" s="8" t="str">
        <f t="shared" si="7"/>
        <v>2015/7末</v>
      </c>
      <c r="B114" s="8" t="str">
        <f t="shared" si="7"/>
        <v>平成27/7末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 x14ac:dyDescent="0.2">
      <c r="A115" s="9" t="str">
        <f t="shared" si="7"/>
        <v>2015/7末</v>
      </c>
      <c r="B115" s="9" t="str">
        <f t="shared" si="7"/>
        <v>平成27/7末</v>
      </c>
      <c r="C115" s="15">
        <v>113</v>
      </c>
      <c r="D115" s="15">
        <v>118</v>
      </c>
      <c r="E115" s="16" t="s">
        <v>147</v>
      </c>
      <c r="F115" s="15">
        <v>312</v>
      </c>
      <c r="G115" s="15">
        <v>0</v>
      </c>
      <c r="H115" s="15">
        <v>329</v>
      </c>
      <c r="I115" s="15">
        <v>3</v>
      </c>
      <c r="J115" s="15">
        <v>641</v>
      </c>
      <c r="K115" s="15">
        <v>3</v>
      </c>
      <c r="L115" s="15">
        <v>286</v>
      </c>
      <c r="M115" s="5" t="s">
        <v>379</v>
      </c>
    </row>
    <row r="116" spans="1:13" x14ac:dyDescent="0.2">
      <c r="A116" s="8" t="str">
        <f t="shared" si="7"/>
        <v>2015/7末</v>
      </c>
      <c r="B116" s="8" t="str">
        <f t="shared" si="7"/>
        <v>平成27/7末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10</v>
      </c>
      <c r="M116" s="6" t="s">
        <v>379</v>
      </c>
    </row>
    <row r="117" spans="1:13" x14ac:dyDescent="0.2">
      <c r="A117" s="9" t="str">
        <f t="shared" ref="A117:B132" si="8">A116</f>
        <v>2015/7末</v>
      </c>
      <c r="B117" s="9" t="str">
        <f t="shared" si="8"/>
        <v>平成27/7末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 x14ac:dyDescent="0.2">
      <c r="A118" s="8" t="str">
        <f t="shared" si="8"/>
        <v>2015/7末</v>
      </c>
      <c r="B118" s="8" t="str">
        <f t="shared" si="8"/>
        <v>平成27/7末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45</v>
      </c>
      <c r="I118" s="13">
        <v>0</v>
      </c>
      <c r="J118" s="13">
        <v>99</v>
      </c>
      <c r="K118" s="13">
        <v>0</v>
      </c>
      <c r="L118" s="13">
        <v>29</v>
      </c>
      <c r="M118" s="6" t="s">
        <v>379</v>
      </c>
    </row>
    <row r="119" spans="1:13" x14ac:dyDescent="0.2">
      <c r="A119" s="9" t="str">
        <f t="shared" si="8"/>
        <v>2015/7末</v>
      </c>
      <c r="B119" s="9" t="str">
        <f t="shared" si="8"/>
        <v>平成27/7末</v>
      </c>
      <c r="C119" s="15">
        <v>117</v>
      </c>
      <c r="D119" s="15">
        <v>123</v>
      </c>
      <c r="E119" s="16" t="s">
        <v>186</v>
      </c>
      <c r="F119" s="15">
        <v>351</v>
      </c>
      <c r="G119" s="15">
        <v>0</v>
      </c>
      <c r="H119" s="15">
        <v>384</v>
      </c>
      <c r="I119" s="15">
        <v>0</v>
      </c>
      <c r="J119" s="15">
        <v>735</v>
      </c>
      <c r="K119" s="15">
        <v>0</v>
      </c>
      <c r="L119" s="15">
        <v>251</v>
      </c>
      <c r="M119" s="5" t="s">
        <v>379</v>
      </c>
    </row>
    <row r="120" spans="1:13" x14ac:dyDescent="0.2">
      <c r="A120" s="8" t="str">
        <f t="shared" si="8"/>
        <v>2015/7末</v>
      </c>
      <c r="B120" s="8" t="str">
        <f t="shared" si="8"/>
        <v>平成27/7末</v>
      </c>
      <c r="C120" s="13">
        <v>118</v>
      </c>
      <c r="D120" s="13">
        <v>124</v>
      </c>
      <c r="E120" s="14" t="s">
        <v>187</v>
      </c>
      <c r="F120" s="13">
        <v>232</v>
      </c>
      <c r="G120" s="13">
        <v>0</v>
      </c>
      <c r="H120" s="13">
        <v>245</v>
      </c>
      <c r="I120" s="13">
        <v>0</v>
      </c>
      <c r="J120" s="13">
        <v>477</v>
      </c>
      <c r="K120" s="13">
        <v>0</v>
      </c>
      <c r="L120" s="13">
        <v>148</v>
      </c>
      <c r="M120" s="6" t="s">
        <v>379</v>
      </c>
    </row>
    <row r="121" spans="1:13" x14ac:dyDescent="0.2">
      <c r="A121" s="9" t="str">
        <f t="shared" si="8"/>
        <v>2015/7末</v>
      </c>
      <c r="B121" s="9" t="str">
        <f t="shared" si="8"/>
        <v>平成27/7末</v>
      </c>
      <c r="C121" s="15">
        <v>119</v>
      </c>
      <c r="D121" s="15">
        <v>125</v>
      </c>
      <c r="E121" s="16" t="s">
        <v>188</v>
      </c>
      <c r="F121" s="15">
        <v>377</v>
      </c>
      <c r="G121" s="15">
        <v>0</v>
      </c>
      <c r="H121" s="15">
        <v>375</v>
      </c>
      <c r="I121" s="15">
        <v>1</v>
      </c>
      <c r="J121" s="15">
        <v>752</v>
      </c>
      <c r="K121" s="15">
        <v>1</v>
      </c>
      <c r="L121" s="15">
        <v>238</v>
      </c>
      <c r="M121" s="5" t="s">
        <v>379</v>
      </c>
    </row>
    <row r="122" spans="1:13" x14ac:dyDescent="0.2">
      <c r="A122" s="8" t="str">
        <f t="shared" si="8"/>
        <v>2015/7末</v>
      </c>
      <c r="B122" s="8" t="str">
        <f t="shared" si="8"/>
        <v>平成27/7末</v>
      </c>
      <c r="C122" s="13">
        <v>120</v>
      </c>
      <c r="D122" s="13">
        <v>126</v>
      </c>
      <c r="E122" s="14" t="s">
        <v>189</v>
      </c>
      <c r="F122" s="13">
        <v>68</v>
      </c>
      <c r="G122" s="13">
        <v>0</v>
      </c>
      <c r="H122" s="13">
        <v>66</v>
      </c>
      <c r="I122" s="13">
        <v>0</v>
      </c>
      <c r="J122" s="13">
        <v>134</v>
      </c>
      <c r="K122" s="13">
        <v>0</v>
      </c>
      <c r="L122" s="13">
        <v>38</v>
      </c>
      <c r="M122" s="6" t="s">
        <v>379</v>
      </c>
    </row>
    <row r="123" spans="1:13" x14ac:dyDescent="0.2">
      <c r="A123" s="9" t="str">
        <f t="shared" si="8"/>
        <v>2015/7末</v>
      </c>
      <c r="B123" s="9" t="str">
        <f t="shared" si="8"/>
        <v>平成27/7末</v>
      </c>
      <c r="C123" s="15">
        <v>121</v>
      </c>
      <c r="D123" s="15">
        <v>127</v>
      </c>
      <c r="E123" s="16" t="s">
        <v>190</v>
      </c>
      <c r="F123" s="15">
        <v>50</v>
      </c>
      <c r="G123" s="15">
        <v>0</v>
      </c>
      <c r="H123" s="15">
        <v>45</v>
      </c>
      <c r="I123" s="15">
        <v>0</v>
      </c>
      <c r="J123" s="15">
        <v>95</v>
      </c>
      <c r="K123" s="15">
        <v>0</v>
      </c>
      <c r="L123" s="15">
        <v>28</v>
      </c>
      <c r="M123" s="5" t="s">
        <v>379</v>
      </c>
    </row>
    <row r="124" spans="1:13" x14ac:dyDescent="0.2">
      <c r="A124" s="8" t="str">
        <f t="shared" si="8"/>
        <v>2015/7末</v>
      </c>
      <c r="B124" s="8" t="str">
        <f t="shared" si="8"/>
        <v>平成27/7末</v>
      </c>
      <c r="C124" s="13">
        <v>122</v>
      </c>
      <c r="D124" s="13">
        <v>128</v>
      </c>
      <c r="E124" s="14" t="s">
        <v>191</v>
      </c>
      <c r="F124" s="13">
        <v>166</v>
      </c>
      <c r="G124" s="13">
        <v>0</v>
      </c>
      <c r="H124" s="13">
        <v>183</v>
      </c>
      <c r="I124" s="13">
        <v>0</v>
      </c>
      <c r="J124" s="13">
        <v>349</v>
      </c>
      <c r="K124" s="13">
        <v>0</v>
      </c>
      <c r="L124" s="13">
        <v>111</v>
      </c>
      <c r="M124" s="6" t="s">
        <v>379</v>
      </c>
    </row>
    <row r="125" spans="1:13" x14ac:dyDescent="0.2">
      <c r="A125" s="9" t="str">
        <f t="shared" si="8"/>
        <v>2015/7末</v>
      </c>
      <c r="B125" s="9" t="str">
        <f t="shared" si="8"/>
        <v>平成27/7末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 x14ac:dyDescent="0.2">
      <c r="A126" s="8" t="str">
        <f t="shared" si="8"/>
        <v>2015/7末</v>
      </c>
      <c r="B126" s="8" t="str">
        <f t="shared" si="8"/>
        <v>平成27/7末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 x14ac:dyDescent="0.2">
      <c r="A127" s="9" t="str">
        <f t="shared" si="8"/>
        <v>2015/7末</v>
      </c>
      <c r="B127" s="9" t="str">
        <f t="shared" si="8"/>
        <v>平成27/7末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 x14ac:dyDescent="0.2">
      <c r="A128" s="8" t="str">
        <f t="shared" si="8"/>
        <v>2015/7末</v>
      </c>
      <c r="B128" s="8" t="str">
        <f t="shared" si="8"/>
        <v>平成27/7末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 x14ac:dyDescent="0.2">
      <c r="A129" s="9" t="str">
        <f t="shared" si="8"/>
        <v>2015/7末</v>
      </c>
      <c r="B129" s="9" t="str">
        <f t="shared" si="8"/>
        <v>平成27/7末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 x14ac:dyDescent="0.2">
      <c r="A130" s="8" t="str">
        <f t="shared" si="8"/>
        <v>2015/7末</v>
      </c>
      <c r="B130" s="8" t="str">
        <f t="shared" si="8"/>
        <v>平成27/7末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 x14ac:dyDescent="0.2">
      <c r="A131" s="9" t="str">
        <f t="shared" si="8"/>
        <v>2015/7末</v>
      </c>
      <c r="B131" s="9" t="str">
        <f t="shared" si="8"/>
        <v>平成27/7末</v>
      </c>
      <c r="C131" s="15">
        <v>129</v>
      </c>
      <c r="D131" s="15">
        <v>135</v>
      </c>
      <c r="E131" s="16" t="s">
        <v>197</v>
      </c>
      <c r="F131" s="15">
        <v>2</v>
      </c>
      <c r="G131" s="15">
        <v>0</v>
      </c>
      <c r="H131" s="15">
        <v>2</v>
      </c>
      <c r="I131" s="15">
        <v>0</v>
      </c>
      <c r="J131" s="15">
        <v>4</v>
      </c>
      <c r="K131" s="15">
        <v>0</v>
      </c>
      <c r="L131" s="15">
        <v>2</v>
      </c>
      <c r="M131" s="5" t="s">
        <v>379</v>
      </c>
    </row>
    <row r="132" spans="1:13" x14ac:dyDescent="0.2">
      <c r="A132" s="8" t="str">
        <f t="shared" si="8"/>
        <v>2015/7末</v>
      </c>
      <c r="B132" s="8" t="str">
        <f t="shared" si="8"/>
        <v>平成27/7末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0</v>
      </c>
      <c r="H132" s="13">
        <v>472</v>
      </c>
      <c r="I132" s="13">
        <v>8</v>
      </c>
      <c r="J132" s="13">
        <v>925</v>
      </c>
      <c r="K132" s="13">
        <v>8</v>
      </c>
      <c r="L132" s="13">
        <v>381</v>
      </c>
      <c r="M132" s="6" t="s">
        <v>380</v>
      </c>
    </row>
    <row r="133" spans="1:13" x14ac:dyDescent="0.2">
      <c r="A133" s="9" t="str">
        <f t="shared" ref="A133:B148" si="9">A132</f>
        <v>2015/7末</v>
      </c>
      <c r="B133" s="9" t="str">
        <f t="shared" si="9"/>
        <v>平成27/7末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481</v>
      </c>
      <c r="I133" s="15">
        <v>6</v>
      </c>
      <c r="J133" s="15">
        <v>989</v>
      </c>
      <c r="K133" s="15">
        <v>8</v>
      </c>
      <c r="L133" s="15">
        <v>370</v>
      </c>
      <c r="M133" s="5" t="s">
        <v>380</v>
      </c>
    </row>
    <row r="134" spans="1:13" x14ac:dyDescent="0.2">
      <c r="A134" s="8" t="str">
        <f t="shared" si="9"/>
        <v>2015/7末</v>
      </c>
      <c r="B134" s="8" t="str">
        <f t="shared" si="9"/>
        <v>平成27/7末</v>
      </c>
      <c r="C134" s="13">
        <v>132</v>
      </c>
      <c r="D134" s="13">
        <v>142</v>
      </c>
      <c r="E134" s="14" t="s">
        <v>133</v>
      </c>
      <c r="F134" s="13">
        <v>458</v>
      </c>
      <c r="G134" s="13">
        <v>3</v>
      </c>
      <c r="H134" s="13">
        <v>517</v>
      </c>
      <c r="I134" s="13">
        <v>8</v>
      </c>
      <c r="J134" s="13">
        <v>975</v>
      </c>
      <c r="K134" s="13">
        <v>11</v>
      </c>
      <c r="L134" s="13">
        <v>421</v>
      </c>
      <c r="M134" s="6" t="s">
        <v>380</v>
      </c>
    </row>
    <row r="135" spans="1:13" x14ac:dyDescent="0.2">
      <c r="A135" s="9" t="str">
        <f t="shared" si="9"/>
        <v>2015/7末</v>
      </c>
      <c r="B135" s="9" t="str">
        <f t="shared" si="9"/>
        <v>平成27/7末</v>
      </c>
      <c r="C135" s="15">
        <v>133</v>
      </c>
      <c r="D135" s="15">
        <v>143</v>
      </c>
      <c r="E135" s="16" t="s">
        <v>134</v>
      </c>
      <c r="F135" s="15">
        <v>486</v>
      </c>
      <c r="G135" s="15">
        <v>4</v>
      </c>
      <c r="H135" s="15">
        <v>420</v>
      </c>
      <c r="I135" s="15">
        <v>13</v>
      </c>
      <c r="J135" s="15">
        <v>906</v>
      </c>
      <c r="K135" s="15">
        <v>17</v>
      </c>
      <c r="L135" s="15">
        <v>427</v>
      </c>
      <c r="M135" s="5" t="s">
        <v>380</v>
      </c>
    </row>
    <row r="136" spans="1:13" x14ac:dyDescent="0.2">
      <c r="A136" s="8" t="str">
        <f t="shared" si="9"/>
        <v>2015/7末</v>
      </c>
      <c r="B136" s="8" t="str">
        <f t="shared" si="9"/>
        <v>平成27/7末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380</v>
      </c>
    </row>
    <row r="137" spans="1:13" x14ac:dyDescent="0.2">
      <c r="A137" s="9" t="str">
        <f t="shared" si="9"/>
        <v>2015/7末</v>
      </c>
      <c r="B137" s="9" t="str">
        <f t="shared" si="9"/>
        <v>平成27/7末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219</v>
      </c>
      <c r="I137" s="15">
        <v>2</v>
      </c>
      <c r="J137" s="15">
        <v>434</v>
      </c>
      <c r="K137" s="15">
        <v>2</v>
      </c>
      <c r="L137" s="15">
        <v>160</v>
      </c>
      <c r="M137" s="5" t="s">
        <v>380</v>
      </c>
    </row>
    <row r="138" spans="1:13" x14ac:dyDescent="0.2">
      <c r="A138" s="8" t="str">
        <f t="shared" si="9"/>
        <v>2015/7末</v>
      </c>
      <c r="B138" s="8" t="str">
        <f t="shared" si="9"/>
        <v>平成27/7末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170</v>
      </c>
      <c r="I138" s="13">
        <v>1</v>
      </c>
      <c r="J138" s="13">
        <v>340</v>
      </c>
      <c r="K138" s="13">
        <v>1</v>
      </c>
      <c r="L138" s="13">
        <v>139</v>
      </c>
      <c r="M138" s="6" t="s">
        <v>380</v>
      </c>
    </row>
    <row r="139" spans="1:13" x14ac:dyDescent="0.2">
      <c r="A139" s="9" t="str">
        <f t="shared" si="9"/>
        <v>2015/7末</v>
      </c>
      <c r="B139" s="9" t="str">
        <f t="shared" si="9"/>
        <v>平成27/7末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114</v>
      </c>
      <c r="I139" s="15">
        <v>0</v>
      </c>
      <c r="J139" s="15">
        <v>230</v>
      </c>
      <c r="K139" s="15">
        <v>0</v>
      </c>
      <c r="L139" s="15">
        <v>80</v>
      </c>
      <c r="M139" s="5" t="s">
        <v>380</v>
      </c>
    </row>
    <row r="140" spans="1:13" x14ac:dyDescent="0.2">
      <c r="A140" s="8" t="str">
        <f t="shared" si="9"/>
        <v>2015/7末</v>
      </c>
      <c r="B140" s="8" t="str">
        <f t="shared" si="9"/>
        <v>平成27/7末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 x14ac:dyDescent="0.2">
      <c r="A141" s="9" t="str">
        <f t="shared" si="9"/>
        <v>2015/7末</v>
      </c>
      <c r="B141" s="9" t="str">
        <f t="shared" si="9"/>
        <v>平成27/7末</v>
      </c>
      <c r="C141" s="15">
        <v>139</v>
      </c>
      <c r="D141" s="15">
        <v>150</v>
      </c>
      <c r="E141" s="16" t="s">
        <v>198</v>
      </c>
      <c r="F141" s="15">
        <v>830</v>
      </c>
      <c r="G141" s="15">
        <v>1</v>
      </c>
      <c r="H141" s="15">
        <v>902</v>
      </c>
      <c r="I141" s="15">
        <v>7</v>
      </c>
      <c r="J141" s="15">
        <v>1732</v>
      </c>
      <c r="K141" s="15">
        <v>8</v>
      </c>
      <c r="L141" s="15">
        <v>573</v>
      </c>
      <c r="M141" s="5" t="s">
        <v>381</v>
      </c>
    </row>
    <row r="142" spans="1:13" x14ac:dyDescent="0.2">
      <c r="A142" s="8" t="str">
        <f t="shared" si="9"/>
        <v>2015/7末</v>
      </c>
      <c r="B142" s="8" t="str">
        <f t="shared" si="9"/>
        <v>平成27/7末</v>
      </c>
      <c r="C142" s="13">
        <v>140</v>
      </c>
      <c r="D142" s="13">
        <v>152</v>
      </c>
      <c r="E142" s="14" t="s">
        <v>199</v>
      </c>
      <c r="F142" s="13">
        <v>383</v>
      </c>
      <c r="G142" s="13">
        <v>0</v>
      </c>
      <c r="H142" s="13">
        <v>417</v>
      </c>
      <c r="I142" s="13">
        <v>0</v>
      </c>
      <c r="J142" s="13">
        <v>800</v>
      </c>
      <c r="K142" s="13">
        <v>0</v>
      </c>
      <c r="L142" s="13">
        <v>270</v>
      </c>
      <c r="M142" s="6" t="s">
        <v>381</v>
      </c>
    </row>
    <row r="143" spans="1:13" x14ac:dyDescent="0.2">
      <c r="A143" s="9" t="str">
        <f t="shared" si="9"/>
        <v>2015/7末</v>
      </c>
      <c r="B143" s="9" t="str">
        <f t="shared" si="9"/>
        <v>平成27/7末</v>
      </c>
      <c r="C143" s="15">
        <v>141</v>
      </c>
      <c r="D143" s="15">
        <v>153</v>
      </c>
      <c r="E143" s="16" t="s">
        <v>200</v>
      </c>
      <c r="F143" s="15">
        <v>253</v>
      </c>
      <c r="G143" s="15">
        <v>3</v>
      </c>
      <c r="H143" s="15">
        <v>319</v>
      </c>
      <c r="I143" s="15">
        <v>1</v>
      </c>
      <c r="J143" s="15">
        <v>572</v>
      </c>
      <c r="K143" s="15">
        <v>4</v>
      </c>
      <c r="L143" s="15">
        <v>396</v>
      </c>
      <c r="M143" s="5" t="s">
        <v>381</v>
      </c>
    </row>
    <row r="144" spans="1:13" x14ac:dyDescent="0.2">
      <c r="A144" s="8" t="str">
        <f t="shared" si="9"/>
        <v>2015/7末</v>
      </c>
      <c r="B144" s="8" t="str">
        <f t="shared" si="9"/>
        <v>平成27/7末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173</v>
      </c>
      <c r="I144" s="13">
        <v>2</v>
      </c>
      <c r="J144" s="13">
        <v>314</v>
      </c>
      <c r="K144" s="13">
        <v>2</v>
      </c>
      <c r="L144" s="13">
        <v>106</v>
      </c>
      <c r="M144" s="6" t="s">
        <v>381</v>
      </c>
    </row>
    <row r="145" spans="1:13" x14ac:dyDescent="0.2">
      <c r="A145" s="9" t="str">
        <f t="shared" si="9"/>
        <v>2015/7末</v>
      </c>
      <c r="B145" s="9" t="str">
        <f t="shared" si="9"/>
        <v>平成27/7末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114</v>
      </c>
      <c r="I145" s="15">
        <v>1</v>
      </c>
      <c r="J145" s="15">
        <v>254</v>
      </c>
      <c r="K145" s="15">
        <v>1</v>
      </c>
      <c r="L145" s="15">
        <v>115</v>
      </c>
      <c r="M145" s="5" t="s">
        <v>382</v>
      </c>
    </row>
    <row r="146" spans="1:13" x14ac:dyDescent="0.2">
      <c r="A146" s="8" t="str">
        <f t="shared" si="9"/>
        <v>2015/7末</v>
      </c>
      <c r="B146" s="8" t="str">
        <f t="shared" si="9"/>
        <v>平成27/7末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1</v>
      </c>
      <c r="H146" s="13">
        <v>122</v>
      </c>
      <c r="I146" s="13">
        <v>2</v>
      </c>
      <c r="J146" s="13">
        <v>263</v>
      </c>
      <c r="K146" s="13">
        <v>3</v>
      </c>
      <c r="L146" s="13">
        <v>111</v>
      </c>
      <c r="M146" s="6" t="s">
        <v>382</v>
      </c>
    </row>
    <row r="147" spans="1:13" x14ac:dyDescent="0.2">
      <c r="A147" s="9" t="str">
        <f t="shared" si="9"/>
        <v>2015/7末</v>
      </c>
      <c r="B147" s="9" t="str">
        <f t="shared" si="9"/>
        <v>平成27/7末</v>
      </c>
      <c r="C147" s="15">
        <v>145</v>
      </c>
      <c r="D147" s="15">
        <v>162</v>
      </c>
      <c r="E147" s="16" t="s">
        <v>204</v>
      </c>
      <c r="F147" s="15">
        <v>195</v>
      </c>
      <c r="G147" s="15">
        <v>4</v>
      </c>
      <c r="H147" s="15">
        <v>149</v>
      </c>
      <c r="I147" s="15">
        <v>1</v>
      </c>
      <c r="J147" s="15">
        <v>344</v>
      </c>
      <c r="K147" s="15">
        <v>5</v>
      </c>
      <c r="L147" s="15">
        <v>159</v>
      </c>
      <c r="M147" s="5" t="s">
        <v>382</v>
      </c>
    </row>
    <row r="148" spans="1:13" x14ac:dyDescent="0.2">
      <c r="A148" s="8" t="str">
        <f t="shared" si="9"/>
        <v>2015/7末</v>
      </c>
      <c r="B148" s="8" t="str">
        <f t="shared" si="9"/>
        <v>平成27/7末</v>
      </c>
      <c r="C148" s="13">
        <v>146</v>
      </c>
      <c r="D148" s="13">
        <v>164</v>
      </c>
      <c r="E148" s="14" t="s">
        <v>205</v>
      </c>
      <c r="F148" s="13">
        <v>1001</v>
      </c>
      <c r="G148" s="13">
        <v>4</v>
      </c>
      <c r="H148" s="13">
        <v>1040</v>
      </c>
      <c r="I148" s="13">
        <v>13</v>
      </c>
      <c r="J148" s="13">
        <v>2041</v>
      </c>
      <c r="K148" s="13">
        <v>17</v>
      </c>
      <c r="L148" s="13">
        <v>752</v>
      </c>
      <c r="M148" s="6" t="s">
        <v>382</v>
      </c>
    </row>
    <row r="149" spans="1:13" x14ac:dyDescent="0.2">
      <c r="A149" s="9" t="str">
        <f t="shared" ref="A149:B164" si="10">A148</f>
        <v>2015/7末</v>
      </c>
      <c r="B149" s="9" t="str">
        <f t="shared" si="10"/>
        <v>平成27/7末</v>
      </c>
      <c r="C149" s="15">
        <v>147</v>
      </c>
      <c r="D149" s="15">
        <v>170</v>
      </c>
      <c r="E149" s="16" t="s">
        <v>206</v>
      </c>
      <c r="F149" s="15">
        <v>990</v>
      </c>
      <c r="G149" s="15">
        <v>18</v>
      </c>
      <c r="H149" s="15">
        <v>1006</v>
      </c>
      <c r="I149" s="15">
        <v>7</v>
      </c>
      <c r="J149" s="15">
        <v>1996</v>
      </c>
      <c r="K149" s="15">
        <v>25</v>
      </c>
      <c r="L149" s="15">
        <v>757</v>
      </c>
      <c r="M149" s="5" t="s">
        <v>382</v>
      </c>
    </row>
    <row r="150" spans="1:13" x14ac:dyDescent="0.2">
      <c r="A150" s="8" t="str">
        <f t="shared" si="10"/>
        <v>2015/7末</v>
      </c>
      <c r="B150" s="8" t="str">
        <f t="shared" si="10"/>
        <v>平成27/7末</v>
      </c>
      <c r="C150" s="13">
        <v>148</v>
      </c>
      <c r="D150" s="13">
        <v>171</v>
      </c>
      <c r="E150" s="14" t="s">
        <v>207</v>
      </c>
      <c r="F150" s="13">
        <v>276</v>
      </c>
      <c r="G150" s="13">
        <v>1</v>
      </c>
      <c r="H150" s="13">
        <v>262</v>
      </c>
      <c r="I150" s="13">
        <v>3</v>
      </c>
      <c r="J150" s="13">
        <v>538</v>
      </c>
      <c r="K150" s="13">
        <v>4</v>
      </c>
      <c r="L150" s="13">
        <v>188</v>
      </c>
      <c r="M150" s="6" t="s">
        <v>382</v>
      </c>
    </row>
    <row r="151" spans="1:13" x14ac:dyDescent="0.2">
      <c r="A151" s="9" t="str">
        <f t="shared" si="10"/>
        <v>2015/7末</v>
      </c>
      <c r="B151" s="9" t="str">
        <f t="shared" si="10"/>
        <v>平成27/7末</v>
      </c>
      <c r="C151" s="15">
        <v>149</v>
      </c>
      <c r="D151" s="15">
        <v>172</v>
      </c>
      <c r="E151" s="16" t="s">
        <v>208</v>
      </c>
      <c r="F151" s="15">
        <v>669</v>
      </c>
      <c r="G151" s="15">
        <v>3</v>
      </c>
      <c r="H151" s="15">
        <v>682</v>
      </c>
      <c r="I151" s="15">
        <v>8</v>
      </c>
      <c r="J151" s="15">
        <v>1351</v>
      </c>
      <c r="K151" s="15">
        <v>11</v>
      </c>
      <c r="L151" s="15">
        <v>451</v>
      </c>
      <c r="M151" s="5" t="s">
        <v>382</v>
      </c>
    </row>
    <row r="152" spans="1:13" x14ac:dyDescent="0.2">
      <c r="A152" s="8" t="str">
        <f t="shared" si="10"/>
        <v>2015/7末</v>
      </c>
      <c r="B152" s="8" t="str">
        <f t="shared" si="10"/>
        <v>平成27/7末</v>
      </c>
      <c r="C152" s="13">
        <v>150</v>
      </c>
      <c r="D152" s="13">
        <v>173</v>
      </c>
      <c r="E152" s="14" t="s">
        <v>209</v>
      </c>
      <c r="F152" s="13">
        <v>316</v>
      </c>
      <c r="G152" s="13">
        <v>0</v>
      </c>
      <c r="H152" s="13">
        <v>304</v>
      </c>
      <c r="I152" s="13">
        <v>1</v>
      </c>
      <c r="J152" s="13">
        <v>620</v>
      </c>
      <c r="K152" s="13">
        <v>1</v>
      </c>
      <c r="L152" s="13">
        <v>219</v>
      </c>
      <c r="M152" s="6" t="s">
        <v>382</v>
      </c>
    </row>
    <row r="153" spans="1:13" x14ac:dyDescent="0.2">
      <c r="A153" s="9" t="str">
        <f t="shared" si="10"/>
        <v>2015/7末</v>
      </c>
      <c r="B153" s="9" t="str">
        <f t="shared" si="10"/>
        <v>平成27/7末</v>
      </c>
      <c r="C153" s="15">
        <v>151</v>
      </c>
      <c r="D153" s="15">
        <v>174</v>
      </c>
      <c r="E153" s="16" t="s">
        <v>210</v>
      </c>
      <c r="F153" s="15">
        <v>19</v>
      </c>
      <c r="G153" s="15">
        <v>0</v>
      </c>
      <c r="H153" s="15">
        <v>18</v>
      </c>
      <c r="I153" s="15">
        <v>0</v>
      </c>
      <c r="J153" s="15">
        <v>37</v>
      </c>
      <c r="K153" s="15">
        <v>0</v>
      </c>
      <c r="L153" s="15">
        <v>25</v>
      </c>
      <c r="M153" s="5" t="s">
        <v>382</v>
      </c>
    </row>
    <row r="154" spans="1:13" x14ac:dyDescent="0.2">
      <c r="A154" s="8" t="str">
        <f t="shared" si="10"/>
        <v>2015/7末</v>
      </c>
      <c r="B154" s="8" t="str">
        <f t="shared" si="10"/>
        <v>平成27/7末</v>
      </c>
      <c r="C154" s="13">
        <v>152</v>
      </c>
      <c r="D154" s="13">
        <v>175</v>
      </c>
      <c r="E154" s="14" t="s">
        <v>211</v>
      </c>
      <c r="F154" s="13">
        <v>323</v>
      </c>
      <c r="G154" s="13">
        <v>2</v>
      </c>
      <c r="H154" s="13">
        <v>327</v>
      </c>
      <c r="I154" s="13">
        <v>3</v>
      </c>
      <c r="J154" s="13">
        <v>650</v>
      </c>
      <c r="K154" s="13">
        <v>5</v>
      </c>
      <c r="L154" s="13">
        <v>246</v>
      </c>
      <c r="M154" s="6" t="s">
        <v>382</v>
      </c>
    </row>
    <row r="155" spans="1:13" x14ac:dyDescent="0.2">
      <c r="A155" s="9" t="str">
        <f t="shared" si="10"/>
        <v>2015/7末</v>
      </c>
      <c r="B155" s="9" t="str">
        <f t="shared" si="10"/>
        <v>平成27/7末</v>
      </c>
      <c r="C155" s="15">
        <v>153</v>
      </c>
      <c r="D155" s="15">
        <v>176</v>
      </c>
      <c r="E155" s="16" t="s">
        <v>212</v>
      </c>
      <c r="F155" s="15">
        <v>169</v>
      </c>
      <c r="G155" s="15">
        <v>0</v>
      </c>
      <c r="H155" s="15">
        <v>191</v>
      </c>
      <c r="I155" s="15">
        <v>0</v>
      </c>
      <c r="J155" s="15">
        <v>360</v>
      </c>
      <c r="K155" s="15">
        <v>0</v>
      </c>
      <c r="L155" s="15">
        <v>119</v>
      </c>
      <c r="M155" s="5" t="s">
        <v>382</v>
      </c>
    </row>
    <row r="156" spans="1:13" x14ac:dyDescent="0.2">
      <c r="A156" s="8" t="str">
        <f t="shared" si="10"/>
        <v>2015/7末</v>
      </c>
      <c r="B156" s="8" t="str">
        <f t="shared" si="10"/>
        <v>平成27/7末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1</v>
      </c>
      <c r="H156" s="13">
        <v>91</v>
      </c>
      <c r="I156" s="13">
        <v>1</v>
      </c>
      <c r="J156" s="13">
        <v>183</v>
      </c>
      <c r="K156" s="13">
        <v>2</v>
      </c>
      <c r="L156" s="13">
        <v>71</v>
      </c>
      <c r="M156" s="6" t="s">
        <v>382</v>
      </c>
    </row>
    <row r="157" spans="1:13" x14ac:dyDescent="0.2">
      <c r="A157" s="9" t="str">
        <f t="shared" si="10"/>
        <v>2015/7末</v>
      </c>
      <c r="B157" s="9" t="str">
        <f t="shared" si="10"/>
        <v>平成27/7末</v>
      </c>
      <c r="C157" s="15">
        <v>155</v>
      </c>
      <c r="D157" s="15">
        <v>180</v>
      </c>
      <c r="E157" s="16" t="s">
        <v>213</v>
      </c>
      <c r="F157" s="15">
        <v>106</v>
      </c>
      <c r="G157" s="15">
        <v>0</v>
      </c>
      <c r="H157" s="15">
        <v>122</v>
      </c>
      <c r="I157" s="15">
        <v>0</v>
      </c>
      <c r="J157" s="15">
        <v>228</v>
      </c>
      <c r="K157" s="15">
        <v>0</v>
      </c>
      <c r="L157" s="15">
        <v>69</v>
      </c>
      <c r="M157" s="5" t="s">
        <v>383</v>
      </c>
    </row>
    <row r="158" spans="1:13" x14ac:dyDescent="0.2">
      <c r="A158" s="8" t="str">
        <f t="shared" si="10"/>
        <v>2015/7末</v>
      </c>
      <c r="B158" s="8" t="str">
        <f t="shared" si="10"/>
        <v>平成27/7末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21</v>
      </c>
      <c r="I158" s="13">
        <v>0</v>
      </c>
      <c r="J158" s="13">
        <v>43</v>
      </c>
      <c r="K158" s="13">
        <v>0</v>
      </c>
      <c r="L158" s="13">
        <v>18</v>
      </c>
      <c r="M158" s="6" t="s">
        <v>383</v>
      </c>
    </row>
    <row r="159" spans="1:13" x14ac:dyDescent="0.2">
      <c r="A159" s="9" t="str">
        <f t="shared" si="10"/>
        <v>2015/7末</v>
      </c>
      <c r="B159" s="9" t="str">
        <f t="shared" si="10"/>
        <v>平成27/7末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 x14ac:dyDescent="0.2">
      <c r="A160" s="8" t="str">
        <f t="shared" si="10"/>
        <v>2015/7末</v>
      </c>
      <c r="B160" s="8" t="str">
        <f t="shared" si="10"/>
        <v>平成27/7末</v>
      </c>
      <c r="C160" s="13">
        <v>158</v>
      </c>
      <c r="D160" s="13">
        <v>183</v>
      </c>
      <c r="E160" s="14" t="s">
        <v>216</v>
      </c>
      <c r="F160" s="13">
        <v>445</v>
      </c>
      <c r="G160" s="13">
        <v>0</v>
      </c>
      <c r="H160" s="13">
        <v>466</v>
      </c>
      <c r="I160" s="13">
        <v>2</v>
      </c>
      <c r="J160" s="13">
        <v>911</v>
      </c>
      <c r="K160" s="13">
        <v>2</v>
      </c>
      <c r="L160" s="13">
        <v>303</v>
      </c>
      <c r="M160" s="6" t="s">
        <v>383</v>
      </c>
    </row>
    <row r="161" spans="1:13" x14ac:dyDescent="0.2">
      <c r="A161" s="9" t="str">
        <f t="shared" si="10"/>
        <v>2015/7末</v>
      </c>
      <c r="B161" s="9" t="str">
        <f t="shared" si="10"/>
        <v>平成27/7末</v>
      </c>
      <c r="C161" s="15">
        <v>159</v>
      </c>
      <c r="D161" s="15">
        <v>184</v>
      </c>
      <c r="E161" s="16" t="s">
        <v>217</v>
      </c>
      <c r="F161" s="15">
        <v>127</v>
      </c>
      <c r="G161" s="15">
        <v>0</v>
      </c>
      <c r="H161" s="15">
        <v>137</v>
      </c>
      <c r="I161" s="15">
        <v>0</v>
      </c>
      <c r="J161" s="15">
        <v>264</v>
      </c>
      <c r="K161" s="15">
        <v>0</v>
      </c>
      <c r="L161" s="15">
        <v>81</v>
      </c>
      <c r="M161" s="5" t="s">
        <v>383</v>
      </c>
    </row>
    <row r="162" spans="1:13" x14ac:dyDescent="0.2">
      <c r="A162" s="8" t="str">
        <f t="shared" si="10"/>
        <v>2015/7末</v>
      </c>
      <c r="B162" s="8" t="str">
        <f t="shared" si="10"/>
        <v>平成27/7末</v>
      </c>
      <c r="C162" s="13">
        <v>160</v>
      </c>
      <c r="D162" s="13">
        <v>185</v>
      </c>
      <c r="E162" s="14" t="s">
        <v>218</v>
      </c>
      <c r="F162" s="13">
        <v>132</v>
      </c>
      <c r="G162" s="13">
        <v>0</v>
      </c>
      <c r="H162" s="13">
        <v>121</v>
      </c>
      <c r="I162" s="13">
        <v>3</v>
      </c>
      <c r="J162" s="13">
        <v>253</v>
      </c>
      <c r="K162" s="13">
        <v>3</v>
      </c>
      <c r="L162" s="13">
        <v>82</v>
      </c>
      <c r="M162" s="6" t="s">
        <v>383</v>
      </c>
    </row>
    <row r="163" spans="1:13" x14ac:dyDescent="0.2">
      <c r="A163" s="9" t="str">
        <f t="shared" si="10"/>
        <v>2015/7末</v>
      </c>
      <c r="B163" s="9" t="str">
        <f t="shared" si="10"/>
        <v>平成27/7末</v>
      </c>
      <c r="C163" s="15">
        <v>161</v>
      </c>
      <c r="D163" s="15">
        <v>186</v>
      </c>
      <c r="E163" s="16" t="s">
        <v>219</v>
      </c>
      <c r="F163" s="15">
        <v>243</v>
      </c>
      <c r="G163" s="15">
        <v>1</v>
      </c>
      <c r="H163" s="15">
        <v>238</v>
      </c>
      <c r="I163" s="15">
        <v>3</v>
      </c>
      <c r="J163" s="15">
        <v>481</v>
      </c>
      <c r="K163" s="15">
        <v>4</v>
      </c>
      <c r="L163" s="15">
        <v>185</v>
      </c>
      <c r="M163" s="5" t="s">
        <v>383</v>
      </c>
    </row>
    <row r="164" spans="1:13" x14ac:dyDescent="0.2">
      <c r="A164" s="8" t="str">
        <f t="shared" si="10"/>
        <v>2015/7末</v>
      </c>
      <c r="B164" s="8" t="str">
        <f t="shared" si="10"/>
        <v>平成27/7末</v>
      </c>
      <c r="C164" s="13">
        <v>162</v>
      </c>
      <c r="D164" s="13">
        <v>187</v>
      </c>
      <c r="E164" s="14" t="s">
        <v>220</v>
      </c>
      <c r="F164" s="13">
        <v>189</v>
      </c>
      <c r="G164" s="13">
        <v>2</v>
      </c>
      <c r="H164" s="13">
        <v>172</v>
      </c>
      <c r="I164" s="13">
        <v>2</v>
      </c>
      <c r="J164" s="13">
        <v>361</v>
      </c>
      <c r="K164" s="13">
        <v>4</v>
      </c>
      <c r="L164" s="13">
        <v>134</v>
      </c>
      <c r="M164" s="6" t="s">
        <v>383</v>
      </c>
    </row>
    <row r="165" spans="1:13" x14ac:dyDescent="0.2">
      <c r="A165" s="9" t="str">
        <f t="shared" ref="A165:B180" si="11">A164</f>
        <v>2015/7末</v>
      </c>
      <c r="B165" s="9" t="str">
        <f t="shared" si="11"/>
        <v>平成27/7末</v>
      </c>
      <c r="C165" s="15">
        <v>163</v>
      </c>
      <c r="D165" s="15">
        <v>188</v>
      </c>
      <c r="E165" s="16" t="s">
        <v>221</v>
      </c>
      <c r="F165" s="15">
        <v>222</v>
      </c>
      <c r="G165" s="15">
        <v>4</v>
      </c>
      <c r="H165" s="15">
        <v>188</v>
      </c>
      <c r="I165" s="15">
        <v>2</v>
      </c>
      <c r="J165" s="15">
        <v>410</v>
      </c>
      <c r="K165" s="15">
        <v>6</v>
      </c>
      <c r="L165" s="15">
        <v>166</v>
      </c>
      <c r="M165" s="5" t="s">
        <v>383</v>
      </c>
    </row>
    <row r="166" spans="1:13" x14ac:dyDescent="0.2">
      <c r="A166" s="8" t="str">
        <f t="shared" si="11"/>
        <v>2015/7末</v>
      </c>
      <c r="B166" s="8" t="str">
        <f t="shared" si="11"/>
        <v>平成27/7末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66</v>
      </c>
      <c r="I166" s="13">
        <v>0</v>
      </c>
      <c r="J166" s="13">
        <v>144</v>
      </c>
      <c r="K166" s="13">
        <v>0</v>
      </c>
      <c r="L166" s="13">
        <v>50</v>
      </c>
      <c r="M166" s="6" t="s">
        <v>383</v>
      </c>
    </row>
    <row r="167" spans="1:13" x14ac:dyDescent="0.2">
      <c r="A167" s="9" t="str">
        <f t="shared" si="11"/>
        <v>2015/7末</v>
      </c>
      <c r="B167" s="9" t="str">
        <f t="shared" si="11"/>
        <v>平成27/7末</v>
      </c>
      <c r="C167" s="15">
        <v>165</v>
      </c>
      <c r="D167" s="15">
        <v>190</v>
      </c>
      <c r="E167" s="16" t="s">
        <v>153</v>
      </c>
      <c r="F167" s="15">
        <v>503</v>
      </c>
      <c r="G167" s="15">
        <v>1</v>
      </c>
      <c r="H167" s="15">
        <v>506</v>
      </c>
      <c r="I167" s="15">
        <v>5</v>
      </c>
      <c r="J167" s="15">
        <v>1009</v>
      </c>
      <c r="K167" s="15">
        <v>6</v>
      </c>
      <c r="L167" s="15">
        <v>367</v>
      </c>
      <c r="M167" s="5" t="s">
        <v>383</v>
      </c>
    </row>
    <row r="168" spans="1:13" x14ac:dyDescent="0.2">
      <c r="A168" s="8" t="str">
        <f t="shared" si="11"/>
        <v>2015/7末</v>
      </c>
      <c r="B168" s="8" t="str">
        <f t="shared" si="11"/>
        <v>平成27/7末</v>
      </c>
      <c r="C168" s="13">
        <v>166</v>
      </c>
      <c r="D168" s="13">
        <v>191</v>
      </c>
      <c r="E168" s="14" t="s">
        <v>151</v>
      </c>
      <c r="F168" s="13">
        <v>220</v>
      </c>
      <c r="G168" s="13">
        <v>3</v>
      </c>
      <c r="H168" s="13">
        <v>229</v>
      </c>
      <c r="I168" s="13">
        <v>4</v>
      </c>
      <c r="J168" s="13">
        <v>449</v>
      </c>
      <c r="K168" s="13">
        <v>7</v>
      </c>
      <c r="L168" s="13">
        <v>189</v>
      </c>
      <c r="M168" s="6" t="s">
        <v>383</v>
      </c>
    </row>
    <row r="169" spans="1:13" x14ac:dyDescent="0.2">
      <c r="A169" s="9" t="str">
        <f t="shared" si="11"/>
        <v>2015/7末</v>
      </c>
      <c r="B169" s="9" t="str">
        <f t="shared" si="11"/>
        <v>平成27/7末</v>
      </c>
      <c r="C169" s="15">
        <v>167</v>
      </c>
      <c r="D169" s="15">
        <v>192</v>
      </c>
      <c r="E169" s="16" t="s">
        <v>152</v>
      </c>
      <c r="F169" s="15">
        <v>578</v>
      </c>
      <c r="G169" s="15">
        <v>0</v>
      </c>
      <c r="H169" s="15">
        <v>581</v>
      </c>
      <c r="I169" s="15">
        <v>1</v>
      </c>
      <c r="J169" s="15">
        <v>1159</v>
      </c>
      <c r="K169" s="15">
        <v>1</v>
      </c>
      <c r="L169" s="15">
        <v>373</v>
      </c>
      <c r="M169" s="5" t="s">
        <v>383</v>
      </c>
    </row>
    <row r="170" spans="1:13" x14ac:dyDescent="0.2">
      <c r="A170" s="8" t="str">
        <f t="shared" si="11"/>
        <v>2015/7末</v>
      </c>
      <c r="B170" s="8" t="str">
        <f t="shared" si="11"/>
        <v>平成27/7末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 x14ac:dyDescent="0.2">
      <c r="A171" s="9" t="str">
        <f t="shared" si="11"/>
        <v>2015/7末</v>
      </c>
      <c r="B171" s="9" t="str">
        <f t="shared" si="11"/>
        <v>平成27/7末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76</v>
      </c>
      <c r="I171" s="15">
        <v>0</v>
      </c>
      <c r="J171" s="15">
        <v>144</v>
      </c>
      <c r="K171" s="15">
        <v>0</v>
      </c>
      <c r="L171" s="15">
        <v>39</v>
      </c>
      <c r="M171" s="5" t="s">
        <v>384</v>
      </c>
    </row>
    <row r="172" spans="1:13" x14ac:dyDescent="0.2">
      <c r="A172" s="8" t="str">
        <f t="shared" si="11"/>
        <v>2015/7末</v>
      </c>
      <c r="B172" s="8" t="str">
        <f t="shared" si="11"/>
        <v>平成27/7末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63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 x14ac:dyDescent="0.2">
      <c r="A173" s="9" t="str">
        <f t="shared" si="11"/>
        <v>2015/7末</v>
      </c>
      <c r="B173" s="9" t="str">
        <f t="shared" si="11"/>
        <v>平成27/7末</v>
      </c>
      <c r="C173" s="15">
        <v>171</v>
      </c>
      <c r="D173" s="15">
        <v>203</v>
      </c>
      <c r="E173" s="16" t="s">
        <v>226</v>
      </c>
      <c r="F173" s="15">
        <v>209</v>
      </c>
      <c r="G173" s="15">
        <v>0</v>
      </c>
      <c r="H173" s="15">
        <v>213</v>
      </c>
      <c r="I173" s="15">
        <v>2</v>
      </c>
      <c r="J173" s="15">
        <v>422</v>
      </c>
      <c r="K173" s="15">
        <v>2</v>
      </c>
      <c r="L173" s="15">
        <v>154</v>
      </c>
      <c r="M173" s="5" t="s">
        <v>384</v>
      </c>
    </row>
    <row r="174" spans="1:13" x14ac:dyDescent="0.2">
      <c r="A174" s="8" t="str">
        <f t="shared" si="11"/>
        <v>2015/7末</v>
      </c>
      <c r="B174" s="8" t="str">
        <f t="shared" si="11"/>
        <v>平成27/7末</v>
      </c>
      <c r="C174" s="13">
        <v>172</v>
      </c>
      <c r="D174" s="13">
        <v>204</v>
      </c>
      <c r="E174" s="14" t="s">
        <v>227</v>
      </c>
      <c r="F174" s="13">
        <v>244</v>
      </c>
      <c r="G174" s="13">
        <v>0</v>
      </c>
      <c r="H174" s="13">
        <v>258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384</v>
      </c>
    </row>
    <row r="175" spans="1:13" x14ac:dyDescent="0.2">
      <c r="A175" s="9" t="str">
        <f t="shared" si="11"/>
        <v>2015/7末</v>
      </c>
      <c r="B175" s="9" t="str">
        <f t="shared" si="11"/>
        <v>平成27/7末</v>
      </c>
      <c r="C175" s="15">
        <v>173</v>
      </c>
      <c r="D175" s="15">
        <v>205</v>
      </c>
      <c r="E175" s="16" t="s">
        <v>228</v>
      </c>
      <c r="F175" s="15">
        <v>112</v>
      </c>
      <c r="G175" s="15">
        <v>0</v>
      </c>
      <c r="H175" s="15">
        <v>116</v>
      </c>
      <c r="I175" s="15">
        <v>1</v>
      </c>
      <c r="J175" s="15">
        <v>228</v>
      </c>
      <c r="K175" s="15">
        <v>1</v>
      </c>
      <c r="L175" s="15">
        <v>80</v>
      </c>
      <c r="M175" s="5" t="s">
        <v>384</v>
      </c>
    </row>
    <row r="176" spans="1:13" x14ac:dyDescent="0.2">
      <c r="A176" s="8" t="str">
        <f t="shared" si="11"/>
        <v>2015/7末</v>
      </c>
      <c r="B176" s="8" t="str">
        <f t="shared" si="11"/>
        <v>平成27/7末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 x14ac:dyDescent="0.2">
      <c r="A177" s="9" t="str">
        <f t="shared" si="11"/>
        <v>2015/7末</v>
      </c>
      <c r="B177" s="9" t="str">
        <f t="shared" si="11"/>
        <v>平成27/7末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384</v>
      </c>
    </row>
    <row r="178" spans="1:13" x14ac:dyDescent="0.2">
      <c r="A178" s="8" t="str">
        <f t="shared" si="11"/>
        <v>2015/7末</v>
      </c>
      <c r="B178" s="8" t="str">
        <f t="shared" si="11"/>
        <v>平成27/7末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 x14ac:dyDescent="0.2">
      <c r="A179" s="9" t="str">
        <f t="shared" si="11"/>
        <v>2015/7末</v>
      </c>
      <c r="B179" s="9" t="str">
        <f t="shared" si="11"/>
        <v>平成27/7末</v>
      </c>
      <c r="C179" s="15">
        <v>177</v>
      </c>
      <c r="D179" s="15">
        <v>220</v>
      </c>
      <c r="E179" s="16" t="s">
        <v>232</v>
      </c>
      <c r="F179" s="15">
        <v>77</v>
      </c>
      <c r="G179" s="15">
        <v>0</v>
      </c>
      <c r="H179" s="15">
        <v>79</v>
      </c>
      <c r="I179" s="15">
        <v>0</v>
      </c>
      <c r="J179" s="15">
        <v>156</v>
      </c>
      <c r="K179" s="15">
        <v>0</v>
      </c>
      <c r="L179" s="15">
        <v>56</v>
      </c>
      <c r="M179" s="5" t="s">
        <v>385</v>
      </c>
    </row>
    <row r="180" spans="1:13" x14ac:dyDescent="0.2">
      <c r="A180" s="8" t="str">
        <f t="shared" si="11"/>
        <v>2015/7末</v>
      </c>
      <c r="B180" s="8" t="str">
        <f t="shared" si="11"/>
        <v>平成27/7末</v>
      </c>
      <c r="C180" s="13">
        <v>178</v>
      </c>
      <c r="D180" s="13">
        <v>221</v>
      </c>
      <c r="E180" s="14" t="s">
        <v>233</v>
      </c>
      <c r="F180" s="13">
        <v>132</v>
      </c>
      <c r="G180" s="13">
        <v>0</v>
      </c>
      <c r="H180" s="13">
        <v>136</v>
      </c>
      <c r="I180" s="13">
        <v>0</v>
      </c>
      <c r="J180" s="13">
        <v>268</v>
      </c>
      <c r="K180" s="13">
        <v>0</v>
      </c>
      <c r="L180" s="13">
        <v>98</v>
      </c>
      <c r="M180" s="6" t="s">
        <v>385</v>
      </c>
    </row>
    <row r="181" spans="1:13" x14ac:dyDescent="0.2">
      <c r="A181" s="9" t="str">
        <f t="shared" ref="A181:B196" si="12">A180</f>
        <v>2015/7末</v>
      </c>
      <c r="B181" s="9" t="str">
        <f t="shared" si="12"/>
        <v>平成27/7末</v>
      </c>
      <c r="C181" s="15">
        <v>179</v>
      </c>
      <c r="D181" s="15">
        <v>222</v>
      </c>
      <c r="E181" s="16" t="s">
        <v>234</v>
      </c>
      <c r="F181" s="15">
        <v>35</v>
      </c>
      <c r="G181" s="15">
        <v>0</v>
      </c>
      <c r="H181" s="15">
        <v>32</v>
      </c>
      <c r="I181" s="15">
        <v>0</v>
      </c>
      <c r="J181" s="15">
        <v>67</v>
      </c>
      <c r="K181" s="15">
        <v>0</v>
      </c>
      <c r="L181" s="15">
        <v>24</v>
      </c>
      <c r="M181" s="5" t="s">
        <v>385</v>
      </c>
    </row>
    <row r="182" spans="1:13" x14ac:dyDescent="0.2">
      <c r="A182" s="8" t="str">
        <f t="shared" si="12"/>
        <v>2015/7末</v>
      </c>
      <c r="B182" s="8" t="str">
        <f t="shared" si="12"/>
        <v>平成27/7末</v>
      </c>
      <c r="C182" s="13">
        <v>180</v>
      </c>
      <c r="D182" s="13">
        <v>223</v>
      </c>
      <c r="E182" s="14" t="s">
        <v>154</v>
      </c>
      <c r="F182" s="13">
        <v>220</v>
      </c>
      <c r="G182" s="13">
        <v>0</v>
      </c>
      <c r="H182" s="13">
        <v>212</v>
      </c>
      <c r="I182" s="13">
        <v>0</v>
      </c>
      <c r="J182" s="13">
        <v>432</v>
      </c>
      <c r="K182" s="13">
        <v>0</v>
      </c>
      <c r="L182" s="13">
        <v>167</v>
      </c>
      <c r="M182" s="6" t="s">
        <v>385</v>
      </c>
    </row>
    <row r="183" spans="1:13" x14ac:dyDescent="0.2">
      <c r="A183" s="9" t="str">
        <f t="shared" si="12"/>
        <v>2015/7末</v>
      </c>
      <c r="B183" s="9" t="str">
        <f t="shared" si="12"/>
        <v>平成27/7末</v>
      </c>
      <c r="C183" s="15">
        <v>181</v>
      </c>
      <c r="D183" s="15">
        <v>224</v>
      </c>
      <c r="E183" s="16" t="s">
        <v>235</v>
      </c>
      <c r="F183" s="15">
        <v>4</v>
      </c>
      <c r="G183" s="15">
        <v>0</v>
      </c>
      <c r="H183" s="15">
        <v>12</v>
      </c>
      <c r="I183" s="15">
        <v>0</v>
      </c>
      <c r="J183" s="15">
        <v>16</v>
      </c>
      <c r="K183" s="15">
        <v>0</v>
      </c>
      <c r="L183" s="15">
        <v>6</v>
      </c>
      <c r="M183" s="5" t="s">
        <v>385</v>
      </c>
    </row>
    <row r="184" spans="1:13" x14ac:dyDescent="0.2">
      <c r="A184" s="8" t="str">
        <f t="shared" si="12"/>
        <v>2015/7末</v>
      </c>
      <c r="B184" s="8" t="str">
        <f t="shared" si="12"/>
        <v>平成27/7末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 x14ac:dyDescent="0.2">
      <c r="A185" s="9" t="str">
        <f t="shared" si="12"/>
        <v>2015/7末</v>
      </c>
      <c r="B185" s="9" t="str">
        <f t="shared" si="12"/>
        <v>平成27/7末</v>
      </c>
      <c r="C185" s="15">
        <v>183</v>
      </c>
      <c r="D185" s="15">
        <v>226</v>
      </c>
      <c r="E185" s="16" t="s">
        <v>237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385</v>
      </c>
    </row>
    <row r="186" spans="1:13" x14ac:dyDescent="0.2">
      <c r="A186" s="8" t="str">
        <f t="shared" si="12"/>
        <v>2015/7末</v>
      </c>
      <c r="B186" s="8" t="str">
        <f t="shared" si="12"/>
        <v>平成27/7末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 x14ac:dyDescent="0.2">
      <c r="A187" s="9" t="str">
        <f t="shared" si="12"/>
        <v>2015/7末</v>
      </c>
      <c r="B187" s="9" t="str">
        <f t="shared" si="12"/>
        <v>平成27/7末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 x14ac:dyDescent="0.2">
      <c r="A188" s="8" t="str">
        <f t="shared" si="12"/>
        <v>2015/7末</v>
      </c>
      <c r="B188" s="8" t="str">
        <f t="shared" si="12"/>
        <v>平成27/7末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18</v>
      </c>
      <c r="I188" s="13">
        <v>0</v>
      </c>
      <c r="J188" s="13">
        <v>43</v>
      </c>
      <c r="K188" s="13">
        <v>0</v>
      </c>
      <c r="L188" s="13">
        <v>14</v>
      </c>
      <c r="M188" s="6" t="s">
        <v>386</v>
      </c>
    </row>
    <row r="189" spans="1:13" x14ac:dyDescent="0.2">
      <c r="A189" s="9" t="str">
        <f t="shared" si="12"/>
        <v>2015/7末</v>
      </c>
      <c r="B189" s="9" t="str">
        <f t="shared" si="12"/>
        <v>平成27/7末</v>
      </c>
      <c r="C189" s="15">
        <v>187</v>
      </c>
      <c r="D189" s="15">
        <v>231</v>
      </c>
      <c r="E189" s="16" t="s">
        <v>241</v>
      </c>
      <c r="F189" s="15">
        <v>123</v>
      </c>
      <c r="G189" s="15">
        <v>0</v>
      </c>
      <c r="H189" s="15">
        <v>148</v>
      </c>
      <c r="I189" s="15">
        <v>2</v>
      </c>
      <c r="J189" s="15">
        <v>271</v>
      </c>
      <c r="K189" s="15">
        <v>2</v>
      </c>
      <c r="L189" s="15">
        <v>122</v>
      </c>
      <c r="M189" s="5" t="s">
        <v>386</v>
      </c>
    </row>
    <row r="190" spans="1:13" x14ac:dyDescent="0.2">
      <c r="A190" s="8" t="str">
        <f t="shared" si="12"/>
        <v>2015/7末</v>
      </c>
      <c r="B190" s="8" t="str">
        <f t="shared" si="12"/>
        <v>平成27/7末</v>
      </c>
      <c r="C190" s="13">
        <v>188</v>
      </c>
      <c r="D190" s="13">
        <v>232</v>
      </c>
      <c r="E190" s="14" t="s">
        <v>242</v>
      </c>
      <c r="F190" s="13">
        <v>66</v>
      </c>
      <c r="G190" s="13">
        <v>0</v>
      </c>
      <c r="H190" s="13">
        <v>66</v>
      </c>
      <c r="I190" s="13">
        <v>0</v>
      </c>
      <c r="J190" s="13">
        <v>132</v>
      </c>
      <c r="K190" s="13">
        <v>0</v>
      </c>
      <c r="L190" s="13">
        <v>58</v>
      </c>
      <c r="M190" s="6" t="s">
        <v>386</v>
      </c>
    </row>
    <row r="191" spans="1:13" x14ac:dyDescent="0.2">
      <c r="A191" s="9" t="str">
        <f t="shared" si="12"/>
        <v>2015/7末</v>
      </c>
      <c r="B191" s="9" t="str">
        <f t="shared" si="12"/>
        <v>平成27/7末</v>
      </c>
      <c r="C191" s="15">
        <v>189</v>
      </c>
      <c r="D191" s="15">
        <v>240</v>
      </c>
      <c r="E191" s="16" t="s">
        <v>243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387</v>
      </c>
    </row>
    <row r="192" spans="1:13" x14ac:dyDescent="0.2">
      <c r="A192" s="8" t="str">
        <f t="shared" si="12"/>
        <v>2015/7末</v>
      </c>
      <c r="B192" s="8" t="str">
        <f t="shared" si="12"/>
        <v>平成27/7末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143</v>
      </c>
      <c r="I192" s="13">
        <v>2</v>
      </c>
      <c r="J192" s="13">
        <v>285</v>
      </c>
      <c r="K192" s="13">
        <v>2</v>
      </c>
      <c r="L192" s="13">
        <v>107</v>
      </c>
      <c r="M192" s="6" t="s">
        <v>387</v>
      </c>
    </row>
    <row r="193" spans="1:13" x14ac:dyDescent="0.2">
      <c r="A193" s="9" t="str">
        <f t="shared" si="12"/>
        <v>2015/7末</v>
      </c>
      <c r="B193" s="9" t="str">
        <f t="shared" si="12"/>
        <v>平成27/7末</v>
      </c>
      <c r="C193" s="15">
        <v>191</v>
      </c>
      <c r="D193" s="15">
        <v>242</v>
      </c>
      <c r="E193" s="16" t="s">
        <v>245</v>
      </c>
      <c r="F193" s="15">
        <v>56</v>
      </c>
      <c r="G193" s="15">
        <v>0</v>
      </c>
      <c r="H193" s="15">
        <v>67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 x14ac:dyDescent="0.2">
      <c r="A194" s="8" t="str">
        <f t="shared" si="12"/>
        <v>2015/7末</v>
      </c>
      <c r="B194" s="8" t="str">
        <f t="shared" si="12"/>
        <v>平成27/7末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130</v>
      </c>
      <c r="I194" s="13">
        <v>0</v>
      </c>
      <c r="J194" s="13">
        <v>217</v>
      </c>
      <c r="K194" s="13">
        <v>0</v>
      </c>
      <c r="L194" s="13">
        <v>123</v>
      </c>
      <c r="M194" s="6" t="s">
        <v>387</v>
      </c>
    </row>
    <row r="195" spans="1:13" x14ac:dyDescent="0.2">
      <c r="A195" s="9" t="str">
        <f t="shared" si="12"/>
        <v>2015/7末</v>
      </c>
      <c r="B195" s="9" t="str">
        <f t="shared" si="12"/>
        <v>平成27/7末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60</v>
      </c>
      <c r="I195" s="15">
        <v>1</v>
      </c>
      <c r="J195" s="15">
        <v>121</v>
      </c>
      <c r="K195" s="15">
        <v>2</v>
      </c>
      <c r="L195" s="15">
        <v>52</v>
      </c>
      <c r="M195" s="5" t="s">
        <v>387</v>
      </c>
    </row>
    <row r="196" spans="1:13" x14ac:dyDescent="0.2">
      <c r="A196" s="8" t="str">
        <f t="shared" si="12"/>
        <v>2015/7末</v>
      </c>
      <c r="B196" s="8" t="str">
        <f t="shared" si="12"/>
        <v>平成27/7末</v>
      </c>
      <c r="C196" s="13">
        <v>194</v>
      </c>
      <c r="D196" s="13">
        <v>245</v>
      </c>
      <c r="E196" s="14" t="s">
        <v>248</v>
      </c>
      <c r="F196" s="13">
        <v>28</v>
      </c>
      <c r="G196" s="13">
        <v>0</v>
      </c>
      <c r="H196" s="13">
        <v>22</v>
      </c>
      <c r="I196" s="13">
        <v>0</v>
      </c>
      <c r="J196" s="13">
        <v>50</v>
      </c>
      <c r="K196" s="13">
        <v>0</v>
      </c>
      <c r="L196" s="13">
        <v>23</v>
      </c>
      <c r="M196" s="6" t="s">
        <v>387</v>
      </c>
    </row>
    <row r="197" spans="1:13" x14ac:dyDescent="0.2">
      <c r="A197" s="9" t="str">
        <f t="shared" ref="A197:B212" si="13">A196</f>
        <v>2015/7末</v>
      </c>
      <c r="B197" s="9" t="str">
        <f t="shared" si="13"/>
        <v>平成27/7末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 x14ac:dyDescent="0.2">
      <c r="A198" s="8" t="str">
        <f t="shared" si="13"/>
        <v>2015/7末</v>
      </c>
      <c r="B198" s="8" t="str">
        <f t="shared" si="13"/>
        <v>平成27/7末</v>
      </c>
      <c r="C198" s="13">
        <v>196</v>
      </c>
      <c r="D198" s="13">
        <v>250</v>
      </c>
      <c r="E198" s="14" t="s">
        <v>250</v>
      </c>
      <c r="F198" s="13">
        <v>278</v>
      </c>
      <c r="G198" s="13">
        <v>0</v>
      </c>
      <c r="H198" s="13">
        <v>315</v>
      </c>
      <c r="I198" s="13">
        <v>0</v>
      </c>
      <c r="J198" s="13">
        <v>593</v>
      </c>
      <c r="K198" s="13">
        <v>0</v>
      </c>
      <c r="L198" s="13">
        <v>204</v>
      </c>
      <c r="M198" s="6" t="s">
        <v>388</v>
      </c>
    </row>
    <row r="199" spans="1:13" x14ac:dyDescent="0.2">
      <c r="A199" s="9" t="str">
        <f t="shared" si="13"/>
        <v>2015/7末</v>
      </c>
      <c r="B199" s="9" t="str">
        <f t="shared" si="13"/>
        <v>平成27/7末</v>
      </c>
      <c r="C199" s="15">
        <v>197</v>
      </c>
      <c r="D199" s="15">
        <v>253</v>
      </c>
      <c r="E199" s="16" t="s">
        <v>251</v>
      </c>
      <c r="F199" s="15">
        <v>117</v>
      </c>
      <c r="G199" s="15">
        <v>1</v>
      </c>
      <c r="H199" s="15">
        <v>116</v>
      </c>
      <c r="I199" s="15">
        <v>2</v>
      </c>
      <c r="J199" s="15">
        <v>233</v>
      </c>
      <c r="K199" s="15">
        <v>3</v>
      </c>
      <c r="L199" s="15">
        <v>91</v>
      </c>
      <c r="M199" s="5" t="s">
        <v>388</v>
      </c>
    </row>
    <row r="200" spans="1:13" x14ac:dyDescent="0.2">
      <c r="A200" s="8" t="str">
        <f t="shared" si="13"/>
        <v>2015/7末</v>
      </c>
      <c r="B200" s="8" t="str">
        <f t="shared" si="13"/>
        <v>平成27/7末</v>
      </c>
      <c r="C200" s="13">
        <v>198</v>
      </c>
      <c r="D200" s="13">
        <v>254</v>
      </c>
      <c r="E200" s="14" t="s">
        <v>252</v>
      </c>
      <c r="F200" s="13">
        <v>60</v>
      </c>
      <c r="G200" s="13">
        <v>0</v>
      </c>
      <c r="H200" s="13">
        <v>76</v>
      </c>
      <c r="I200" s="13">
        <v>1</v>
      </c>
      <c r="J200" s="13">
        <v>136</v>
      </c>
      <c r="K200" s="13">
        <v>1</v>
      </c>
      <c r="L200" s="13">
        <v>53</v>
      </c>
      <c r="M200" s="6" t="s">
        <v>388</v>
      </c>
    </row>
    <row r="201" spans="1:13" x14ac:dyDescent="0.2">
      <c r="A201" s="9" t="str">
        <f t="shared" si="13"/>
        <v>2015/7末</v>
      </c>
      <c r="B201" s="9" t="str">
        <f t="shared" si="13"/>
        <v>平成27/7末</v>
      </c>
      <c r="C201" s="15">
        <v>199</v>
      </c>
      <c r="D201" s="15">
        <v>255</v>
      </c>
      <c r="E201" s="16" t="s">
        <v>253</v>
      </c>
      <c r="F201" s="15">
        <v>249</v>
      </c>
      <c r="G201" s="15">
        <v>1</v>
      </c>
      <c r="H201" s="15">
        <v>291</v>
      </c>
      <c r="I201" s="15">
        <v>3</v>
      </c>
      <c r="J201" s="15">
        <v>540</v>
      </c>
      <c r="K201" s="15">
        <v>4</v>
      </c>
      <c r="L201" s="15">
        <v>188</v>
      </c>
      <c r="M201" s="5" t="s">
        <v>388</v>
      </c>
    </row>
    <row r="202" spans="1:13" x14ac:dyDescent="0.2">
      <c r="A202" s="8" t="str">
        <f t="shared" si="13"/>
        <v>2015/7末</v>
      </c>
      <c r="B202" s="8" t="str">
        <f t="shared" si="13"/>
        <v>平成27/7末</v>
      </c>
      <c r="C202" s="13">
        <v>200</v>
      </c>
      <c r="D202" s="13">
        <v>270</v>
      </c>
      <c r="E202" s="14" t="s">
        <v>254</v>
      </c>
      <c r="F202" s="13">
        <v>43</v>
      </c>
      <c r="G202" s="13">
        <v>0</v>
      </c>
      <c r="H202" s="13">
        <v>44</v>
      </c>
      <c r="I202" s="13">
        <v>0</v>
      </c>
      <c r="J202" s="13">
        <v>87</v>
      </c>
      <c r="K202" s="13">
        <v>0</v>
      </c>
      <c r="L202" s="13">
        <v>43</v>
      </c>
      <c r="M202" s="6" t="s">
        <v>389</v>
      </c>
    </row>
    <row r="203" spans="1:13" x14ac:dyDescent="0.2">
      <c r="A203" s="9" t="str">
        <f t="shared" si="13"/>
        <v>2015/7末</v>
      </c>
      <c r="B203" s="9" t="str">
        <f t="shared" si="13"/>
        <v>平成27/7末</v>
      </c>
      <c r="C203" s="15">
        <v>201</v>
      </c>
      <c r="D203" s="15">
        <v>271</v>
      </c>
      <c r="E203" s="16" t="s">
        <v>255</v>
      </c>
      <c r="F203" s="15">
        <v>241</v>
      </c>
      <c r="G203" s="15">
        <v>0</v>
      </c>
      <c r="H203" s="15">
        <v>244</v>
      </c>
      <c r="I203" s="15">
        <v>0</v>
      </c>
      <c r="J203" s="15">
        <v>485</v>
      </c>
      <c r="K203" s="15">
        <v>0</v>
      </c>
      <c r="L203" s="15">
        <v>191</v>
      </c>
      <c r="M203" s="5" t="s">
        <v>389</v>
      </c>
    </row>
    <row r="204" spans="1:13" x14ac:dyDescent="0.2">
      <c r="A204" s="8" t="str">
        <f t="shared" si="13"/>
        <v>2015/7末</v>
      </c>
      <c r="B204" s="8" t="str">
        <f t="shared" si="13"/>
        <v>平成27/7末</v>
      </c>
      <c r="C204" s="13">
        <v>202</v>
      </c>
      <c r="D204" s="13">
        <v>277</v>
      </c>
      <c r="E204" s="14" t="s">
        <v>256</v>
      </c>
      <c r="F204" s="13">
        <v>214</v>
      </c>
      <c r="G204" s="13">
        <v>0</v>
      </c>
      <c r="H204" s="13">
        <v>230</v>
      </c>
      <c r="I204" s="13">
        <v>0</v>
      </c>
      <c r="J204" s="13">
        <v>444</v>
      </c>
      <c r="K204" s="13">
        <v>0</v>
      </c>
      <c r="L204" s="13">
        <v>169</v>
      </c>
      <c r="M204" s="6" t="s">
        <v>389</v>
      </c>
    </row>
    <row r="205" spans="1:13" x14ac:dyDescent="0.2">
      <c r="A205" s="9" t="str">
        <f t="shared" si="13"/>
        <v>2015/7末</v>
      </c>
      <c r="B205" s="9" t="str">
        <f t="shared" si="13"/>
        <v>平成27/7末</v>
      </c>
      <c r="C205" s="15">
        <v>203</v>
      </c>
      <c r="D205" s="15">
        <v>278</v>
      </c>
      <c r="E205" s="16" t="s">
        <v>257</v>
      </c>
      <c r="F205" s="15">
        <v>128</v>
      </c>
      <c r="G205" s="15">
        <v>1</v>
      </c>
      <c r="H205" s="15">
        <v>134</v>
      </c>
      <c r="I205" s="15">
        <v>1</v>
      </c>
      <c r="J205" s="15">
        <v>262</v>
      </c>
      <c r="K205" s="15">
        <v>2</v>
      </c>
      <c r="L205" s="15">
        <v>112</v>
      </c>
      <c r="M205" s="5" t="s">
        <v>389</v>
      </c>
    </row>
    <row r="206" spans="1:13" x14ac:dyDescent="0.2">
      <c r="A206" s="8" t="str">
        <f t="shared" si="13"/>
        <v>2015/7末</v>
      </c>
      <c r="B206" s="8" t="str">
        <f t="shared" si="13"/>
        <v>平成27/7末</v>
      </c>
      <c r="C206" s="13">
        <v>204</v>
      </c>
      <c r="D206" s="13">
        <v>280</v>
      </c>
      <c r="E206" s="14" t="s">
        <v>258</v>
      </c>
      <c r="F206" s="13">
        <v>109</v>
      </c>
      <c r="G206" s="13">
        <v>0</v>
      </c>
      <c r="H206" s="13">
        <v>123</v>
      </c>
      <c r="I206" s="13">
        <v>0</v>
      </c>
      <c r="J206" s="13">
        <v>232</v>
      </c>
      <c r="K206" s="13">
        <v>0</v>
      </c>
      <c r="L206" s="13">
        <v>81</v>
      </c>
      <c r="M206" s="6" t="s">
        <v>390</v>
      </c>
    </row>
    <row r="207" spans="1:13" x14ac:dyDescent="0.2">
      <c r="A207" s="9" t="str">
        <f t="shared" si="13"/>
        <v>2015/7末</v>
      </c>
      <c r="B207" s="9" t="str">
        <f t="shared" si="13"/>
        <v>平成27/7末</v>
      </c>
      <c r="C207" s="15">
        <v>205</v>
      </c>
      <c r="D207" s="15">
        <v>281</v>
      </c>
      <c r="E207" s="16" t="s">
        <v>259</v>
      </c>
      <c r="F207" s="15">
        <v>58</v>
      </c>
      <c r="G207" s="15">
        <v>0</v>
      </c>
      <c r="H207" s="15">
        <v>56</v>
      </c>
      <c r="I207" s="15">
        <v>0</v>
      </c>
      <c r="J207" s="15">
        <v>114</v>
      </c>
      <c r="K207" s="15">
        <v>0</v>
      </c>
      <c r="L207" s="15">
        <v>44</v>
      </c>
      <c r="M207" s="5" t="s">
        <v>390</v>
      </c>
    </row>
    <row r="208" spans="1:13" x14ac:dyDescent="0.2">
      <c r="A208" s="8" t="str">
        <f t="shared" si="13"/>
        <v>2015/7末</v>
      </c>
      <c r="B208" s="8" t="str">
        <f t="shared" si="13"/>
        <v>平成27/7末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20</v>
      </c>
      <c r="I208" s="13">
        <v>0</v>
      </c>
      <c r="J208" s="13">
        <v>41</v>
      </c>
      <c r="K208" s="13">
        <v>0</v>
      </c>
      <c r="L208" s="13">
        <v>15</v>
      </c>
      <c r="M208" s="6" t="s">
        <v>390</v>
      </c>
    </row>
    <row r="209" spans="1:13" x14ac:dyDescent="0.2">
      <c r="A209" s="9" t="str">
        <f t="shared" si="13"/>
        <v>2015/7末</v>
      </c>
      <c r="B209" s="9" t="str">
        <f t="shared" si="13"/>
        <v>平成27/7末</v>
      </c>
      <c r="C209" s="15">
        <v>207</v>
      </c>
      <c r="D209" s="15">
        <v>284</v>
      </c>
      <c r="E209" s="16" t="s">
        <v>261</v>
      </c>
      <c r="F209" s="15">
        <v>146</v>
      </c>
      <c r="G209" s="15">
        <v>0</v>
      </c>
      <c r="H209" s="15">
        <v>154</v>
      </c>
      <c r="I209" s="15">
        <v>0</v>
      </c>
      <c r="J209" s="15">
        <v>300</v>
      </c>
      <c r="K209" s="15">
        <v>0</v>
      </c>
      <c r="L209" s="15">
        <v>125</v>
      </c>
      <c r="M209" s="5" t="s">
        <v>390</v>
      </c>
    </row>
    <row r="210" spans="1:13" x14ac:dyDescent="0.2">
      <c r="A210" s="8" t="str">
        <f t="shared" si="13"/>
        <v>2015/7末</v>
      </c>
      <c r="B210" s="8" t="str">
        <f t="shared" si="13"/>
        <v>平成27/7末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 x14ac:dyDescent="0.2">
      <c r="A211" s="9" t="str">
        <f t="shared" si="13"/>
        <v>2015/7末</v>
      </c>
      <c r="B211" s="9" t="str">
        <f t="shared" si="13"/>
        <v>平成27/7末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24</v>
      </c>
      <c r="M211" s="5" t="s">
        <v>390</v>
      </c>
    </row>
    <row r="212" spans="1:13" x14ac:dyDescent="0.2">
      <c r="A212" s="8" t="str">
        <f t="shared" si="13"/>
        <v>2015/7末</v>
      </c>
      <c r="B212" s="8" t="str">
        <f t="shared" si="13"/>
        <v>平成27/7末</v>
      </c>
      <c r="C212" s="13">
        <v>210</v>
      </c>
      <c r="D212" s="13">
        <v>290</v>
      </c>
      <c r="E212" s="14" t="s">
        <v>264</v>
      </c>
      <c r="F212" s="13">
        <v>105</v>
      </c>
      <c r="G212" s="13">
        <v>1</v>
      </c>
      <c r="H212" s="13">
        <v>109</v>
      </c>
      <c r="I212" s="13">
        <v>2</v>
      </c>
      <c r="J212" s="13">
        <v>214</v>
      </c>
      <c r="K212" s="13">
        <v>3</v>
      </c>
      <c r="L212" s="13">
        <v>88</v>
      </c>
      <c r="M212" s="6" t="s">
        <v>390</v>
      </c>
    </row>
    <row r="213" spans="1:13" x14ac:dyDescent="0.2">
      <c r="A213" s="9" t="str">
        <f t="shared" ref="A213:B228" si="14">A212</f>
        <v>2015/7末</v>
      </c>
      <c r="B213" s="9" t="str">
        <f t="shared" si="14"/>
        <v>平成27/7末</v>
      </c>
      <c r="C213" s="15">
        <v>211</v>
      </c>
      <c r="D213" s="15">
        <v>291</v>
      </c>
      <c r="E213" s="16" t="s">
        <v>265</v>
      </c>
      <c r="F213" s="15">
        <v>38</v>
      </c>
      <c r="G213" s="15">
        <v>0</v>
      </c>
      <c r="H213" s="15">
        <v>28</v>
      </c>
      <c r="I213" s="15">
        <v>0</v>
      </c>
      <c r="J213" s="15">
        <v>66</v>
      </c>
      <c r="K213" s="15">
        <v>0</v>
      </c>
      <c r="L213" s="15">
        <v>41</v>
      </c>
      <c r="M213" s="5" t="s">
        <v>390</v>
      </c>
    </row>
    <row r="214" spans="1:13" x14ac:dyDescent="0.2">
      <c r="A214" s="8" t="str">
        <f t="shared" si="14"/>
        <v>2015/7末</v>
      </c>
      <c r="B214" s="8" t="str">
        <f t="shared" si="14"/>
        <v>平成27/7末</v>
      </c>
      <c r="C214" s="13">
        <v>212</v>
      </c>
      <c r="D214" s="13">
        <v>296</v>
      </c>
      <c r="E214" s="14" t="s">
        <v>266</v>
      </c>
      <c r="F214" s="13">
        <v>1</v>
      </c>
      <c r="G214" s="13">
        <v>0</v>
      </c>
      <c r="H214" s="13">
        <v>1</v>
      </c>
      <c r="I214" s="13">
        <v>0</v>
      </c>
      <c r="J214" s="13">
        <v>2</v>
      </c>
      <c r="K214" s="13">
        <v>0</v>
      </c>
      <c r="L214" s="13">
        <v>1</v>
      </c>
      <c r="M214" s="6" t="s">
        <v>390</v>
      </c>
    </row>
    <row r="215" spans="1:13" x14ac:dyDescent="0.2">
      <c r="A215" s="9" t="str">
        <f t="shared" si="14"/>
        <v>2015/7末</v>
      </c>
      <c r="B215" s="9" t="str">
        <f t="shared" si="14"/>
        <v>平成27/7末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 x14ac:dyDescent="0.2">
      <c r="A216" s="8" t="str">
        <f t="shared" si="14"/>
        <v>2015/7末</v>
      </c>
      <c r="B216" s="8" t="str">
        <f t="shared" si="14"/>
        <v>平成27/7末</v>
      </c>
      <c r="C216" s="13">
        <v>214</v>
      </c>
      <c r="D216" s="13">
        <v>302</v>
      </c>
      <c r="E216" s="14" t="s">
        <v>268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390</v>
      </c>
    </row>
    <row r="217" spans="1:13" x14ac:dyDescent="0.2">
      <c r="A217" s="9" t="str">
        <f t="shared" si="14"/>
        <v>2015/7末</v>
      </c>
      <c r="B217" s="9" t="str">
        <f t="shared" si="14"/>
        <v>平成27/7末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 x14ac:dyDescent="0.2">
      <c r="A218" s="8" t="str">
        <f t="shared" si="14"/>
        <v>2015/7末</v>
      </c>
      <c r="B218" s="8" t="str">
        <f t="shared" si="14"/>
        <v>平成27/7末</v>
      </c>
      <c r="C218" s="13">
        <v>216</v>
      </c>
      <c r="D218" s="13">
        <v>320</v>
      </c>
      <c r="E218" s="14" t="s">
        <v>270</v>
      </c>
      <c r="F218" s="13">
        <v>236</v>
      </c>
      <c r="G218" s="13">
        <v>0</v>
      </c>
      <c r="H218" s="13">
        <v>246</v>
      </c>
      <c r="I218" s="13">
        <v>1</v>
      </c>
      <c r="J218" s="13">
        <v>482</v>
      </c>
      <c r="K218" s="13">
        <v>1</v>
      </c>
      <c r="L218" s="13">
        <v>157</v>
      </c>
      <c r="M218" s="6" t="s">
        <v>391</v>
      </c>
    </row>
    <row r="219" spans="1:13" x14ac:dyDescent="0.2">
      <c r="A219" s="9" t="str">
        <f t="shared" si="14"/>
        <v>2015/7末</v>
      </c>
      <c r="B219" s="9" t="str">
        <f t="shared" si="14"/>
        <v>平成27/7末</v>
      </c>
      <c r="C219" s="15">
        <v>217</v>
      </c>
      <c r="D219" s="15">
        <v>321</v>
      </c>
      <c r="E219" s="16" t="s">
        <v>271</v>
      </c>
      <c r="F219" s="15">
        <v>145</v>
      </c>
      <c r="G219" s="15">
        <v>0</v>
      </c>
      <c r="H219" s="15">
        <v>179</v>
      </c>
      <c r="I219" s="15">
        <v>0</v>
      </c>
      <c r="J219" s="15">
        <v>324</v>
      </c>
      <c r="K219" s="15">
        <v>0</v>
      </c>
      <c r="L219" s="15">
        <v>118</v>
      </c>
      <c r="M219" s="5" t="s">
        <v>391</v>
      </c>
    </row>
    <row r="220" spans="1:13" x14ac:dyDescent="0.2">
      <c r="A220" s="8" t="str">
        <f t="shared" si="14"/>
        <v>2015/7末</v>
      </c>
      <c r="B220" s="8" t="str">
        <f t="shared" si="14"/>
        <v>平成27/7末</v>
      </c>
      <c r="C220" s="13">
        <v>218</v>
      </c>
      <c r="D220" s="13">
        <v>326</v>
      </c>
      <c r="E220" s="14" t="s">
        <v>272</v>
      </c>
      <c r="F220" s="13">
        <v>260</v>
      </c>
      <c r="G220" s="13">
        <v>0</v>
      </c>
      <c r="H220" s="13">
        <v>307</v>
      </c>
      <c r="I220" s="13">
        <v>0</v>
      </c>
      <c r="J220" s="13">
        <v>567</v>
      </c>
      <c r="K220" s="13">
        <v>0</v>
      </c>
      <c r="L220" s="13">
        <v>192</v>
      </c>
      <c r="M220" s="6" t="s">
        <v>391</v>
      </c>
    </row>
    <row r="221" spans="1:13" x14ac:dyDescent="0.2">
      <c r="A221" s="9" t="str">
        <f t="shared" si="14"/>
        <v>2015/7末</v>
      </c>
      <c r="B221" s="9" t="str">
        <f t="shared" si="14"/>
        <v>平成27/7末</v>
      </c>
      <c r="C221" s="15">
        <v>219</v>
      </c>
      <c r="D221" s="15">
        <v>332</v>
      </c>
      <c r="E221" s="16" t="s">
        <v>273</v>
      </c>
      <c r="F221" s="15">
        <v>140</v>
      </c>
      <c r="G221" s="15">
        <v>0</v>
      </c>
      <c r="H221" s="15">
        <v>143</v>
      </c>
      <c r="I221" s="15">
        <v>0</v>
      </c>
      <c r="J221" s="15">
        <v>283</v>
      </c>
      <c r="K221" s="15">
        <v>0</v>
      </c>
      <c r="L221" s="15">
        <v>95</v>
      </c>
      <c r="M221" s="5" t="s">
        <v>391</v>
      </c>
    </row>
    <row r="222" spans="1:13" x14ac:dyDescent="0.2">
      <c r="A222" s="8" t="str">
        <f t="shared" si="14"/>
        <v>2015/7末</v>
      </c>
      <c r="B222" s="8" t="str">
        <f t="shared" si="14"/>
        <v>平成27/7末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100</v>
      </c>
      <c r="I222" s="13">
        <v>0</v>
      </c>
      <c r="J222" s="13">
        <v>221</v>
      </c>
      <c r="K222" s="13">
        <v>0</v>
      </c>
      <c r="L222" s="13">
        <v>74</v>
      </c>
      <c r="M222" s="6" t="s">
        <v>391</v>
      </c>
    </row>
    <row r="223" spans="1:13" x14ac:dyDescent="0.2">
      <c r="A223" s="9" t="str">
        <f t="shared" si="14"/>
        <v>2015/7末</v>
      </c>
      <c r="B223" s="9" t="str">
        <f t="shared" si="14"/>
        <v>平成27/7末</v>
      </c>
      <c r="C223" s="15">
        <v>221</v>
      </c>
      <c r="D223" s="15">
        <v>334</v>
      </c>
      <c r="E223" s="16" t="s">
        <v>275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72</v>
      </c>
      <c r="M223" s="5" t="s">
        <v>391</v>
      </c>
    </row>
    <row r="224" spans="1:13" x14ac:dyDescent="0.2">
      <c r="A224" s="8" t="str">
        <f t="shared" si="14"/>
        <v>2015/7末</v>
      </c>
      <c r="B224" s="8" t="str">
        <f t="shared" si="14"/>
        <v>平成27/7末</v>
      </c>
      <c r="C224" s="13">
        <v>222</v>
      </c>
      <c r="D224" s="13">
        <v>335</v>
      </c>
      <c r="E224" s="14" t="s">
        <v>276</v>
      </c>
      <c r="F224" s="13">
        <v>105</v>
      </c>
      <c r="G224" s="13">
        <v>0</v>
      </c>
      <c r="H224" s="13">
        <v>107</v>
      </c>
      <c r="I224" s="13">
        <v>0</v>
      </c>
      <c r="J224" s="13">
        <v>212</v>
      </c>
      <c r="K224" s="13">
        <v>0</v>
      </c>
      <c r="L224" s="13">
        <v>80</v>
      </c>
      <c r="M224" s="6" t="s">
        <v>391</v>
      </c>
    </row>
    <row r="225" spans="1:13" x14ac:dyDescent="0.2">
      <c r="A225" s="9" t="str">
        <f t="shared" si="14"/>
        <v>2015/7末</v>
      </c>
      <c r="B225" s="9" t="str">
        <f t="shared" si="14"/>
        <v>平成27/7末</v>
      </c>
      <c r="C225" s="15">
        <v>223</v>
      </c>
      <c r="D225" s="15">
        <v>336</v>
      </c>
      <c r="E225" s="16" t="s">
        <v>277</v>
      </c>
      <c r="F225" s="15">
        <v>120</v>
      </c>
      <c r="G225" s="15">
        <v>0</v>
      </c>
      <c r="H225" s="15">
        <v>142</v>
      </c>
      <c r="I225" s="15">
        <v>1</v>
      </c>
      <c r="J225" s="15">
        <v>262</v>
      </c>
      <c r="K225" s="15">
        <v>1</v>
      </c>
      <c r="L225" s="15">
        <v>101</v>
      </c>
      <c r="M225" s="5" t="s">
        <v>391</v>
      </c>
    </row>
    <row r="226" spans="1:13" x14ac:dyDescent="0.2">
      <c r="A226" s="8" t="str">
        <f t="shared" si="14"/>
        <v>2015/7末</v>
      </c>
      <c r="B226" s="8" t="str">
        <f t="shared" si="14"/>
        <v>平成27/7末</v>
      </c>
      <c r="C226" s="13">
        <v>224</v>
      </c>
      <c r="D226" s="13">
        <v>337</v>
      </c>
      <c r="E226" s="14" t="s">
        <v>278</v>
      </c>
      <c r="F226" s="13">
        <v>181</v>
      </c>
      <c r="G226" s="13">
        <v>0</v>
      </c>
      <c r="H226" s="13">
        <v>199</v>
      </c>
      <c r="I226" s="13">
        <v>0</v>
      </c>
      <c r="J226" s="13">
        <v>380</v>
      </c>
      <c r="K226" s="13">
        <v>0</v>
      </c>
      <c r="L226" s="13">
        <v>147</v>
      </c>
      <c r="M226" s="6" t="s">
        <v>391</v>
      </c>
    </row>
    <row r="227" spans="1:13" x14ac:dyDescent="0.2">
      <c r="A227" s="9" t="str">
        <f t="shared" si="14"/>
        <v>2015/7末</v>
      </c>
      <c r="B227" s="9" t="str">
        <f t="shared" si="14"/>
        <v>平成27/7末</v>
      </c>
      <c r="C227" s="15">
        <v>225</v>
      </c>
      <c r="D227" s="15">
        <v>342</v>
      </c>
      <c r="E227" s="16" t="s">
        <v>279</v>
      </c>
      <c r="F227" s="15">
        <v>91</v>
      </c>
      <c r="G227" s="15">
        <v>0</v>
      </c>
      <c r="H227" s="15">
        <v>81</v>
      </c>
      <c r="I227" s="15">
        <v>0</v>
      </c>
      <c r="J227" s="15">
        <v>172</v>
      </c>
      <c r="K227" s="15">
        <v>0</v>
      </c>
      <c r="L227" s="15">
        <v>67</v>
      </c>
      <c r="M227" s="5" t="s">
        <v>391</v>
      </c>
    </row>
    <row r="228" spans="1:13" x14ac:dyDescent="0.2">
      <c r="A228" s="8" t="str">
        <f t="shared" si="14"/>
        <v>2015/7末</v>
      </c>
      <c r="B228" s="8" t="str">
        <f t="shared" si="14"/>
        <v>平成27/7末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 x14ac:dyDescent="0.2">
      <c r="A229" s="9" t="str">
        <f t="shared" ref="A229:B244" si="15">A228</f>
        <v>2015/7末</v>
      </c>
      <c r="B229" s="9" t="str">
        <f t="shared" si="15"/>
        <v>平成27/7末</v>
      </c>
      <c r="C229" s="15">
        <v>227</v>
      </c>
      <c r="D229" s="15">
        <v>400</v>
      </c>
      <c r="E229" s="16" t="s">
        <v>281</v>
      </c>
      <c r="F229" s="15">
        <v>130</v>
      </c>
      <c r="G229" s="15">
        <v>0</v>
      </c>
      <c r="H229" s="15">
        <v>141</v>
      </c>
      <c r="I229" s="15">
        <v>1</v>
      </c>
      <c r="J229" s="15">
        <v>271</v>
      </c>
      <c r="K229" s="15">
        <v>1</v>
      </c>
      <c r="L229" s="15">
        <v>124</v>
      </c>
      <c r="M229" s="5" t="s">
        <v>392</v>
      </c>
    </row>
    <row r="230" spans="1:13" x14ac:dyDescent="0.2">
      <c r="A230" s="8" t="str">
        <f t="shared" si="15"/>
        <v>2015/7末</v>
      </c>
      <c r="B230" s="8" t="str">
        <f t="shared" si="15"/>
        <v>平成27/7末</v>
      </c>
      <c r="C230" s="13">
        <v>228</v>
      </c>
      <c r="D230" s="13">
        <v>401</v>
      </c>
      <c r="E230" s="14" t="s">
        <v>282</v>
      </c>
      <c r="F230" s="13">
        <v>223</v>
      </c>
      <c r="G230" s="13">
        <v>1</v>
      </c>
      <c r="H230" s="13">
        <v>293</v>
      </c>
      <c r="I230" s="13">
        <v>1</v>
      </c>
      <c r="J230" s="13">
        <v>516</v>
      </c>
      <c r="K230" s="13">
        <v>2</v>
      </c>
      <c r="L230" s="13">
        <v>262</v>
      </c>
      <c r="M230" s="6" t="s">
        <v>392</v>
      </c>
    </row>
    <row r="231" spans="1:13" x14ac:dyDescent="0.2">
      <c r="A231" s="9" t="str">
        <f t="shared" si="15"/>
        <v>2015/7末</v>
      </c>
      <c r="B231" s="9" t="str">
        <f t="shared" si="15"/>
        <v>平成27/7末</v>
      </c>
      <c r="C231" s="15">
        <v>229</v>
      </c>
      <c r="D231" s="15">
        <v>402</v>
      </c>
      <c r="E231" s="16" t="s">
        <v>283</v>
      </c>
      <c r="F231" s="15">
        <v>84</v>
      </c>
      <c r="G231" s="15">
        <v>0</v>
      </c>
      <c r="H231" s="15">
        <v>68</v>
      </c>
      <c r="I231" s="15">
        <v>0</v>
      </c>
      <c r="J231" s="15">
        <v>152</v>
      </c>
      <c r="K231" s="15">
        <v>0</v>
      </c>
      <c r="L231" s="15">
        <v>70</v>
      </c>
      <c r="M231" s="5" t="s">
        <v>392</v>
      </c>
    </row>
    <row r="232" spans="1:13" x14ac:dyDescent="0.2">
      <c r="A232" s="8" t="str">
        <f t="shared" si="15"/>
        <v>2015/7末</v>
      </c>
      <c r="B232" s="8" t="str">
        <f t="shared" si="15"/>
        <v>平成27/7末</v>
      </c>
      <c r="C232" s="13">
        <v>230</v>
      </c>
      <c r="D232" s="13">
        <v>403</v>
      </c>
      <c r="E232" s="14" t="s">
        <v>284</v>
      </c>
      <c r="F232" s="13">
        <v>24</v>
      </c>
      <c r="G232" s="13">
        <v>0</v>
      </c>
      <c r="H232" s="13">
        <v>27</v>
      </c>
      <c r="I232" s="13">
        <v>0</v>
      </c>
      <c r="J232" s="13">
        <v>51</v>
      </c>
      <c r="K232" s="13">
        <v>0</v>
      </c>
      <c r="L232" s="13">
        <v>24</v>
      </c>
      <c r="M232" s="6" t="s">
        <v>392</v>
      </c>
    </row>
    <row r="233" spans="1:13" x14ac:dyDescent="0.2">
      <c r="A233" s="9" t="str">
        <f t="shared" si="15"/>
        <v>2015/7末</v>
      </c>
      <c r="B233" s="9" t="str">
        <f t="shared" si="15"/>
        <v>平成27/7末</v>
      </c>
      <c r="C233" s="15">
        <v>231</v>
      </c>
      <c r="D233" s="15">
        <v>404</v>
      </c>
      <c r="E233" s="16" t="s">
        <v>285</v>
      </c>
      <c r="F233" s="15">
        <v>30</v>
      </c>
      <c r="G233" s="15">
        <v>0</v>
      </c>
      <c r="H233" s="15">
        <v>35</v>
      </c>
      <c r="I233" s="15">
        <v>0</v>
      </c>
      <c r="J233" s="15">
        <v>65</v>
      </c>
      <c r="K233" s="15">
        <v>0</v>
      </c>
      <c r="L233" s="15">
        <v>29</v>
      </c>
      <c r="M233" s="5" t="s">
        <v>392</v>
      </c>
    </row>
    <row r="234" spans="1:13" x14ac:dyDescent="0.2">
      <c r="A234" s="8" t="str">
        <f t="shared" si="15"/>
        <v>2015/7末</v>
      </c>
      <c r="B234" s="8" t="str">
        <f t="shared" si="15"/>
        <v>平成27/7末</v>
      </c>
      <c r="C234" s="13">
        <v>232</v>
      </c>
      <c r="D234" s="13">
        <v>405</v>
      </c>
      <c r="E234" s="14" t="s">
        <v>286</v>
      </c>
      <c r="F234" s="13">
        <v>114</v>
      </c>
      <c r="G234" s="13">
        <v>0</v>
      </c>
      <c r="H234" s="13">
        <v>127</v>
      </c>
      <c r="I234" s="13">
        <v>0</v>
      </c>
      <c r="J234" s="13">
        <v>241</v>
      </c>
      <c r="K234" s="13">
        <v>0</v>
      </c>
      <c r="L234" s="13">
        <v>104</v>
      </c>
      <c r="M234" s="6" t="s">
        <v>392</v>
      </c>
    </row>
    <row r="235" spans="1:13" x14ac:dyDescent="0.2">
      <c r="A235" s="9" t="str">
        <f t="shared" si="15"/>
        <v>2015/7末</v>
      </c>
      <c r="B235" s="9" t="str">
        <f t="shared" si="15"/>
        <v>平成27/7末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33</v>
      </c>
      <c r="M235" s="5" t="s">
        <v>392</v>
      </c>
    </row>
    <row r="236" spans="1:13" x14ac:dyDescent="0.2">
      <c r="A236" s="8" t="str">
        <f t="shared" si="15"/>
        <v>2015/7末</v>
      </c>
      <c r="B236" s="8" t="str">
        <f t="shared" si="15"/>
        <v>平成27/7末</v>
      </c>
      <c r="C236" s="13">
        <v>234</v>
      </c>
      <c r="D236" s="13">
        <v>407</v>
      </c>
      <c r="E236" s="14" t="s">
        <v>288</v>
      </c>
      <c r="F236" s="13">
        <v>64</v>
      </c>
      <c r="G236" s="13">
        <v>0</v>
      </c>
      <c r="H236" s="13">
        <v>52</v>
      </c>
      <c r="I236" s="13">
        <v>2</v>
      </c>
      <c r="J236" s="13">
        <v>116</v>
      </c>
      <c r="K236" s="13">
        <v>2</v>
      </c>
      <c r="L236" s="13">
        <v>50</v>
      </c>
      <c r="M236" s="6" t="s">
        <v>392</v>
      </c>
    </row>
    <row r="237" spans="1:13" x14ac:dyDescent="0.2">
      <c r="A237" s="9" t="str">
        <f t="shared" si="15"/>
        <v>2015/7末</v>
      </c>
      <c r="B237" s="9" t="str">
        <f t="shared" si="15"/>
        <v>平成27/7末</v>
      </c>
      <c r="C237" s="15">
        <v>235</v>
      </c>
      <c r="D237" s="15">
        <v>408</v>
      </c>
      <c r="E237" s="16" t="s">
        <v>289</v>
      </c>
      <c r="F237" s="15">
        <v>41</v>
      </c>
      <c r="G237" s="15">
        <v>0</v>
      </c>
      <c r="H237" s="15">
        <v>52</v>
      </c>
      <c r="I237" s="15">
        <v>0</v>
      </c>
      <c r="J237" s="15">
        <v>93</v>
      </c>
      <c r="K237" s="15">
        <v>0</v>
      </c>
      <c r="L237" s="15">
        <v>50</v>
      </c>
      <c r="M237" s="5" t="s">
        <v>392</v>
      </c>
    </row>
    <row r="238" spans="1:13" x14ac:dyDescent="0.2">
      <c r="A238" s="8" t="str">
        <f t="shared" si="15"/>
        <v>2015/7末</v>
      </c>
      <c r="B238" s="8" t="str">
        <f t="shared" si="15"/>
        <v>平成27/7末</v>
      </c>
      <c r="C238" s="13">
        <v>236</v>
      </c>
      <c r="D238" s="13">
        <v>409</v>
      </c>
      <c r="E238" s="14" t="s">
        <v>290</v>
      </c>
      <c r="F238" s="13">
        <v>20</v>
      </c>
      <c r="G238" s="13">
        <v>0</v>
      </c>
      <c r="H238" s="13">
        <v>18</v>
      </c>
      <c r="I238" s="13">
        <v>0</v>
      </c>
      <c r="J238" s="13">
        <v>38</v>
      </c>
      <c r="K238" s="13">
        <v>0</v>
      </c>
      <c r="L238" s="13">
        <v>16</v>
      </c>
      <c r="M238" s="6" t="s">
        <v>392</v>
      </c>
    </row>
    <row r="239" spans="1:13" x14ac:dyDescent="0.2">
      <c r="A239" s="9" t="str">
        <f t="shared" si="15"/>
        <v>2015/7末</v>
      </c>
      <c r="B239" s="9" t="str">
        <f t="shared" si="15"/>
        <v>平成27/7末</v>
      </c>
      <c r="C239" s="15">
        <v>237</v>
      </c>
      <c r="D239" s="15">
        <v>500</v>
      </c>
      <c r="E239" s="16" t="s">
        <v>291</v>
      </c>
      <c r="F239" s="15">
        <v>307</v>
      </c>
      <c r="G239" s="15">
        <v>0</v>
      </c>
      <c r="H239" s="15">
        <v>336</v>
      </c>
      <c r="I239" s="15">
        <v>1</v>
      </c>
      <c r="J239" s="15">
        <v>643</v>
      </c>
      <c r="K239" s="15">
        <v>1</v>
      </c>
      <c r="L239" s="15">
        <v>226</v>
      </c>
      <c r="M239" s="5" t="s">
        <v>375</v>
      </c>
    </row>
    <row r="240" spans="1:13" x14ac:dyDescent="0.2">
      <c r="A240" s="8" t="str">
        <f t="shared" si="15"/>
        <v>2015/7末</v>
      </c>
      <c r="B240" s="8" t="str">
        <f t="shared" si="15"/>
        <v>平成27/7末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86</v>
      </c>
      <c r="I240" s="13">
        <v>0</v>
      </c>
      <c r="J240" s="13">
        <v>174</v>
      </c>
      <c r="K240" s="13">
        <v>0</v>
      </c>
      <c r="L240" s="13">
        <v>60</v>
      </c>
      <c r="M240" s="6" t="s">
        <v>375</v>
      </c>
    </row>
    <row r="241" spans="1:13" x14ac:dyDescent="0.2">
      <c r="A241" s="9" t="str">
        <f t="shared" si="15"/>
        <v>2015/7末</v>
      </c>
      <c r="B241" s="9" t="str">
        <f t="shared" si="15"/>
        <v>平成27/7末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44</v>
      </c>
      <c r="I241" s="15">
        <v>0</v>
      </c>
      <c r="J241" s="15">
        <v>88</v>
      </c>
      <c r="K241" s="15">
        <v>0</v>
      </c>
      <c r="L241" s="15">
        <v>40</v>
      </c>
      <c r="M241" s="5" t="s">
        <v>375</v>
      </c>
    </row>
    <row r="242" spans="1:13" x14ac:dyDescent="0.2">
      <c r="A242" s="8" t="str">
        <f t="shared" si="15"/>
        <v>2015/7末</v>
      </c>
      <c r="B242" s="8" t="str">
        <f t="shared" si="15"/>
        <v>平成27/7末</v>
      </c>
      <c r="C242" s="13">
        <v>240</v>
      </c>
      <c r="D242" s="13">
        <v>503</v>
      </c>
      <c r="E242" s="14" t="s">
        <v>294</v>
      </c>
      <c r="F242" s="13">
        <v>57</v>
      </c>
      <c r="G242" s="13">
        <v>0</v>
      </c>
      <c r="H242" s="13">
        <v>48</v>
      </c>
      <c r="I242" s="13">
        <v>0</v>
      </c>
      <c r="J242" s="13">
        <v>105</v>
      </c>
      <c r="K242" s="13">
        <v>0</v>
      </c>
      <c r="L242" s="13">
        <v>38</v>
      </c>
      <c r="M242" s="6" t="s">
        <v>375</v>
      </c>
    </row>
    <row r="243" spans="1:13" x14ac:dyDescent="0.2">
      <c r="A243" s="9" t="str">
        <f t="shared" si="15"/>
        <v>2015/7末</v>
      </c>
      <c r="B243" s="9" t="str">
        <f t="shared" si="15"/>
        <v>平成27/7末</v>
      </c>
      <c r="C243" s="15">
        <v>241</v>
      </c>
      <c r="D243" s="15">
        <v>504</v>
      </c>
      <c r="E243" s="16" t="s">
        <v>295</v>
      </c>
      <c r="F243" s="15">
        <v>138</v>
      </c>
      <c r="G243" s="15">
        <v>0</v>
      </c>
      <c r="H243" s="15">
        <v>155</v>
      </c>
      <c r="I243" s="15">
        <v>0</v>
      </c>
      <c r="J243" s="15">
        <v>293</v>
      </c>
      <c r="K243" s="15">
        <v>0</v>
      </c>
      <c r="L243" s="15">
        <v>152</v>
      </c>
      <c r="M243" s="5" t="s">
        <v>375</v>
      </c>
    </row>
    <row r="244" spans="1:13" x14ac:dyDescent="0.2">
      <c r="A244" s="8" t="str">
        <f t="shared" si="15"/>
        <v>2015/7末</v>
      </c>
      <c r="B244" s="8" t="str">
        <f t="shared" si="15"/>
        <v>平成27/7末</v>
      </c>
      <c r="C244" s="13">
        <v>242</v>
      </c>
      <c r="D244" s="13">
        <v>505</v>
      </c>
      <c r="E244" s="14" t="s">
        <v>296</v>
      </c>
      <c r="F244" s="13">
        <v>12</v>
      </c>
      <c r="G244" s="13">
        <v>0</v>
      </c>
      <c r="H244" s="13">
        <v>13</v>
      </c>
      <c r="I244" s="13">
        <v>0</v>
      </c>
      <c r="J244" s="13">
        <v>25</v>
      </c>
      <c r="K244" s="13">
        <v>0</v>
      </c>
      <c r="L244" s="13">
        <v>14</v>
      </c>
      <c r="M244" s="6" t="s">
        <v>375</v>
      </c>
    </row>
    <row r="245" spans="1:13" x14ac:dyDescent="0.2">
      <c r="A245" s="9" t="str">
        <f t="shared" ref="A245:B260" si="16">A244</f>
        <v>2015/7末</v>
      </c>
      <c r="B245" s="9" t="str">
        <f t="shared" si="16"/>
        <v>平成27/7末</v>
      </c>
      <c r="C245" s="15">
        <v>243</v>
      </c>
      <c r="D245" s="15">
        <v>506</v>
      </c>
      <c r="E245" s="16" t="s">
        <v>297</v>
      </c>
      <c r="F245" s="15">
        <v>162</v>
      </c>
      <c r="G245" s="15">
        <v>0</v>
      </c>
      <c r="H245" s="15">
        <v>168</v>
      </c>
      <c r="I245" s="15">
        <v>0</v>
      </c>
      <c r="J245" s="15">
        <v>330</v>
      </c>
      <c r="K245" s="15">
        <v>0</v>
      </c>
      <c r="L245" s="15">
        <v>121</v>
      </c>
      <c r="M245" s="5" t="s">
        <v>375</v>
      </c>
    </row>
    <row r="246" spans="1:13" x14ac:dyDescent="0.2">
      <c r="A246" s="8" t="str">
        <f t="shared" si="16"/>
        <v>2015/7末</v>
      </c>
      <c r="B246" s="8" t="str">
        <f t="shared" si="16"/>
        <v>平成27/7末</v>
      </c>
      <c r="C246" s="13">
        <v>244</v>
      </c>
      <c r="D246" s="13">
        <v>507</v>
      </c>
      <c r="E246" s="14" t="s">
        <v>298</v>
      </c>
      <c r="F246" s="13">
        <v>50</v>
      </c>
      <c r="G246" s="13">
        <v>0</v>
      </c>
      <c r="H246" s="13">
        <v>52</v>
      </c>
      <c r="I246" s="13">
        <v>0</v>
      </c>
      <c r="J246" s="13">
        <v>102</v>
      </c>
      <c r="K246" s="13">
        <v>0</v>
      </c>
      <c r="L246" s="13">
        <v>35</v>
      </c>
      <c r="M246" s="6" t="s">
        <v>375</v>
      </c>
    </row>
    <row r="247" spans="1:13" x14ac:dyDescent="0.2">
      <c r="A247" s="9" t="str">
        <f t="shared" si="16"/>
        <v>2015/7末</v>
      </c>
      <c r="B247" s="9" t="str">
        <f t="shared" si="16"/>
        <v>平成27/7末</v>
      </c>
      <c r="C247" s="15">
        <v>245</v>
      </c>
      <c r="D247" s="15">
        <v>508</v>
      </c>
      <c r="E247" s="16" t="s">
        <v>299</v>
      </c>
      <c r="F247" s="15">
        <v>71</v>
      </c>
      <c r="G247" s="15">
        <v>0</v>
      </c>
      <c r="H247" s="15">
        <v>87</v>
      </c>
      <c r="I247" s="15">
        <v>0</v>
      </c>
      <c r="J247" s="15">
        <v>158</v>
      </c>
      <c r="K247" s="15">
        <v>0</v>
      </c>
      <c r="L247" s="15">
        <v>57</v>
      </c>
      <c r="M247" s="5" t="s">
        <v>375</v>
      </c>
    </row>
    <row r="248" spans="1:13" x14ac:dyDescent="0.2">
      <c r="A248" s="8" t="str">
        <f t="shared" si="16"/>
        <v>2015/7末</v>
      </c>
      <c r="B248" s="8" t="str">
        <f t="shared" si="16"/>
        <v>平成27/7末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49</v>
      </c>
      <c r="M248" s="6" t="s">
        <v>375</v>
      </c>
    </row>
    <row r="249" spans="1:13" x14ac:dyDescent="0.2">
      <c r="A249" s="9" t="str">
        <f t="shared" si="16"/>
        <v>2015/7末</v>
      </c>
      <c r="B249" s="9" t="str">
        <f t="shared" si="16"/>
        <v>平成27/7末</v>
      </c>
      <c r="C249" s="15">
        <v>247</v>
      </c>
      <c r="D249" s="15">
        <v>510</v>
      </c>
      <c r="E249" s="16" t="s">
        <v>301</v>
      </c>
      <c r="F249" s="15">
        <v>31</v>
      </c>
      <c r="G249" s="15">
        <v>0</v>
      </c>
      <c r="H249" s="15">
        <v>31</v>
      </c>
      <c r="I249" s="15">
        <v>0</v>
      </c>
      <c r="J249" s="15">
        <v>62</v>
      </c>
      <c r="K249" s="15">
        <v>0</v>
      </c>
      <c r="L249" s="15">
        <v>18</v>
      </c>
      <c r="M249" s="5" t="s">
        <v>375</v>
      </c>
    </row>
    <row r="250" spans="1:13" x14ac:dyDescent="0.2">
      <c r="A250" s="8" t="str">
        <f t="shared" si="16"/>
        <v>2015/7末</v>
      </c>
      <c r="B250" s="8" t="str">
        <f t="shared" si="16"/>
        <v>平成27/7末</v>
      </c>
      <c r="C250" s="13">
        <v>248</v>
      </c>
      <c r="D250" s="13">
        <v>511</v>
      </c>
      <c r="E250" s="14" t="s">
        <v>302</v>
      </c>
      <c r="F250" s="13">
        <v>32</v>
      </c>
      <c r="G250" s="13">
        <v>0</v>
      </c>
      <c r="H250" s="13">
        <v>32</v>
      </c>
      <c r="I250" s="13">
        <v>1</v>
      </c>
      <c r="J250" s="13">
        <v>64</v>
      </c>
      <c r="K250" s="13">
        <v>1</v>
      </c>
      <c r="L250" s="13">
        <v>27</v>
      </c>
      <c r="M250" s="6" t="s">
        <v>375</v>
      </c>
    </row>
    <row r="251" spans="1:13" x14ac:dyDescent="0.2">
      <c r="A251" s="9" t="str">
        <f t="shared" si="16"/>
        <v>2015/7末</v>
      </c>
      <c r="B251" s="9" t="str">
        <f t="shared" si="16"/>
        <v>平成27/7末</v>
      </c>
      <c r="C251" s="15">
        <v>249</v>
      </c>
      <c r="D251" s="15">
        <v>512</v>
      </c>
      <c r="E251" s="16" t="s">
        <v>303</v>
      </c>
      <c r="F251" s="15">
        <v>91</v>
      </c>
      <c r="G251" s="15">
        <v>0</v>
      </c>
      <c r="H251" s="15">
        <v>98</v>
      </c>
      <c r="I251" s="15">
        <v>0</v>
      </c>
      <c r="J251" s="15">
        <v>189</v>
      </c>
      <c r="K251" s="15">
        <v>0</v>
      </c>
      <c r="L251" s="15">
        <v>69</v>
      </c>
      <c r="M251" s="5" t="s">
        <v>375</v>
      </c>
    </row>
    <row r="252" spans="1:13" x14ac:dyDescent="0.2">
      <c r="A252" s="8" t="str">
        <f t="shared" si="16"/>
        <v>2015/7末</v>
      </c>
      <c r="B252" s="8" t="str">
        <f t="shared" si="16"/>
        <v>平成27/7末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57</v>
      </c>
      <c r="I252" s="13">
        <v>2</v>
      </c>
      <c r="J252" s="13">
        <v>128</v>
      </c>
      <c r="K252" s="13">
        <v>2</v>
      </c>
      <c r="L252" s="13">
        <v>50</v>
      </c>
      <c r="M252" s="6" t="s">
        <v>375</v>
      </c>
    </row>
    <row r="253" spans="1:13" x14ac:dyDescent="0.2">
      <c r="A253" s="9" t="str">
        <f t="shared" si="16"/>
        <v>2015/7末</v>
      </c>
      <c r="B253" s="9" t="str">
        <f t="shared" si="16"/>
        <v>平成27/7末</v>
      </c>
      <c r="C253" s="15">
        <v>251</v>
      </c>
      <c r="D253" s="15">
        <v>514</v>
      </c>
      <c r="E253" s="16" t="s">
        <v>305</v>
      </c>
      <c r="F253" s="15">
        <v>78</v>
      </c>
      <c r="G253" s="15">
        <v>0</v>
      </c>
      <c r="H253" s="15">
        <v>95</v>
      </c>
      <c r="I253" s="15">
        <v>1</v>
      </c>
      <c r="J253" s="15">
        <v>173</v>
      </c>
      <c r="K253" s="15">
        <v>1</v>
      </c>
      <c r="L253" s="15">
        <v>54</v>
      </c>
      <c r="M253" s="5" t="s">
        <v>375</v>
      </c>
    </row>
    <row r="254" spans="1:13" x14ac:dyDescent="0.2">
      <c r="A254" s="8" t="str">
        <f t="shared" si="16"/>
        <v>2015/7末</v>
      </c>
      <c r="B254" s="8" t="str">
        <f t="shared" si="16"/>
        <v>平成27/7末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38</v>
      </c>
      <c r="M254" s="6" t="s">
        <v>375</v>
      </c>
    </row>
    <row r="255" spans="1:13" x14ac:dyDescent="0.2">
      <c r="A255" s="9" t="str">
        <f t="shared" si="16"/>
        <v>2015/7末</v>
      </c>
      <c r="B255" s="9" t="str">
        <f t="shared" si="16"/>
        <v>平成27/7末</v>
      </c>
      <c r="C255" s="15">
        <v>253</v>
      </c>
      <c r="D255" s="15">
        <v>516</v>
      </c>
      <c r="E255" s="16" t="s">
        <v>307</v>
      </c>
      <c r="F255" s="15">
        <v>93</v>
      </c>
      <c r="G255" s="15">
        <v>0</v>
      </c>
      <c r="H255" s="15">
        <v>87</v>
      </c>
      <c r="I255" s="15">
        <v>0</v>
      </c>
      <c r="J255" s="15">
        <v>180</v>
      </c>
      <c r="K255" s="15">
        <v>0</v>
      </c>
      <c r="L255" s="15">
        <v>57</v>
      </c>
      <c r="M255" s="5" t="s">
        <v>375</v>
      </c>
    </row>
    <row r="256" spans="1:13" x14ac:dyDescent="0.2">
      <c r="A256" s="8" t="str">
        <f t="shared" si="16"/>
        <v>2015/7末</v>
      </c>
      <c r="B256" s="8" t="str">
        <f t="shared" si="16"/>
        <v>平成27/7末</v>
      </c>
      <c r="C256" s="13">
        <v>254</v>
      </c>
      <c r="D256" s="13">
        <v>517</v>
      </c>
      <c r="E256" s="14" t="s">
        <v>308</v>
      </c>
      <c r="F256" s="13">
        <v>171</v>
      </c>
      <c r="G256" s="13">
        <v>0</v>
      </c>
      <c r="H256" s="13">
        <v>166</v>
      </c>
      <c r="I256" s="13">
        <v>1</v>
      </c>
      <c r="J256" s="13">
        <v>337</v>
      </c>
      <c r="K256" s="13">
        <v>1</v>
      </c>
      <c r="L256" s="13">
        <v>103</v>
      </c>
      <c r="M256" s="6" t="s">
        <v>375</v>
      </c>
    </row>
    <row r="257" spans="1:13" x14ac:dyDescent="0.2">
      <c r="A257" s="9" t="str">
        <f t="shared" si="16"/>
        <v>2015/7末</v>
      </c>
      <c r="B257" s="9" t="str">
        <f t="shared" si="16"/>
        <v>平成27/7末</v>
      </c>
      <c r="C257" s="15">
        <v>255</v>
      </c>
      <c r="D257" s="15">
        <v>518</v>
      </c>
      <c r="E257" s="16" t="s">
        <v>309</v>
      </c>
      <c r="F257" s="15">
        <v>78</v>
      </c>
      <c r="G257" s="15">
        <v>0</v>
      </c>
      <c r="H257" s="15">
        <v>80</v>
      </c>
      <c r="I257" s="15">
        <v>1</v>
      </c>
      <c r="J257" s="15">
        <v>158</v>
      </c>
      <c r="K257" s="15">
        <v>1</v>
      </c>
      <c r="L257" s="15">
        <v>55</v>
      </c>
      <c r="M257" s="5" t="s">
        <v>375</v>
      </c>
    </row>
    <row r="258" spans="1:13" x14ac:dyDescent="0.2">
      <c r="A258" s="8" t="str">
        <f t="shared" si="16"/>
        <v>2015/7末</v>
      </c>
      <c r="B258" s="8" t="str">
        <f t="shared" si="16"/>
        <v>平成27/7末</v>
      </c>
      <c r="C258" s="13">
        <v>256</v>
      </c>
      <c r="D258" s="13">
        <v>519</v>
      </c>
      <c r="E258" s="14" t="s">
        <v>310</v>
      </c>
      <c r="F258" s="13">
        <v>121</v>
      </c>
      <c r="G258" s="13">
        <v>0</v>
      </c>
      <c r="H258" s="13">
        <v>125</v>
      </c>
      <c r="I258" s="13">
        <v>0</v>
      </c>
      <c r="J258" s="13">
        <v>246</v>
      </c>
      <c r="K258" s="13">
        <v>0</v>
      </c>
      <c r="L258" s="13">
        <v>79</v>
      </c>
      <c r="M258" s="6" t="s">
        <v>375</v>
      </c>
    </row>
    <row r="259" spans="1:13" x14ac:dyDescent="0.2">
      <c r="A259" s="9" t="str">
        <f t="shared" si="16"/>
        <v>2015/7末</v>
      </c>
      <c r="B259" s="9" t="str">
        <f t="shared" si="16"/>
        <v>平成27/7末</v>
      </c>
      <c r="C259" s="15">
        <v>257</v>
      </c>
      <c r="D259" s="15">
        <v>520</v>
      </c>
      <c r="E259" s="16" t="s">
        <v>311</v>
      </c>
      <c r="F259" s="15">
        <v>55</v>
      </c>
      <c r="G259" s="15">
        <v>0</v>
      </c>
      <c r="H259" s="15">
        <v>57</v>
      </c>
      <c r="I259" s="15">
        <v>0</v>
      </c>
      <c r="J259" s="15">
        <v>112</v>
      </c>
      <c r="K259" s="15">
        <v>0</v>
      </c>
      <c r="L259" s="15">
        <v>39</v>
      </c>
      <c r="M259" s="5" t="s">
        <v>375</v>
      </c>
    </row>
    <row r="260" spans="1:13" x14ac:dyDescent="0.2">
      <c r="A260" s="8" t="str">
        <f t="shared" si="16"/>
        <v>2015/7末</v>
      </c>
      <c r="B260" s="8" t="str">
        <f t="shared" si="16"/>
        <v>平成27/7末</v>
      </c>
      <c r="C260" s="13">
        <v>258</v>
      </c>
      <c r="D260" s="13">
        <v>521</v>
      </c>
      <c r="E260" s="14" t="s">
        <v>312</v>
      </c>
      <c r="F260" s="13">
        <v>48</v>
      </c>
      <c r="G260" s="13">
        <v>0</v>
      </c>
      <c r="H260" s="13">
        <v>58</v>
      </c>
      <c r="I260" s="13">
        <v>0</v>
      </c>
      <c r="J260" s="13">
        <v>106</v>
      </c>
      <c r="K260" s="13">
        <v>0</v>
      </c>
      <c r="L260" s="13">
        <v>38</v>
      </c>
      <c r="M260" s="6" t="s">
        <v>375</v>
      </c>
    </row>
    <row r="261" spans="1:13" x14ac:dyDescent="0.2">
      <c r="A261" s="9" t="str">
        <f t="shared" ref="A261:B271" si="17">A260</f>
        <v>2015/7末</v>
      </c>
      <c r="B261" s="9" t="str">
        <f t="shared" si="17"/>
        <v>平成27/7末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15</v>
      </c>
      <c r="M261" s="5" t="s">
        <v>375</v>
      </c>
    </row>
    <row r="262" spans="1:13" x14ac:dyDescent="0.2">
      <c r="A262" s="8" t="str">
        <f t="shared" si="17"/>
        <v>2015/7末</v>
      </c>
      <c r="B262" s="8" t="str">
        <f t="shared" si="17"/>
        <v>平成27/7末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63</v>
      </c>
      <c r="I262" s="13">
        <v>0</v>
      </c>
      <c r="J262" s="13">
        <v>113</v>
      </c>
      <c r="K262" s="13">
        <v>0</v>
      </c>
      <c r="L262" s="13">
        <v>37</v>
      </c>
      <c r="M262" s="6" t="s">
        <v>375</v>
      </c>
    </row>
    <row r="263" spans="1:13" x14ac:dyDescent="0.2">
      <c r="A263" s="9" t="str">
        <f t="shared" si="17"/>
        <v>2015/7末</v>
      </c>
      <c r="B263" s="9" t="str">
        <f t="shared" si="17"/>
        <v>平成27/7末</v>
      </c>
      <c r="C263" s="15">
        <v>261</v>
      </c>
      <c r="D263" s="15">
        <v>524</v>
      </c>
      <c r="E263" s="16" t="s">
        <v>315</v>
      </c>
      <c r="F263" s="15">
        <v>252</v>
      </c>
      <c r="G263" s="15">
        <v>0</v>
      </c>
      <c r="H263" s="15">
        <v>251</v>
      </c>
      <c r="I263" s="15">
        <v>1</v>
      </c>
      <c r="J263" s="15">
        <v>503</v>
      </c>
      <c r="K263" s="15">
        <v>1</v>
      </c>
      <c r="L263" s="15">
        <v>167</v>
      </c>
      <c r="M263" s="5" t="s">
        <v>375</v>
      </c>
    </row>
    <row r="264" spans="1:13" x14ac:dyDescent="0.2">
      <c r="A264" s="8" t="str">
        <f t="shared" si="17"/>
        <v>2015/7末</v>
      </c>
      <c r="B264" s="8" t="str">
        <f t="shared" si="17"/>
        <v>平成27/7末</v>
      </c>
      <c r="C264" s="13">
        <v>262</v>
      </c>
      <c r="D264" s="13">
        <v>525</v>
      </c>
      <c r="E264" s="14" t="s">
        <v>316</v>
      </c>
      <c r="F264" s="13">
        <v>135</v>
      </c>
      <c r="G264" s="13">
        <v>0</v>
      </c>
      <c r="H264" s="13">
        <v>131</v>
      </c>
      <c r="I264" s="13">
        <v>0</v>
      </c>
      <c r="J264" s="13">
        <v>266</v>
      </c>
      <c r="K264" s="13">
        <v>0</v>
      </c>
      <c r="L264" s="13">
        <v>120</v>
      </c>
      <c r="M264" s="6" t="s">
        <v>375</v>
      </c>
    </row>
    <row r="265" spans="1:13" x14ac:dyDescent="0.2">
      <c r="A265" s="9" t="str">
        <f t="shared" si="17"/>
        <v>2015/7末</v>
      </c>
      <c r="B265" s="9" t="str">
        <f t="shared" si="17"/>
        <v>平成27/7末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11</v>
      </c>
      <c r="I265" s="15">
        <v>0</v>
      </c>
      <c r="J265" s="15">
        <v>26</v>
      </c>
      <c r="K265" s="15">
        <v>0</v>
      </c>
      <c r="L265" s="15">
        <v>16</v>
      </c>
      <c r="M265" s="5" t="s">
        <v>375</v>
      </c>
    </row>
    <row r="266" spans="1:13" x14ac:dyDescent="0.2">
      <c r="A266" s="8" t="str">
        <f t="shared" si="17"/>
        <v>2015/7末</v>
      </c>
      <c r="B266" s="8" t="str">
        <f t="shared" si="17"/>
        <v>平成27/7末</v>
      </c>
      <c r="C266" s="13">
        <v>264</v>
      </c>
      <c r="D266" s="13">
        <v>527</v>
      </c>
      <c r="E266" s="14" t="s">
        <v>318</v>
      </c>
      <c r="F266" s="13">
        <v>80</v>
      </c>
      <c r="G266" s="13">
        <v>0</v>
      </c>
      <c r="H266" s="13">
        <v>78</v>
      </c>
      <c r="I266" s="13">
        <v>1</v>
      </c>
      <c r="J266" s="13">
        <v>158</v>
      </c>
      <c r="K266" s="13">
        <v>1</v>
      </c>
      <c r="L266" s="13">
        <v>54</v>
      </c>
      <c r="M266" s="6" t="s">
        <v>375</v>
      </c>
    </row>
    <row r="267" spans="1:13" x14ac:dyDescent="0.2">
      <c r="A267" s="9" t="str">
        <f t="shared" si="17"/>
        <v>2015/7末</v>
      </c>
      <c r="B267" s="9" t="str">
        <f t="shared" si="17"/>
        <v>平成27/7末</v>
      </c>
      <c r="C267" s="15">
        <v>265</v>
      </c>
      <c r="D267" s="15">
        <v>528</v>
      </c>
      <c r="E267" s="16" t="s">
        <v>319</v>
      </c>
      <c r="F267" s="15">
        <v>84</v>
      </c>
      <c r="G267" s="15">
        <v>0</v>
      </c>
      <c r="H267" s="15">
        <v>110</v>
      </c>
      <c r="I267" s="15">
        <v>0</v>
      </c>
      <c r="J267" s="15">
        <v>194</v>
      </c>
      <c r="K267" s="15">
        <v>0</v>
      </c>
      <c r="L267" s="15">
        <v>90</v>
      </c>
      <c r="M267" s="5" t="s">
        <v>375</v>
      </c>
    </row>
    <row r="268" spans="1:13" x14ac:dyDescent="0.2">
      <c r="A268" s="8" t="str">
        <f t="shared" si="17"/>
        <v>2015/7末</v>
      </c>
      <c r="B268" s="8" t="str">
        <f t="shared" si="17"/>
        <v>平成27/7末</v>
      </c>
      <c r="C268" s="13">
        <v>266</v>
      </c>
      <c r="D268" s="13">
        <v>529</v>
      </c>
      <c r="E268" s="14" t="s">
        <v>320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375</v>
      </c>
    </row>
    <row r="269" spans="1:13" x14ac:dyDescent="0.2">
      <c r="A269" s="9" t="str">
        <f t="shared" si="17"/>
        <v>2015/7末</v>
      </c>
      <c r="B269" s="9" t="str">
        <f t="shared" si="17"/>
        <v>平成27/7末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115</v>
      </c>
      <c r="I269" s="15">
        <v>0</v>
      </c>
      <c r="J269" s="15">
        <v>221</v>
      </c>
      <c r="K269" s="15">
        <v>0</v>
      </c>
      <c r="L269" s="15">
        <v>74</v>
      </c>
      <c r="M269" s="5" t="s">
        <v>375</v>
      </c>
    </row>
    <row r="270" spans="1:13" x14ac:dyDescent="0.2">
      <c r="A270" s="8" t="str">
        <f t="shared" si="17"/>
        <v>2015/7末</v>
      </c>
      <c r="B270" s="8" t="str">
        <f t="shared" si="17"/>
        <v>平成27/7末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43</v>
      </c>
      <c r="M270" s="6" t="s">
        <v>375</v>
      </c>
    </row>
    <row r="271" spans="1:13" x14ac:dyDescent="0.2">
      <c r="A271" s="9" t="str">
        <f t="shared" si="17"/>
        <v>2015/7末</v>
      </c>
      <c r="B271" s="9" t="str">
        <f t="shared" si="17"/>
        <v>平成27/7末</v>
      </c>
      <c r="C271" s="15">
        <v>269</v>
      </c>
      <c r="D271" s="15">
        <v>532</v>
      </c>
      <c r="E271" s="16" t="s">
        <v>323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375</v>
      </c>
    </row>
  </sheetData>
  <sheetProtection algorithmName="SHA-512" hashValue="Xx7Ki4nHAi1t6aeZIciscsPiiHD6EwnDi2bAJsUftwgWa0YVNN1FcD5R7DLtUupkhggTy1R4PeSZI6uJ3ox2qA==" saltValue="KXJ9Kr6xHKWR6DYegnXBnA==" spinCount="100000" sheet="1" objects="1" scenarios="1" autoFilter="0"/>
  <phoneticPr fontId="3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2023-07-24T04:13:39Z</dcterms:modified>
</cp:coreProperties>
</file>