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FD712D5F-BFC9-41D5-96B9-F257DAD3F487}" xr6:coauthVersionLast="47" xr6:coauthVersionMax="47" xr10:uidLastSave="{00000000-0000-0000-0000-000000000000}"/>
  <bookViews>
    <workbookView xWindow="-108" yWindow="-108" windowWidth="23256" windowHeight="12456" xr2:uid="{00000000-000D-0000-FFFF-FFFF00000000}"/>
  </bookViews>
  <sheets>
    <sheet name="入力用シート" sheetId="2" r:id="rId1"/>
    <sheet name="証明書※入力不可" sheetId="1" r:id="rId2"/>
    <sheet name="判断基準" sheetId="3" r:id="rId3"/>
  </sheets>
  <definedNames>
    <definedName name="_xlnm.Print_Area" localSheetId="1">証明書※入力不可!$A$2:$I$46</definedName>
    <definedName name="_xlnm.Print_Area" localSheetId="0">入力用シート!$A$1:$I$26</definedName>
    <definedName name="_xlnm.Print_Area" localSheetId="2">判断基準!$A$1:$K$25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F6" i="2"/>
  <c r="F7" i="2"/>
  <c r="F8" i="2"/>
  <c r="F9" i="2"/>
  <c r="F10" i="2"/>
  <c r="F11" i="2"/>
  <c r="F12" i="2"/>
  <c r="F13" i="2"/>
  <c r="F14" i="2"/>
  <c r="F15" i="2"/>
  <c r="F16" i="2"/>
  <c r="F17" i="2"/>
  <c r="F18" i="2"/>
  <c r="F4" i="2"/>
  <c r="J6" i="2"/>
  <c r="G21" i="1"/>
  <c r="G19" i="1"/>
  <c r="F3" i="2" a="1"/>
  <c r="F3" i="2" s="1"/>
  <c r="A30" i="1" l="1"/>
  <c r="A6" i="1"/>
  <c r="H2" i="1"/>
  <c r="J3" i="2" l="1"/>
  <c r="K3" i="2" s="1"/>
  <c r="J7" i="2"/>
  <c r="J8" i="2"/>
  <c r="K8" i="2" s="1"/>
  <c r="J9" i="2"/>
  <c r="K9" i="2" s="1"/>
  <c r="J10" i="2"/>
  <c r="K10" i="2" s="1"/>
  <c r="J11" i="2"/>
  <c r="K11" i="2" s="1"/>
  <c r="J12" i="2"/>
  <c r="K12" i="2" s="1"/>
  <c r="J13" i="2"/>
  <c r="J14" i="2"/>
  <c r="J15" i="2"/>
  <c r="J16" i="2"/>
  <c r="J17" i="2"/>
  <c r="J18" i="2"/>
  <c r="K7" i="2"/>
  <c r="J5" i="2"/>
  <c r="J4" i="2"/>
  <c r="A8" i="1" s="1"/>
  <c r="K5" i="2" l="1"/>
  <c r="K6" i="2"/>
  <c r="K13" i="2"/>
  <c r="K15" i="2"/>
  <c r="K16" i="2"/>
  <c r="K17" i="2"/>
  <c r="K18" i="2"/>
  <c r="K4" i="2"/>
  <c r="K1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<sst xmlns="http://schemas.openxmlformats.org/spreadsheetml/2006/main" count="38" uniqueCount="37">
  <si>
    <t>3号　付加価値証明書</t>
    <rPh sb="1" eb="2">
      <t>ゴウ</t>
    </rPh>
    <rPh sb="3" eb="7">
      <t>フカカチ</t>
    </rPh>
    <rPh sb="7" eb="10">
      <t>ショウメイショ</t>
    </rPh>
    <phoneticPr fontId="1"/>
  </si>
  <si>
    <t>柏崎市長　殿</t>
    <rPh sb="0" eb="2">
      <t>カシワザキ</t>
    </rPh>
    <rPh sb="2" eb="4">
      <t>シチョウ</t>
    </rPh>
    <rPh sb="5" eb="6">
      <t>ドノ</t>
    </rPh>
    <phoneticPr fontId="1"/>
  </si>
  <si>
    <t>　　※標準的な算出方法における算出基礎は以下のとおり。</t>
    <rPh sb="3" eb="6">
      <t>ヒョウジュンテキ</t>
    </rPh>
    <rPh sb="7" eb="9">
      <t>サンシュツ</t>
    </rPh>
    <rPh sb="9" eb="11">
      <t>ホウホウ</t>
    </rPh>
    <rPh sb="15" eb="17">
      <t>サンシュツ</t>
    </rPh>
    <rPh sb="17" eb="19">
      <t>キソ</t>
    </rPh>
    <rPh sb="20" eb="22">
      <t>イカ</t>
    </rPh>
    <phoneticPr fontId="1"/>
  </si>
  <si>
    <t>　　A：当該地方団体による返礼品等の調達費用</t>
    <rPh sb="4" eb="6">
      <t>トウガイ</t>
    </rPh>
    <rPh sb="6" eb="8">
      <t>チホウ</t>
    </rPh>
    <rPh sb="8" eb="10">
      <t>ダンタイ</t>
    </rPh>
    <rPh sb="13" eb="16">
      <t>ヘンレイヒン</t>
    </rPh>
    <rPh sb="16" eb="17">
      <t>トウ</t>
    </rPh>
    <rPh sb="18" eb="20">
      <t>チョウタツ</t>
    </rPh>
    <rPh sb="20" eb="22">
      <t>ヒヨウ</t>
    </rPh>
    <phoneticPr fontId="1"/>
  </si>
  <si>
    <t>円</t>
    <rPh sb="0" eb="1">
      <t>エン</t>
    </rPh>
    <phoneticPr fontId="1"/>
  </si>
  <si>
    <t>　　B：当該返礼品等の製造・販売等のために当該地方団体の区域外で生じた費用</t>
    <rPh sb="4" eb="6">
      <t>トウガイ</t>
    </rPh>
    <rPh sb="6" eb="9">
      <t>ヘンレイヒン</t>
    </rPh>
    <rPh sb="9" eb="10">
      <t>トウ</t>
    </rPh>
    <rPh sb="11" eb="13">
      <t>セイゾウ</t>
    </rPh>
    <rPh sb="14" eb="16">
      <t>ハンバイ</t>
    </rPh>
    <rPh sb="16" eb="17">
      <t>トウ</t>
    </rPh>
    <rPh sb="21" eb="23">
      <t>トウガイ</t>
    </rPh>
    <rPh sb="23" eb="27">
      <t>チホウダンタイ</t>
    </rPh>
    <rPh sb="28" eb="31">
      <t>クイキガイ</t>
    </rPh>
    <rPh sb="32" eb="33">
      <t>ショウ</t>
    </rPh>
    <rPh sb="35" eb="37">
      <t>ヒヨウ</t>
    </rPh>
    <phoneticPr fontId="1"/>
  </si>
  <si>
    <t>□その他の算出方法</t>
    <rPh sb="3" eb="4">
      <t>タ</t>
    </rPh>
    <rPh sb="5" eb="7">
      <t>サンシュツ</t>
    </rPh>
    <rPh sb="7" eb="9">
      <t>ホウホウ</t>
    </rPh>
    <phoneticPr fontId="1"/>
  </si>
  <si>
    <t>※その他の算出方法とする理由及びその他の算出方法の詳細は以下のとおり。</t>
    <rPh sb="3" eb="4">
      <t>タ</t>
    </rPh>
    <rPh sb="5" eb="7">
      <t>サンシュツ</t>
    </rPh>
    <rPh sb="7" eb="9">
      <t>ホウホウ</t>
    </rPh>
    <rPh sb="12" eb="14">
      <t>リユウ</t>
    </rPh>
    <rPh sb="14" eb="15">
      <t>オヨ</t>
    </rPh>
    <rPh sb="18" eb="19">
      <t>タ</t>
    </rPh>
    <rPh sb="20" eb="24">
      <t>サンシュツホウホウ</t>
    </rPh>
    <rPh sb="25" eb="27">
      <t>ショウサイ</t>
    </rPh>
    <rPh sb="28" eb="30">
      <t>イカ</t>
    </rPh>
    <phoneticPr fontId="1"/>
  </si>
  <si>
    <t>なお、当該返礼品等を取り扱うに当たって、下記の事項に同意します。</t>
    <rPh sb="3" eb="5">
      <t>トウガイ</t>
    </rPh>
    <rPh sb="5" eb="8">
      <t>ヘンレイヒン</t>
    </rPh>
    <rPh sb="8" eb="9">
      <t>トウ</t>
    </rPh>
    <rPh sb="10" eb="11">
      <t>ト</t>
    </rPh>
    <rPh sb="12" eb="13">
      <t>アツカ</t>
    </rPh>
    <rPh sb="15" eb="16">
      <t>ア</t>
    </rPh>
    <rPh sb="20" eb="22">
      <t>カキ</t>
    </rPh>
    <rPh sb="23" eb="25">
      <t>ジコウ</t>
    </rPh>
    <rPh sb="26" eb="28">
      <t>ドウイ</t>
    </rPh>
    <phoneticPr fontId="1"/>
  </si>
  <si>
    <t>・当該返礼品等については、地場産品基準（平成31年総務省告示第179号第５条）第８号イ～ハの返礼品等として提出先以外の都道府県又は市区町村が取り扱う場合を除き、本証明書の提出先以外の都道府県又は市区町村の第３号の返礼品等として取り扱わないこと。</t>
    <phoneticPr fontId="1"/>
  </si>
  <si>
    <t>・当該返礼品等の付加価値の算出方法等について、地方団体の求めに応じ、必要な説明や資料提供等を行うこと。</t>
    <phoneticPr fontId="1"/>
  </si>
  <si>
    <t>上記については、以下の算出方法（該当する算出方法に☑）により算出しています。</t>
    <rPh sb="0" eb="2">
      <t>ジョウキ</t>
    </rPh>
    <rPh sb="8" eb="10">
      <t>イカ</t>
    </rPh>
    <rPh sb="11" eb="13">
      <t>サンシュツ</t>
    </rPh>
    <rPh sb="13" eb="15">
      <t>ホウホウ</t>
    </rPh>
    <rPh sb="16" eb="18">
      <t>ガイトウ</t>
    </rPh>
    <rPh sb="20" eb="22">
      <t>サンシュツ</t>
    </rPh>
    <rPh sb="22" eb="24">
      <t>ホウホウ</t>
    </rPh>
    <rPh sb="30" eb="32">
      <t>サンシュツ</t>
    </rPh>
    <phoneticPr fontId="1"/>
  </si>
  <si>
    <t>☑　総務大臣が定める標準的な算出方法</t>
    <rPh sb="2" eb="6">
      <t>ソウムダイジン</t>
    </rPh>
    <rPh sb="7" eb="8">
      <t>サダ</t>
    </rPh>
    <rPh sb="10" eb="12">
      <t>ヒョウジュン</t>
    </rPh>
    <rPh sb="12" eb="13">
      <t>テキ</t>
    </rPh>
    <rPh sb="14" eb="16">
      <t>サンシュツ</t>
    </rPh>
    <rPh sb="16" eb="18">
      <t>ホウホウ</t>
    </rPh>
    <phoneticPr fontId="1"/>
  </si>
  <si>
    <t xml:space="preserve"> ※２　当該返礼品等を一般消費者に対して販売する際の通常の価格を記載すること。なお、当該返礼品等が非売品である場合には、当該返礼品等の類似製品に係る通常の価格を記載すること。</t>
    <phoneticPr fontId="1"/>
  </si>
  <si>
    <r>
      <rPr>
        <sz val="11"/>
        <color theme="1"/>
        <rFont val="ＭＳ 明朝"/>
        <family val="1"/>
        <charset val="128"/>
      </rPr>
      <t xml:space="preserve">  </t>
    </r>
    <r>
      <rPr>
        <u/>
        <sz val="11"/>
        <color theme="1"/>
        <rFont val="ＭＳ 明朝"/>
        <family val="1"/>
        <charset val="128"/>
      </rPr>
      <t>記載要領</t>
    </r>
    <rPh sb="2" eb="4">
      <t>キサイ</t>
    </rPh>
    <rPh sb="4" eb="6">
      <t>ヨウリョウ</t>
    </rPh>
    <phoneticPr fontId="1"/>
  </si>
  <si>
    <t>地場産品類型３号　付加価値計算表</t>
    <rPh sb="0" eb="4">
      <t>ジバサンピン</t>
    </rPh>
    <rPh sb="4" eb="6">
      <t>ルイガタ</t>
    </rPh>
    <rPh sb="7" eb="8">
      <t>ゴウ</t>
    </rPh>
    <rPh sb="9" eb="13">
      <t>フカカチ</t>
    </rPh>
    <rPh sb="13" eb="16">
      <t>ケイサンヒョウ</t>
    </rPh>
    <phoneticPr fontId="1"/>
  </si>
  <si>
    <t>返礼品名</t>
    <rPh sb="0" eb="2">
      <t>ヘンレイ</t>
    </rPh>
    <rPh sb="2" eb="4">
      <t>ヒンメイ</t>
    </rPh>
    <phoneticPr fontId="1"/>
  </si>
  <si>
    <t>一般販売価格</t>
    <rPh sb="0" eb="2">
      <t>イッパン</t>
    </rPh>
    <rPh sb="2" eb="4">
      <t>ハンバイ</t>
    </rPh>
    <rPh sb="4" eb="6">
      <t>カカク</t>
    </rPh>
    <phoneticPr fontId="1"/>
  </si>
  <si>
    <t>区域外で生じた費用</t>
    <rPh sb="0" eb="3">
      <t>クイキガイ</t>
    </rPh>
    <rPh sb="4" eb="5">
      <t>ショウ</t>
    </rPh>
    <rPh sb="7" eb="9">
      <t>ヒヨウ</t>
    </rPh>
    <phoneticPr fontId="1"/>
  </si>
  <si>
    <t>付加価値割合</t>
    <rPh sb="0" eb="4">
      <t>フカカチ</t>
    </rPh>
    <rPh sb="4" eb="6">
      <t>ワリアイ</t>
    </rPh>
    <phoneticPr fontId="1"/>
  </si>
  <si>
    <t>判定</t>
    <rPh sb="0" eb="2">
      <t>ハンテイ</t>
    </rPh>
    <phoneticPr fontId="1"/>
  </si>
  <si>
    <t>返礼品価格</t>
    <rPh sb="0" eb="3">
      <t>ヘンレイヒン</t>
    </rPh>
    <rPh sb="3" eb="5">
      <t>カカク</t>
    </rPh>
    <phoneticPr fontId="1"/>
  </si>
  <si>
    <t>返礼品番号</t>
    <rPh sb="0" eb="3">
      <t>ヘンレイヒン</t>
    </rPh>
    <rPh sb="3" eb="5">
      <t>バンゴウ</t>
    </rPh>
    <phoneticPr fontId="1"/>
  </si>
  <si>
    <t>事業者名</t>
    <rPh sb="0" eb="4">
      <t>ジギョウシャメイ</t>
    </rPh>
    <phoneticPr fontId="1"/>
  </si>
  <si>
    <t>例</t>
    <rPh sb="0" eb="1">
      <t>レイ</t>
    </rPh>
    <phoneticPr fontId="1"/>
  </si>
  <si>
    <t>柏崎市役所</t>
    <rPh sb="0" eb="2">
      <t>カシワザキ</t>
    </rPh>
    <rPh sb="2" eb="5">
      <t>シヤクショ</t>
    </rPh>
    <phoneticPr fontId="1"/>
  </si>
  <si>
    <t>お酒</t>
    <rPh sb="1" eb="2">
      <t>サケ</t>
    </rPh>
    <phoneticPr fontId="1"/>
  </si>
  <si>
    <t xml:space="preserve"> ※１　返礼品等の製造・加工が行われた場所について、国内の場合は都道府県名及び市区町村名（例：新潟県柏崎市）、国外の場合は国名を記載すること。</t>
    <rPh sb="47" eb="49">
      <t>ニイガタ</t>
    </rPh>
    <rPh sb="50" eb="52">
      <t>カシワザキ</t>
    </rPh>
    <phoneticPr fontId="1"/>
  </si>
  <si>
    <t>20○○/3/1</t>
    <phoneticPr fontId="1"/>
  </si>
  <si>
    <t>加工地</t>
    <rPh sb="0" eb="3">
      <t>カコウチ</t>
    </rPh>
    <phoneticPr fontId="1"/>
  </si>
  <si>
    <t>類型</t>
    <rPh sb="0" eb="2">
      <t>ルイガタ</t>
    </rPh>
    <phoneticPr fontId="1"/>
  </si>
  <si>
    <t>記載日</t>
    <phoneticPr fontId="1"/>
  </si>
  <si>
    <t>　　　　上記事項に同意します。</t>
    <rPh sb="4" eb="8">
      <t>ジョウキジコウ</t>
    </rPh>
    <rPh sb="9" eb="11">
      <t>ドウイ</t>
    </rPh>
    <phoneticPr fontId="1"/>
  </si>
  <si>
    <r>
      <rPr>
        <b/>
        <sz val="14"/>
        <color theme="1"/>
        <rFont val="Yu Gothic"/>
        <family val="3"/>
        <charset val="128"/>
        <scheme val="minor"/>
      </rPr>
      <t xml:space="preserve">同意事項
</t>
    </r>
    <r>
      <rPr>
        <sz val="11"/>
        <color theme="1"/>
        <rFont val="Yu Gothic"/>
        <family val="3"/>
        <charset val="128"/>
        <scheme val="minor"/>
      </rPr>
      <t>・柏崎市ホームページにて、返礼品名、商品代（調達費用）、一般販売価格、
　区域内において生じた価値の割合、製造・加工地を公表すること。
・区域内において生じた価値の算出方法について、柏崎市の求めに応じ、必要な説明や資料提供等を行うこと。
・柏崎市又は新潟県以外の第3号（製造・加工等）の返礼品として取り扱わないこと。
※第8号イ～ハ（他自治体との共通返礼）の返礼品として柏崎市以外の都道府県又は市区町村が取り扱う場合を除く。</t>
    </r>
    <rPh sb="0" eb="4">
      <t>ドウイジコウ</t>
    </rPh>
    <rPh sb="6" eb="9">
      <t>カシワザキシ</t>
    </rPh>
    <rPh sb="18" eb="21">
      <t>ヘンレイヒン</t>
    </rPh>
    <rPh sb="21" eb="22">
      <t>メイ</t>
    </rPh>
    <rPh sb="23" eb="26">
      <t>ショウヒンダイ</t>
    </rPh>
    <rPh sb="27" eb="29">
      <t>チョウタツ</t>
    </rPh>
    <rPh sb="29" eb="31">
      <t>ヒヨウ</t>
    </rPh>
    <rPh sb="33" eb="39">
      <t>イッパンハンバイカカク</t>
    </rPh>
    <rPh sb="42" eb="45">
      <t>クイキナイ</t>
    </rPh>
    <rPh sb="49" eb="50">
      <t>ショウ</t>
    </rPh>
    <rPh sb="52" eb="54">
      <t>カチ</t>
    </rPh>
    <rPh sb="55" eb="57">
      <t>ワリアイ</t>
    </rPh>
    <rPh sb="58" eb="60">
      <t>セイゾウ</t>
    </rPh>
    <rPh sb="61" eb="64">
      <t>カコウチ</t>
    </rPh>
    <rPh sb="65" eb="67">
      <t>コウヒョウ</t>
    </rPh>
    <rPh sb="74" eb="77">
      <t>クイキナイ</t>
    </rPh>
    <rPh sb="81" eb="82">
      <t>ショウ</t>
    </rPh>
    <rPh sb="84" eb="86">
      <t>カチ</t>
    </rPh>
    <rPh sb="87" eb="89">
      <t>サンシュツ</t>
    </rPh>
    <rPh sb="89" eb="91">
      <t>ホウホウ</t>
    </rPh>
    <rPh sb="96" eb="99">
      <t>カシワザキシ</t>
    </rPh>
    <rPh sb="100" eb="101">
      <t>モト</t>
    </rPh>
    <rPh sb="103" eb="104">
      <t>オウ</t>
    </rPh>
    <rPh sb="106" eb="108">
      <t>ヒツヨウ</t>
    </rPh>
    <rPh sb="109" eb="111">
      <t>セツメイ</t>
    </rPh>
    <rPh sb="112" eb="114">
      <t>シリョウ</t>
    </rPh>
    <rPh sb="114" eb="116">
      <t>テイキョウ</t>
    </rPh>
    <rPh sb="116" eb="117">
      <t>トウ</t>
    </rPh>
    <rPh sb="118" eb="119">
      <t>オコナ</t>
    </rPh>
    <rPh sb="125" eb="128">
      <t>カシワザキシ</t>
    </rPh>
    <rPh sb="128" eb="129">
      <t>マタ</t>
    </rPh>
    <rPh sb="130" eb="133">
      <t>ニイガタケン</t>
    </rPh>
    <rPh sb="133" eb="135">
      <t>イガイ</t>
    </rPh>
    <rPh sb="136" eb="137">
      <t>ダイ</t>
    </rPh>
    <rPh sb="138" eb="139">
      <t>ゴウ</t>
    </rPh>
    <rPh sb="140" eb="142">
      <t>セイゾウ</t>
    </rPh>
    <rPh sb="143" eb="146">
      <t>カコウトウ</t>
    </rPh>
    <rPh sb="148" eb="151">
      <t>ヘンレイヒン</t>
    </rPh>
    <rPh sb="154" eb="155">
      <t>ト</t>
    </rPh>
    <rPh sb="156" eb="157">
      <t>アツカ</t>
    </rPh>
    <rPh sb="165" eb="166">
      <t>ダイ</t>
    </rPh>
    <rPh sb="167" eb="168">
      <t>ゴウ</t>
    </rPh>
    <rPh sb="172" eb="176">
      <t>ホカジチタイ</t>
    </rPh>
    <phoneticPr fontId="1"/>
  </si>
  <si>
    <t>3号イ</t>
  </si>
  <si>
    <t xml:space="preserve">　柏崎市の区域外で生じた費用か、柏崎市内で生じた費用かの判断の詳細が、総務省から示されておらず、個別の原材料等の価値算出等にあたって迷いが生じるケースもあろうかと思います。以下に示す判断基準を参考に個別にご検討いただけますと幸いです。 
　なお、以下の内容については、一般的な商習慣において、確認可能な範囲の対応ということで本市において設定したものであり、総務省から具体例等が示された場合には変更になることもございますので、予めご了承ください。 </t>
    <phoneticPr fontId="1"/>
  </si>
  <si>
    <t>（判断基準） 
◆柏崎市の区域外で生じた費用と判断するもの 
・柏崎市外で生産された原材料や製造・加工等がされた調味料等の仕入費用 
・柏崎市外の加工場での製造・加工を委託した費用 
・柏崎市内の事業者から仕入れたもので、原材料や調味料、梱包資材等が明確に市外産のものと判断できる仕入費用 
・仕入を行う製品の性質上、柏崎市内と柏崎市外での付加価値が混在している製品の仕入費用
◆柏崎市内で生じた費用と判断するもの 
・柏崎市内で生産された原材料や製造・加工等がされた調味料等の仕入費用 
・柏崎市内の加工場で製造・加工された製品について、市外で生産された原材料費および市外で実施された製造・加工費を除いた、市内で実施した製造・加工に係る費用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</si>
</sst>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quot;年&quot;m&quot;月&quot;d&quot;日&quot;;@"/>
  </numFmts>
  <fonts count="9">
    <font>
      <sz val="11"/>
      <color theme="1"/>
      <name val="Yu Gothic"/>
      <family val="2"/>
      <scheme val="minor"/>
    </font>
    <font>
      <sz val="6"/>
      <name val="Yu Gothic"/>
      <family val="3"/>
      <charset val="128"/>
      <scheme val="minor"/>
    </font>
    <font>
      <sz val="11"/>
      <color theme="1"/>
      <name val="ＭＳ 明朝"/>
      <family val="1"/>
      <charset val="128"/>
    </font>
    <font>
      <u/>
      <sz val="11"/>
      <color theme="1"/>
      <name val="ＭＳ 明朝"/>
      <family val="1"/>
      <charset val="128"/>
    </font>
    <font>
      <sz val="11"/>
      <color rgb="FFFF0000"/>
      <name val="Yu Gothic"/>
      <family val="3"/>
      <charset val="128"/>
      <scheme val="minor"/>
    </font>
    <font>
      <sz val="11"/>
      <name val="Yu Gothic"/>
      <family val="2"/>
      <scheme val="minor"/>
    </font>
    <font>
      <sz val="11"/>
      <color theme="1"/>
      <name val="Yu Gothic"/>
      <family val="3"/>
      <charset val="128"/>
      <scheme val="minor"/>
    </font>
    <font>
      <b/>
      <sz val="14"/>
      <color theme="1"/>
      <name val="Yu Gothic"/>
      <family val="3"/>
      <charset val="128"/>
      <scheme val="minor"/>
    </font>
    <font>
      <b/>
      <sz val="11"/>
      <color theme="1"/>
      <name val="Yu Gothic"/>
      <family val="3"/>
      <charset val="128"/>
      <scheme val="minor"/>
    </font>
  </fonts>
  <fills count="3">
    <fill>
      <patternFill patternType="none"/>
    </fill>
    <fill>
      <patternFill patternType="gray125"/>
    </fill>
    <fill>
      <patternFill patternType="solid">
        <fgColor theme="2"/>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left" wrapText="1"/>
    </xf>
    <xf numFmtId="0" fontId="0" fillId="0" borderId="0" xfId="0" applyProtection="1">
      <protection locked="0"/>
    </xf>
    <xf numFmtId="0" fontId="0" fillId="0" borderId="0" xfId="0" applyAlignment="1" applyProtection="1">
      <alignment horizontal="right"/>
      <protection locked="0"/>
    </xf>
    <xf numFmtId="0" fontId="0" fillId="0" borderId="4" xfId="0" applyBorder="1" applyProtection="1">
      <protection locked="0"/>
    </xf>
    <xf numFmtId="0" fontId="0" fillId="0" borderId="3" xfId="0" applyBorder="1" applyProtection="1">
      <protection locked="0"/>
    </xf>
    <xf numFmtId="10" fontId="0" fillId="0" borderId="3" xfId="0" applyNumberFormat="1" applyBorder="1"/>
    <xf numFmtId="0" fontId="0" fillId="0" borderId="3" xfId="0" applyBorder="1"/>
    <xf numFmtId="0" fontId="0" fillId="0" borderId="2" xfId="0" applyBorder="1"/>
    <xf numFmtId="177" fontId="0" fillId="0" borderId="2" xfId="0" applyNumberFormat="1" applyBorder="1" applyProtection="1">
      <protection locked="0"/>
    </xf>
    <xf numFmtId="177" fontId="4" fillId="2" borderId="9" xfId="0" applyNumberFormat="1" applyFont="1" applyFill="1" applyBorder="1" applyAlignment="1">
      <alignment horizontal="center"/>
    </xf>
    <xf numFmtId="0" fontId="4" fillId="2" borderId="9" xfId="0" applyFont="1" applyFill="1" applyBorder="1" applyAlignment="1">
      <alignment horizontal="center"/>
    </xf>
    <xf numFmtId="0" fontId="5" fillId="2" borderId="9" xfId="0" applyFont="1" applyFill="1" applyBorder="1" applyAlignment="1">
      <alignment horizontal="center"/>
    </xf>
    <xf numFmtId="0" fontId="0" fillId="0" borderId="0" xfId="0" applyAlignment="1" applyProtection="1">
      <alignment horizontal="left" vertical="center"/>
      <protection locked="0"/>
    </xf>
    <xf numFmtId="0" fontId="5" fillId="2" borderId="11" xfId="0" applyFont="1"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77" fontId="0" fillId="0" borderId="2" xfId="0" applyNumberFormat="1" applyBorder="1" applyAlignment="1" applyProtection="1">
      <alignment horizontal="center"/>
      <protection locked="0"/>
    </xf>
    <xf numFmtId="0" fontId="0" fillId="0" borderId="8"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5" fillId="0" borderId="9" xfId="0" applyFont="1" applyBorder="1" applyAlignment="1" applyProtection="1">
      <alignment horizontal="center"/>
      <protection locked="0"/>
    </xf>
    <xf numFmtId="0" fontId="2" fillId="0" borderId="0" xfId="0" applyFont="1" applyProtection="1">
      <protection locked="0"/>
    </xf>
    <xf numFmtId="0" fontId="0" fillId="0" borderId="0" xfId="0" applyAlignment="1">
      <alignment vertical="top"/>
    </xf>
    <xf numFmtId="0" fontId="0" fillId="0" borderId="7" xfId="0" applyBorder="1" applyProtection="1">
      <protection locked="0"/>
    </xf>
    <xf numFmtId="0" fontId="0" fillId="0" borderId="0" xfId="0" applyAlignment="1" applyProtection="1">
      <alignment horizontal="left" vertical="center"/>
      <protection locked="0"/>
    </xf>
    <xf numFmtId="0" fontId="8" fillId="0" borderId="10" xfId="0" applyFont="1" applyBorder="1" applyAlignment="1" applyProtection="1">
      <alignment wrapText="1"/>
      <protection locked="0"/>
    </xf>
    <xf numFmtId="0" fontId="8" fillId="0" borderId="0" xfId="0" applyFont="1" applyAlignment="1" applyProtection="1">
      <alignment wrapText="1"/>
      <protection locked="0"/>
    </xf>
    <xf numFmtId="0" fontId="2" fillId="0" borderId="0" xfId="0" applyFont="1" applyAlignment="1">
      <alignment horizontal="left" wrapText="1"/>
    </xf>
    <xf numFmtId="0" fontId="2" fillId="0" borderId="0" xfId="0" applyFont="1" applyAlignment="1">
      <alignment wrapText="1"/>
    </xf>
    <xf numFmtId="0" fontId="3" fillId="0" borderId="0" xfId="0" applyFont="1" applyAlignment="1">
      <alignment horizontal="left"/>
    </xf>
    <xf numFmtId="0" fontId="2" fillId="0" borderId="0" xfId="0" applyFont="1" applyAlignment="1">
      <alignment horizontal="left"/>
    </xf>
    <xf numFmtId="0" fontId="2" fillId="0" borderId="0" xfId="0" applyFont="1" applyAlignment="1">
      <alignment horizontal="right"/>
    </xf>
    <xf numFmtId="0" fontId="2" fillId="0" borderId="0" xfId="0" applyFont="1" applyAlignment="1">
      <alignment horizontal="left" vertical="center" wrapText="1"/>
    </xf>
    <xf numFmtId="0" fontId="2" fillId="0" borderId="1" xfId="0" applyFont="1" applyBorder="1" applyAlignment="1">
      <alignment horizontal="right"/>
    </xf>
    <xf numFmtId="0" fontId="2" fillId="0" borderId="0" xfId="0" applyFont="1"/>
    <xf numFmtId="0" fontId="2" fillId="0" borderId="0" xfId="0" applyFont="1" applyAlignment="1">
      <alignment horizontal="left" vertical="top"/>
    </xf>
    <xf numFmtId="0" fontId="2" fillId="0" borderId="1" xfId="0" applyFont="1" applyBorder="1" applyAlignment="1">
      <alignment horizontal="right" vertical="center"/>
    </xf>
    <xf numFmtId="176" fontId="2" fillId="0" borderId="0" xfId="0" applyNumberFormat="1" applyFont="1"/>
    <xf numFmtId="0" fontId="0" fillId="0" borderId="0" xfId="0"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7" xfId="0" applyBorder="1" applyAlignment="1">
      <alignment horizontal="left" vertical="top" wrapText="1"/>
    </xf>
    <xf numFmtId="0" fontId="0" fillId="0" borderId="18" xfId="0" applyBorder="1" applyAlignment="1">
      <alignment horizontal="left" vertical="top" wrapText="1"/>
    </xf>
  </cellXfs>
  <cellStyles count="1">
    <cellStyle name="標準" xfId="0" builtinId="0"/>
  </cellStyles>
  <dxfs count="2">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83820</xdr:colOff>
          <xdr:row>24</xdr:row>
          <xdr:rowOff>99060</xdr:rowOff>
        </xdr:from>
        <xdr:to>
          <xdr:col>2</xdr:col>
          <xdr:colOff>243840</xdr:colOff>
          <xdr:row>25</xdr:row>
          <xdr:rowOff>106680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99060</xdr:colOff>
      <xdr:row>24</xdr:row>
      <xdr:rowOff>30480</xdr:rowOff>
    </xdr:from>
    <xdr:to>
      <xdr:col>8</xdr:col>
      <xdr:colOff>327660</xdr:colOff>
      <xdr:row>27</xdr:row>
      <xdr:rowOff>160020</xdr:rowOff>
    </xdr:to>
    <xdr:sp macro="" textlink="">
      <xdr:nvSpPr>
        <xdr:cNvPr id="2" name="正方形/長方形 1">
          <a:extLst>
            <a:ext uri="{FF2B5EF4-FFF2-40B4-BE49-F238E27FC236}">
              <a16:creationId xmlns:a16="http://schemas.microsoft.com/office/drawing/2014/main" id="{12D5B3FE-5DEB-9800-A3CA-DE79CA655A3A}"/>
            </a:ext>
          </a:extLst>
        </xdr:cNvPr>
        <xdr:cNvSpPr/>
      </xdr:nvSpPr>
      <xdr:spPr>
        <a:xfrm>
          <a:off x="99060" y="4602480"/>
          <a:ext cx="5593080" cy="815340"/>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xdr:colOff>
      <xdr:row>39</xdr:row>
      <xdr:rowOff>30480</xdr:rowOff>
    </xdr:from>
    <xdr:to>
      <xdr:col>8</xdr:col>
      <xdr:colOff>662939</xdr:colOff>
      <xdr:row>45</xdr:row>
      <xdr:rowOff>30480</xdr:rowOff>
    </xdr:to>
    <xdr:sp macro="" textlink="">
      <xdr:nvSpPr>
        <xdr:cNvPr id="3" name="大かっこ 2">
          <a:extLst>
            <a:ext uri="{FF2B5EF4-FFF2-40B4-BE49-F238E27FC236}">
              <a16:creationId xmlns:a16="http://schemas.microsoft.com/office/drawing/2014/main" id="{8097416A-F51C-8D4B-2309-A57C93FDC1A0}"/>
            </a:ext>
          </a:extLst>
        </xdr:cNvPr>
        <xdr:cNvSpPr/>
      </xdr:nvSpPr>
      <xdr:spPr>
        <a:xfrm>
          <a:off x="22860" y="6233160"/>
          <a:ext cx="6004559" cy="1005840"/>
        </a:xfrm>
        <a:prstGeom prst="bracketPair">
          <a:avLst>
            <a:gd name="adj" fmla="val 776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89DE-CAB0-4AC3-91B3-C5B94B6FB91E}">
  <sheetPr codeName="Sheet1">
    <pageSetUpPr fitToPage="1"/>
  </sheetPr>
  <dimension ref="A1:K26"/>
  <sheetViews>
    <sheetView tabSelected="1" zoomScaleNormal="100" workbookViewId="0">
      <selection activeCell="B4" sqref="B4"/>
    </sheetView>
  </sheetViews>
  <sheetFormatPr defaultRowHeight="18"/>
  <cols>
    <col min="1" max="1" width="3.59765625" style="4" customWidth="1"/>
    <col min="2" max="2" width="6" style="4" bestFit="1" customWidth="1"/>
    <col min="3" max="3" width="13.59765625" style="4" customWidth="1"/>
    <col min="4" max="4" width="15.59765625" style="4" customWidth="1"/>
    <col min="5" max="6" width="12.19921875" style="4" customWidth="1"/>
    <col min="7" max="7" width="12.3984375" style="4" bestFit="1" customWidth="1"/>
    <col min="8" max="8" width="10.3984375" style="4" bestFit="1" customWidth="1"/>
    <col min="9" max="9" width="18.296875" style="4" bestFit="1" customWidth="1"/>
    <col min="10" max="10" width="12.3984375" style="4" bestFit="1" customWidth="1"/>
    <col min="11" max="11" width="7.8984375" style="4" bestFit="1" customWidth="1"/>
    <col min="12" max="16384" width="8.796875" style="4"/>
  </cols>
  <sheetData>
    <row r="1" spans="1:11" ht="18.600000000000001" thickBot="1">
      <c r="A1" s="4" t="s">
        <v>15</v>
      </c>
      <c r="I1" s="5"/>
      <c r="J1" s="27"/>
      <c r="K1" s="27"/>
    </row>
    <row r="2" spans="1:11" ht="18.600000000000001" thickBot="1">
      <c r="A2" s="6"/>
      <c r="B2" s="21" t="s">
        <v>30</v>
      </c>
      <c r="C2" s="21" t="s">
        <v>31</v>
      </c>
      <c r="D2" s="21" t="s">
        <v>23</v>
      </c>
      <c r="E2" s="22" t="s">
        <v>16</v>
      </c>
      <c r="F2" s="22" t="s">
        <v>29</v>
      </c>
      <c r="G2" s="22" t="s">
        <v>17</v>
      </c>
      <c r="H2" s="22" t="s">
        <v>21</v>
      </c>
      <c r="I2" s="22" t="s">
        <v>18</v>
      </c>
      <c r="J2" s="22" t="s">
        <v>19</v>
      </c>
      <c r="K2" s="23" t="s">
        <v>20</v>
      </c>
    </row>
    <row r="3" spans="1:11">
      <c r="A3" s="16" t="s">
        <v>24</v>
      </c>
      <c r="B3" s="14" t="s">
        <v>34</v>
      </c>
      <c r="C3" s="12" t="s">
        <v>28</v>
      </c>
      <c r="D3" s="13" t="s">
        <v>25</v>
      </c>
      <c r="E3" s="13" t="s">
        <v>26</v>
      </c>
      <c r="F3" s="13" t="str" cm="1">
        <f t="array" ref="F3">_xlfn.IFS(B3="3号","新潟県柏崎市",B3="3号イ","新潟県柏崎市",TRUE,"")</f>
        <v>新潟県柏崎市</v>
      </c>
      <c r="G3" s="13">
        <v>2000</v>
      </c>
      <c r="H3" s="13">
        <v>2000</v>
      </c>
      <c r="I3" s="13">
        <v>500</v>
      </c>
      <c r="J3" s="8">
        <f>IFERROR((H3-I3)/H3,"")</f>
        <v>0.75</v>
      </c>
      <c r="K3" s="9" t="str">
        <f>IF(J3&gt;50%,"〇","×")</f>
        <v>〇</v>
      </c>
    </row>
    <row r="4" spans="1:11">
      <c r="A4" s="9">
        <v>1</v>
      </c>
      <c r="B4" s="24"/>
      <c r="C4" s="11"/>
      <c r="D4" s="7"/>
      <c r="E4" s="18"/>
      <c r="F4" s="19" t="str">
        <f>IF(B4="3号","新潟県柏崎市",IF(B4="3号イ","新潟県柏崎市",""))</f>
        <v/>
      </c>
      <c r="G4" s="18"/>
      <c r="H4" s="18"/>
      <c r="I4" s="18"/>
      <c r="J4" s="8" t="str">
        <f>IFERROR((H4-I4)/H4,"")</f>
        <v/>
      </c>
      <c r="K4" s="9" t="str">
        <f>IF(J4&gt;50%,"〇","×")</f>
        <v>〇</v>
      </c>
    </row>
    <row r="5" spans="1:11">
      <c r="A5" s="10">
        <v>2</v>
      </c>
      <c r="B5" s="24"/>
      <c r="C5" s="20"/>
      <c r="D5" s="17"/>
      <c r="E5" s="17"/>
      <c r="F5" s="17" t="str">
        <f t="shared" ref="F5:F18" si="0">IF(B5="3号","新潟県柏崎市",IF(B5="3号イ","新潟県柏崎市",""))</f>
        <v/>
      </c>
      <c r="G5" s="17"/>
      <c r="H5" s="17"/>
      <c r="I5" s="17"/>
      <c r="J5" s="8" t="str">
        <f>IFERROR((H5-I5)/H5,"")</f>
        <v/>
      </c>
      <c r="K5" s="10" t="str">
        <f t="shared" ref="K5:K18" si="1">IF(J5&gt;50%,"〇","×")</f>
        <v>〇</v>
      </c>
    </row>
    <row r="6" spans="1:11">
      <c r="A6" s="10">
        <v>3</v>
      </c>
      <c r="B6" s="24"/>
      <c r="C6" s="20"/>
      <c r="D6" s="17"/>
      <c r="E6" s="17"/>
      <c r="F6" s="17" t="str">
        <f t="shared" si="0"/>
        <v/>
      </c>
      <c r="G6" s="17"/>
      <c r="H6" s="17"/>
      <c r="I6" s="17"/>
      <c r="J6" s="8" t="str">
        <f t="shared" ref="J6:J18" si="2">IFERROR((H6-I6)/H6,"")</f>
        <v/>
      </c>
      <c r="K6" s="10" t="str">
        <f t="shared" si="1"/>
        <v>〇</v>
      </c>
    </row>
    <row r="7" spans="1:11">
      <c r="A7" s="10">
        <v>4</v>
      </c>
      <c r="B7" s="24"/>
      <c r="C7" s="20"/>
      <c r="D7" s="17"/>
      <c r="E7" s="17"/>
      <c r="F7" s="17" t="str">
        <f t="shared" si="0"/>
        <v/>
      </c>
      <c r="G7" s="17"/>
      <c r="H7" s="17"/>
      <c r="I7" s="17"/>
      <c r="J7" s="8" t="str">
        <f t="shared" si="2"/>
        <v/>
      </c>
      <c r="K7" s="10" t="str">
        <f t="shared" ref="K7:K12" si="3">IF(J7&gt;50%,"〇","×")</f>
        <v>〇</v>
      </c>
    </row>
    <row r="8" spans="1:11">
      <c r="A8" s="10">
        <v>5</v>
      </c>
      <c r="B8" s="24"/>
      <c r="C8" s="20"/>
      <c r="D8" s="17"/>
      <c r="E8" s="17"/>
      <c r="F8" s="17" t="str">
        <f t="shared" si="0"/>
        <v/>
      </c>
      <c r="G8" s="17"/>
      <c r="H8" s="17"/>
      <c r="I8" s="17"/>
      <c r="J8" s="8" t="str">
        <f t="shared" si="2"/>
        <v/>
      </c>
      <c r="K8" s="10" t="str">
        <f t="shared" si="3"/>
        <v>〇</v>
      </c>
    </row>
    <row r="9" spans="1:11">
      <c r="A9" s="10">
        <v>6</v>
      </c>
      <c r="B9" s="24"/>
      <c r="C9" s="20"/>
      <c r="D9" s="17"/>
      <c r="E9" s="17"/>
      <c r="F9" s="17" t="str">
        <f t="shared" si="0"/>
        <v/>
      </c>
      <c r="G9" s="17"/>
      <c r="H9" s="17"/>
      <c r="I9" s="17"/>
      <c r="J9" s="8" t="str">
        <f t="shared" si="2"/>
        <v/>
      </c>
      <c r="K9" s="10" t="str">
        <f t="shared" si="3"/>
        <v>〇</v>
      </c>
    </row>
    <row r="10" spans="1:11">
      <c r="A10" s="10">
        <v>7</v>
      </c>
      <c r="B10" s="24"/>
      <c r="C10" s="20"/>
      <c r="D10" s="17"/>
      <c r="E10" s="17"/>
      <c r="F10" s="17" t="str">
        <f t="shared" si="0"/>
        <v/>
      </c>
      <c r="G10" s="17"/>
      <c r="H10" s="17"/>
      <c r="I10" s="17"/>
      <c r="J10" s="8" t="str">
        <f t="shared" si="2"/>
        <v/>
      </c>
      <c r="K10" s="10" t="str">
        <f t="shared" si="3"/>
        <v>〇</v>
      </c>
    </row>
    <row r="11" spans="1:11">
      <c r="A11" s="10">
        <v>8</v>
      </c>
      <c r="B11" s="24"/>
      <c r="C11" s="20"/>
      <c r="D11" s="17"/>
      <c r="E11" s="17"/>
      <c r="F11" s="17" t="str">
        <f t="shared" si="0"/>
        <v/>
      </c>
      <c r="G11" s="17"/>
      <c r="H11" s="17"/>
      <c r="I11" s="17"/>
      <c r="J11" s="8" t="str">
        <f t="shared" si="2"/>
        <v/>
      </c>
      <c r="K11" s="10" t="str">
        <f t="shared" si="3"/>
        <v>〇</v>
      </c>
    </row>
    <row r="12" spans="1:11">
      <c r="A12" s="10">
        <v>9</v>
      </c>
      <c r="B12" s="24"/>
      <c r="C12" s="20"/>
      <c r="D12" s="17"/>
      <c r="E12" s="17"/>
      <c r="F12" s="17" t="str">
        <f t="shared" si="0"/>
        <v/>
      </c>
      <c r="G12" s="17"/>
      <c r="H12" s="17"/>
      <c r="I12" s="17"/>
      <c r="J12" s="8" t="str">
        <f t="shared" si="2"/>
        <v/>
      </c>
      <c r="K12" s="10" t="str">
        <f t="shared" si="3"/>
        <v>〇</v>
      </c>
    </row>
    <row r="13" spans="1:11">
      <c r="A13" s="10">
        <v>10</v>
      </c>
      <c r="B13" s="24"/>
      <c r="C13" s="20"/>
      <c r="D13" s="17"/>
      <c r="E13" s="17"/>
      <c r="F13" s="17" t="str">
        <f t="shared" si="0"/>
        <v/>
      </c>
      <c r="G13" s="17"/>
      <c r="H13" s="17"/>
      <c r="I13" s="17"/>
      <c r="J13" s="8" t="str">
        <f t="shared" si="2"/>
        <v/>
      </c>
      <c r="K13" s="10" t="str">
        <f t="shared" si="1"/>
        <v>〇</v>
      </c>
    </row>
    <row r="14" spans="1:11">
      <c r="A14" s="10">
        <v>11</v>
      </c>
      <c r="B14" s="24"/>
      <c r="C14" s="20"/>
      <c r="D14" s="17"/>
      <c r="E14" s="17"/>
      <c r="F14" s="17" t="str">
        <f t="shared" si="0"/>
        <v/>
      </c>
      <c r="G14" s="17"/>
      <c r="H14" s="17"/>
      <c r="I14" s="17"/>
      <c r="J14" s="8" t="str">
        <f t="shared" si="2"/>
        <v/>
      </c>
      <c r="K14" s="10" t="str">
        <f t="shared" si="1"/>
        <v>〇</v>
      </c>
    </row>
    <row r="15" spans="1:11">
      <c r="A15" s="10">
        <v>12</v>
      </c>
      <c r="B15" s="24"/>
      <c r="C15" s="20"/>
      <c r="D15" s="17"/>
      <c r="E15" s="17"/>
      <c r="F15" s="17" t="str">
        <f t="shared" si="0"/>
        <v/>
      </c>
      <c r="G15" s="17"/>
      <c r="H15" s="17"/>
      <c r="I15" s="17"/>
      <c r="J15" s="8" t="str">
        <f t="shared" si="2"/>
        <v/>
      </c>
      <c r="K15" s="10" t="str">
        <f t="shared" si="1"/>
        <v>〇</v>
      </c>
    </row>
    <row r="16" spans="1:11">
      <c r="A16" s="10">
        <v>13</v>
      </c>
      <c r="B16" s="24"/>
      <c r="C16" s="20"/>
      <c r="D16" s="17"/>
      <c r="E16" s="17"/>
      <c r="F16" s="17" t="str">
        <f t="shared" si="0"/>
        <v/>
      </c>
      <c r="G16" s="17"/>
      <c r="H16" s="17"/>
      <c r="I16" s="17"/>
      <c r="J16" s="8" t="str">
        <f t="shared" si="2"/>
        <v/>
      </c>
      <c r="K16" s="10" t="str">
        <f t="shared" si="1"/>
        <v>〇</v>
      </c>
    </row>
    <row r="17" spans="1:11">
      <c r="A17" s="10">
        <v>14</v>
      </c>
      <c r="B17" s="24"/>
      <c r="C17" s="20"/>
      <c r="D17" s="17"/>
      <c r="E17" s="17"/>
      <c r="F17" s="17" t="str">
        <f t="shared" si="0"/>
        <v/>
      </c>
      <c r="G17" s="17"/>
      <c r="H17" s="17"/>
      <c r="I17" s="17"/>
      <c r="J17" s="8" t="str">
        <f t="shared" si="2"/>
        <v/>
      </c>
      <c r="K17" s="10" t="str">
        <f t="shared" si="1"/>
        <v>〇</v>
      </c>
    </row>
    <row r="18" spans="1:11">
      <c r="A18" s="10">
        <v>15</v>
      </c>
      <c r="B18" s="24"/>
      <c r="C18" s="20"/>
      <c r="D18" s="17"/>
      <c r="E18" s="17"/>
      <c r="F18" s="17" t="str">
        <f t="shared" si="0"/>
        <v/>
      </c>
      <c r="G18" s="17"/>
      <c r="H18" s="17"/>
      <c r="I18" s="17"/>
      <c r="J18" s="8" t="str">
        <f t="shared" si="2"/>
        <v/>
      </c>
      <c r="K18" s="10" t="str">
        <f t="shared" si="1"/>
        <v>〇</v>
      </c>
    </row>
    <row r="19" spans="1:11" ht="22.2" customHeight="1">
      <c r="A19" s="29" t="s">
        <v>33</v>
      </c>
      <c r="B19" s="29"/>
      <c r="C19" s="29"/>
      <c r="D19" s="29"/>
      <c r="E19" s="29"/>
      <c r="F19" s="29"/>
      <c r="G19" s="29"/>
      <c r="H19" s="29"/>
      <c r="I19" s="29"/>
    </row>
    <row r="20" spans="1:11" ht="18" customHeight="1">
      <c r="A20" s="30"/>
      <c r="B20" s="30"/>
      <c r="C20" s="30"/>
      <c r="D20" s="30"/>
      <c r="E20" s="30"/>
      <c r="F20" s="30"/>
      <c r="G20" s="30"/>
      <c r="H20" s="30"/>
      <c r="I20" s="30"/>
    </row>
    <row r="21" spans="1:11">
      <c r="A21" s="30"/>
      <c r="B21" s="30"/>
      <c r="C21" s="30"/>
      <c r="D21" s="30"/>
      <c r="E21" s="30"/>
      <c r="F21" s="30"/>
      <c r="G21" s="30"/>
      <c r="H21" s="30"/>
      <c r="I21" s="30"/>
    </row>
    <row r="22" spans="1:11">
      <c r="A22" s="30"/>
      <c r="B22" s="30"/>
      <c r="C22" s="30"/>
      <c r="D22" s="30"/>
      <c r="E22" s="30"/>
      <c r="F22" s="30"/>
      <c r="G22" s="30"/>
      <c r="H22" s="30"/>
      <c r="I22" s="30"/>
    </row>
    <row r="23" spans="1:11">
      <c r="A23" s="30"/>
      <c r="B23" s="30"/>
      <c r="C23" s="30"/>
      <c r="D23" s="30"/>
      <c r="E23" s="30"/>
      <c r="F23" s="30"/>
      <c r="G23" s="30"/>
      <c r="H23" s="30"/>
      <c r="I23" s="30"/>
    </row>
    <row r="24" spans="1:11">
      <c r="A24" s="30"/>
      <c r="B24" s="30"/>
      <c r="C24" s="30"/>
      <c r="D24" s="30"/>
      <c r="E24" s="30"/>
      <c r="F24" s="30"/>
      <c r="G24" s="30"/>
      <c r="H24" s="30"/>
      <c r="I24" s="30"/>
    </row>
    <row r="25" spans="1:11">
      <c r="A25" s="28" t="s">
        <v>32</v>
      </c>
      <c r="B25" s="28"/>
      <c r="C25" s="28"/>
      <c r="D25" s="28"/>
      <c r="E25" s="28"/>
      <c r="F25" s="28"/>
      <c r="G25" s="28"/>
      <c r="H25" s="28"/>
      <c r="I25" s="28"/>
      <c r="J25" s="15"/>
      <c r="K25" s="15"/>
    </row>
    <row r="26" spans="1:11">
      <c r="A26" s="28"/>
      <c r="B26" s="28"/>
      <c r="C26" s="28"/>
      <c r="D26" s="28"/>
      <c r="E26" s="28"/>
      <c r="F26" s="28"/>
      <c r="G26" s="28"/>
      <c r="H26" s="28"/>
      <c r="I26" s="28"/>
      <c r="J26" s="15"/>
      <c r="K26" s="15"/>
    </row>
  </sheetData>
  <sheetProtection algorithmName="SHA-512" hashValue="z2wC8LKyNh3/trjPgOGhoqwM9PlGJQaJeWHxS70FuzkZdq6EqtrRlcEXm5rwFFbLyDv9472GEAFhWeQrrGhRQA==" saltValue="II2ekJkobLVbWJ6ffsVT/g==" spinCount="100000" sheet="1" objects="1" scenarios="1" selectLockedCells="1"/>
  <mergeCells count="3">
    <mergeCell ref="J1:K1"/>
    <mergeCell ref="A25:I26"/>
    <mergeCell ref="A19:I24"/>
  </mergeCells>
  <phoneticPr fontId="1"/>
  <conditionalFormatting sqref="B4:B18">
    <cfRule type="expression" dxfId="1" priority="1">
      <formula>B4=""</formula>
    </cfRule>
  </conditionalFormatting>
  <conditionalFormatting sqref="C4:I18">
    <cfRule type="cellIs" dxfId="0" priority="3" operator="equal">
      <formula>""</formula>
    </cfRule>
  </conditionalFormatting>
  <dataValidations count="1">
    <dataValidation type="list" allowBlank="1" showInputMessage="1" showErrorMessage="1" sqref="B3:B18" xr:uid="{AF0DD05F-5967-44A3-8A58-ED089F1F2237}">
      <formula1>"3号,3号ロ,3号イ"</formula1>
    </dataValidation>
  </dataValidations>
  <pageMargins left="0.7" right="0.7" top="0.75" bottom="0.75" header="0.3" footer="0.3"/>
  <pageSetup paperSize="9" scale="77"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83820</xdr:colOff>
                    <xdr:row>24</xdr:row>
                    <xdr:rowOff>99060</xdr:rowOff>
                  </from>
                  <to>
                    <xdr:col>2</xdr:col>
                    <xdr:colOff>243840</xdr:colOff>
                    <xdr:row>25</xdr:row>
                    <xdr:rowOff>106680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44"/>
  <sheetViews>
    <sheetView view="pageBreakPreview" zoomScaleNormal="100" zoomScaleSheetLayoutView="100" workbookViewId="0">
      <selection activeCell="F1" sqref="F1"/>
    </sheetView>
  </sheetViews>
  <sheetFormatPr defaultRowHeight="13.2"/>
  <cols>
    <col min="1" max="9" width="8.796875" style="1"/>
    <col min="10" max="10" width="3.69921875" style="1" customWidth="1"/>
    <col min="11" max="16384" width="8.796875" style="1"/>
  </cols>
  <sheetData>
    <row r="1" spans="1:9">
      <c r="B1" s="38" t="s">
        <v>0</v>
      </c>
      <c r="C1" s="38"/>
      <c r="E1" s="1" t="s">
        <v>22</v>
      </c>
      <c r="F1" s="25">
        <v>1</v>
      </c>
    </row>
    <row r="2" spans="1:9">
      <c r="H2" s="41">
        <f>VLOOKUP(F$1,入力用シート!$A$4:$K$18,3,0)</f>
        <v>0</v>
      </c>
      <c r="I2" s="41"/>
    </row>
    <row r="4" spans="1:9">
      <c r="A4" s="38" t="s">
        <v>1</v>
      </c>
      <c r="B4" s="38"/>
      <c r="C4" s="38"/>
      <c r="D4" s="38"/>
      <c r="E4" s="38"/>
      <c r="F4" s="38"/>
      <c r="G4" s="38"/>
      <c r="H4" s="38"/>
    </row>
    <row r="6" spans="1:9">
      <c r="A6" s="35">
        <f>VLOOKUP(F$1,入力用シート!$A$4:$K$18,4,0)</f>
        <v>0</v>
      </c>
      <c r="B6" s="35"/>
      <c r="C6" s="35"/>
      <c r="D6" s="35"/>
      <c r="E6" s="35"/>
      <c r="F6" s="35"/>
      <c r="G6" s="35"/>
      <c r="H6" s="35"/>
      <c r="I6" s="35"/>
    </row>
    <row r="7" spans="1:9">
      <c r="A7" s="2"/>
      <c r="B7" s="2"/>
      <c r="C7" s="2"/>
      <c r="D7" s="2"/>
      <c r="E7" s="2"/>
      <c r="F7" s="2"/>
      <c r="G7" s="2"/>
      <c r="H7" s="2"/>
      <c r="I7" s="2"/>
    </row>
    <row r="8" spans="1:9" ht="18" customHeight="1">
      <c r="A8" s="36" t="str">
        <f>VLOOKUP(F$1,入力用シート!$A$4:$K$18,5,0)&amp;"については、新潟県柏崎市の区域内における工程により、当該返礼品などの価値の"&amp;TEXT(VLOOKUP(F$1,入力用シート!$A$4:$K$18,10,0),"##.00%")&amp;"が生じていることを証明します。"</f>
        <v>については、新潟県柏崎市の区域内における工程により、当該返礼品などの価値のが生じていることを証明します。</v>
      </c>
      <c r="B8" s="36"/>
      <c r="C8" s="36"/>
      <c r="D8" s="36"/>
      <c r="E8" s="36"/>
      <c r="F8" s="36"/>
      <c r="G8" s="36"/>
      <c r="H8" s="36"/>
      <c r="I8" s="36"/>
    </row>
    <row r="9" spans="1:9">
      <c r="A9" s="36"/>
      <c r="B9" s="36"/>
      <c r="C9" s="36"/>
      <c r="D9" s="36"/>
      <c r="E9" s="36"/>
      <c r="F9" s="36"/>
      <c r="G9" s="36"/>
      <c r="H9" s="36"/>
      <c r="I9" s="36"/>
    </row>
    <row r="10" spans="1:9">
      <c r="A10" s="36"/>
      <c r="B10" s="36"/>
      <c r="C10" s="36"/>
      <c r="D10" s="36"/>
      <c r="E10" s="36"/>
      <c r="F10" s="36"/>
      <c r="G10" s="36"/>
      <c r="H10" s="36"/>
      <c r="I10" s="36"/>
    </row>
    <row r="11" spans="1:9">
      <c r="A11" s="36"/>
      <c r="B11" s="36"/>
      <c r="C11" s="36"/>
      <c r="D11" s="36"/>
      <c r="E11" s="36"/>
      <c r="F11" s="36"/>
      <c r="G11" s="36"/>
      <c r="H11" s="36"/>
      <c r="I11" s="36"/>
    </row>
    <row r="12" spans="1:9">
      <c r="A12" s="36"/>
      <c r="B12" s="36"/>
      <c r="C12" s="36"/>
      <c r="D12" s="36"/>
      <c r="E12" s="36"/>
      <c r="F12" s="36"/>
      <c r="G12" s="36"/>
      <c r="H12" s="36"/>
      <c r="I12" s="36"/>
    </row>
    <row r="13" spans="1:9">
      <c r="A13" s="36"/>
      <c r="B13" s="36"/>
      <c r="C13" s="36"/>
      <c r="D13" s="36"/>
      <c r="E13" s="36"/>
      <c r="F13" s="36"/>
      <c r="G13" s="36"/>
      <c r="H13" s="36"/>
      <c r="I13" s="36"/>
    </row>
    <row r="14" spans="1:9">
      <c r="A14" s="36"/>
      <c r="B14" s="36"/>
      <c r="C14" s="36"/>
      <c r="D14" s="36"/>
      <c r="E14" s="36"/>
      <c r="F14" s="36"/>
      <c r="G14" s="36"/>
      <c r="H14" s="36"/>
      <c r="I14" s="36"/>
    </row>
    <row r="15" spans="1:9">
      <c r="A15" s="38" t="s">
        <v>11</v>
      </c>
      <c r="B15" s="38"/>
      <c r="C15" s="38"/>
      <c r="D15" s="38"/>
      <c r="E15" s="38"/>
      <c r="F15" s="38"/>
      <c r="G15" s="38"/>
      <c r="H15" s="38"/>
      <c r="I15" s="38"/>
    </row>
    <row r="17" spans="1:9">
      <c r="A17" s="38" t="s">
        <v>12</v>
      </c>
      <c r="B17" s="38"/>
      <c r="C17" s="38"/>
      <c r="D17" s="38"/>
      <c r="E17" s="38"/>
      <c r="F17" s="38"/>
      <c r="G17" s="38"/>
      <c r="H17" s="38"/>
      <c r="I17" s="38"/>
    </row>
    <row r="18" spans="1:9">
      <c r="A18" s="38" t="s">
        <v>2</v>
      </c>
      <c r="B18" s="38"/>
      <c r="C18" s="38"/>
      <c r="D18" s="38"/>
      <c r="E18" s="38"/>
      <c r="F18" s="38"/>
      <c r="G18" s="38"/>
      <c r="H18" s="38"/>
      <c r="I18" s="38"/>
    </row>
    <row r="19" spans="1:9">
      <c r="A19" s="38" t="s">
        <v>3</v>
      </c>
      <c r="B19" s="38"/>
      <c r="C19" s="38"/>
      <c r="D19" s="38"/>
      <c r="E19" s="38"/>
      <c r="F19" s="38"/>
      <c r="G19" s="40" t="str">
        <f>TEXT(VLOOKUP(F$1,入力用シート!$A$4:$K$33,8,0),"#,###")</f>
        <v/>
      </c>
      <c r="H19" s="40"/>
      <c r="I19" s="1" t="s">
        <v>4</v>
      </c>
    </row>
    <row r="20" spans="1:9">
      <c r="A20" s="38" t="s">
        <v>5</v>
      </c>
      <c r="B20" s="38"/>
      <c r="C20" s="38"/>
      <c r="D20" s="38"/>
      <c r="E20" s="38"/>
      <c r="F20" s="38"/>
      <c r="G20" s="38"/>
      <c r="H20" s="38"/>
      <c r="I20" s="38"/>
    </row>
    <row r="21" spans="1:9">
      <c r="G21" s="37" t="str">
        <f>TEXT(VLOOKUP(F$1,入力用シート!$A$4:$K$33,9,0),"#,###")</f>
        <v/>
      </c>
      <c r="H21" s="37"/>
      <c r="I21" s="1" t="s">
        <v>4</v>
      </c>
    </row>
    <row r="23" spans="1:9">
      <c r="A23" s="38" t="s">
        <v>6</v>
      </c>
      <c r="B23" s="38"/>
      <c r="C23" s="38"/>
      <c r="D23" s="38"/>
      <c r="E23" s="38"/>
      <c r="F23" s="38"/>
      <c r="G23" s="38"/>
      <c r="H23" s="38"/>
      <c r="I23" s="38"/>
    </row>
    <row r="24" spans="1:9">
      <c r="A24" s="38" t="s">
        <v>7</v>
      </c>
      <c r="B24" s="38"/>
      <c r="C24" s="38"/>
      <c r="D24" s="38"/>
      <c r="E24" s="38"/>
      <c r="F24" s="38"/>
      <c r="G24" s="38"/>
      <c r="H24" s="38"/>
      <c r="I24" s="38"/>
    </row>
    <row r="30" spans="1:9">
      <c r="A30" s="39" t="str">
        <f>"また、当該返礼品等の製造・加工地※１は"&amp;VLOOKUP(F$1,入力用シート!$A$4:$K$18,6,0)&amp;"であり、一般販売価格は"&amp;TEXT(VLOOKUP(F$1,入力用シート!$A$4:$K$18,7,0),"#,###")&amp;"円です※２。"</f>
        <v>また、当該返礼品等の製造・加工地※１はであり、一般販売価格は円です※２。</v>
      </c>
      <c r="B30" s="39"/>
      <c r="C30" s="39"/>
      <c r="D30" s="39"/>
      <c r="E30" s="39"/>
      <c r="F30" s="39"/>
      <c r="G30" s="39"/>
      <c r="H30" s="39"/>
      <c r="I30" s="39"/>
    </row>
    <row r="31" spans="1:9">
      <c r="A31" s="39"/>
      <c r="B31" s="39"/>
      <c r="C31" s="39"/>
      <c r="D31" s="39"/>
      <c r="E31" s="39"/>
      <c r="F31" s="39"/>
      <c r="G31" s="39"/>
      <c r="H31" s="39"/>
      <c r="I31" s="39"/>
    </row>
    <row r="33" spans="1:9">
      <c r="A33" s="38" t="s">
        <v>8</v>
      </c>
      <c r="B33" s="38"/>
      <c r="C33" s="38"/>
      <c r="D33" s="38"/>
      <c r="E33" s="38"/>
      <c r="F33" s="38"/>
      <c r="G33" s="38"/>
      <c r="H33" s="38"/>
      <c r="I33" s="38"/>
    </row>
    <row r="34" spans="1:9">
      <c r="A34" s="32" t="s">
        <v>9</v>
      </c>
      <c r="B34" s="38"/>
      <c r="C34" s="38"/>
      <c r="D34" s="38"/>
      <c r="E34" s="38"/>
      <c r="F34" s="38"/>
      <c r="G34" s="38"/>
      <c r="H34" s="38"/>
      <c r="I34" s="38"/>
    </row>
    <row r="35" spans="1:9">
      <c r="A35" s="38"/>
      <c r="B35" s="38"/>
      <c r="C35" s="38"/>
      <c r="D35" s="38"/>
      <c r="E35" s="38"/>
      <c r="F35" s="38"/>
      <c r="G35" s="38"/>
      <c r="H35" s="38"/>
      <c r="I35" s="38"/>
    </row>
    <row r="36" spans="1:9">
      <c r="A36" s="38"/>
      <c r="B36" s="38"/>
      <c r="C36" s="38"/>
      <c r="D36" s="38"/>
      <c r="E36" s="38"/>
      <c r="F36" s="38"/>
      <c r="G36" s="38"/>
      <c r="H36" s="38"/>
      <c r="I36" s="38"/>
    </row>
    <row r="37" spans="1:9">
      <c r="A37" s="31" t="s">
        <v>10</v>
      </c>
      <c r="B37" s="31"/>
      <c r="C37" s="31"/>
      <c r="D37" s="31"/>
      <c r="E37" s="31"/>
      <c r="F37" s="31"/>
      <c r="G37" s="31"/>
      <c r="H37" s="31"/>
      <c r="I37" s="31"/>
    </row>
    <row r="38" spans="1:9">
      <c r="A38" s="31"/>
      <c r="B38" s="31"/>
      <c r="C38" s="31"/>
      <c r="D38" s="31"/>
      <c r="E38" s="31"/>
      <c r="F38" s="31"/>
      <c r="G38" s="31"/>
      <c r="H38" s="31"/>
      <c r="I38" s="31"/>
    </row>
    <row r="39" spans="1:9">
      <c r="A39" s="3"/>
      <c r="B39" s="3"/>
      <c r="C39" s="3"/>
      <c r="D39" s="3"/>
      <c r="E39" s="3"/>
      <c r="F39" s="3"/>
      <c r="G39" s="3"/>
      <c r="H39" s="3"/>
      <c r="I39" s="3"/>
    </row>
    <row r="40" spans="1:9">
      <c r="A40" s="33" t="s">
        <v>14</v>
      </c>
      <c r="B40" s="34"/>
    </row>
    <row r="41" spans="1:9">
      <c r="A41" s="32" t="s">
        <v>27</v>
      </c>
      <c r="B41" s="32"/>
      <c r="C41" s="32"/>
      <c r="D41" s="32"/>
      <c r="E41" s="32"/>
      <c r="F41" s="32"/>
      <c r="G41" s="32"/>
      <c r="H41" s="32"/>
      <c r="I41" s="32"/>
    </row>
    <row r="42" spans="1:9">
      <c r="A42" s="32"/>
      <c r="B42" s="32"/>
      <c r="C42" s="32"/>
      <c r="D42" s="32"/>
      <c r="E42" s="32"/>
      <c r="F42" s="32"/>
      <c r="G42" s="32"/>
      <c r="H42" s="32"/>
      <c r="I42" s="32"/>
    </row>
    <row r="43" spans="1:9">
      <c r="A43" s="32" t="s">
        <v>13</v>
      </c>
      <c r="B43" s="32"/>
      <c r="C43" s="32"/>
      <c r="D43" s="32"/>
      <c r="E43" s="32"/>
      <c r="F43" s="32"/>
      <c r="G43" s="32"/>
      <c r="H43" s="32"/>
      <c r="I43" s="32"/>
    </row>
    <row r="44" spans="1:9">
      <c r="A44" s="32"/>
      <c r="B44" s="32"/>
      <c r="C44" s="32"/>
      <c r="D44" s="32"/>
      <c r="E44" s="32"/>
      <c r="F44" s="32"/>
      <c r="G44" s="32"/>
      <c r="H44" s="32"/>
      <c r="I44" s="32"/>
    </row>
  </sheetData>
  <sheetProtection algorithmName="SHA-512" hashValue="fTMcILjrBwED+6cxnoPNjy+92lzT/MECGd+aZ4YYVwU1yMRZpXW9QM7Et+KY/mMdfnX5abWol4Kv1iPuddo+0w==" saltValue="Plehp+hqlAUGi7dKbkqXDg==" spinCount="100000" sheet="1" objects="1" scenarios="1" selectLockedCells="1"/>
  <mergeCells count="21">
    <mergeCell ref="B1:C1"/>
    <mergeCell ref="A4:H4"/>
    <mergeCell ref="A15:I15"/>
    <mergeCell ref="A17:I17"/>
    <mergeCell ref="H2:I2"/>
    <mergeCell ref="A37:I38"/>
    <mergeCell ref="A41:I42"/>
    <mergeCell ref="A40:B40"/>
    <mergeCell ref="A43:I44"/>
    <mergeCell ref="A6:I6"/>
    <mergeCell ref="A8:I14"/>
    <mergeCell ref="G21:H21"/>
    <mergeCell ref="A23:I23"/>
    <mergeCell ref="A24:I24"/>
    <mergeCell ref="A30:I31"/>
    <mergeCell ref="A33:I33"/>
    <mergeCell ref="A34:I36"/>
    <mergeCell ref="A18:I18"/>
    <mergeCell ref="A19:F19"/>
    <mergeCell ref="G19:H19"/>
    <mergeCell ref="A20:I20"/>
  </mergeCells>
  <phoneticPr fontId="1"/>
  <dataValidations count="1">
    <dataValidation type="whole" allowBlank="1" showInputMessage="1" showErrorMessage="1" sqref="F1" xr:uid="{2730B56A-ED90-4397-8F3C-5CFA0E98044D}">
      <formula1>0</formula1>
      <formula2>999</formula2>
    </dataValidation>
  </dataValidation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036BE-ECA5-41ED-88A5-D3269154C657}">
  <dimension ref="B2:J23"/>
  <sheetViews>
    <sheetView zoomScaleNormal="100" workbookViewId="0">
      <selection activeCell="L25" sqref="L25"/>
    </sheetView>
  </sheetViews>
  <sheetFormatPr defaultRowHeight="18"/>
  <sheetData>
    <row r="2" spans="2:10" ht="18" customHeight="1">
      <c r="B2" s="42" t="s">
        <v>35</v>
      </c>
      <c r="C2" s="42"/>
      <c r="D2" s="42"/>
      <c r="E2" s="42"/>
      <c r="F2" s="42"/>
      <c r="G2" s="42"/>
      <c r="H2" s="42"/>
      <c r="I2" s="42"/>
      <c r="J2" s="42"/>
    </row>
    <row r="3" spans="2:10">
      <c r="B3" s="42"/>
      <c r="C3" s="42"/>
      <c r="D3" s="42"/>
      <c r="E3" s="42"/>
      <c r="F3" s="42"/>
      <c r="G3" s="42"/>
      <c r="H3" s="42"/>
      <c r="I3" s="42"/>
      <c r="J3" s="42"/>
    </row>
    <row r="4" spans="2:10">
      <c r="B4" s="42"/>
      <c r="C4" s="42"/>
      <c r="D4" s="42"/>
      <c r="E4" s="42"/>
      <c r="F4" s="42"/>
      <c r="G4" s="42"/>
      <c r="H4" s="42"/>
      <c r="I4" s="42"/>
      <c r="J4" s="42"/>
    </row>
    <row r="5" spans="2:10">
      <c r="B5" s="42"/>
      <c r="C5" s="42"/>
      <c r="D5" s="42"/>
      <c r="E5" s="42"/>
      <c r="F5" s="42"/>
      <c r="G5" s="42"/>
      <c r="H5" s="42"/>
      <c r="I5" s="42"/>
      <c r="J5" s="42"/>
    </row>
    <row r="6" spans="2:10">
      <c r="B6" s="42"/>
      <c r="C6" s="42"/>
      <c r="D6" s="42"/>
      <c r="E6" s="42"/>
      <c r="F6" s="42"/>
      <c r="G6" s="42"/>
      <c r="H6" s="42"/>
      <c r="I6" s="42"/>
      <c r="J6" s="42"/>
    </row>
    <row r="7" spans="2:10">
      <c r="B7" s="42"/>
      <c r="C7" s="42"/>
      <c r="D7" s="42"/>
      <c r="E7" s="42"/>
      <c r="F7" s="42"/>
      <c r="G7" s="42"/>
      <c r="H7" s="42"/>
      <c r="I7" s="42"/>
      <c r="J7" s="42"/>
    </row>
    <row r="8" spans="2:10">
      <c r="B8" s="42"/>
      <c r="C8" s="42"/>
      <c r="D8" s="42"/>
      <c r="E8" s="42"/>
      <c r="F8" s="42"/>
      <c r="G8" s="42"/>
      <c r="H8" s="42"/>
      <c r="I8" s="42"/>
      <c r="J8" s="42"/>
    </row>
    <row r="9" spans="2:10" ht="18.600000000000001" thickBot="1">
      <c r="B9" s="26"/>
      <c r="C9" s="26"/>
      <c r="D9" s="26"/>
      <c r="E9" s="26"/>
      <c r="F9" s="26"/>
      <c r="G9" s="26"/>
      <c r="H9" s="26"/>
      <c r="I9" s="26"/>
      <c r="J9" s="26"/>
    </row>
    <row r="10" spans="2:10" ht="18" customHeight="1">
      <c r="B10" s="43" t="s">
        <v>36</v>
      </c>
      <c r="C10" s="44"/>
      <c r="D10" s="44"/>
      <c r="E10" s="44"/>
      <c r="F10" s="44"/>
      <c r="G10" s="44"/>
      <c r="H10" s="44"/>
      <c r="I10" s="44"/>
      <c r="J10" s="45"/>
    </row>
    <row r="11" spans="2:10">
      <c r="B11" s="46"/>
      <c r="C11" s="42"/>
      <c r="D11" s="42"/>
      <c r="E11" s="42"/>
      <c r="F11" s="42"/>
      <c r="G11" s="42"/>
      <c r="H11" s="42"/>
      <c r="I11" s="42"/>
      <c r="J11" s="47"/>
    </row>
    <row r="12" spans="2:10">
      <c r="B12" s="46"/>
      <c r="C12" s="42"/>
      <c r="D12" s="42"/>
      <c r="E12" s="42"/>
      <c r="F12" s="42"/>
      <c r="G12" s="42"/>
      <c r="H12" s="42"/>
      <c r="I12" s="42"/>
      <c r="J12" s="47"/>
    </row>
    <row r="13" spans="2:10">
      <c r="B13" s="46"/>
      <c r="C13" s="42"/>
      <c r="D13" s="42"/>
      <c r="E13" s="42"/>
      <c r="F13" s="42"/>
      <c r="G13" s="42"/>
      <c r="H13" s="42"/>
      <c r="I13" s="42"/>
      <c r="J13" s="47"/>
    </row>
    <row r="14" spans="2:10">
      <c r="B14" s="46"/>
      <c r="C14" s="42"/>
      <c r="D14" s="42"/>
      <c r="E14" s="42"/>
      <c r="F14" s="42"/>
      <c r="G14" s="42"/>
      <c r="H14" s="42"/>
      <c r="I14" s="42"/>
      <c r="J14" s="47"/>
    </row>
    <row r="15" spans="2:10">
      <c r="B15" s="46"/>
      <c r="C15" s="42"/>
      <c r="D15" s="42"/>
      <c r="E15" s="42"/>
      <c r="F15" s="42"/>
      <c r="G15" s="42"/>
      <c r="H15" s="42"/>
      <c r="I15" s="42"/>
      <c r="J15" s="47"/>
    </row>
    <row r="16" spans="2:10">
      <c r="B16" s="46"/>
      <c r="C16" s="42"/>
      <c r="D16" s="42"/>
      <c r="E16" s="42"/>
      <c r="F16" s="42"/>
      <c r="G16" s="42"/>
      <c r="H16" s="42"/>
      <c r="I16" s="42"/>
      <c r="J16" s="47"/>
    </row>
    <row r="17" spans="2:10">
      <c r="B17" s="46"/>
      <c r="C17" s="42"/>
      <c r="D17" s="42"/>
      <c r="E17" s="42"/>
      <c r="F17" s="42"/>
      <c r="G17" s="42"/>
      <c r="H17" s="42"/>
      <c r="I17" s="42"/>
      <c r="J17" s="47"/>
    </row>
    <row r="18" spans="2:10">
      <c r="B18" s="46"/>
      <c r="C18" s="42"/>
      <c r="D18" s="42"/>
      <c r="E18" s="42"/>
      <c r="F18" s="42"/>
      <c r="G18" s="42"/>
      <c r="H18" s="42"/>
      <c r="I18" s="42"/>
      <c r="J18" s="47"/>
    </row>
    <row r="19" spans="2:10">
      <c r="B19" s="46"/>
      <c r="C19" s="42"/>
      <c r="D19" s="42"/>
      <c r="E19" s="42"/>
      <c r="F19" s="42"/>
      <c r="G19" s="42"/>
      <c r="H19" s="42"/>
      <c r="I19" s="42"/>
      <c r="J19" s="47"/>
    </row>
    <row r="20" spans="2:10">
      <c r="B20" s="46"/>
      <c r="C20" s="42"/>
      <c r="D20" s="42"/>
      <c r="E20" s="42"/>
      <c r="F20" s="42"/>
      <c r="G20" s="42"/>
      <c r="H20" s="42"/>
      <c r="I20" s="42"/>
      <c r="J20" s="47"/>
    </row>
    <row r="21" spans="2:10">
      <c r="B21" s="46"/>
      <c r="C21" s="42"/>
      <c r="D21" s="42"/>
      <c r="E21" s="42"/>
      <c r="F21" s="42"/>
      <c r="G21" s="42"/>
      <c r="H21" s="42"/>
      <c r="I21" s="42"/>
      <c r="J21" s="47"/>
    </row>
    <row r="22" spans="2:10">
      <c r="B22" s="46"/>
      <c r="C22" s="42"/>
      <c r="D22" s="42"/>
      <c r="E22" s="42"/>
      <c r="F22" s="42"/>
      <c r="G22" s="42"/>
      <c r="H22" s="42"/>
      <c r="I22" s="42"/>
      <c r="J22" s="47"/>
    </row>
    <row r="23" spans="2:10" ht="18.600000000000001" thickBot="1">
      <c r="B23" s="48"/>
      <c r="C23" s="49"/>
      <c r="D23" s="49"/>
      <c r="E23" s="49"/>
      <c r="F23" s="49"/>
      <c r="G23" s="49"/>
      <c r="H23" s="49"/>
      <c r="I23" s="49"/>
      <c r="J23" s="50"/>
    </row>
  </sheetData>
  <mergeCells count="2">
    <mergeCell ref="B2:J8"/>
    <mergeCell ref="B10:J23"/>
  </mergeCells>
  <phoneticPr fontId="1"/>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入力用シート</vt:lpstr>
      <vt:lpstr>証明書※入力不可</vt:lpstr>
      <vt:lpstr>判断基準</vt:lpstr>
      <vt:lpstr>証明書※入力不可!Print_Area</vt:lpstr>
      <vt:lpstr>入力用シート!Print_Area</vt:lpstr>
      <vt:lpstr>判断基準!Print_Area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2026-04-23T03:58:52Z</dcterms:created>
  <dcterms:modified xsi:type="dcterms:W3CDTF">2026-07-03T00:19:07Z</dcterms:modified>
</cp:coreProperties>
</file>