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管理課\財政係\19_財政状況資料集\02 平成30年度財政状況資料集\02　県からの照会\（済）20200220　【3月4日〆切】平成30年度財政状況資料集の作成及び公表について\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_xlnm.Print_Area" localSheetId="10">'実質公債費比率（分子）の構造'!$A$1:$U$62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<sst xmlns="http://schemas.openxmlformats.org/spreadsheetml/2006/main" count="1119" uniqueCount="596">
  <si>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</si>
  <si>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</si>
  <si>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</si>
  <si>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</si>
  <si>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</si>
  <si>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</si>
  <si>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</si>
  <si>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</si>
  <si>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</si>
  <si>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</si>
  <si>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</si>
  <si>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</si>
  <si>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</si>
  <si>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</si>
  <si>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</si>
  <si>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</si>
  <si>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</si>
  <si>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</si>
  <si>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</si>
  <si>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</si>
  <si>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</si>
  <si>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</si>
  <si>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</si>
  <si>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</si>
  <si>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</si>
  <si>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</si>
  <si>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</si>
  <si>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</si>
  <si>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</si>
  <si>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</si>
  <si>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</si>
  <si>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</si>
  <si>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</si>
  <si>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</si>
  <si>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</si>
  <si>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</si>
  <si>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</si>
  <si>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</si>
  <si>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</si>
  <si>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</si>
  <si>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</si>
  <si>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</si>
  <si>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</si>
  <si>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</si>
  <si>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</si>
  <si>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</si>
  <si>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</si>
  <si>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</si>
  <si>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</si>
  <si>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</si>
  <si>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</si>
  <si>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</si>
  <si>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</si>
  <si>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</si>
  <si>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</si>
  <si>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</si>
  <si>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</si>
  <si>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</si>
  <si>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</si>
  <si>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</si>
  <si>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</si>
  <si>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</si>
  <si>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</si>
  <si>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</si>
  <si>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</si>
  <si>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</si>
  <si>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</si>
  <si>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</si>
  <si>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</si>
  <si>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</si>
  <si>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</si>
  <si>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</si>
  <si>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</si>
  <si>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</si>
  <si>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</si>
  <si>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</si>
  <si>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</si>
  <si>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</si>
  <si>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</si>
  <si>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</si>
  <si>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</si>
  <si>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</si>
  <si>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</si>
  <si>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</si>
  <si>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</si>
  <si>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</si>
  <si>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</si>
  <si>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</si>
  <si>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</si>
  <si>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</si>
  <si>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</si>
  <si>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</si>
  <si>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</si>
  <si>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</si>
  <si>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</si>
  <si>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</si>
  <si>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</si>
  <si>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</si>
  <si>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柏崎市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</si>
  <si>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</si>
  <si>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</si>
  <si>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</si>
  <si>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</si>
  <si>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</si>
  <si>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</si>
  <si>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</si>
  <si>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</si>
  <si>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</si>
  <si>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</si>
  <si>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</si>
  <si>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</si>
  <si>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</si>
  <si>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</si>
  <si>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</si>
  <si>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</si>
  <si>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</si>
  <si>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</si>
  <si>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</si>
  <si>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</si>
  <si>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</si>
  <si>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</si>
  <si>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</si>
  <si>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</si>
  <si>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</si>
  <si>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</si>
  <si>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</si>
  <si>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</si>
  <si>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</si>
  <si>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</si>
  <si>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</si>
  <si>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</si>
  <si>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</si>
  <si>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</si>
  <si>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</si>
  <si>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</si>
  <si>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</si>
  <si>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</si>
  <si>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</si>
  <si>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</si>
  <si>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</si>
  <si>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</si>
  <si>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</si>
  <si>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</si>
  <si>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</si>
  <si>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</si>
  <si>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</si>
  <si>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</si>
  <si>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</si>
  <si>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</si>
  <si>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</si>
  <si>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</si>
  <si>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</si>
  <si>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</si>
  <si>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</si>
  <si>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</si>
  <si>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</si>
  <si>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</si>
  <si>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</si>
  <si>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</si>
  <si>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</si>
  <si>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</si>
  <si>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</si>
  <si>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</si>
  <si>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</si>
  <si>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</si>
  <si>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</si>
  <si>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</si>
  <si>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</si>
  <si>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</si>
  <si>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</si>
  <si>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</si>
  <si>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</si>
  <si>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</si>
  <si>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</si>
  <si>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</si>
  <si>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</si>
  <si>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</si>
  <si>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</si>
  <si>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</si>
  <si>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</si>
  <si>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</si>
  <si>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</si>
  <si>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</si>
  <si>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</si>
  <si>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</si>
  <si>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</si>
  <si>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</si>
  <si>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</si>
  <si>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</si>
  <si>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</si>
  <si>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</si>
  <si>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</si>
  <si>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</si>
  <si>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</si>
  <si>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</si>
  <si>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</si>
  <si>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</si>
  <si>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</si>
  <si>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</si>
  <si>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</si>
  <si>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</si>
  <si>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</si>
  <si>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</si>
  <si>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</si>
  <si>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</si>
  <si>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</si>
  <si>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</si>
  <si>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</si>
  <si>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</si>
  <si>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</si>
  <si>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</si>
  <si>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</si>
  <si>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新潟県柏崎市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</si>
  <si>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</si>
  <si>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</si>
  <si>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</si>
  <si>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</si>
  <si>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</si>
  <si>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</si>
  <si>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</si>
  <si>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</si>
  <si>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</si>
  <si>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</si>
  <si>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</si>
  <si>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</si>
  <si>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</si>
  <si>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</si>
  <si>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</si>
  <si>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</si>
  <si>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</si>
  <si>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</si>
  <si>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</si>
  <si>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</si>
  <si>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</si>
  <si>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</si>
  <si>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</si>
  <si>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</si>
  <si>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</si>
  <si>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</si>
  <si>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</si>
  <si>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</si>
  <si>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</si>
  <si>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</si>
  <si>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</si>
  <si>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</si>
  <si>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</si>
  <si>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</si>
  <si>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</si>
  <si>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</si>
  <si>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</si>
  <si>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</si>
  <si>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</si>
  <si>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</si>
  <si>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</si>
  <si>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</si>
  <si>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</si>
  <si>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</si>
  <si>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</si>
  <si>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</si>
  <si>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</si>
  <si>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</si>
  <si>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</si>
  <si>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</si>
  <si>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</si>
  <si>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</si>
  <si>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</si>
  <si>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</si>
  <si>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</si>
  <si>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</si>
  <si>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</si>
  <si>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</si>
  <si>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</si>
  <si>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</si>
  <si>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</si>
  <si>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</si>
  <si>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</si>
  <si>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</si>
  <si>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</si>
  <si>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</si>
  <si>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</si>
  <si>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</si>
  <si>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</si>
  <si>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</si>
  <si>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</si>
  <si>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</si>
  <si>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</si>
  <si>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</si>
  <si>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</si>
  <si>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</si>
  <si>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</si>
  <si>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</si>
  <si>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</si>
  <si>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</si>
  <si>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</si>
  <si>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</si>
  <si>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</si>
  <si>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</si>
  <si>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</si>
  <si>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</si>
  <si>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</si>
  <si>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</si>
  <si>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</si>
  <si>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</si>
  <si>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</si>
  <si>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</si>
  <si>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</si>
  <si>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</si>
  <si>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</si>
  <si>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</si>
  <si>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</si>
  <si>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</si>
  <si>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</si>
  <si>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</si>
  <si>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</si>
  <si>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</si>
  <si>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</si>
  <si>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</si>
  <si>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</si>
  <si>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</si>
  <si>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</si>
  <si>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</si>
  <si>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</si>
  <si>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</si>
  <si>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</si>
  <si>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</si>
  <si>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</si>
  <si>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</si>
  <si>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</si>
  <si>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</si>
  <si>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</si>
  <si>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</si>
  <si>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</si>
  <si>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</si>
  <si>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</si>
  <si>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</si>
  <si>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</si>
  <si>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</si>
  <si>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</si>
  <si>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</si>
  <si>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</si>
  <si>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</si>
  <si>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</si>
  <si>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</si>
  <si>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</si>
  <si>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</si>
  <si>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</si>
  <si>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</si>
  <si>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</si>
  <si>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</si>
  <si>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</si>
  <si>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</si>
  <si>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</si>
  <si>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</si>
  <si>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</si>
  <si>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</si>
  <si>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</si>
  <si>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</si>
  <si>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</si>
  <si>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</si>
  <si>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</si>
  <si>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</si>
  <si>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</si>
  <si>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</si>
  <si>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新潟県柏崎市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</si>
  <si>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</si>
  <si>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</si>
  <si>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</si>
  <si>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</si>
  <si>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</si>
  <si>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</si>
  <si>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</si>
  <si>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</si>
  <si>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</si>
  <si>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</si>
  <si>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</si>
  <si>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</si>
  <si>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</si>
  <si>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</si>
  <si>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</si>
  <si>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</si>
  <si>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</si>
  <si>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</si>
  <si>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</si>
  <si>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</si>
  <si>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</si>
  <si>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墓園事業特別会計</t>
    <phoneticPr fontId="5"/>
  </si>
  <si>
    <t>ガス事業清算会計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</si>
  <si>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</si>
  <si>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</si>
  <si>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</si>
  <si>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</si>
  <si>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</si>
  <si>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</si>
  <si>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</si>
  <si>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</si>
  <si>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</si>
  <si>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</si>
  <si>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</si>
  <si>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</si>
  <si>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</si>
  <si>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</si>
  <si>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</si>
  <si>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</si>
  <si>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</si>
  <si>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</si>
  <si>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</si>
  <si>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</si>
  <si>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</si>
  <si>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</si>
  <si>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</si>
  <si>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</si>
  <si>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</si>
  <si>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</si>
  <si>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</si>
  <si>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</si>
  <si>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</si>
  <si>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</si>
  <si>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</si>
  <si>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</si>
  <si>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</si>
  <si>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</si>
  <si>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</si>
  <si>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</si>
  <si>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</si>
  <si>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</si>
  <si>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</si>
  <si>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</si>
  <si>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</si>
  <si>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</si>
  <si>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</si>
  <si>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</si>
  <si>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</si>
  <si>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</si>
  <si>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</si>
  <si>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</si>
  <si>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</si>
  <si>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</si>
  <si>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</si>
  <si>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</si>
  <si>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</si>
  <si>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</si>
  <si>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</si>
  <si>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</si>
  <si>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</si>
  <si>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</si>
  <si>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</si>
  <si>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</si>
  <si>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</si>
  <si>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</si>
  <si>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</si>
  <si>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</si>
  <si>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</si>
  <si>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</si>
  <si>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</si>
  <si>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</si>
  <si>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</si>
  <si>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</si>
  <si>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</si>
  <si>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</si>
  <si>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</si>
  <si>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</si>
  <si>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</si>
  <si>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</si>
  <si>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</si>
  <si>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</si>
  <si>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</si>
  <si>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</si>
  <si>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</si>
  <si>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</si>
  <si>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</si>
  <si>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</si>
  <si>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</si>
  <si>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</si>
  <si>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</si>
  <si>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</si>
  <si>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</si>
  <si>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</si>
  <si>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</si>
  <si>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</si>
  <si>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</si>
  <si>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</si>
  <si>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</si>
  <si>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</si>
  <si>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</si>
  <si>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</si>
  <si>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</si>
  <si>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</si>
  <si>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</si>
  <si>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</si>
  <si>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</si>
  <si>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</si>
  <si>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</si>
  <si>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</si>
  <si>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</si>
  <si>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</si>
  <si>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</si>
  <si>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</si>
  <si>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</si>
  <si>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</si>
  <si>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</si>
  <si>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</si>
  <si>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</si>
  <si>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</si>
  <si>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</si>
  <si>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</si>
  <si>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</si>
  <si>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</si>
  <si>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</si>
  <si>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</si>
  <si>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</si>
  <si>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</si>
  <si>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</si>
  <si>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</si>
  <si>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</si>
  <si>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</si>
  <si>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</si>
  <si>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</si>
  <si>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</si>
  <si>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</si>
  <si>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</si>
  <si>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</si>
  <si>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</si>
  <si>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</si>
  <si>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</si>
  <si>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</si>
  <si>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</si>
  <si>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</si>
  <si>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</si>
  <si>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</si>
  <si>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</si>
  <si>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</si>
  <si>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</si>
  <si>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</si>
  <si>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</si>
  <si>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</si>
  <si>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</si>
  <si>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</si>
  <si>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</si>
  <si>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</si>
  <si>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</si>
  <si>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</si>
  <si>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</si>
  <si>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</si>
  <si>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</si>
  <si>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</si>
  <si>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</si>
  <si>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</si>
  <si>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</si>
  <si>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</si>
  <si>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2.59</t>
  </si>
  <si>
    <t>▲ 2.96</t>
  </si>
  <si>
    <t>▲ 4.32</t>
  </si>
  <si>
    <t>水道事業会計</t>
  </si>
  <si>
    <t>一般会計</t>
  </si>
  <si>
    <t>下水道事業会計</t>
  </si>
  <si>
    <t>国民健康保険事業特別会計（事業勘定）</t>
  </si>
  <si>
    <t>介護保険特別会計</t>
  </si>
  <si>
    <t>工業用水道事業会計</t>
  </si>
  <si>
    <t>後期高齢者医療特別会計</t>
  </si>
  <si>
    <t>墓園事業特別会計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</si>
  <si>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</si>
  <si>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</si>
  <si>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</si>
  <si>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</si>
  <si>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</si>
  <si>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</si>
  <si>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</si>
  <si>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</si>
  <si>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</si>
  <si>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</si>
  <si>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</si>
  <si>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</si>
  <si>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</si>
  <si>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</si>
  <si>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</si>
  <si>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12">
      <t>シチョウソンソウゴウジムクミアイ</t>
    </rPh>
    <rPh sb="13" eb="15">
      <t>コウツウ</t>
    </rPh>
    <rPh sb="15" eb="17">
      <t>サイガイ</t>
    </rPh>
    <rPh sb="17" eb="19">
      <t>キョウサイ</t>
    </rPh>
    <rPh sb="19" eb="21">
      <t>ジギョウ</t>
    </rPh>
    <rPh sb="21" eb="25">
      <t>トクベツカイケイ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</si>
  <si>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</si>
  <si>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15" eb="17">
      <t>コウキ</t>
    </rPh>
    <rPh sb="17" eb="20">
      <t>コウレイシャ</t>
    </rPh>
    <rPh sb="20" eb="22">
      <t>イリョウ</t>
    </rPh>
    <rPh sb="22" eb="24">
      <t>トクベツ</t>
    </rPh>
    <rPh sb="24" eb="26">
      <t>カイケイ</t>
    </rPh>
    <phoneticPr fontId="2"/>
  </si>
  <si>
    <t>（公）かしわざき振興財団</t>
    <rPh sb="1" eb="2">
      <t>コウ</t>
    </rPh>
    <rPh sb="8" eb="10">
      <t>シンコウ</t>
    </rPh>
    <rPh sb="10" eb="12">
      <t>ザイダン</t>
    </rPh>
    <phoneticPr fontId="30"/>
  </si>
  <si>
    <t>（株）カシックス</t>
    <rPh sb="1" eb="2">
      <t>カブ</t>
    </rPh>
    <phoneticPr fontId="30"/>
  </si>
  <si>
    <t>〇</t>
    <phoneticPr fontId="2"/>
  </si>
  <si>
    <t>柏崎市土地開発公社</t>
    <rPh sb="0" eb="2">
      <t>カシワザキ</t>
    </rPh>
    <rPh sb="2" eb="3">
      <t>シ</t>
    </rPh>
    <rPh sb="3" eb="5">
      <t>トチ</t>
    </rPh>
    <rPh sb="5" eb="7">
      <t>カイハツ</t>
    </rPh>
    <rPh sb="7" eb="9">
      <t>コウシャ</t>
    </rPh>
    <phoneticPr fontId="30"/>
  </si>
  <si>
    <t>（株）じょんのび村協会</t>
    <rPh sb="1" eb="2">
      <t>カブ</t>
    </rPh>
    <rPh sb="8" eb="9">
      <t>ムラ</t>
    </rPh>
    <rPh sb="9" eb="11">
      <t>キョウカイ</t>
    </rPh>
    <phoneticPr fontId="30"/>
  </si>
  <si>
    <t>（公）柏崎地域国際化協会</t>
    <rPh sb="1" eb="2">
      <t>コウ</t>
    </rPh>
    <rPh sb="3" eb="5">
      <t>カシワザキ</t>
    </rPh>
    <rPh sb="5" eb="7">
      <t>チイキ</t>
    </rPh>
    <rPh sb="7" eb="10">
      <t>コクサイカ</t>
    </rPh>
    <rPh sb="10" eb="12">
      <t>キョウカイ</t>
    </rPh>
    <phoneticPr fontId="30"/>
  </si>
  <si>
    <t>（株）柏崎ショッピングモール</t>
    <rPh sb="1" eb="2">
      <t>カブ</t>
    </rPh>
    <rPh sb="3" eb="5">
      <t>カシワザキ</t>
    </rPh>
    <phoneticPr fontId="30"/>
  </si>
  <si>
    <t>庁舎整備基金</t>
    <rPh sb="0" eb="2">
      <t>チョウシャ</t>
    </rPh>
    <rPh sb="2" eb="4">
      <t>セイビ</t>
    </rPh>
    <rPh sb="4" eb="6">
      <t>キキン</t>
    </rPh>
    <phoneticPr fontId="2"/>
  </si>
  <si>
    <t>-</t>
    <phoneticPr fontId="2"/>
  </si>
  <si>
    <t>-</t>
    <phoneticPr fontId="2"/>
  </si>
  <si>
    <t>-</t>
    <phoneticPr fontId="2"/>
  </si>
  <si>
    <t>-</t>
    <phoneticPr fontId="2"/>
  </si>
  <si>
    <t>-</t>
    <phoneticPr fontId="2"/>
  </si>
  <si>
    <t>地域振興金</t>
    <rPh sb="0" eb="2">
      <t>チイキ</t>
    </rPh>
    <rPh sb="2" eb="4">
      <t>シンコウ</t>
    </rPh>
    <rPh sb="4" eb="5">
      <t>キン</t>
    </rPh>
    <phoneticPr fontId="2"/>
  </si>
  <si>
    <t>柏崎・夢の森公園維持管理基金</t>
    <rPh sb="0" eb="2">
      <t>カシワザキ</t>
    </rPh>
    <rPh sb="3" eb="4">
      <t>ユメ</t>
    </rPh>
    <rPh sb="5" eb="6">
      <t>モリ</t>
    </rPh>
    <rPh sb="6" eb="8">
      <t>コウエン</t>
    </rPh>
    <rPh sb="8" eb="10">
      <t>イジ</t>
    </rPh>
    <rPh sb="10" eb="12">
      <t>カンリ</t>
    </rPh>
    <rPh sb="12" eb="14">
      <t>キキン</t>
    </rPh>
    <phoneticPr fontId="2"/>
  </si>
  <si>
    <t>ガス事業清算金活用基金</t>
    <rPh sb="2" eb="4">
      <t>ジギョウ</t>
    </rPh>
    <rPh sb="4" eb="6">
      <t>セイサン</t>
    </rPh>
    <rPh sb="6" eb="7">
      <t>キン</t>
    </rPh>
    <rPh sb="7" eb="9">
      <t>カツヨウ</t>
    </rPh>
    <rPh sb="9" eb="11">
      <t>キキン</t>
    </rPh>
    <phoneticPr fontId="2"/>
  </si>
  <si>
    <t>公営企業経営安定基金</t>
    <rPh sb="0" eb="2">
      <t>コウエイ</t>
    </rPh>
    <rPh sb="2" eb="4">
      <t>キギョウ</t>
    </rPh>
    <rPh sb="4" eb="6">
      <t>ケイエイ</t>
    </rPh>
    <rPh sb="6" eb="8">
      <t>アンテイ</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</si>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</sst>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7459-426B-A6F0-99A0D0C176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73366</c:v>
                </c:pt>
                <c:pt idx="1">
                  <c:v>75270</c:v>
                </c:pt>
                <c:pt idx="2">
                  <c:v>78942</c:v>
                </c:pt>
                <c:pt idx="3">
                  <c:v>79550</c:v>
                </c:pt>
                <c:pt idx="4">
                  <c:v>76191</c:v>
                </c:pt>
              </c:numCache>
            </c:numRef>
          </c:val>
          <c:smooth val="0"/>
          <c:extLst xmlns:c16r2="http://schemas.microsoft.com/office/drawing/2015/06/chart">
            <c:ext xmlns:c16="http://schemas.microsoft.com/office/drawing/2014/chart" uri="{C3380CC4-5D6E-409C-BE32-E72D297353CC}">
              <c16:uniqueId val="{00000001-7459-426B-A6F0-99A0D0C17643}"/>
            </c:ext>
          </c:extLst>
        </c:ser>
        <c:dLbls>
          <c:showLegendKey val="0"/>
          <c:showVal val="0"/>
          <c:showCatName val="0"/>
          <c:showSerName val="0"/>
          <c:showPercent val="0"/>
          <c:showBubbleSize val="0"/>
        </c:dLbls>
        <c:marker val="1"/>
        <c:smooth val="0"/>
        <c:axId val="485213296"/>
        <c:axId val="485213688"/>
      </c:lineChart>
      <c:catAx>
        <c:axId val="48521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13688"/>
        <c:crosses val="autoZero"/>
        <c:auto val="1"/>
        <c:lblAlgn val="ctr"/>
        <c:lblOffset val="100"/>
        <c:tickLblSkip val="1"/>
        <c:tickMarkSkip val="1"/>
        <c:noMultiLvlLbl val="0"/>
      </c:catAx>
      <c:valAx>
        <c:axId val="4852136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1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4.7699999999999996</c:v>
                </c:pt>
                <c:pt idx="1">
                  <c:v>6.93</c:v>
                </c:pt>
                <c:pt idx="2">
                  <c:v>5.99</c:v>
                </c:pt>
                <c:pt idx="3">
                  <c:v>6.17</c:v>
                </c:pt>
                <c:pt idx="4">
                  <c:v>7.95</c:v>
                </c:pt>
              </c:numCache>
            </c:numRef>
          </c:val>
          <c:extLst xmlns:c16r2="http://schemas.microsoft.com/office/drawing/2015/06/chart">
            <c:ext xmlns:c16="http://schemas.microsoft.com/office/drawing/2014/chart" uri="{C3380CC4-5D6E-409C-BE32-E72D297353CC}">
              <c16:uniqueId val="{00000000-6283-4C97-9955-3D7CF178F6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17.87</c:v>
                </c:pt>
                <c:pt idx="1">
                  <c:v>19.59</c:v>
                </c:pt>
                <c:pt idx="2">
                  <c:v>17.79</c:v>
                </c:pt>
                <c:pt idx="3">
                  <c:v>13.62</c:v>
                </c:pt>
                <c:pt idx="4">
                  <c:v>31.32</c:v>
                </c:pt>
              </c:numCache>
            </c:numRef>
          </c:val>
          <c:extLst xmlns:c16r2="http://schemas.microsoft.com/office/drawing/2015/06/chart">
            <c:ext xmlns:c16="http://schemas.microsoft.com/office/drawing/2014/chart" uri="{C3380CC4-5D6E-409C-BE32-E72D297353CC}">
              <c16:uniqueId val="{00000001-6283-4C97-9955-3D7CF178F691}"/>
            </c:ext>
          </c:extLst>
        </c:ser>
        <c:dLbls>
          <c:showLegendKey val="0"/>
          <c:showVal val="0"/>
          <c:showCatName val="0"/>
          <c:showSerName val="0"/>
          <c:showPercent val="0"/>
          <c:showBubbleSize val="0"/>
        </c:dLbls>
        <c:gapWidth val="250"/>
        <c:overlap val="100"/>
        <c:axId val="485208984"/>
        <c:axId val="48521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-2.59</c:v>
                </c:pt>
                <c:pt idx="1">
                  <c:v>3.93</c:v>
                </c:pt>
                <c:pt idx="2">
                  <c:v>-2.96</c:v>
                </c:pt>
                <c:pt idx="3">
                  <c:v>-4.32</c:v>
                </c:pt>
                <c:pt idx="4">
                  <c:v>19.77</c:v>
                </c:pt>
              </c:numCache>
            </c:numRef>
          </c:val>
          <c:smooth val="0"/>
          <c:extLst xmlns:c16r2="http://schemas.microsoft.com/office/drawing/2015/06/chart">
            <c:ext xmlns:c16="http://schemas.microsoft.com/office/drawing/2014/chart" uri="{C3380CC4-5D6E-409C-BE32-E72D297353CC}">
              <c16:uniqueId val="{00000002-6283-4C97-9955-3D7CF178F691}"/>
            </c:ext>
          </c:extLst>
        </c:ser>
        <c:dLbls>
          <c:showLegendKey val="0"/>
          <c:showVal val="0"/>
          <c:showCatName val="0"/>
          <c:showSerName val="0"/>
          <c:showPercent val="0"/>
          <c:showBubbleSize val="0"/>
        </c:dLbls>
        <c:marker val="1"/>
        <c:smooth val="0"/>
        <c:axId val="485208984"/>
        <c:axId val="485211728"/>
      </c:lineChart>
      <c:catAx>
        <c:axId val="48520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211728"/>
        <c:crosses val="autoZero"/>
        <c:auto val="1"/>
        <c:lblAlgn val="ctr"/>
        <c:lblOffset val="100"/>
        <c:tickLblSkip val="1"/>
        <c:tickMarkSkip val="1"/>
        <c:noMultiLvlLbl val="0"/>
      </c:catAx>
      <c:valAx>
        <c:axId val="48521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0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6.76</c:v>
                </c:pt>
                <c:pt idx="2">
                  <c:v>#N/A</c:v>
                </c:pt>
                <c:pt idx="3">
                  <c:v>5.66</c:v>
                </c:pt>
                <c:pt idx="4">
                  <c:v>#N/A</c:v>
                </c:pt>
                <c:pt idx="5">
                  <c:v>3.84</c:v>
                </c:pt>
                <c:pt idx="6">
                  <c:v>#N/A</c:v>
                </c:pt>
                <c:pt idx="7">
                  <c:v>6.29</c:v>
                </c:pt>
                <c:pt idx="8">
                  <c:v>#N/A</c:v>
                </c:pt>
                <c:pt idx="9">
                  <c:v>0</c:v>
                </c:pt>
              </c:numCache>
            </c:numRef>
          </c:val>
          <c:extLst xmlns:c16r2="http://schemas.microsoft.com/office/drawing/2015/06/chart">
            <c:ext xmlns:c16="http://schemas.microsoft.com/office/drawing/2014/chart" uri="{C3380CC4-5D6E-409C-BE32-E72D297353CC}">
              <c16:uniqueId val="{00000000-97A7-4EA1-ABD7-61586EC2FD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7A7-4EA1-ABD7-61586EC2FD6B}"/>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7A7-4EA1-ABD7-61586EC2FD6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7A7-4EA1-ABD7-61586EC2FD6B}"/>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97A7-4EA1-ABD7-61586EC2FD6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0.55000000000000004</c:v>
                </c:pt>
                <c:pt idx="4">
                  <c:v>#N/A</c:v>
                </c:pt>
                <c:pt idx="5">
                  <c:v>0.44</c:v>
                </c:pt>
                <c:pt idx="6">
                  <c:v>#N/A</c:v>
                </c:pt>
                <c:pt idx="7">
                  <c:v>1.34</c:v>
                </c:pt>
                <c:pt idx="8">
                  <c:v>#N/A</c:v>
                </c:pt>
                <c:pt idx="9">
                  <c:v>0.69</c:v>
                </c:pt>
              </c:numCache>
            </c:numRef>
          </c:val>
          <c:extLst xmlns:c16r2="http://schemas.microsoft.com/office/drawing/2015/06/chart">
            <c:ext xmlns:c16="http://schemas.microsoft.com/office/drawing/2014/chart" uri="{C3380CC4-5D6E-409C-BE32-E72D297353CC}">
              <c16:uniqueId val="{00000005-97A7-4EA1-ABD7-61586EC2FD6B}"/>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1.82</c:v>
                </c:pt>
                <c:pt idx="2">
                  <c:v>#N/A</c:v>
                </c:pt>
                <c:pt idx="3">
                  <c:v>1.1200000000000001</c:v>
                </c:pt>
                <c:pt idx="4">
                  <c:v>#N/A</c:v>
                </c:pt>
                <c:pt idx="5">
                  <c:v>1.54</c:v>
                </c:pt>
                <c:pt idx="6">
                  <c:v>#N/A</c:v>
                </c:pt>
                <c:pt idx="7">
                  <c:v>2.6</c:v>
                </c:pt>
                <c:pt idx="8">
                  <c:v>#N/A</c:v>
                </c:pt>
                <c:pt idx="9">
                  <c:v>0.74</c:v>
                </c:pt>
              </c:numCache>
            </c:numRef>
          </c:val>
          <c:extLst xmlns:c16r2="http://schemas.microsoft.com/office/drawing/2015/06/chart">
            <c:ext xmlns:c16="http://schemas.microsoft.com/office/drawing/2014/chart" uri="{C3380CC4-5D6E-409C-BE32-E72D297353CC}">
              <c16:uniqueId val="{00000006-97A7-4EA1-ABD7-61586EC2FD6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4.9400000000000004</c:v>
                </c:pt>
                <c:pt idx="2">
                  <c:v>#N/A</c:v>
                </c:pt>
                <c:pt idx="3">
                  <c:v>5.05</c:v>
                </c:pt>
                <c:pt idx="4">
                  <c:v>#N/A</c:v>
                </c:pt>
                <c:pt idx="5">
                  <c:v>5.31</c:v>
                </c:pt>
                <c:pt idx="6">
                  <c:v>#N/A</c:v>
                </c:pt>
                <c:pt idx="7">
                  <c:v>5.0999999999999996</c:v>
                </c:pt>
                <c:pt idx="8">
                  <c:v>#N/A</c:v>
                </c:pt>
                <c:pt idx="9">
                  <c:v>4.08</c:v>
                </c:pt>
              </c:numCache>
            </c:numRef>
          </c:val>
          <c:extLst xmlns:c16r2="http://schemas.microsoft.com/office/drawing/2015/06/chart">
            <c:ext xmlns:c16="http://schemas.microsoft.com/office/drawing/2014/chart" uri="{C3380CC4-5D6E-409C-BE32-E72D297353CC}">
              <c16:uniqueId val="{00000007-97A7-4EA1-ABD7-61586EC2FD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4.74</c:v>
                </c:pt>
                <c:pt idx="2">
                  <c:v>#N/A</c:v>
                </c:pt>
                <c:pt idx="3">
                  <c:v>6.92</c:v>
                </c:pt>
                <c:pt idx="4">
                  <c:v>#N/A</c:v>
                </c:pt>
                <c:pt idx="5">
                  <c:v>5.99</c:v>
                </c:pt>
                <c:pt idx="6">
                  <c:v>#N/A</c:v>
                </c:pt>
                <c:pt idx="7">
                  <c:v>6.16</c:v>
                </c:pt>
                <c:pt idx="8">
                  <c:v>#N/A</c:v>
                </c:pt>
                <c:pt idx="9">
                  <c:v>7.94</c:v>
                </c:pt>
              </c:numCache>
            </c:numRef>
          </c:val>
          <c:extLst xmlns:c16r2="http://schemas.microsoft.com/office/drawing/2015/06/chart">
            <c:ext xmlns:c16="http://schemas.microsoft.com/office/drawing/2014/chart" uri="{C3380CC4-5D6E-409C-BE32-E72D297353CC}">
              <c16:uniqueId val="{00000008-97A7-4EA1-ABD7-61586EC2FD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5.95</c:v>
                </c:pt>
                <c:pt idx="2">
                  <c:v>#N/A</c:v>
                </c:pt>
                <c:pt idx="3">
                  <c:v>5.93</c:v>
                </c:pt>
                <c:pt idx="4">
                  <c:v>#N/A</c:v>
                </c:pt>
                <c:pt idx="5">
                  <c:v>6.67</c:v>
                </c:pt>
                <c:pt idx="6">
                  <c:v>#N/A</c:v>
                </c:pt>
                <c:pt idx="7">
                  <c:v>7.77</c:v>
                </c:pt>
                <c:pt idx="8">
                  <c:v>#N/A</c:v>
                </c:pt>
                <c:pt idx="9">
                  <c:v>8.59</c:v>
                </c:pt>
              </c:numCache>
            </c:numRef>
          </c:val>
          <c:extLst xmlns:c16r2="http://schemas.microsoft.com/office/drawing/2015/06/chart">
            <c:ext xmlns:c16="http://schemas.microsoft.com/office/drawing/2014/chart" uri="{C3380CC4-5D6E-409C-BE32-E72D297353CC}">
              <c16:uniqueId val="{00000009-97A7-4EA1-ABD7-61586EC2FD6B}"/>
            </c:ext>
          </c:extLst>
        </c:ser>
        <c:dLbls>
          <c:showLegendKey val="0"/>
          <c:showVal val="0"/>
          <c:showCatName val="0"/>
          <c:showSerName val="0"/>
          <c:showPercent val="0"/>
          <c:showBubbleSize val="0"/>
        </c:dLbls>
        <c:gapWidth val="150"/>
        <c:overlap val="100"/>
        <c:axId val="485210552"/>
        <c:axId val="485212512"/>
      </c:barChart>
      <c:catAx>
        <c:axId val="48521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12512"/>
        <c:crosses val="autoZero"/>
        <c:auto val="1"/>
        <c:lblAlgn val="ctr"/>
        <c:lblOffset val="100"/>
        <c:tickLblSkip val="1"/>
        <c:tickMarkSkip val="1"/>
        <c:noMultiLvlLbl val="0"/>
      </c:catAx>
      <c:valAx>
        <c:axId val="4852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10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5988</c:v>
                </c:pt>
                <c:pt idx="5">
                  <c:v>5706</c:v>
                </c:pt>
                <c:pt idx="8">
                  <c:v>5581</c:v>
                </c:pt>
                <c:pt idx="11">
                  <c:v>5576</c:v>
                </c:pt>
                <c:pt idx="14">
                  <c:v>5545</c:v>
                </c:pt>
              </c:numCache>
            </c:numRef>
          </c:val>
          <c:extLst xmlns:c16r2="http://schemas.microsoft.com/office/drawing/2015/06/chart">
            <c:ext xmlns:c16="http://schemas.microsoft.com/office/drawing/2014/chart" uri="{C3380CC4-5D6E-409C-BE32-E72D297353CC}">
              <c16:uniqueId val="{00000000-16D2-4790-BC16-F35EA0F331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D2-4790-BC16-F35EA0F331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114</c:v>
                </c:pt>
                <c:pt idx="3">
                  <c:v>102</c:v>
                </c:pt>
                <c:pt idx="6">
                  <c:v>34</c:v>
                </c:pt>
                <c:pt idx="9">
                  <c:v>34</c:v>
                </c:pt>
                <c:pt idx="12">
                  <c:v>33</c:v>
                </c:pt>
              </c:numCache>
            </c:numRef>
          </c:val>
          <c:extLst xmlns:c16r2="http://schemas.microsoft.com/office/drawing/2015/06/chart">
            <c:ext xmlns:c16="http://schemas.microsoft.com/office/drawing/2014/chart" uri="{C3380CC4-5D6E-409C-BE32-E72D297353CC}">
              <c16:uniqueId val="{00000002-16D2-4790-BC16-F35EA0F331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D2-4790-BC16-F35EA0F331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2466</c:v>
                </c:pt>
                <c:pt idx="3">
                  <c:v>2428</c:v>
                </c:pt>
                <c:pt idx="6">
                  <c:v>2468</c:v>
                </c:pt>
                <c:pt idx="9">
                  <c:v>2414</c:v>
                </c:pt>
                <c:pt idx="12">
                  <c:v>1703</c:v>
                </c:pt>
              </c:numCache>
            </c:numRef>
          </c:val>
          <c:extLst xmlns:c16r2="http://schemas.microsoft.com/office/drawing/2015/06/chart">
            <c:ext xmlns:c16="http://schemas.microsoft.com/office/drawing/2014/chart" uri="{C3380CC4-5D6E-409C-BE32-E72D297353CC}">
              <c16:uniqueId val="{00000004-16D2-4790-BC16-F35EA0F331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D2-4790-BC16-F35EA0F331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D2-4790-BC16-F35EA0F331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6214</c:v>
                </c:pt>
                <c:pt idx="3">
                  <c:v>6078</c:v>
                </c:pt>
                <c:pt idx="6">
                  <c:v>5944</c:v>
                </c:pt>
                <c:pt idx="9">
                  <c:v>5889</c:v>
                </c:pt>
                <c:pt idx="12">
                  <c:v>5940</c:v>
                </c:pt>
              </c:numCache>
            </c:numRef>
          </c:val>
          <c:extLst xmlns:c16r2="http://schemas.microsoft.com/office/drawing/2015/06/chart">
            <c:ext xmlns:c16="http://schemas.microsoft.com/office/drawing/2014/chart" uri="{C3380CC4-5D6E-409C-BE32-E72D297353CC}">
              <c16:uniqueId val="{00000007-16D2-4790-BC16-F35EA0F33112}"/>
            </c:ext>
          </c:extLst>
        </c:ser>
        <c:dLbls>
          <c:showLegendKey val="0"/>
          <c:showVal val="0"/>
          <c:showCatName val="0"/>
          <c:showSerName val="0"/>
          <c:showPercent val="0"/>
          <c:showBubbleSize val="0"/>
        </c:dLbls>
        <c:gapWidth val="100"/>
        <c:overlap val="100"/>
        <c:axId val="485214472"/>
        <c:axId val="48521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2806</c:v>
                </c:pt>
                <c:pt idx="2">
                  <c:v>#N/A</c:v>
                </c:pt>
                <c:pt idx="3">
                  <c:v>#N/A</c:v>
                </c:pt>
                <c:pt idx="4">
                  <c:v>2902</c:v>
                </c:pt>
                <c:pt idx="5">
                  <c:v>#N/A</c:v>
                </c:pt>
                <c:pt idx="6">
                  <c:v>#N/A</c:v>
                </c:pt>
                <c:pt idx="7">
                  <c:v>2865</c:v>
                </c:pt>
                <c:pt idx="8">
                  <c:v>#N/A</c:v>
                </c:pt>
                <c:pt idx="9">
                  <c:v>#N/A</c:v>
                </c:pt>
                <c:pt idx="10">
                  <c:v>2761</c:v>
                </c:pt>
                <c:pt idx="11">
                  <c:v>#N/A</c:v>
                </c:pt>
                <c:pt idx="12">
                  <c:v>#N/A</c:v>
                </c:pt>
                <c:pt idx="13">
                  <c:v>2131</c:v>
                </c:pt>
                <c:pt idx="14">
                  <c:v>#N/A</c:v>
                </c:pt>
              </c:numCache>
            </c:numRef>
          </c:val>
          <c:smooth val="0"/>
          <c:extLst xmlns:c16r2="http://schemas.microsoft.com/office/drawing/2015/06/chart">
            <c:ext xmlns:c16="http://schemas.microsoft.com/office/drawing/2014/chart" uri="{C3380CC4-5D6E-409C-BE32-E72D297353CC}">
              <c16:uniqueId val="{00000008-16D2-4790-BC16-F35EA0F33112}"/>
            </c:ext>
          </c:extLst>
        </c:ser>
        <c:dLbls>
          <c:showLegendKey val="0"/>
          <c:showVal val="0"/>
          <c:showCatName val="0"/>
          <c:showSerName val="0"/>
          <c:showPercent val="0"/>
          <c:showBubbleSize val="0"/>
        </c:dLbls>
        <c:marker val="1"/>
        <c:smooth val="0"/>
        <c:axId val="485214472"/>
        <c:axId val="485214864"/>
      </c:lineChart>
      <c:catAx>
        <c:axId val="48521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14864"/>
        <c:crosses val="autoZero"/>
        <c:auto val="1"/>
        <c:lblAlgn val="ctr"/>
        <c:lblOffset val="100"/>
        <c:tickLblSkip val="1"/>
        <c:tickMarkSkip val="1"/>
        <c:noMultiLvlLbl val="0"/>
      </c:catAx>
      <c:valAx>
        <c:axId val="48521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1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55981</c:v>
                </c:pt>
                <c:pt idx="5">
                  <c:v>55103</c:v>
                </c:pt>
                <c:pt idx="8">
                  <c:v>53996</c:v>
                </c:pt>
                <c:pt idx="11">
                  <c:v>53686</c:v>
                </c:pt>
                <c:pt idx="14">
                  <c:v>51557</c:v>
                </c:pt>
              </c:numCache>
            </c:numRef>
          </c:val>
          <c:extLst xmlns:c16r2="http://schemas.microsoft.com/office/drawing/2015/06/chart">
            <c:ext xmlns:c16="http://schemas.microsoft.com/office/drawing/2014/chart" uri="{C3380CC4-5D6E-409C-BE32-E72D297353CC}">
              <c16:uniqueId val="{00000000-DA72-4C9E-96EC-B7724677CD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4958</c:v>
                </c:pt>
                <c:pt idx="5">
                  <c:v>4657</c:v>
                </c:pt>
                <c:pt idx="8">
                  <c:v>4299</c:v>
                </c:pt>
                <c:pt idx="11">
                  <c:v>4096</c:v>
                </c:pt>
                <c:pt idx="14">
                  <c:v>3966</c:v>
                </c:pt>
              </c:numCache>
            </c:numRef>
          </c:val>
          <c:extLst xmlns:c16r2="http://schemas.microsoft.com/office/drawing/2015/06/chart">
            <c:ext xmlns:c16="http://schemas.microsoft.com/office/drawing/2014/chart" uri="{C3380CC4-5D6E-409C-BE32-E72D297353CC}">
              <c16:uniqueId val="{00000001-DA72-4C9E-96EC-B7724677CD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9930</c:v>
                </c:pt>
                <c:pt idx="5">
                  <c:v>10745</c:v>
                </c:pt>
                <c:pt idx="8">
                  <c:v>10036</c:v>
                </c:pt>
                <c:pt idx="11">
                  <c:v>8694</c:v>
                </c:pt>
                <c:pt idx="14">
                  <c:v>15369</c:v>
                </c:pt>
              </c:numCache>
            </c:numRef>
          </c:val>
          <c:extLst xmlns:c16r2="http://schemas.microsoft.com/office/drawing/2015/06/chart">
            <c:ext xmlns:c16="http://schemas.microsoft.com/office/drawing/2014/chart" uri="{C3380CC4-5D6E-409C-BE32-E72D297353CC}">
              <c16:uniqueId val="{00000002-DA72-4C9E-96EC-B7724677CD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72-4C9E-96EC-B7724677CD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72-4C9E-96EC-B7724677CD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5-DA72-4C9E-96EC-B7724677CD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6493</c:v>
                </c:pt>
                <c:pt idx="3">
                  <c:v>6618</c:v>
                </c:pt>
                <c:pt idx="6">
                  <c:v>6287</c:v>
                </c:pt>
                <c:pt idx="9">
                  <c:v>6012</c:v>
                </c:pt>
                <c:pt idx="12">
                  <c:v>5820</c:v>
                </c:pt>
              </c:numCache>
            </c:numRef>
          </c:val>
          <c:extLst xmlns:c16r2="http://schemas.microsoft.com/office/drawing/2015/06/chart">
            <c:ext xmlns:c16="http://schemas.microsoft.com/office/drawing/2014/chart" uri="{C3380CC4-5D6E-409C-BE32-E72D297353CC}">
              <c16:uniqueId val="{00000006-DA72-4C9E-96EC-B7724677CD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A72-4C9E-96EC-B7724677CD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21924</c:v>
                </c:pt>
                <c:pt idx="3">
                  <c:v>19913</c:v>
                </c:pt>
                <c:pt idx="6">
                  <c:v>18082</c:v>
                </c:pt>
                <c:pt idx="9">
                  <c:v>16838</c:v>
                </c:pt>
                <c:pt idx="12">
                  <c:v>14954</c:v>
                </c:pt>
              </c:numCache>
            </c:numRef>
          </c:val>
          <c:extLst xmlns:c16r2="http://schemas.microsoft.com/office/drawing/2015/06/chart">
            <c:ext xmlns:c16="http://schemas.microsoft.com/office/drawing/2014/chart" uri="{C3380CC4-5D6E-409C-BE32-E72D297353CC}">
              <c16:uniqueId val="{00000008-DA72-4C9E-96EC-B7724677CD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1105</c:v>
                </c:pt>
                <c:pt idx="3">
                  <c:v>1006</c:v>
                </c:pt>
                <c:pt idx="6">
                  <c:v>979</c:v>
                </c:pt>
                <c:pt idx="9">
                  <c:v>952</c:v>
                </c:pt>
                <c:pt idx="12">
                  <c:v>1006</c:v>
                </c:pt>
              </c:numCache>
            </c:numRef>
          </c:val>
          <c:extLst xmlns:c16r2="http://schemas.microsoft.com/office/drawing/2015/06/chart">
            <c:ext xmlns:c16="http://schemas.microsoft.com/office/drawing/2014/chart" uri="{C3380CC4-5D6E-409C-BE32-E72D297353CC}">
              <c16:uniqueId val="{00000009-DA72-4C9E-96EC-B7724677CD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54190</c:v>
                </c:pt>
                <c:pt idx="3">
                  <c:v>53110</c:v>
                </c:pt>
                <c:pt idx="6">
                  <c:v>52250</c:v>
                </c:pt>
                <c:pt idx="9">
                  <c:v>51381</c:v>
                </c:pt>
                <c:pt idx="12">
                  <c:v>49472</c:v>
                </c:pt>
              </c:numCache>
            </c:numRef>
          </c:val>
          <c:extLst xmlns:c16r2="http://schemas.microsoft.com/office/drawing/2015/06/chart">
            <c:ext xmlns:c16="http://schemas.microsoft.com/office/drawing/2014/chart" uri="{C3380CC4-5D6E-409C-BE32-E72D297353CC}">
              <c16:uniqueId val="{0000000A-DA72-4C9E-96EC-B7724677CD72}"/>
            </c:ext>
          </c:extLst>
        </c:ser>
        <c:dLbls>
          <c:showLegendKey val="0"/>
          <c:showVal val="0"/>
          <c:showCatName val="0"/>
          <c:showSerName val="0"/>
          <c:showPercent val="0"/>
          <c:showBubbleSize val="0"/>
        </c:dLbls>
        <c:gapWidth val="100"/>
        <c:overlap val="100"/>
        <c:axId val="607827360"/>
        <c:axId val="607827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12844</c:v>
                </c:pt>
                <c:pt idx="2">
                  <c:v>#N/A</c:v>
                </c:pt>
                <c:pt idx="3">
                  <c:v>#N/A</c:v>
                </c:pt>
                <c:pt idx="4">
                  <c:v>10147</c:v>
                </c:pt>
                <c:pt idx="5">
                  <c:v>#N/A</c:v>
                </c:pt>
                <c:pt idx="6">
                  <c:v>#N/A</c:v>
                </c:pt>
                <c:pt idx="7">
                  <c:v>9267</c:v>
                </c:pt>
                <c:pt idx="8">
                  <c:v>#N/A</c:v>
                </c:pt>
                <c:pt idx="9">
                  <c:v>#N/A</c:v>
                </c:pt>
                <c:pt idx="10">
                  <c:v>8708</c:v>
                </c:pt>
                <c:pt idx="11">
                  <c:v>#N/A</c:v>
                </c:pt>
                <c:pt idx="12">
                  <c:v>#N/A</c:v>
                </c:pt>
                <c:pt idx="13">
                  <c:v>359</c:v>
                </c:pt>
                <c:pt idx="14">
                  <c:v>#N/A</c:v>
                </c:pt>
              </c:numCache>
            </c:numRef>
          </c:val>
          <c:smooth val="0"/>
          <c:extLst xmlns:c16r2="http://schemas.microsoft.com/office/drawing/2015/06/chart">
            <c:ext xmlns:c16="http://schemas.microsoft.com/office/drawing/2014/chart" uri="{C3380CC4-5D6E-409C-BE32-E72D297353CC}">
              <c16:uniqueId val="{0000000B-DA72-4C9E-96EC-B7724677CD72}"/>
            </c:ext>
          </c:extLst>
        </c:ser>
        <c:dLbls>
          <c:showLegendKey val="0"/>
          <c:showVal val="0"/>
          <c:showCatName val="0"/>
          <c:showSerName val="0"/>
          <c:showPercent val="0"/>
          <c:showBubbleSize val="0"/>
        </c:dLbls>
        <c:marker val="1"/>
        <c:smooth val="0"/>
        <c:axId val="607827360"/>
        <c:axId val="607827752"/>
      </c:lineChart>
      <c:catAx>
        <c:axId val="6078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7827752"/>
        <c:crosses val="autoZero"/>
        <c:auto val="1"/>
        <c:lblAlgn val="ctr"/>
        <c:lblOffset val="100"/>
        <c:tickLblSkip val="1"/>
        <c:tickMarkSkip val="1"/>
        <c:noMultiLvlLbl val="0"/>
      </c:catAx>
      <c:valAx>
        <c:axId val="607827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8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4474</c:v>
                </c:pt>
                <c:pt idx="1">
                  <c:v>3380</c:v>
                </c:pt>
                <c:pt idx="2">
                  <c:v>7729</c:v>
                </c:pt>
              </c:numCache>
            </c:numRef>
          </c:val>
          <c:extLst xmlns:c16r2="http://schemas.microsoft.com/office/drawing/2015/06/chart">
            <c:ext xmlns:c16="http://schemas.microsoft.com/office/drawing/2014/chart" uri="{C3380CC4-5D6E-409C-BE32-E72D297353CC}">
              <c16:uniqueId val="{00000000-39D2-4BE9-AC50-5D5044AFC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551</c:v>
                </c:pt>
                <c:pt idx="1">
                  <c:v>552</c:v>
                </c:pt>
                <c:pt idx="2">
                  <c:v>553</c:v>
                </c:pt>
              </c:numCache>
            </c:numRef>
          </c:val>
          <c:extLst xmlns:c16r2="http://schemas.microsoft.com/office/drawing/2015/06/chart">
            <c:ext xmlns:c16="http://schemas.microsoft.com/office/drawing/2014/chart" uri="{C3380CC4-5D6E-409C-BE32-E72D297353CC}">
              <c16:uniqueId val="{00000001-39D2-4BE9-AC50-5D5044AFC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6413</c:v>
                </c:pt>
                <c:pt idx="1">
                  <c:v>6091</c:v>
                </c:pt>
                <c:pt idx="2">
                  <c:v>7690</c:v>
                </c:pt>
              </c:numCache>
            </c:numRef>
          </c:val>
          <c:extLst xmlns:c16r2="http://schemas.microsoft.com/office/drawing/2015/06/chart">
            <c:ext xmlns:c16="http://schemas.microsoft.com/office/drawing/2014/chart" uri="{C3380CC4-5D6E-409C-BE32-E72D297353CC}">
              <c16:uniqueId val="{00000002-39D2-4BE9-AC50-5D5044AFC2FA}"/>
            </c:ext>
          </c:extLst>
        </c:ser>
        <c:dLbls>
          <c:showLegendKey val="0"/>
          <c:showVal val="0"/>
          <c:showCatName val="0"/>
          <c:showSerName val="0"/>
          <c:showPercent val="0"/>
          <c:showBubbleSize val="0"/>
        </c:dLbls>
        <c:gapWidth val="120"/>
        <c:overlap val="100"/>
        <c:axId val="607825400"/>
        <c:axId val="607830888"/>
      </c:barChart>
      <c:catAx>
        <c:axId val="60782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7830888"/>
        <c:crosses val="autoZero"/>
        <c:auto val="1"/>
        <c:lblAlgn val="ctr"/>
        <c:lblOffset val="100"/>
        <c:tickLblSkip val="1"/>
        <c:tickMarkSkip val="1"/>
        <c:noMultiLvlLbl val="0"/>
      </c:catAx>
      <c:valAx>
        <c:axId val="607830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782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発行に当たっては、普通交付税措置に鑑み、平成１８年度から継続的に自主規制枠を設けて予算編成に当たり、適正な地方債の活用を図ってきた。しかし、２度の震災被害により、災害復旧や復興関連事業に多額の地方債を発行せざるを得ない状況となった。また、市町合併に伴い一部事務組合を解散し、その債務を継承したことも重なり、実質公債費比率を押し上げ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健全な状態に向かうため、起債の自主規制を行い、銀行等引受債の繰上償還、公的資金補償金免除繰上償還や行財政改革等に取り組み、実質公債費比率の抑制に努めてきた。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結果、平成２５年度の算定において、１７．７％となり、許可団体から協議団体となった。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、ガス事業が民営化し公営企業債の元利償還金に対する繰入金が減少したため、数値が改善した。</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今後は、中越沖地震などの災害復旧事業債の償還が終了するため、</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実質公債費比率の分子構造である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元利償還金等は減少を見込んでいる。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今後も満期一括償還地方債を発行する予定はない。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地方債の発行に当たっては、普通交付税措置に鑑み、平成１８年度から継続的に自主規制枠を設けて適正な地方債の活用を図ってきた。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抑制と将来負担の軽減を図るため、銀行等引受債の繰上償還、公的資金補償金免除繰上償還や行財政改革等に取り組み、併せて、公営企業会計も補償金免除繰上償還などに積極的に取り組んでき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また、災害復旧事業債の一部の償還が終了したことに伴い地方債現在高が減少したことや、ガス事業の売却益を財政調整基金等に積立てたことに伴い充当可能基金が増加したことにより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平成２４年度は１０４．７％だった将来負担比率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新潟県柏崎市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ガス事業の売却益を財政調整基金、庁舎整備基金、ガス事業清算金活用基金に積立てたことにより、基金全体で約６０億円増加した。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短期的には、平成３０～令和２年度の新庁舎整備事業に充当するため、減少傾向にある。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中長期的にも、その他の財政需要に対応するため減少傾向にある。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ガス事業清算金活用基金：上下水道事業の経営安定を図る。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中越沖地震メモリアル基金：中越沖地震で得られた教訓を次世代へつなぐ。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ガス事業清算金活用基金：ガス事業の売却益を積立てたことにより１０億円増加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庁舎整備基金：ガス事業の売却益等を積立てたことにより、約７億円増加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年度の新庁舎整備事業に充当するため、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年度末までに全額を取崩す予定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年度の新庁舎整備事業に充当するため、</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年度末までに全額を取崩す予定</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ガス事業の売却益の積立てによる増加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短期的には、新庁舎整備事業などの多額の支出に対応するため減少傾向にある。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中長期的にも、中学校改築事業などの事業に対応するため減少傾向にある。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今後も、大幅な増減は予定されていない。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84,326
83,415
442.03
52,573,349
50,488,736
1,961,496
24,675,453
48,780,460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１６年度まで０．９台であったが、原発財源の逓減や市町合併により低下傾向にあり、ここ数年は０．７０付近で推移している。類似団体とは同程度であるが、徴税努力により徴税率の向上を目指し、更なる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中越沖地震被災による公債費が増加したことにより、平成２４年度には９７．４％まで上昇した。繰上償還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借入れの抑制を行うことで、平成２５年度以降徐々に数値は改善したが、平成２９年度は物件費や維持補修費の経常的歳出が増加し、数値は１．２ポイント悪化した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。しかし、３０年度は経常的一般財源（臨時財政対策債含む）が前年度より増加したため０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２ポイント改善した。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中越沖地震などの災害復旧事業債の償還が終了し、公債費は減少傾向だが、合併算定替による普通交付税の更なる減少や、維持補修費・扶助費などの経常的経費の増加により、比率の上昇が危惧される。今後も公の施設の適正化や人件費の抑制などの行財政改革を継続し、経常的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133350</xdr:rowOff>
    </xdr:to>
    <xdr:cxnSp macro="">
      <xdr:nvCxnSpPr>
        <xdr:cNvPr id="130" name="直線コネクタ 129"/>
        <xdr:cNvCxnSpPr/>
      </xdr:nvCxnSpPr>
      <xdr:spPr>
        <a:xfrm flipV="1">
          <a:off x="4114800" y="1126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133350</xdr:rowOff>
    </xdr:to>
    <xdr:cxnSp macro="">
      <xdr:nvCxnSpPr>
        <xdr:cNvPr id="133" name="直線コネクタ 132"/>
        <xdr:cNvCxnSpPr/>
      </xdr:nvCxnSpPr>
      <xdr:spPr>
        <a:xfrm>
          <a:off x="3225800" y="1121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65</xdr:row>
      <xdr:rowOff>75438</xdr:rowOff>
    </xdr:to>
    <xdr:cxnSp macro="">
      <xdr:nvCxnSpPr>
        <xdr:cNvPr id="136" name="直線コネクタ 135"/>
        <xdr:cNvCxnSpPr/>
      </xdr:nvCxnSpPr>
      <xdr:spPr>
        <a:xfrm>
          <a:off x="2336800" y="1102182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155194</xdr:rowOff>
    </xdr:to>
    <xdr:cxnSp macro="">
      <xdr:nvCxnSpPr>
        <xdr:cNvPr id="139" name="直線コネクタ 138"/>
        <xdr:cNvCxnSpPr/>
      </xdr:nvCxnSpPr>
      <xdr:spPr>
        <a:xfrm flipV="1">
          <a:off x="1447800" y="110218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0"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8" name="テキスト ボックス 157"/>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を大きく上回っている原因として、公共施設等に係る修繕費や豪雪による除排雪経費等の維持補修費が多い傾向にあることや、指定管理者制度や電算システムのアウトソーシングを積極的に進めてきたことによる物件費の増加があげられる。また、人口も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年度に比べて約１，０００人減っていることも一因となっている。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人件費が前年度より減少したため数値は改善したが、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引き続き適正な定員管理を進め、一層の経費抑制に努めていく。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55051</xdr:rowOff>
    </xdr:from>
    <xdr:to>
      <xdr:col>23</xdr:col>
      <xdr:colOff>133350</xdr:colOff>
      <xdr:row>84</xdr:row>
      <xdr:rowOff>100541</xdr:rowOff>
    </xdr:to>
    <xdr:cxnSp macro="">
      <xdr:nvCxnSpPr>
        <xdr:cNvPr id="191" name="直線コネクタ 190"/>
        <xdr:cNvCxnSpPr/>
      </xdr:nvCxnSpPr>
      <xdr:spPr>
        <a:xfrm flipV="1">
          <a:off x="4114800" y="14456851"/>
          <a:ext cx="8382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8519</xdr:rowOff>
    </xdr:from>
    <xdr:to>
      <xdr:col>19</xdr:col>
      <xdr:colOff>133350</xdr:colOff>
      <xdr:row>84</xdr:row>
      <xdr:rowOff>100541</xdr:rowOff>
    </xdr:to>
    <xdr:cxnSp macro="">
      <xdr:nvCxnSpPr>
        <xdr:cNvPr id="194" name="直線コネクタ 193"/>
        <xdr:cNvCxnSpPr/>
      </xdr:nvCxnSpPr>
      <xdr:spPr>
        <a:xfrm>
          <a:off x="3225800" y="14410319"/>
          <a:ext cx="889000" cy="9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156090</xdr:rowOff>
    </xdr:from>
    <xdr:to>
      <xdr:col>15</xdr:col>
      <xdr:colOff>82550</xdr:colOff>
      <xdr:row>84</xdr:row>
      <xdr:rowOff>8519</xdr:rowOff>
    </xdr:to>
    <xdr:cxnSp macro="">
      <xdr:nvCxnSpPr>
        <xdr:cNvPr id="197" name="直線コネクタ 196"/>
        <xdr:cNvCxnSpPr/>
      </xdr:nvCxnSpPr>
      <xdr:spPr>
        <a:xfrm>
          <a:off x="2336800" y="14386440"/>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103496</xdr:rowOff>
    </xdr:from>
    <xdr:to>
      <xdr:col>11</xdr:col>
      <xdr:colOff>31750</xdr:colOff>
      <xdr:row>83</xdr:row>
      <xdr:rowOff>156090</xdr:rowOff>
    </xdr:to>
    <xdr:cxnSp macro="">
      <xdr:nvCxnSpPr>
        <xdr:cNvPr id="200" name="直線コネクタ 199"/>
        <xdr:cNvCxnSpPr/>
      </xdr:nvCxnSpPr>
      <xdr:spPr>
        <a:xfrm>
          <a:off x="1447800" y="14333846"/>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4251</xdr:rowOff>
    </xdr:from>
    <xdr:to>
      <xdr:col>23</xdr:col>
      <xdr:colOff>184150</xdr:colOff>
      <xdr:row>84</xdr:row>
      <xdr:rowOff>105851</xdr:rowOff>
    </xdr:to>
    <xdr:sp macro="" textlink="">
      <xdr:nvSpPr>
        <xdr:cNvPr id="210" name="楕円 209"/>
        <xdr:cNvSpPr/>
      </xdr:nvSpPr>
      <xdr:spPr>
        <a:xfrm>
          <a:off x="49022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147778</xdr:rowOff>
    </xdr:from>
    <xdr:ext cx="762000" cy="259045"/>
    <xdr:sp macro="" textlink="">
      <xdr:nvSpPr>
        <xdr:cNvPr id="211" name="人件費・物件費等の状況該当値テキスト"/>
        <xdr:cNvSpPr txBox="1"/>
      </xdr:nvSpPr>
      <xdr:spPr>
        <a:xfrm>
          <a:off x="5041900" y="1437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49741</xdr:rowOff>
    </xdr:from>
    <xdr:to>
      <xdr:col>19</xdr:col>
      <xdr:colOff>184150</xdr:colOff>
      <xdr:row>84</xdr:row>
      <xdr:rowOff>151341</xdr:rowOff>
    </xdr:to>
    <xdr:sp macro="" textlink="">
      <xdr:nvSpPr>
        <xdr:cNvPr id="212" name="楕円 211"/>
        <xdr:cNvSpPr/>
      </xdr:nvSpPr>
      <xdr:spPr>
        <a:xfrm>
          <a:off x="4064000" y="144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136118</xdr:rowOff>
    </xdr:from>
    <xdr:ext cx="736600" cy="259045"/>
    <xdr:sp macro="" textlink="">
      <xdr:nvSpPr>
        <xdr:cNvPr id="213" name="テキスト ボックス 212"/>
        <xdr:cNvSpPr txBox="1"/>
      </xdr:nvSpPr>
      <xdr:spPr>
        <a:xfrm>
          <a:off x="3733800" y="1453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129169</xdr:rowOff>
    </xdr:from>
    <xdr:to>
      <xdr:col>15</xdr:col>
      <xdr:colOff>133350</xdr:colOff>
      <xdr:row>84</xdr:row>
      <xdr:rowOff>59319</xdr:rowOff>
    </xdr:to>
    <xdr:sp macro="" textlink="">
      <xdr:nvSpPr>
        <xdr:cNvPr id="214" name="楕円 213"/>
        <xdr:cNvSpPr/>
      </xdr:nvSpPr>
      <xdr:spPr>
        <a:xfrm>
          <a:off x="3175000" y="143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44096</xdr:rowOff>
    </xdr:from>
    <xdr:ext cx="762000" cy="259045"/>
    <xdr:sp macro="" textlink="">
      <xdr:nvSpPr>
        <xdr:cNvPr id="215" name="テキスト ボックス 214"/>
        <xdr:cNvSpPr txBox="1"/>
      </xdr:nvSpPr>
      <xdr:spPr>
        <a:xfrm>
          <a:off x="2844800" y="144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105290</xdr:rowOff>
    </xdr:from>
    <xdr:to>
      <xdr:col>11</xdr:col>
      <xdr:colOff>82550</xdr:colOff>
      <xdr:row>84</xdr:row>
      <xdr:rowOff>35440</xdr:rowOff>
    </xdr:to>
    <xdr:sp macro="" textlink="">
      <xdr:nvSpPr>
        <xdr:cNvPr id="216" name="楕円 215"/>
        <xdr:cNvSpPr/>
      </xdr:nvSpPr>
      <xdr:spPr>
        <a:xfrm>
          <a:off x="2286000" y="143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20217</xdr:rowOff>
    </xdr:from>
    <xdr:ext cx="762000" cy="259045"/>
    <xdr:sp macro="" textlink="">
      <xdr:nvSpPr>
        <xdr:cNvPr id="217" name="テキスト ボックス 216"/>
        <xdr:cNvSpPr txBox="1"/>
      </xdr:nvSpPr>
      <xdr:spPr>
        <a:xfrm>
          <a:off x="1955800" y="1442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52696</xdr:rowOff>
    </xdr:from>
    <xdr:to>
      <xdr:col>7</xdr:col>
      <xdr:colOff>31750</xdr:colOff>
      <xdr:row>83</xdr:row>
      <xdr:rowOff>154296</xdr:rowOff>
    </xdr:to>
    <xdr:sp macro="" textlink="">
      <xdr:nvSpPr>
        <xdr:cNvPr id="218" name="楕円 217"/>
        <xdr:cNvSpPr/>
      </xdr:nvSpPr>
      <xdr:spPr>
        <a:xfrm>
          <a:off x="1397000" y="14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139073</xdr:rowOff>
    </xdr:from>
    <xdr:ext cx="762000" cy="259045"/>
    <xdr:sp macro="" textlink="">
      <xdr:nvSpPr>
        <xdr:cNvPr id="219" name="テキスト ボックス 218"/>
        <xdr:cNvSpPr txBox="1"/>
      </xdr:nvSpPr>
      <xdr:spPr>
        <a:xfrm>
          <a:off x="1066800" y="143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ラスパイレス指数は、類似団体平均よりも低い水準で推移しており、平成３０年度は９８．２となった。今後も引き続き適正な給与運用に努める。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99786</xdr:rowOff>
    </xdr:to>
    <xdr:cxnSp macro="">
      <xdr:nvCxnSpPr>
        <xdr:cNvPr id="255" name="直線コネクタ 254"/>
        <xdr:cNvCxnSpPr/>
      </xdr:nvCxnSpPr>
      <xdr:spPr>
        <a:xfrm flipV="1">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99786</xdr:rowOff>
    </xdr:to>
    <xdr:cxnSp macro="">
      <xdr:nvCxnSpPr>
        <xdr:cNvPr id="258" name="直線コネクタ 257"/>
        <xdr:cNvCxnSpPr/>
      </xdr:nvCxnSpPr>
      <xdr:spPr>
        <a:xfrm>
          <a:off x="15290800" y="144843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1" name="直線コネクタ 260"/>
        <xdr:cNvCxnSpPr/>
      </xdr:nvCxnSpPr>
      <xdr:spPr>
        <a:xfrm>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30843</xdr:rowOff>
    </xdr:to>
    <xdr:cxnSp macro="">
      <xdr:nvCxnSpPr>
        <xdr:cNvPr id="264" name="直線コネクタ 263"/>
        <xdr:cNvCxnSpPr/>
      </xdr:nvCxnSpPr>
      <xdr:spPr>
        <a:xfrm>
          <a:off x="13512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6" name="楕円 275"/>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7" name="テキスト ボックス 276"/>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比で１．６％職員数が減少したが、人口が約１，０００人減少したことにより、人口千人当たりの職員数は０．０４人の増加となった。総体的には、広域的な行政課題に対処するため旧広域事務組合職員を含んでいることから、結果として類似団体平均を大きく上回っている状況である。定員適正化に取り組んでいるものの、一方で人口減少も進んでおり、人口千人当たりの職員数としての数値が漸減傾向に向かっていかないのが現状である。今後もさらに定員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77576</xdr:rowOff>
    </xdr:from>
    <xdr:to>
      <xdr:col>81</xdr:col>
      <xdr:colOff>44450</xdr:colOff>
      <xdr:row>64</xdr:row>
      <xdr:rowOff>85619</xdr:rowOff>
    </xdr:to>
    <xdr:cxnSp macro="">
      <xdr:nvCxnSpPr>
        <xdr:cNvPr id="318" name="直線コネクタ 317"/>
        <xdr:cNvCxnSpPr/>
      </xdr:nvCxnSpPr>
      <xdr:spPr>
        <a:xfrm>
          <a:off x="16179800" y="1105037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37359</xdr:rowOff>
    </xdr:from>
    <xdr:to>
      <xdr:col>77</xdr:col>
      <xdr:colOff>44450</xdr:colOff>
      <xdr:row>64</xdr:row>
      <xdr:rowOff>77576</xdr:rowOff>
    </xdr:to>
    <xdr:cxnSp macro="">
      <xdr:nvCxnSpPr>
        <xdr:cNvPr id="321" name="直線コネクタ 320"/>
        <xdr:cNvCxnSpPr/>
      </xdr:nvCxnSpPr>
      <xdr:spPr>
        <a:xfrm>
          <a:off x="15290800" y="1101015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29316</xdr:rowOff>
    </xdr:from>
    <xdr:to>
      <xdr:col>72</xdr:col>
      <xdr:colOff>203200</xdr:colOff>
      <xdr:row>64</xdr:row>
      <xdr:rowOff>37359</xdr:rowOff>
    </xdr:to>
    <xdr:cxnSp macro="">
      <xdr:nvCxnSpPr>
        <xdr:cNvPr id="324" name="直線コネクタ 323"/>
        <xdr:cNvCxnSpPr/>
      </xdr:nvCxnSpPr>
      <xdr:spPr>
        <a:xfrm>
          <a:off x="14401800" y="110021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1164</xdr:rowOff>
    </xdr:from>
    <xdr:to>
      <xdr:col>68</xdr:col>
      <xdr:colOff>152400</xdr:colOff>
      <xdr:row>64</xdr:row>
      <xdr:rowOff>29316</xdr:rowOff>
    </xdr:to>
    <xdr:cxnSp macro="">
      <xdr:nvCxnSpPr>
        <xdr:cNvPr id="327" name="直線コネクタ 326"/>
        <xdr:cNvCxnSpPr/>
      </xdr:nvCxnSpPr>
      <xdr:spPr>
        <a:xfrm>
          <a:off x="13512800" y="1097396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34819</xdr:rowOff>
    </xdr:from>
    <xdr:to>
      <xdr:col>81</xdr:col>
      <xdr:colOff>95250</xdr:colOff>
      <xdr:row>64</xdr:row>
      <xdr:rowOff>136419</xdr:rowOff>
    </xdr:to>
    <xdr:sp macro="" textlink="">
      <xdr:nvSpPr>
        <xdr:cNvPr id="337" name="楕円 336"/>
        <xdr:cNvSpPr/>
      </xdr:nvSpPr>
      <xdr:spPr>
        <a:xfrm>
          <a:off x="169672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6896</xdr:rowOff>
    </xdr:from>
    <xdr:ext cx="762000" cy="259045"/>
    <xdr:sp macro="" textlink="">
      <xdr:nvSpPr>
        <xdr:cNvPr id="338" name="定員管理の状況該当値テキスト"/>
        <xdr:cNvSpPr txBox="1"/>
      </xdr:nvSpPr>
      <xdr:spPr>
        <a:xfrm>
          <a:off x="17106900" y="1097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26776</xdr:rowOff>
    </xdr:from>
    <xdr:to>
      <xdr:col>77</xdr:col>
      <xdr:colOff>95250</xdr:colOff>
      <xdr:row>64</xdr:row>
      <xdr:rowOff>128376</xdr:rowOff>
    </xdr:to>
    <xdr:sp macro="" textlink="">
      <xdr:nvSpPr>
        <xdr:cNvPr id="339" name="楕円 338"/>
        <xdr:cNvSpPr/>
      </xdr:nvSpPr>
      <xdr:spPr>
        <a:xfrm>
          <a:off x="16129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113153</xdr:rowOff>
    </xdr:from>
    <xdr:ext cx="736600" cy="259045"/>
    <xdr:sp macro="" textlink="">
      <xdr:nvSpPr>
        <xdr:cNvPr id="340" name="テキスト ボックス 339"/>
        <xdr:cNvSpPr txBox="1"/>
      </xdr:nvSpPr>
      <xdr:spPr>
        <a:xfrm>
          <a:off x="15798800" y="11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158009</xdr:rowOff>
    </xdr:from>
    <xdr:to>
      <xdr:col>73</xdr:col>
      <xdr:colOff>44450</xdr:colOff>
      <xdr:row>64</xdr:row>
      <xdr:rowOff>88159</xdr:rowOff>
    </xdr:to>
    <xdr:sp macro="" textlink="">
      <xdr:nvSpPr>
        <xdr:cNvPr id="341" name="楕円 340"/>
        <xdr:cNvSpPr/>
      </xdr:nvSpPr>
      <xdr:spPr>
        <a:xfrm>
          <a:off x="15240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72936</xdr:rowOff>
    </xdr:from>
    <xdr:ext cx="762000" cy="259045"/>
    <xdr:sp macro="" textlink="">
      <xdr:nvSpPr>
        <xdr:cNvPr id="342" name="テキスト ボックス 341"/>
        <xdr:cNvSpPr txBox="1"/>
      </xdr:nvSpPr>
      <xdr:spPr>
        <a:xfrm>
          <a:off x="14909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149966</xdr:rowOff>
    </xdr:from>
    <xdr:to>
      <xdr:col>68</xdr:col>
      <xdr:colOff>203200</xdr:colOff>
      <xdr:row>64</xdr:row>
      <xdr:rowOff>80116</xdr:rowOff>
    </xdr:to>
    <xdr:sp macro="" textlink="">
      <xdr:nvSpPr>
        <xdr:cNvPr id="343" name="楕円 342"/>
        <xdr:cNvSpPr/>
      </xdr:nvSpPr>
      <xdr:spPr>
        <a:xfrm>
          <a:off x="14351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64893</xdr:rowOff>
    </xdr:from>
    <xdr:ext cx="762000" cy="259045"/>
    <xdr:sp macro="" textlink="">
      <xdr:nvSpPr>
        <xdr:cNvPr id="344" name="テキスト ボックス 343"/>
        <xdr:cNvSpPr txBox="1"/>
      </xdr:nvSpPr>
      <xdr:spPr>
        <a:xfrm>
          <a:off x="14020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121814</xdr:rowOff>
    </xdr:from>
    <xdr:to>
      <xdr:col>64</xdr:col>
      <xdr:colOff>152400</xdr:colOff>
      <xdr:row>64</xdr:row>
      <xdr:rowOff>51964</xdr:rowOff>
    </xdr:to>
    <xdr:sp macro="" textlink="">
      <xdr:nvSpPr>
        <xdr:cNvPr id="345" name="楕円 344"/>
        <xdr:cNvSpPr/>
      </xdr:nvSpPr>
      <xdr:spPr>
        <a:xfrm>
          <a:off x="13462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36741</xdr:rowOff>
    </xdr:from>
    <xdr:ext cx="762000" cy="259045"/>
    <xdr:sp macro="" textlink="">
      <xdr:nvSpPr>
        <xdr:cNvPr id="346" name="テキスト ボックス 345"/>
        <xdr:cNvSpPr txBox="1"/>
      </xdr:nvSpPr>
      <xdr:spPr>
        <a:xfrm>
          <a:off x="13131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及び農業集落排水などの社会資本整備を推進してきた結果、普及率は全国平均を大幅に上回る状況となったが、各事業の財源の多くは地方債に依存してきた。さらに、度重なる震災により、多額の災害復旧事業債の発行を余儀なくされ、地方債残高が増大した。よって、類似団体平均を大きく上回る形で推移しており、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健全な状態に向かうため、起債の自主規制を行いながら、比率抑制に効果のある銀行等引受債の繰上償還、公的資金補償金免除繰上償還や行財政改革等に取り組み、実質公債費比率の抑制に努めてきた。今後は、中越沖地震などの災害復旧事業債の償還が終了するため、減少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81462</xdr:rowOff>
    </xdr:to>
    <xdr:cxnSp macro="">
      <xdr:nvCxnSpPr>
        <xdr:cNvPr id="381" name="直線コネクタ 380"/>
        <xdr:cNvCxnSpPr/>
      </xdr:nvCxnSpPr>
      <xdr:spPr>
        <a:xfrm flipV="1">
          <a:off x="16179800" y="737108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81462</xdr:rowOff>
    </xdr:from>
    <xdr:to>
      <xdr:col>77</xdr:col>
      <xdr:colOff>44450</xdr:colOff>
      <xdr:row>43</xdr:row>
      <xdr:rowOff>88356</xdr:rowOff>
    </xdr:to>
    <xdr:cxnSp macro="">
      <xdr:nvCxnSpPr>
        <xdr:cNvPr id="384" name="直線コネクタ 383"/>
        <xdr:cNvCxnSpPr/>
      </xdr:nvCxnSpPr>
      <xdr:spPr>
        <a:xfrm flipV="1">
          <a:off x="15290800" y="74538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109038</xdr:rowOff>
    </xdr:to>
    <xdr:cxnSp macro="">
      <xdr:nvCxnSpPr>
        <xdr:cNvPr id="387" name="直線コネクタ 386"/>
        <xdr:cNvCxnSpPr/>
      </xdr:nvCxnSpPr>
      <xdr:spPr>
        <a:xfrm flipV="1">
          <a:off x="14401800" y="74607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109038</xdr:rowOff>
    </xdr:from>
    <xdr:to>
      <xdr:col>68</xdr:col>
      <xdr:colOff>152400</xdr:colOff>
      <xdr:row>43</xdr:row>
      <xdr:rowOff>171087</xdr:rowOff>
    </xdr:to>
    <xdr:cxnSp macro="">
      <xdr:nvCxnSpPr>
        <xdr:cNvPr id="390" name="直線コネクタ 389"/>
        <xdr:cNvCxnSpPr/>
      </xdr:nvCxnSpPr>
      <xdr:spPr>
        <a:xfrm flipV="1">
          <a:off x="13512800" y="74813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30662</xdr:rowOff>
    </xdr:from>
    <xdr:to>
      <xdr:col>77</xdr:col>
      <xdr:colOff>95250</xdr:colOff>
      <xdr:row>43</xdr:row>
      <xdr:rowOff>132262</xdr:rowOff>
    </xdr:to>
    <xdr:sp macro="" textlink="">
      <xdr:nvSpPr>
        <xdr:cNvPr id="402" name="楕円 401"/>
        <xdr:cNvSpPr/>
      </xdr:nvSpPr>
      <xdr:spPr>
        <a:xfrm>
          <a:off x="16129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117039</xdr:rowOff>
    </xdr:from>
    <xdr:ext cx="736600" cy="259045"/>
    <xdr:sp macro="" textlink="">
      <xdr:nvSpPr>
        <xdr:cNvPr id="403" name="テキスト ボックス 402"/>
        <xdr:cNvSpPr txBox="1"/>
      </xdr:nvSpPr>
      <xdr:spPr>
        <a:xfrm>
          <a:off x="15798800" y="748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4" name="楕円 403"/>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5" name="テキスト ボックス 404"/>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58238</xdr:rowOff>
    </xdr:from>
    <xdr:to>
      <xdr:col>68</xdr:col>
      <xdr:colOff>203200</xdr:colOff>
      <xdr:row>43</xdr:row>
      <xdr:rowOff>159838</xdr:rowOff>
    </xdr:to>
    <xdr:sp macro="" textlink="">
      <xdr:nvSpPr>
        <xdr:cNvPr id="406" name="楕円 405"/>
        <xdr:cNvSpPr/>
      </xdr:nvSpPr>
      <xdr:spPr>
        <a:xfrm>
          <a:off x="14351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144615</xdr:rowOff>
    </xdr:from>
    <xdr:ext cx="762000" cy="259045"/>
    <xdr:sp macro="" textlink="">
      <xdr:nvSpPr>
        <xdr:cNvPr id="407" name="テキスト ボックス 406"/>
        <xdr:cNvSpPr txBox="1"/>
      </xdr:nvSpPr>
      <xdr:spPr>
        <a:xfrm>
          <a:off x="14020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120287</xdr:rowOff>
    </xdr:from>
    <xdr:to>
      <xdr:col>64</xdr:col>
      <xdr:colOff>152400</xdr:colOff>
      <xdr:row>44</xdr:row>
      <xdr:rowOff>50437</xdr:rowOff>
    </xdr:to>
    <xdr:sp macro="" textlink="">
      <xdr:nvSpPr>
        <xdr:cNvPr id="408" name="楕円 407"/>
        <xdr:cNvSpPr/>
      </xdr:nvSpPr>
      <xdr:spPr>
        <a:xfrm>
          <a:off x="13462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35214</xdr:rowOff>
    </xdr:from>
    <xdr:ext cx="762000" cy="259045"/>
    <xdr:sp macro="" textlink="">
      <xdr:nvSpPr>
        <xdr:cNvPr id="409" name="テキスト ボックス 408"/>
        <xdr:cNvSpPr txBox="1"/>
      </xdr:nvSpPr>
      <xdr:spPr>
        <a:xfrm>
          <a:off x="13131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公共下水道及び農業集落排水などの社会資本整備の推進、市町合併時の債務継承、震災の影響から類似団体平均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を上回っていたが、ガス事業の売却益を基金に積立てたことにより、数値が改善し１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８％となった。今後は新庁舎整備事業により基金を取り崩すため、類似団体平均程度になると見込んでいる。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156295</xdr:rowOff>
    </xdr:from>
    <xdr:to>
      <xdr:col>81</xdr:col>
      <xdr:colOff>44450</xdr:colOff>
      <xdr:row>15</xdr:row>
      <xdr:rowOff>156845</xdr:rowOff>
    </xdr:to>
    <xdr:cxnSp macro="">
      <xdr:nvCxnSpPr>
        <xdr:cNvPr id="443" name="直線コネクタ 442"/>
        <xdr:cNvCxnSpPr/>
      </xdr:nvCxnSpPr>
      <xdr:spPr>
        <a:xfrm flipV="1">
          <a:off x="16179800" y="2385145"/>
          <a:ext cx="8382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156845</xdr:rowOff>
    </xdr:from>
    <xdr:to>
      <xdr:col>77</xdr:col>
      <xdr:colOff>44450</xdr:colOff>
      <xdr:row>16</xdr:row>
      <xdr:rowOff>2286</xdr:rowOff>
    </xdr:to>
    <xdr:cxnSp macro="">
      <xdr:nvCxnSpPr>
        <xdr:cNvPr id="446" name="直線コネクタ 445"/>
        <xdr:cNvCxnSpPr/>
      </xdr:nvCxnSpPr>
      <xdr:spPr>
        <a:xfrm flipV="1">
          <a:off x="15290800" y="272859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35264</xdr:rowOff>
    </xdr:to>
    <xdr:cxnSp macro="">
      <xdr:nvCxnSpPr>
        <xdr:cNvPr id="449" name="直線コネクタ 448"/>
        <xdr:cNvCxnSpPr/>
      </xdr:nvCxnSpPr>
      <xdr:spPr>
        <a:xfrm flipV="1">
          <a:off x="14401800" y="2745486"/>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35264</xdr:rowOff>
    </xdr:from>
    <xdr:to>
      <xdr:col>68</xdr:col>
      <xdr:colOff>152400</xdr:colOff>
      <xdr:row>16</xdr:row>
      <xdr:rowOff>152696</xdr:rowOff>
    </xdr:to>
    <xdr:cxnSp macro="">
      <xdr:nvCxnSpPr>
        <xdr:cNvPr id="452" name="直線コネクタ 451"/>
        <xdr:cNvCxnSpPr/>
      </xdr:nvCxnSpPr>
      <xdr:spPr>
        <a:xfrm flipV="1">
          <a:off x="13512800" y="2778464"/>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105495</xdr:rowOff>
    </xdr:from>
    <xdr:to>
      <xdr:col>81</xdr:col>
      <xdr:colOff>95250</xdr:colOff>
      <xdr:row>14</xdr:row>
      <xdr:rowOff>35645</xdr:rowOff>
    </xdr:to>
    <xdr:sp macro="" textlink="">
      <xdr:nvSpPr>
        <xdr:cNvPr id="462" name="楕円 461"/>
        <xdr:cNvSpPr/>
      </xdr:nvSpPr>
      <xdr:spPr>
        <a:xfrm>
          <a:off x="169672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26772</xdr:rowOff>
    </xdr:from>
    <xdr:ext cx="762000" cy="259045"/>
    <xdr:sp macro="" textlink="">
      <xdr:nvSpPr>
        <xdr:cNvPr id="463" name="将来負担の状況該当値テキスト"/>
        <xdr:cNvSpPr txBox="1"/>
      </xdr:nvSpPr>
      <xdr:spPr>
        <a:xfrm>
          <a:off x="17106900" y="225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106045</xdr:rowOff>
    </xdr:from>
    <xdr:to>
      <xdr:col>77</xdr:col>
      <xdr:colOff>95250</xdr:colOff>
      <xdr:row>16</xdr:row>
      <xdr:rowOff>36195</xdr:rowOff>
    </xdr:to>
    <xdr:sp macro="" textlink="">
      <xdr:nvSpPr>
        <xdr:cNvPr id="464" name="楕円 463"/>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20972</xdr:rowOff>
    </xdr:from>
    <xdr:ext cx="736600" cy="259045"/>
    <xdr:sp macro="" textlink="">
      <xdr:nvSpPr>
        <xdr:cNvPr id="465" name="テキスト ボックス 464"/>
        <xdr:cNvSpPr txBox="1"/>
      </xdr:nvSpPr>
      <xdr:spPr>
        <a:xfrm>
          <a:off x="15798800" y="276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6" name="楕円 465"/>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7" name="テキスト ボックス 466"/>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155914</xdr:rowOff>
    </xdr:from>
    <xdr:to>
      <xdr:col>68</xdr:col>
      <xdr:colOff>203200</xdr:colOff>
      <xdr:row>16</xdr:row>
      <xdr:rowOff>86064</xdr:rowOff>
    </xdr:to>
    <xdr:sp macro="" textlink="">
      <xdr:nvSpPr>
        <xdr:cNvPr id="468" name="楕円 467"/>
        <xdr:cNvSpPr/>
      </xdr:nvSpPr>
      <xdr:spPr>
        <a:xfrm>
          <a:off x="14351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70841</xdr:rowOff>
    </xdr:from>
    <xdr:ext cx="762000" cy="259045"/>
    <xdr:sp macro="" textlink="">
      <xdr:nvSpPr>
        <xdr:cNvPr id="469" name="テキスト ボックス 468"/>
        <xdr:cNvSpPr txBox="1"/>
      </xdr:nvSpPr>
      <xdr:spPr>
        <a:xfrm>
          <a:off x="14020800" y="281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70" name="楕円 469"/>
        <xdr:cNvSpPr/>
      </xdr:nvSpPr>
      <xdr:spPr>
        <a:xfrm>
          <a:off x="13462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71" name="テキスト ボックス 470"/>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84,326
83,415
442.03
52,573,349
50,488,736
1,961,496
24,675,453
48,780,460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類似団体平均とほぼ同程度で比率が推移している。平成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年度は、経常的な退職手当（一般財源等）が前年度から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減少したことなどに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年度より比率が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また、人口一人当たりの決算額は、類似団体平均より上回っており、職員数が人口規模に対して多いことがあげられる。定員適正化に取り組んでいるものの、一方で人口減少も進んでおり、人口一人当たりの決算額が漸減傾向に向かっていかないのが現状である。今後も行政改革を進め、一層の定員の適正化や経費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157480</xdr:rowOff>
    </xdr:to>
    <xdr:cxnSp macro="">
      <xdr:nvCxnSpPr>
        <xdr:cNvPr id="66" name="直線コネクタ 65"/>
        <xdr:cNvCxnSpPr/>
      </xdr:nvCxnSpPr>
      <xdr:spPr>
        <a:xfrm flipV="1">
          <a:off x="3987800" y="6291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157480</xdr:rowOff>
    </xdr:to>
    <xdr:cxnSp macro="">
      <xdr:nvCxnSpPr>
        <xdr:cNvPr id="69" name="直線コネクタ 68"/>
        <xdr:cNvCxnSpPr/>
      </xdr:nvCxnSpPr>
      <xdr:spPr>
        <a:xfrm>
          <a:off x="3098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142240</xdr:rowOff>
    </xdr:to>
    <xdr:cxnSp macro="">
      <xdr:nvCxnSpPr>
        <xdr:cNvPr id="72" name="直線コネクタ 71"/>
        <xdr:cNvCxnSpPr/>
      </xdr:nvCxnSpPr>
      <xdr:spPr>
        <a:xfrm>
          <a:off x="2209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43180</xdr:rowOff>
    </xdr:to>
    <xdr:cxnSp macro="">
      <xdr:nvCxnSpPr>
        <xdr:cNvPr id="75" name="直線コネクタ 74"/>
        <xdr:cNvCxnSpPr/>
      </xdr:nvCxnSpPr>
      <xdr:spPr>
        <a:xfrm>
          <a:off x="1320800" y="6108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指定管理者制度や電算システムのアウトソーシングを積極的に進めてきたことなどにより、類似団体平均を上回っている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公の施設の見直しによる統廃合や博物館の直営化により、平成２４年度をピークに減少傾向にあった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年度には児童クラブの管理費用や道路補修作業委託費用をはじめとした経常的な歳出の増加もあって、悪化した。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しかし、平成３０年度は経常的な歳出の削減により、前年度よりも０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２ポイント改善した。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今後も一層の経費削減に努めていく。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119380</xdr:rowOff>
    </xdr:to>
    <xdr:cxnSp macro="">
      <xdr:nvCxnSpPr>
        <xdr:cNvPr id="127" name="直線コネクタ 126"/>
        <xdr:cNvCxnSpPr/>
      </xdr:nvCxnSpPr>
      <xdr:spPr>
        <a:xfrm flipV="1">
          <a:off x="15671800" y="3190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119380</xdr:rowOff>
    </xdr:to>
    <xdr:cxnSp macro="">
      <xdr:nvCxnSpPr>
        <xdr:cNvPr id="130" name="直線コネクタ 129"/>
        <xdr:cNvCxnSpPr/>
      </xdr:nvCxnSpPr>
      <xdr:spPr>
        <a:xfrm>
          <a:off x="14782800" y="314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58420</xdr:rowOff>
    </xdr:to>
    <xdr:cxnSp macro="">
      <xdr:nvCxnSpPr>
        <xdr:cNvPr id="133" name="直線コネクタ 132"/>
        <xdr:cNvCxnSpPr/>
      </xdr:nvCxnSpPr>
      <xdr:spPr>
        <a:xfrm>
          <a:off x="13893800" y="3053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12700</xdr:rowOff>
    </xdr:to>
    <xdr:cxnSp macro="">
      <xdr:nvCxnSpPr>
        <xdr:cNvPr id="136" name="直線コネクタ 135"/>
        <xdr:cNvCxnSpPr/>
      </xdr:nvCxnSpPr>
      <xdr:spPr>
        <a:xfrm flipV="1">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経常的な扶助費は、平成２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同率で推移したが、類似団体と比較すると人口一人当たりの決算額が少なく、平均を大きく下回っている。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今後も景気動向や雇用情勢などによって、扶助費の増加が見込まれるが、健全な財政運営に努めていく。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53848</xdr:rowOff>
    </xdr:from>
    <xdr:to>
      <xdr:col>24</xdr:col>
      <xdr:colOff>25400</xdr:colOff>
      <xdr:row>54</xdr:row>
      <xdr:rowOff>62992</xdr:rowOff>
    </xdr:to>
    <xdr:cxnSp macro="">
      <xdr:nvCxnSpPr>
        <xdr:cNvPr id="186" name="直線コネクタ 185"/>
        <xdr:cNvCxnSpPr/>
      </xdr:nvCxnSpPr>
      <xdr:spPr>
        <a:xfrm>
          <a:off x="3987800" y="9312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53848</xdr:rowOff>
    </xdr:from>
    <xdr:to>
      <xdr:col>19</xdr:col>
      <xdr:colOff>187325</xdr:colOff>
      <xdr:row>54</xdr:row>
      <xdr:rowOff>53848</xdr:rowOff>
    </xdr:to>
    <xdr:cxnSp macro="">
      <xdr:nvCxnSpPr>
        <xdr:cNvPr id="189" name="直線コネクタ 188"/>
        <xdr:cNvCxnSpPr/>
      </xdr:nvCxnSpPr>
      <xdr:spPr>
        <a:xfrm>
          <a:off x="3098800" y="9312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53848</xdr:rowOff>
    </xdr:to>
    <xdr:cxnSp macro="">
      <xdr:nvCxnSpPr>
        <xdr:cNvPr id="192" name="直線コネクタ 191"/>
        <xdr:cNvCxnSpPr/>
      </xdr:nvCxnSpPr>
      <xdr:spPr>
        <a:xfrm>
          <a:off x="2209800" y="9303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44704</xdr:rowOff>
    </xdr:from>
    <xdr:to>
      <xdr:col>11</xdr:col>
      <xdr:colOff>9525</xdr:colOff>
      <xdr:row>55</xdr:row>
      <xdr:rowOff>56134</xdr:rowOff>
    </xdr:to>
    <xdr:cxnSp macro="">
      <xdr:nvCxnSpPr>
        <xdr:cNvPr id="195" name="直線コネクタ 194"/>
        <xdr:cNvCxnSpPr/>
      </xdr:nvCxnSpPr>
      <xdr:spPr>
        <a:xfrm flipV="1">
          <a:off x="1320800" y="93030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xdr:rowOff>
    </xdr:from>
    <xdr:to>
      <xdr:col>24</xdr:col>
      <xdr:colOff>76200</xdr:colOff>
      <xdr:row>54</xdr:row>
      <xdr:rowOff>113792</xdr:rowOff>
    </xdr:to>
    <xdr:sp macro="" textlink="">
      <xdr:nvSpPr>
        <xdr:cNvPr id="205" name="楕円 204"/>
        <xdr:cNvSpPr/>
      </xdr:nvSpPr>
      <xdr:spPr>
        <a:xfrm>
          <a:off x="4775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92219</xdr:rowOff>
    </xdr:from>
    <xdr:ext cx="762000" cy="259045"/>
    <xdr:sp macro="" textlink="">
      <xdr:nvSpPr>
        <xdr:cNvPr id="206" name="扶助費該当値テキスト"/>
        <xdr:cNvSpPr txBox="1"/>
      </xdr:nvSpPr>
      <xdr:spPr>
        <a:xfrm>
          <a:off x="4914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xdr:rowOff>
    </xdr:from>
    <xdr:to>
      <xdr:col>20</xdr:col>
      <xdr:colOff>38100</xdr:colOff>
      <xdr:row>54</xdr:row>
      <xdr:rowOff>104648</xdr:rowOff>
    </xdr:to>
    <xdr:sp macro="" textlink="">
      <xdr:nvSpPr>
        <xdr:cNvPr id="207" name="楕円 206"/>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114825</xdr:rowOff>
    </xdr:from>
    <xdr:ext cx="736600" cy="259045"/>
    <xdr:sp macro="" textlink="">
      <xdr:nvSpPr>
        <xdr:cNvPr id="208" name="テキスト ボックス 207"/>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165354</xdr:rowOff>
    </xdr:from>
    <xdr:to>
      <xdr:col>11</xdr:col>
      <xdr:colOff>60325</xdr:colOff>
      <xdr:row>54</xdr:row>
      <xdr:rowOff>95504</xdr:rowOff>
    </xdr:to>
    <xdr:sp macro="" textlink="">
      <xdr:nvSpPr>
        <xdr:cNvPr id="211" name="楕円 210"/>
        <xdr:cNvSpPr/>
      </xdr:nvSpPr>
      <xdr:spPr>
        <a:xfrm>
          <a:off x="2159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105681</xdr:rowOff>
    </xdr:from>
    <xdr:ext cx="762000" cy="259045"/>
    <xdr:sp macro="" textlink="">
      <xdr:nvSpPr>
        <xdr:cNvPr id="212" name="テキスト ボックス 211"/>
        <xdr:cNvSpPr txBox="1"/>
      </xdr:nvSpPr>
      <xdr:spPr>
        <a:xfrm>
          <a:off x="1828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5334</xdr:rowOff>
    </xdr:from>
    <xdr:to>
      <xdr:col>6</xdr:col>
      <xdr:colOff>171450</xdr:colOff>
      <xdr:row>55</xdr:row>
      <xdr:rowOff>106934</xdr:rowOff>
    </xdr:to>
    <xdr:sp macro="" textlink="">
      <xdr:nvSpPr>
        <xdr:cNvPr id="213" name="楕円 212"/>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117111</xdr:rowOff>
    </xdr:from>
    <xdr:ext cx="762000" cy="259045"/>
    <xdr:sp macro="" textlink="">
      <xdr:nvSpPr>
        <xdr:cNvPr id="214" name="テキスト ボックス 213"/>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平成１８年度まで比率を押し上げている原因であった下水道事業と農業集落排水事業の二つの会計が、平成１９年度に法適用に移行したことにより、類似団体平均を下回る状況が続いている。平成</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年度は平成２</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年度と比較して比率が０．１ポイント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、類似団体平均が０．</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ポイント改善したため、類似団体平均との差が若干縮まった。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２８年２月に策定した公共施設等総合管理計画を基に適切な管理運営をし、経費の抑制に努めていく。また、繰出金については、介護保険特別会計や後期高齢者医療費への繰出しが増加しており、医療費の動向や被保険者の推移などを踏まえ、適正に保険税率や保険料を設定し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7" name="直線コネクタ 246"/>
        <xdr:cNvCxnSpPr/>
      </xdr:nvCxnSpPr>
      <xdr:spPr>
        <a:xfrm flipV="1">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0" name="直線コネクタ 249"/>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73660</xdr:rowOff>
    </xdr:to>
    <xdr:cxnSp macro="">
      <xdr:nvCxnSpPr>
        <xdr:cNvPr id="253" name="直線コネクタ 252"/>
        <xdr:cNvCxnSpPr/>
      </xdr:nvCxnSpPr>
      <xdr:spPr>
        <a:xfrm>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35560</xdr:rowOff>
    </xdr:to>
    <xdr:cxnSp macro="">
      <xdr:nvCxnSpPr>
        <xdr:cNvPr id="256" name="直線コネクタ 255"/>
        <xdr:cNvCxnSpPr/>
      </xdr:nvCxnSpPr>
      <xdr:spPr>
        <a:xfrm>
          <a:off x="13004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8" name="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0" name="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2" name="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4" name="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１９年度に下水道事業と農業集落排水事業の二つの会計が法適用に移行したことに伴い、類似団体平均を上回る状況が続いていたが、補助金等の細部の見直しなどの行財政改革により、平成２４年度から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平成３０年度は経常的な歳出が増加したことにより、前年度より０・４ポイント悪化した。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今後も補助金等の適正化を推進し、引き続き経費の抑制に努めていく。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5" name="直線コネクタ 304"/>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08" name="直線コネクタ 307"/>
        <xdr:cNvCxnSpPr/>
      </xdr:nvCxnSpPr>
      <xdr:spPr>
        <a:xfrm>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11" name="直線コネクタ 310"/>
        <xdr:cNvCxnSpPr/>
      </xdr:nvCxnSpPr>
      <xdr:spPr>
        <a:xfrm>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4" name="直線コネクタ 313"/>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4" name="楕円 323"/>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5"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公共下水道及び農業集落排水などの社会資本整備の推進、市町合併時における債務の継承や度重なる震災の影響により市債が増大した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ため、類似団体平均を大きく上回っている。今後は、災害復旧事業債の償還が終了することにより、改善する見込みである。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83565</xdr:rowOff>
    </xdr:to>
    <xdr:cxnSp macro="">
      <xdr:nvCxnSpPr>
        <xdr:cNvPr id="363" name="直線コネクタ 362"/>
        <xdr:cNvCxnSpPr/>
      </xdr:nvCxnSpPr>
      <xdr:spPr>
        <a:xfrm>
          <a:off x="3987800" y="136235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88137</xdr:rowOff>
    </xdr:to>
    <xdr:cxnSp macro="">
      <xdr:nvCxnSpPr>
        <xdr:cNvPr id="366" name="直線コネクタ 365"/>
        <xdr:cNvCxnSpPr/>
      </xdr:nvCxnSpPr>
      <xdr:spPr>
        <a:xfrm flipV="1">
          <a:off x="3098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88137</xdr:rowOff>
    </xdr:to>
    <xdr:cxnSp macro="">
      <xdr:nvCxnSpPr>
        <xdr:cNvPr id="369" name="直線コネクタ 368"/>
        <xdr:cNvCxnSpPr/>
      </xdr:nvCxnSpPr>
      <xdr:spPr>
        <a:xfrm>
          <a:off x="2209800" y="136052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115570</xdr:rowOff>
    </xdr:to>
    <xdr:cxnSp macro="">
      <xdr:nvCxnSpPr>
        <xdr:cNvPr id="372" name="直線コネクタ 371"/>
        <xdr:cNvCxnSpPr/>
      </xdr:nvCxnSpPr>
      <xdr:spPr>
        <a:xfrm flipV="1">
          <a:off x="1320800" y="136052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2" name="楕円 381"/>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83"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4" name="楕円 383"/>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5" name="テキスト ボックス 384"/>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86" name="楕円 385"/>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87" name="テキスト ボックス 386"/>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88" name="楕円 387"/>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89" name="テキスト ボックス 388"/>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0" name="楕円 38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1" name="テキスト ボックス 39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公債費を除く比率は、平成２５年度から類似団体平均を下回って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平成２９年度と比較し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０．３ポイント改善したため、類似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団体平均との差は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拡大した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。今後更なる行政改革を進め、職員定員の適正化や管理等を行っていく。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増加傾向にあるが、節約可能な経常的経費の更なる削減に努め、健全な財政運営を堅持していく。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117856</xdr:rowOff>
    </xdr:to>
    <xdr:cxnSp macro="">
      <xdr:nvCxnSpPr>
        <xdr:cNvPr id="422" name="直線コネクタ 421"/>
        <xdr:cNvCxnSpPr/>
      </xdr:nvCxnSpPr>
      <xdr:spPr>
        <a:xfrm flipV="1">
          <a:off x="15671800" y="131343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117856</xdr:rowOff>
    </xdr:to>
    <xdr:cxnSp macro="">
      <xdr:nvCxnSpPr>
        <xdr:cNvPr id="425" name="直線コネクタ 424"/>
        <xdr:cNvCxnSpPr/>
      </xdr:nvCxnSpPr>
      <xdr:spPr>
        <a:xfrm>
          <a:off x="14782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53848</xdr:rowOff>
    </xdr:to>
    <xdr:cxnSp macro="">
      <xdr:nvCxnSpPr>
        <xdr:cNvPr id="428" name="直線コネクタ 427"/>
        <xdr:cNvCxnSpPr/>
      </xdr:nvCxnSpPr>
      <xdr:spPr>
        <a:xfrm>
          <a:off x="13893800" y="129240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110998</xdr:rowOff>
    </xdr:to>
    <xdr:cxnSp macro="">
      <xdr:nvCxnSpPr>
        <xdr:cNvPr id="431" name="直線コネクタ 430"/>
        <xdr:cNvCxnSpPr/>
      </xdr:nvCxnSpPr>
      <xdr:spPr>
        <a:xfrm flipV="1">
          <a:off x="13004800" y="12924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3" name="楕円 442"/>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4" name="テキスト ボックス 443"/>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5" name="楕円 44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6" name="テキスト ボックス 44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7" name="楕円 446"/>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48" name="テキスト ボックス 447"/>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9" name="楕円 44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0" name="テキスト ボックス 44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138751</xdr:rowOff>
    </xdr:from>
    <xdr:to>
      <xdr:col>29</xdr:col>
      <xdr:colOff>127000</xdr:colOff>
      <xdr:row>16</xdr:row>
      <xdr:rowOff>153692</xdr:rowOff>
    </xdr:to>
    <xdr:cxnSp macro="">
      <xdr:nvCxnSpPr>
        <xdr:cNvPr id="52" name="直線コネクタ 51"/>
        <xdr:cNvCxnSpPr/>
      </xdr:nvCxnSpPr>
      <xdr:spPr bwMode="auto">
        <a:xfrm flipV="1">
          <a:off x="5003800" y="2929576"/>
          <a:ext cx="647700" cy="1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153692</xdr:rowOff>
    </xdr:from>
    <xdr:to>
      <xdr:col>26</xdr:col>
      <xdr:colOff>50800</xdr:colOff>
      <xdr:row>16</xdr:row>
      <xdr:rowOff>156941</xdr:rowOff>
    </xdr:to>
    <xdr:cxnSp macro="">
      <xdr:nvCxnSpPr>
        <xdr:cNvPr id="55" name="直線コネクタ 54"/>
        <xdr:cNvCxnSpPr/>
      </xdr:nvCxnSpPr>
      <xdr:spPr bwMode="auto">
        <a:xfrm flipV="1">
          <a:off x="4305300" y="2944517"/>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152581</xdr:rowOff>
    </xdr:from>
    <xdr:to>
      <xdr:col>22</xdr:col>
      <xdr:colOff>114300</xdr:colOff>
      <xdr:row>16</xdr:row>
      <xdr:rowOff>156941</xdr:rowOff>
    </xdr:to>
    <xdr:cxnSp macro="">
      <xdr:nvCxnSpPr>
        <xdr:cNvPr id="58" name="直線コネクタ 57"/>
        <xdr:cNvCxnSpPr/>
      </xdr:nvCxnSpPr>
      <xdr:spPr bwMode="auto">
        <a:xfrm>
          <a:off x="3606800" y="2943406"/>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152581</xdr:rowOff>
    </xdr:from>
    <xdr:to>
      <xdr:col>18</xdr:col>
      <xdr:colOff>177800</xdr:colOff>
      <xdr:row>16</xdr:row>
      <xdr:rowOff>161154</xdr:rowOff>
    </xdr:to>
    <xdr:cxnSp macro="">
      <xdr:nvCxnSpPr>
        <xdr:cNvPr id="61" name="直線コネクタ 60"/>
        <xdr:cNvCxnSpPr/>
      </xdr:nvCxnSpPr>
      <xdr:spPr bwMode="auto">
        <a:xfrm flipV="1">
          <a:off x="2908300" y="2943406"/>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87951</xdr:rowOff>
    </xdr:from>
    <xdr:to>
      <xdr:col>29</xdr:col>
      <xdr:colOff>177800</xdr:colOff>
      <xdr:row>17</xdr:row>
      <xdr:rowOff>18101</xdr:rowOff>
    </xdr:to>
    <xdr:sp macro="" textlink="">
      <xdr:nvSpPr>
        <xdr:cNvPr id="71" name="楕円 70"/>
        <xdr:cNvSpPr/>
      </xdr:nvSpPr>
      <xdr:spPr bwMode="auto">
        <a:xfrm>
          <a:off x="5600700" y="287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104478</xdr:rowOff>
    </xdr:from>
    <xdr:ext cx="762000" cy="259045"/>
    <xdr:sp macro="" textlink="">
      <xdr:nvSpPr>
        <xdr:cNvPr id="72" name="人口1人当たり決算額の推移該当値テキスト130"/>
        <xdr:cNvSpPr txBox="1"/>
      </xdr:nvSpPr>
      <xdr:spPr>
        <a:xfrm>
          <a:off x="5740400" y="272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102892</xdr:rowOff>
    </xdr:from>
    <xdr:to>
      <xdr:col>26</xdr:col>
      <xdr:colOff>101600</xdr:colOff>
      <xdr:row>17</xdr:row>
      <xdr:rowOff>33042</xdr:rowOff>
    </xdr:to>
    <xdr:sp macro="" textlink="">
      <xdr:nvSpPr>
        <xdr:cNvPr id="73" name="楕円 72"/>
        <xdr:cNvSpPr/>
      </xdr:nvSpPr>
      <xdr:spPr bwMode="auto">
        <a:xfrm>
          <a:off x="4953000" y="289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43219</xdr:rowOff>
    </xdr:from>
    <xdr:ext cx="736600" cy="259045"/>
    <xdr:sp macro="" textlink="">
      <xdr:nvSpPr>
        <xdr:cNvPr id="74" name="テキスト ボックス 73"/>
        <xdr:cNvSpPr txBox="1"/>
      </xdr:nvSpPr>
      <xdr:spPr>
        <a:xfrm>
          <a:off x="4622800" y="266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106141</xdr:rowOff>
    </xdr:from>
    <xdr:to>
      <xdr:col>22</xdr:col>
      <xdr:colOff>165100</xdr:colOff>
      <xdr:row>17</xdr:row>
      <xdr:rowOff>36291</xdr:rowOff>
    </xdr:to>
    <xdr:sp macro="" textlink="">
      <xdr:nvSpPr>
        <xdr:cNvPr id="75" name="楕円 74"/>
        <xdr:cNvSpPr/>
      </xdr:nvSpPr>
      <xdr:spPr bwMode="auto">
        <a:xfrm>
          <a:off x="4254500" y="289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46468</xdr:rowOff>
    </xdr:from>
    <xdr:ext cx="762000" cy="259045"/>
    <xdr:sp macro="" textlink="">
      <xdr:nvSpPr>
        <xdr:cNvPr id="76" name="テキスト ボックス 75"/>
        <xdr:cNvSpPr txBox="1"/>
      </xdr:nvSpPr>
      <xdr:spPr>
        <a:xfrm>
          <a:off x="3924300" y="266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101781</xdr:rowOff>
    </xdr:from>
    <xdr:to>
      <xdr:col>19</xdr:col>
      <xdr:colOff>38100</xdr:colOff>
      <xdr:row>17</xdr:row>
      <xdr:rowOff>31931</xdr:rowOff>
    </xdr:to>
    <xdr:sp macro="" textlink="">
      <xdr:nvSpPr>
        <xdr:cNvPr id="77" name="楕円 76"/>
        <xdr:cNvSpPr/>
      </xdr:nvSpPr>
      <xdr:spPr bwMode="auto">
        <a:xfrm>
          <a:off x="35560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42108</xdr:rowOff>
    </xdr:from>
    <xdr:ext cx="762000" cy="259045"/>
    <xdr:sp macro="" textlink="">
      <xdr:nvSpPr>
        <xdr:cNvPr id="78" name="テキスト ボックス 77"/>
        <xdr:cNvSpPr txBox="1"/>
      </xdr:nvSpPr>
      <xdr:spPr>
        <a:xfrm>
          <a:off x="3225800" y="26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110354</xdr:rowOff>
    </xdr:from>
    <xdr:to>
      <xdr:col>15</xdr:col>
      <xdr:colOff>101600</xdr:colOff>
      <xdr:row>17</xdr:row>
      <xdr:rowOff>40504</xdr:rowOff>
    </xdr:to>
    <xdr:sp macro="" textlink="">
      <xdr:nvSpPr>
        <xdr:cNvPr id="79" name="楕円 78"/>
        <xdr:cNvSpPr/>
      </xdr:nvSpPr>
      <xdr:spPr bwMode="auto">
        <a:xfrm>
          <a:off x="2857500" y="290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50681</xdr:rowOff>
    </xdr:from>
    <xdr:ext cx="762000" cy="259045"/>
    <xdr:sp macro="" textlink="">
      <xdr:nvSpPr>
        <xdr:cNvPr id="80" name="テキスト ボックス 79"/>
        <xdr:cNvSpPr txBox="1"/>
      </xdr:nvSpPr>
      <xdr:spPr>
        <a:xfrm>
          <a:off x="2527300" y="267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302957</xdr:rowOff>
    </xdr:from>
    <xdr:to>
      <xdr:col>29</xdr:col>
      <xdr:colOff>127000</xdr:colOff>
      <xdr:row>34</xdr:row>
      <xdr:rowOff>191531</xdr:rowOff>
    </xdr:to>
    <xdr:cxnSp macro="">
      <xdr:nvCxnSpPr>
        <xdr:cNvPr id="115" name="直線コネクタ 114"/>
        <xdr:cNvCxnSpPr/>
      </xdr:nvCxnSpPr>
      <xdr:spPr bwMode="auto">
        <a:xfrm>
          <a:off x="5003800" y="6227507"/>
          <a:ext cx="647700" cy="23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276733</xdr:rowOff>
    </xdr:from>
    <xdr:to>
      <xdr:col>26</xdr:col>
      <xdr:colOff>50800</xdr:colOff>
      <xdr:row>33</xdr:row>
      <xdr:rowOff>302957</xdr:rowOff>
    </xdr:to>
    <xdr:cxnSp macro="">
      <xdr:nvCxnSpPr>
        <xdr:cNvPr id="118" name="直線コネクタ 117"/>
        <xdr:cNvCxnSpPr/>
      </xdr:nvCxnSpPr>
      <xdr:spPr bwMode="auto">
        <a:xfrm>
          <a:off x="4305300" y="6201283"/>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273990</xdr:rowOff>
    </xdr:from>
    <xdr:to>
      <xdr:col>22</xdr:col>
      <xdr:colOff>114300</xdr:colOff>
      <xdr:row>33</xdr:row>
      <xdr:rowOff>276733</xdr:rowOff>
    </xdr:to>
    <xdr:cxnSp macro="">
      <xdr:nvCxnSpPr>
        <xdr:cNvPr id="121" name="直線コネクタ 120"/>
        <xdr:cNvCxnSpPr/>
      </xdr:nvCxnSpPr>
      <xdr:spPr bwMode="auto">
        <a:xfrm>
          <a:off x="3606800" y="6198540"/>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273990</xdr:rowOff>
    </xdr:from>
    <xdr:to>
      <xdr:col>18</xdr:col>
      <xdr:colOff>177800</xdr:colOff>
      <xdr:row>33</xdr:row>
      <xdr:rowOff>321735</xdr:rowOff>
    </xdr:to>
    <xdr:cxnSp macro="">
      <xdr:nvCxnSpPr>
        <xdr:cNvPr id="124" name="直線コネクタ 123"/>
        <xdr:cNvCxnSpPr/>
      </xdr:nvCxnSpPr>
      <xdr:spPr bwMode="auto">
        <a:xfrm flipV="1">
          <a:off x="2908300" y="6198540"/>
          <a:ext cx="698500" cy="47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140731</xdr:rowOff>
    </xdr:from>
    <xdr:to>
      <xdr:col>29</xdr:col>
      <xdr:colOff>177800</xdr:colOff>
      <xdr:row>34</xdr:row>
      <xdr:rowOff>242331</xdr:rowOff>
    </xdr:to>
    <xdr:sp macro="" textlink="">
      <xdr:nvSpPr>
        <xdr:cNvPr id="134" name="楕円 133"/>
        <xdr:cNvSpPr/>
      </xdr:nvSpPr>
      <xdr:spPr bwMode="auto">
        <a:xfrm>
          <a:off x="5600700" y="640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328708</xdr:rowOff>
    </xdr:from>
    <xdr:ext cx="762000" cy="259045"/>
    <xdr:sp macro="" textlink="">
      <xdr:nvSpPr>
        <xdr:cNvPr id="135" name="人口1人当たり決算額の推移該当値テキスト445"/>
        <xdr:cNvSpPr txBox="1"/>
      </xdr:nvSpPr>
      <xdr:spPr>
        <a:xfrm>
          <a:off x="5740400" y="625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252157</xdr:rowOff>
    </xdr:from>
    <xdr:to>
      <xdr:col>26</xdr:col>
      <xdr:colOff>101600</xdr:colOff>
      <xdr:row>34</xdr:row>
      <xdr:rowOff>10857</xdr:rowOff>
    </xdr:to>
    <xdr:sp macro="" textlink="">
      <xdr:nvSpPr>
        <xdr:cNvPr id="136" name="楕円 135"/>
        <xdr:cNvSpPr/>
      </xdr:nvSpPr>
      <xdr:spPr bwMode="auto">
        <a:xfrm>
          <a:off x="4953000" y="617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21034</xdr:rowOff>
    </xdr:from>
    <xdr:ext cx="736600" cy="259045"/>
    <xdr:sp macro="" textlink="">
      <xdr:nvSpPr>
        <xdr:cNvPr id="137" name="テキスト ボックス 136"/>
        <xdr:cNvSpPr txBox="1"/>
      </xdr:nvSpPr>
      <xdr:spPr>
        <a:xfrm>
          <a:off x="4622800" y="594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225933</xdr:rowOff>
    </xdr:from>
    <xdr:to>
      <xdr:col>22</xdr:col>
      <xdr:colOff>165100</xdr:colOff>
      <xdr:row>33</xdr:row>
      <xdr:rowOff>327533</xdr:rowOff>
    </xdr:to>
    <xdr:sp macro="" textlink="">
      <xdr:nvSpPr>
        <xdr:cNvPr id="138" name="楕円 137"/>
        <xdr:cNvSpPr/>
      </xdr:nvSpPr>
      <xdr:spPr bwMode="auto">
        <a:xfrm>
          <a:off x="4254500" y="61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166260</xdr:rowOff>
    </xdr:from>
    <xdr:ext cx="762000" cy="259045"/>
    <xdr:sp macro="" textlink="">
      <xdr:nvSpPr>
        <xdr:cNvPr id="139" name="テキスト ボックス 138"/>
        <xdr:cNvSpPr txBox="1"/>
      </xdr:nvSpPr>
      <xdr:spPr>
        <a:xfrm>
          <a:off x="3924300" y="59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223190</xdr:rowOff>
    </xdr:from>
    <xdr:to>
      <xdr:col>19</xdr:col>
      <xdr:colOff>38100</xdr:colOff>
      <xdr:row>33</xdr:row>
      <xdr:rowOff>324790</xdr:rowOff>
    </xdr:to>
    <xdr:sp macro="" textlink="">
      <xdr:nvSpPr>
        <xdr:cNvPr id="140" name="楕円 139"/>
        <xdr:cNvSpPr/>
      </xdr:nvSpPr>
      <xdr:spPr bwMode="auto">
        <a:xfrm>
          <a:off x="3556000" y="614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163517</xdr:rowOff>
    </xdr:from>
    <xdr:ext cx="762000" cy="259045"/>
    <xdr:sp macro="" textlink="">
      <xdr:nvSpPr>
        <xdr:cNvPr id="141" name="テキスト ボックス 140"/>
        <xdr:cNvSpPr txBox="1"/>
      </xdr:nvSpPr>
      <xdr:spPr>
        <a:xfrm>
          <a:off x="3225800" y="591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270935</xdr:rowOff>
    </xdr:from>
    <xdr:to>
      <xdr:col>15</xdr:col>
      <xdr:colOff>101600</xdr:colOff>
      <xdr:row>34</xdr:row>
      <xdr:rowOff>29635</xdr:rowOff>
    </xdr:to>
    <xdr:sp macro="" textlink="">
      <xdr:nvSpPr>
        <xdr:cNvPr id="142" name="楕円 141"/>
        <xdr:cNvSpPr/>
      </xdr:nvSpPr>
      <xdr:spPr bwMode="auto">
        <a:xfrm>
          <a:off x="2857500" y="619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39812</xdr:rowOff>
    </xdr:from>
    <xdr:ext cx="762000" cy="259045"/>
    <xdr:sp macro="" textlink="">
      <xdr:nvSpPr>
        <xdr:cNvPr id="143" name="テキスト ボックス 142"/>
        <xdr:cNvSpPr txBox="1"/>
      </xdr:nvSpPr>
      <xdr:spPr>
        <a:xfrm>
          <a:off x="2527300" y="596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84,326
83,415
442.03
52,573,349
50,488,736
1,961,496
24,675,453
48,780,460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131425</xdr:rowOff>
    </xdr:from>
    <xdr:to>
      <xdr:col>24</xdr:col>
      <xdr:colOff>63500</xdr:colOff>
      <xdr:row>33</xdr:row>
      <xdr:rowOff>161303</xdr:rowOff>
    </xdr:to>
    <xdr:cxnSp macro="">
      <xdr:nvCxnSpPr>
        <xdr:cNvPr id="59" name="直線コネクタ 58"/>
        <xdr:cNvCxnSpPr/>
      </xdr:nvCxnSpPr>
      <xdr:spPr>
        <a:xfrm>
          <a:off x="3797300" y="5789275"/>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115880</xdr:rowOff>
    </xdr:from>
    <xdr:to>
      <xdr:col>19</xdr:col>
      <xdr:colOff>177800</xdr:colOff>
      <xdr:row>33</xdr:row>
      <xdr:rowOff>131425</xdr:rowOff>
    </xdr:to>
    <xdr:cxnSp macro="">
      <xdr:nvCxnSpPr>
        <xdr:cNvPr id="62" name="直線コネクタ 61"/>
        <xdr:cNvCxnSpPr/>
      </xdr:nvCxnSpPr>
      <xdr:spPr>
        <a:xfrm>
          <a:off x="2908300" y="57737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115880</xdr:rowOff>
    </xdr:from>
    <xdr:to>
      <xdr:col>15</xdr:col>
      <xdr:colOff>50800</xdr:colOff>
      <xdr:row>34</xdr:row>
      <xdr:rowOff>13696</xdr:rowOff>
    </xdr:to>
    <xdr:cxnSp macro="">
      <xdr:nvCxnSpPr>
        <xdr:cNvPr id="65" name="直線コネクタ 64"/>
        <xdr:cNvCxnSpPr/>
      </xdr:nvCxnSpPr>
      <xdr:spPr>
        <a:xfrm flipV="1">
          <a:off x="2019300" y="577373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12004</xdr:rowOff>
    </xdr:from>
    <xdr:to>
      <xdr:col>10</xdr:col>
      <xdr:colOff>114300</xdr:colOff>
      <xdr:row>34</xdr:row>
      <xdr:rowOff>13696</xdr:rowOff>
    </xdr:to>
    <xdr:cxnSp macro="">
      <xdr:nvCxnSpPr>
        <xdr:cNvPr id="68" name="直線コネクタ 67"/>
        <xdr:cNvCxnSpPr/>
      </xdr:nvCxnSpPr>
      <xdr:spPr>
        <a:xfrm>
          <a:off x="1130300" y="584130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110503</xdr:rowOff>
    </xdr:from>
    <xdr:to>
      <xdr:col>24</xdr:col>
      <xdr:colOff>114300</xdr:colOff>
      <xdr:row>34</xdr:row>
      <xdr:rowOff>40653</xdr:rowOff>
    </xdr:to>
    <xdr:sp macro="" textlink="">
      <xdr:nvSpPr>
        <xdr:cNvPr id="78" name="楕円 77"/>
        <xdr:cNvSpPr/>
      </xdr:nvSpPr>
      <xdr:spPr>
        <a:xfrm>
          <a:off x="4584700" y="57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133380</xdr:rowOff>
    </xdr:from>
    <xdr:ext cx="534377" cy="259045"/>
    <xdr:sp macro="" textlink="">
      <xdr:nvSpPr>
        <xdr:cNvPr id="79" name="人件費該当値テキスト"/>
        <xdr:cNvSpPr txBox="1"/>
      </xdr:nvSpPr>
      <xdr:spPr>
        <a:xfrm>
          <a:off x="4686300" y="56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80625</xdr:rowOff>
    </xdr:from>
    <xdr:to>
      <xdr:col>20</xdr:col>
      <xdr:colOff>38100</xdr:colOff>
      <xdr:row>34</xdr:row>
      <xdr:rowOff>10775</xdr:rowOff>
    </xdr:to>
    <xdr:sp macro="" textlink="">
      <xdr:nvSpPr>
        <xdr:cNvPr id="80" name="楕円 79"/>
        <xdr:cNvSpPr/>
      </xdr:nvSpPr>
      <xdr:spPr>
        <a:xfrm>
          <a:off x="3746500" y="57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27302</xdr:rowOff>
    </xdr:from>
    <xdr:ext cx="534377" cy="259045"/>
    <xdr:sp macro="" textlink="">
      <xdr:nvSpPr>
        <xdr:cNvPr id="81" name="テキスト ボックス 80"/>
        <xdr:cNvSpPr txBox="1"/>
      </xdr:nvSpPr>
      <xdr:spPr>
        <a:xfrm>
          <a:off x="3530111" y="55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65080</xdr:rowOff>
    </xdr:from>
    <xdr:to>
      <xdr:col>15</xdr:col>
      <xdr:colOff>101600</xdr:colOff>
      <xdr:row>33</xdr:row>
      <xdr:rowOff>166680</xdr:rowOff>
    </xdr:to>
    <xdr:sp macro="" textlink="">
      <xdr:nvSpPr>
        <xdr:cNvPr id="82" name="楕円 81"/>
        <xdr:cNvSpPr/>
      </xdr:nvSpPr>
      <xdr:spPr>
        <a:xfrm>
          <a:off x="2857500" y="5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11757</xdr:rowOff>
    </xdr:from>
    <xdr:ext cx="534377" cy="259045"/>
    <xdr:sp macro="" textlink="">
      <xdr:nvSpPr>
        <xdr:cNvPr id="83" name="テキスト ボックス 82"/>
        <xdr:cNvSpPr txBox="1"/>
      </xdr:nvSpPr>
      <xdr:spPr>
        <a:xfrm>
          <a:off x="2641111" y="54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134346</xdr:rowOff>
    </xdr:from>
    <xdr:to>
      <xdr:col>10</xdr:col>
      <xdr:colOff>165100</xdr:colOff>
      <xdr:row>34</xdr:row>
      <xdr:rowOff>64496</xdr:rowOff>
    </xdr:to>
    <xdr:sp macro="" textlink="">
      <xdr:nvSpPr>
        <xdr:cNvPr id="84" name="楕円 83"/>
        <xdr:cNvSpPr/>
      </xdr:nvSpPr>
      <xdr:spPr>
        <a:xfrm>
          <a:off x="1968500" y="57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81023</xdr:rowOff>
    </xdr:from>
    <xdr:ext cx="534377" cy="259045"/>
    <xdr:sp macro="" textlink="">
      <xdr:nvSpPr>
        <xdr:cNvPr id="85" name="テキスト ボックス 84"/>
        <xdr:cNvSpPr txBox="1"/>
      </xdr:nvSpPr>
      <xdr:spPr>
        <a:xfrm>
          <a:off x="1752111" y="5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132654</xdr:rowOff>
    </xdr:from>
    <xdr:to>
      <xdr:col>6</xdr:col>
      <xdr:colOff>38100</xdr:colOff>
      <xdr:row>34</xdr:row>
      <xdr:rowOff>62804</xdr:rowOff>
    </xdr:to>
    <xdr:sp macro="" textlink="">
      <xdr:nvSpPr>
        <xdr:cNvPr id="86" name="楕円 85"/>
        <xdr:cNvSpPr/>
      </xdr:nvSpPr>
      <xdr:spPr>
        <a:xfrm>
          <a:off x="10795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79331</xdr:rowOff>
    </xdr:from>
    <xdr:ext cx="534377" cy="259045"/>
    <xdr:sp macro="" textlink="">
      <xdr:nvSpPr>
        <xdr:cNvPr id="87" name="テキスト ボックス 86"/>
        <xdr:cNvSpPr txBox="1"/>
      </xdr:nvSpPr>
      <xdr:spPr>
        <a:xfrm>
          <a:off x="863111" y="55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121971</xdr:rowOff>
    </xdr:from>
    <xdr:to>
      <xdr:col>24</xdr:col>
      <xdr:colOff>63500</xdr:colOff>
      <xdr:row>55</xdr:row>
      <xdr:rowOff>125323</xdr:rowOff>
    </xdr:to>
    <xdr:cxnSp macro="">
      <xdr:nvCxnSpPr>
        <xdr:cNvPr id="117" name="直線コネクタ 116"/>
        <xdr:cNvCxnSpPr/>
      </xdr:nvCxnSpPr>
      <xdr:spPr>
        <a:xfrm flipV="1">
          <a:off x="3797300" y="9551721"/>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125323</xdr:rowOff>
    </xdr:from>
    <xdr:to>
      <xdr:col>19</xdr:col>
      <xdr:colOff>177800</xdr:colOff>
      <xdr:row>56</xdr:row>
      <xdr:rowOff>8903</xdr:rowOff>
    </xdr:to>
    <xdr:cxnSp macro="">
      <xdr:nvCxnSpPr>
        <xdr:cNvPr id="120" name="直線コネクタ 119"/>
        <xdr:cNvCxnSpPr/>
      </xdr:nvCxnSpPr>
      <xdr:spPr>
        <a:xfrm flipV="1">
          <a:off x="2908300" y="9555073"/>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8903</xdr:rowOff>
    </xdr:from>
    <xdr:to>
      <xdr:col>15</xdr:col>
      <xdr:colOff>50800</xdr:colOff>
      <xdr:row>56</xdr:row>
      <xdr:rowOff>16193</xdr:rowOff>
    </xdr:to>
    <xdr:cxnSp macro="">
      <xdr:nvCxnSpPr>
        <xdr:cNvPr id="123" name="直線コネクタ 122"/>
        <xdr:cNvCxnSpPr/>
      </xdr:nvCxnSpPr>
      <xdr:spPr>
        <a:xfrm flipV="1">
          <a:off x="2019300" y="961010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16193</xdr:rowOff>
    </xdr:from>
    <xdr:to>
      <xdr:col>10</xdr:col>
      <xdr:colOff>114300</xdr:colOff>
      <xdr:row>56</xdr:row>
      <xdr:rowOff>63957</xdr:rowOff>
    </xdr:to>
    <xdr:cxnSp macro="">
      <xdr:nvCxnSpPr>
        <xdr:cNvPr id="126" name="直線コネクタ 125"/>
        <xdr:cNvCxnSpPr/>
      </xdr:nvCxnSpPr>
      <xdr:spPr>
        <a:xfrm flipV="1">
          <a:off x="1130300" y="9617393"/>
          <a:ext cx="889000" cy="4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71171</xdr:rowOff>
    </xdr:from>
    <xdr:to>
      <xdr:col>24</xdr:col>
      <xdr:colOff>114300</xdr:colOff>
      <xdr:row>56</xdr:row>
      <xdr:rowOff>1321</xdr:rowOff>
    </xdr:to>
    <xdr:sp macro="" textlink="">
      <xdr:nvSpPr>
        <xdr:cNvPr id="136" name="楕円 135"/>
        <xdr:cNvSpPr/>
      </xdr:nvSpPr>
      <xdr:spPr>
        <a:xfrm>
          <a:off x="4584700" y="95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94048</xdr:rowOff>
    </xdr:from>
    <xdr:ext cx="534377" cy="259045"/>
    <xdr:sp macro="" textlink="">
      <xdr:nvSpPr>
        <xdr:cNvPr id="137" name="物件費該当値テキスト"/>
        <xdr:cNvSpPr txBox="1"/>
      </xdr:nvSpPr>
      <xdr:spPr>
        <a:xfrm>
          <a:off x="4686300" y="93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74523</xdr:rowOff>
    </xdr:from>
    <xdr:to>
      <xdr:col>20</xdr:col>
      <xdr:colOff>38100</xdr:colOff>
      <xdr:row>56</xdr:row>
      <xdr:rowOff>4673</xdr:rowOff>
    </xdr:to>
    <xdr:sp macro="" textlink="">
      <xdr:nvSpPr>
        <xdr:cNvPr id="138" name="楕円 137"/>
        <xdr:cNvSpPr/>
      </xdr:nvSpPr>
      <xdr:spPr>
        <a:xfrm>
          <a:off x="3746500" y="95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21200</xdr:rowOff>
    </xdr:from>
    <xdr:ext cx="534377" cy="259045"/>
    <xdr:sp macro="" textlink="">
      <xdr:nvSpPr>
        <xdr:cNvPr id="139" name="テキスト ボックス 138"/>
        <xdr:cNvSpPr txBox="1"/>
      </xdr:nvSpPr>
      <xdr:spPr>
        <a:xfrm>
          <a:off x="3530111" y="92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129553</xdr:rowOff>
    </xdr:from>
    <xdr:to>
      <xdr:col>15</xdr:col>
      <xdr:colOff>101600</xdr:colOff>
      <xdr:row>56</xdr:row>
      <xdr:rowOff>59703</xdr:rowOff>
    </xdr:to>
    <xdr:sp macro="" textlink="">
      <xdr:nvSpPr>
        <xdr:cNvPr id="140" name="楕円 139"/>
        <xdr:cNvSpPr/>
      </xdr:nvSpPr>
      <xdr:spPr>
        <a:xfrm>
          <a:off x="2857500" y="95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76230</xdr:rowOff>
    </xdr:from>
    <xdr:ext cx="534377" cy="259045"/>
    <xdr:sp macro="" textlink="">
      <xdr:nvSpPr>
        <xdr:cNvPr id="141" name="テキスト ボックス 140"/>
        <xdr:cNvSpPr txBox="1"/>
      </xdr:nvSpPr>
      <xdr:spPr>
        <a:xfrm>
          <a:off x="2641111" y="93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136843</xdr:rowOff>
    </xdr:from>
    <xdr:to>
      <xdr:col>10</xdr:col>
      <xdr:colOff>165100</xdr:colOff>
      <xdr:row>56</xdr:row>
      <xdr:rowOff>66993</xdr:rowOff>
    </xdr:to>
    <xdr:sp macro="" textlink="">
      <xdr:nvSpPr>
        <xdr:cNvPr id="142" name="楕円 141"/>
        <xdr:cNvSpPr/>
      </xdr:nvSpPr>
      <xdr:spPr>
        <a:xfrm>
          <a:off x="1968500" y="9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83520</xdr:rowOff>
    </xdr:from>
    <xdr:ext cx="534377" cy="259045"/>
    <xdr:sp macro="" textlink="">
      <xdr:nvSpPr>
        <xdr:cNvPr id="143" name="テキスト ボックス 142"/>
        <xdr:cNvSpPr txBox="1"/>
      </xdr:nvSpPr>
      <xdr:spPr>
        <a:xfrm>
          <a:off x="1752111" y="93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13157</xdr:rowOff>
    </xdr:from>
    <xdr:to>
      <xdr:col>6</xdr:col>
      <xdr:colOff>38100</xdr:colOff>
      <xdr:row>56</xdr:row>
      <xdr:rowOff>114757</xdr:rowOff>
    </xdr:to>
    <xdr:sp macro="" textlink="">
      <xdr:nvSpPr>
        <xdr:cNvPr id="144" name="楕円 143"/>
        <xdr:cNvSpPr/>
      </xdr:nvSpPr>
      <xdr:spPr>
        <a:xfrm>
          <a:off x="1079500" y="96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131284</xdr:rowOff>
    </xdr:from>
    <xdr:ext cx="534377" cy="259045"/>
    <xdr:sp macro="" textlink="">
      <xdr:nvSpPr>
        <xdr:cNvPr id="145" name="テキスト ボックス 144"/>
        <xdr:cNvSpPr txBox="1"/>
      </xdr:nvSpPr>
      <xdr:spPr>
        <a:xfrm>
          <a:off x="863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117069</xdr:rowOff>
    </xdr:from>
    <xdr:to>
      <xdr:col>24</xdr:col>
      <xdr:colOff>63500</xdr:colOff>
      <xdr:row>74</xdr:row>
      <xdr:rowOff>88951</xdr:rowOff>
    </xdr:to>
    <xdr:cxnSp macro="">
      <xdr:nvCxnSpPr>
        <xdr:cNvPr id="174" name="直線コネクタ 173"/>
        <xdr:cNvCxnSpPr/>
      </xdr:nvCxnSpPr>
      <xdr:spPr>
        <a:xfrm>
          <a:off x="3797300" y="12290019"/>
          <a:ext cx="838200" cy="4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117069</xdr:rowOff>
    </xdr:from>
    <xdr:to>
      <xdr:col>19</xdr:col>
      <xdr:colOff>177800</xdr:colOff>
      <xdr:row>74</xdr:row>
      <xdr:rowOff>45212</xdr:rowOff>
    </xdr:to>
    <xdr:cxnSp macro="">
      <xdr:nvCxnSpPr>
        <xdr:cNvPr id="177" name="直線コネクタ 176"/>
        <xdr:cNvCxnSpPr/>
      </xdr:nvCxnSpPr>
      <xdr:spPr>
        <a:xfrm flipV="1">
          <a:off x="2908300" y="12290019"/>
          <a:ext cx="889000" cy="4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45212</xdr:rowOff>
    </xdr:from>
    <xdr:to>
      <xdr:col>15</xdr:col>
      <xdr:colOff>50800</xdr:colOff>
      <xdr:row>75</xdr:row>
      <xdr:rowOff>15875</xdr:rowOff>
    </xdr:to>
    <xdr:cxnSp macro="">
      <xdr:nvCxnSpPr>
        <xdr:cNvPr id="180" name="直線コネクタ 179"/>
        <xdr:cNvCxnSpPr/>
      </xdr:nvCxnSpPr>
      <xdr:spPr>
        <a:xfrm flipV="1">
          <a:off x="2019300" y="12732512"/>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15875</xdr:rowOff>
    </xdr:from>
    <xdr:to>
      <xdr:col>10</xdr:col>
      <xdr:colOff>114300</xdr:colOff>
      <xdr:row>75</xdr:row>
      <xdr:rowOff>78511</xdr:rowOff>
    </xdr:to>
    <xdr:cxnSp macro="">
      <xdr:nvCxnSpPr>
        <xdr:cNvPr id="183" name="直線コネクタ 182"/>
        <xdr:cNvCxnSpPr/>
      </xdr:nvCxnSpPr>
      <xdr:spPr>
        <a:xfrm flipV="1">
          <a:off x="1130300" y="1287462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38151</xdr:rowOff>
    </xdr:from>
    <xdr:to>
      <xdr:col>24</xdr:col>
      <xdr:colOff>114300</xdr:colOff>
      <xdr:row>74</xdr:row>
      <xdr:rowOff>139751</xdr:rowOff>
    </xdr:to>
    <xdr:sp macro="" textlink="">
      <xdr:nvSpPr>
        <xdr:cNvPr id="193" name="楕円 192"/>
        <xdr:cNvSpPr/>
      </xdr:nvSpPr>
      <xdr:spPr>
        <a:xfrm>
          <a:off x="45847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61028</xdr:rowOff>
    </xdr:from>
    <xdr:ext cx="534377" cy="259045"/>
    <xdr:sp macro="" textlink="">
      <xdr:nvSpPr>
        <xdr:cNvPr id="194" name="維持補修費該当値テキスト"/>
        <xdr:cNvSpPr txBox="1"/>
      </xdr:nvSpPr>
      <xdr:spPr>
        <a:xfrm>
          <a:off x="4686300" y="125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66269</xdr:rowOff>
    </xdr:from>
    <xdr:to>
      <xdr:col>20</xdr:col>
      <xdr:colOff>38100</xdr:colOff>
      <xdr:row>71</xdr:row>
      <xdr:rowOff>167869</xdr:rowOff>
    </xdr:to>
    <xdr:sp macro="" textlink="">
      <xdr:nvSpPr>
        <xdr:cNvPr id="195" name="楕円 194"/>
        <xdr:cNvSpPr/>
      </xdr:nvSpPr>
      <xdr:spPr>
        <a:xfrm>
          <a:off x="3746500" y="122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12946</xdr:rowOff>
    </xdr:from>
    <xdr:ext cx="534377" cy="259045"/>
    <xdr:sp macro="" textlink="">
      <xdr:nvSpPr>
        <xdr:cNvPr id="196" name="テキスト ボックス 195"/>
        <xdr:cNvSpPr txBox="1"/>
      </xdr:nvSpPr>
      <xdr:spPr>
        <a:xfrm>
          <a:off x="3530111" y="120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165862</xdr:rowOff>
    </xdr:from>
    <xdr:to>
      <xdr:col>15</xdr:col>
      <xdr:colOff>101600</xdr:colOff>
      <xdr:row>74</xdr:row>
      <xdr:rowOff>96012</xdr:rowOff>
    </xdr:to>
    <xdr:sp macro="" textlink="">
      <xdr:nvSpPr>
        <xdr:cNvPr id="197" name="楕円 196"/>
        <xdr:cNvSpPr/>
      </xdr:nvSpPr>
      <xdr:spPr>
        <a:xfrm>
          <a:off x="2857500" y="126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112539</xdr:rowOff>
    </xdr:from>
    <xdr:ext cx="534377" cy="259045"/>
    <xdr:sp macro="" textlink="">
      <xdr:nvSpPr>
        <xdr:cNvPr id="198" name="テキスト ボックス 197"/>
        <xdr:cNvSpPr txBox="1"/>
      </xdr:nvSpPr>
      <xdr:spPr>
        <a:xfrm>
          <a:off x="2641111" y="124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136525</xdr:rowOff>
    </xdr:from>
    <xdr:to>
      <xdr:col>10</xdr:col>
      <xdr:colOff>165100</xdr:colOff>
      <xdr:row>75</xdr:row>
      <xdr:rowOff>66675</xdr:rowOff>
    </xdr:to>
    <xdr:sp macro="" textlink="">
      <xdr:nvSpPr>
        <xdr:cNvPr id="199" name="楕円 198"/>
        <xdr:cNvSpPr/>
      </xdr:nvSpPr>
      <xdr:spPr>
        <a:xfrm>
          <a:off x="1968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83202</xdr:rowOff>
    </xdr:from>
    <xdr:ext cx="469744" cy="259045"/>
    <xdr:sp macro="" textlink="">
      <xdr:nvSpPr>
        <xdr:cNvPr id="200" name="テキスト ボックス 199"/>
        <xdr:cNvSpPr txBox="1"/>
      </xdr:nvSpPr>
      <xdr:spPr>
        <a:xfrm>
          <a:off x="1784428" y="125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27711</xdr:rowOff>
    </xdr:from>
    <xdr:to>
      <xdr:col>6</xdr:col>
      <xdr:colOff>38100</xdr:colOff>
      <xdr:row>75</xdr:row>
      <xdr:rowOff>129311</xdr:rowOff>
    </xdr:to>
    <xdr:sp macro="" textlink="">
      <xdr:nvSpPr>
        <xdr:cNvPr id="201" name="楕円 200"/>
        <xdr:cNvSpPr/>
      </xdr:nvSpPr>
      <xdr:spPr>
        <a:xfrm>
          <a:off x="1079500" y="128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145838</xdr:rowOff>
    </xdr:from>
    <xdr:ext cx="469744" cy="259045"/>
    <xdr:sp macro="" textlink="">
      <xdr:nvSpPr>
        <xdr:cNvPr id="202" name="テキスト ボックス 201"/>
        <xdr:cNvSpPr txBox="1"/>
      </xdr:nvSpPr>
      <xdr:spPr>
        <a:xfrm>
          <a:off x="895428" y="126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5778</xdr:rowOff>
    </xdr:from>
    <xdr:to>
      <xdr:col>24</xdr:col>
      <xdr:colOff>63500</xdr:colOff>
      <xdr:row>96</xdr:row>
      <xdr:rowOff>21132</xdr:rowOff>
    </xdr:to>
    <xdr:cxnSp macro="">
      <xdr:nvCxnSpPr>
        <xdr:cNvPr id="232" name="直線コネクタ 231"/>
        <xdr:cNvCxnSpPr/>
      </xdr:nvCxnSpPr>
      <xdr:spPr>
        <a:xfrm>
          <a:off x="3797300" y="16464978"/>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166942</xdr:rowOff>
    </xdr:from>
    <xdr:to>
      <xdr:col>19</xdr:col>
      <xdr:colOff>177800</xdr:colOff>
      <xdr:row>96</xdr:row>
      <xdr:rowOff>5778</xdr:rowOff>
    </xdr:to>
    <xdr:cxnSp macro="">
      <xdr:nvCxnSpPr>
        <xdr:cNvPr id="235" name="直線コネクタ 234"/>
        <xdr:cNvCxnSpPr/>
      </xdr:nvCxnSpPr>
      <xdr:spPr>
        <a:xfrm>
          <a:off x="2908300" y="1645469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166942</xdr:rowOff>
    </xdr:from>
    <xdr:to>
      <xdr:col>15</xdr:col>
      <xdr:colOff>50800</xdr:colOff>
      <xdr:row>96</xdr:row>
      <xdr:rowOff>55460</xdr:rowOff>
    </xdr:to>
    <xdr:cxnSp macro="">
      <xdr:nvCxnSpPr>
        <xdr:cNvPr id="238" name="直線コネクタ 237"/>
        <xdr:cNvCxnSpPr/>
      </xdr:nvCxnSpPr>
      <xdr:spPr>
        <a:xfrm flipV="1">
          <a:off x="2019300" y="16454692"/>
          <a:ext cx="889000" cy="5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55460</xdr:rowOff>
    </xdr:from>
    <xdr:to>
      <xdr:col>10</xdr:col>
      <xdr:colOff>114300</xdr:colOff>
      <xdr:row>96</xdr:row>
      <xdr:rowOff>81851</xdr:rowOff>
    </xdr:to>
    <xdr:cxnSp macro="">
      <xdr:nvCxnSpPr>
        <xdr:cNvPr id="241" name="直線コネクタ 240"/>
        <xdr:cNvCxnSpPr/>
      </xdr:nvCxnSpPr>
      <xdr:spPr>
        <a:xfrm flipV="1">
          <a:off x="1130300" y="16514660"/>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141782</xdr:rowOff>
    </xdr:from>
    <xdr:to>
      <xdr:col>24</xdr:col>
      <xdr:colOff>114300</xdr:colOff>
      <xdr:row>96</xdr:row>
      <xdr:rowOff>71932</xdr:rowOff>
    </xdr:to>
    <xdr:sp macro="" textlink="">
      <xdr:nvSpPr>
        <xdr:cNvPr id="251" name="楕円 250"/>
        <xdr:cNvSpPr/>
      </xdr:nvSpPr>
      <xdr:spPr>
        <a:xfrm>
          <a:off x="4584700" y="1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120209</xdr:rowOff>
    </xdr:from>
    <xdr:ext cx="534377" cy="259045"/>
    <xdr:sp macro="" textlink="">
      <xdr:nvSpPr>
        <xdr:cNvPr id="252" name="扶助費該当値テキスト"/>
        <xdr:cNvSpPr txBox="1"/>
      </xdr:nvSpPr>
      <xdr:spPr>
        <a:xfrm>
          <a:off x="4686300" y="164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126428</xdr:rowOff>
    </xdr:from>
    <xdr:to>
      <xdr:col>20</xdr:col>
      <xdr:colOff>38100</xdr:colOff>
      <xdr:row>96</xdr:row>
      <xdr:rowOff>56578</xdr:rowOff>
    </xdr:to>
    <xdr:sp macro="" textlink="">
      <xdr:nvSpPr>
        <xdr:cNvPr id="253" name="楕円 252"/>
        <xdr:cNvSpPr/>
      </xdr:nvSpPr>
      <xdr:spPr>
        <a:xfrm>
          <a:off x="3746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47705</xdr:rowOff>
    </xdr:from>
    <xdr:ext cx="534377" cy="259045"/>
    <xdr:sp macro="" textlink="">
      <xdr:nvSpPr>
        <xdr:cNvPr id="254" name="テキスト ボックス 253"/>
        <xdr:cNvSpPr txBox="1"/>
      </xdr:nvSpPr>
      <xdr:spPr>
        <a:xfrm>
          <a:off x="3530111" y="165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116142</xdr:rowOff>
    </xdr:from>
    <xdr:to>
      <xdr:col>15</xdr:col>
      <xdr:colOff>101600</xdr:colOff>
      <xdr:row>96</xdr:row>
      <xdr:rowOff>46292</xdr:rowOff>
    </xdr:to>
    <xdr:sp macro="" textlink="">
      <xdr:nvSpPr>
        <xdr:cNvPr id="255" name="楕円 254"/>
        <xdr:cNvSpPr/>
      </xdr:nvSpPr>
      <xdr:spPr>
        <a:xfrm>
          <a:off x="2857500" y="164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37419</xdr:rowOff>
    </xdr:from>
    <xdr:ext cx="534377" cy="259045"/>
    <xdr:sp macro="" textlink="">
      <xdr:nvSpPr>
        <xdr:cNvPr id="256" name="テキスト ボックス 255"/>
        <xdr:cNvSpPr txBox="1"/>
      </xdr:nvSpPr>
      <xdr:spPr>
        <a:xfrm>
          <a:off x="2641111" y="164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4660</xdr:rowOff>
    </xdr:from>
    <xdr:to>
      <xdr:col>10</xdr:col>
      <xdr:colOff>165100</xdr:colOff>
      <xdr:row>96</xdr:row>
      <xdr:rowOff>106260</xdr:rowOff>
    </xdr:to>
    <xdr:sp macro="" textlink="">
      <xdr:nvSpPr>
        <xdr:cNvPr id="257" name="楕円 256"/>
        <xdr:cNvSpPr/>
      </xdr:nvSpPr>
      <xdr:spPr>
        <a:xfrm>
          <a:off x="1968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97387</xdr:rowOff>
    </xdr:from>
    <xdr:ext cx="534377" cy="259045"/>
    <xdr:sp macro="" textlink="">
      <xdr:nvSpPr>
        <xdr:cNvPr id="258" name="テキスト ボックス 257"/>
        <xdr:cNvSpPr txBox="1"/>
      </xdr:nvSpPr>
      <xdr:spPr>
        <a:xfrm>
          <a:off x="1752111" y="165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31051</xdr:rowOff>
    </xdr:from>
    <xdr:to>
      <xdr:col>6</xdr:col>
      <xdr:colOff>38100</xdr:colOff>
      <xdr:row>96</xdr:row>
      <xdr:rowOff>132651</xdr:rowOff>
    </xdr:to>
    <xdr:sp macro="" textlink="">
      <xdr:nvSpPr>
        <xdr:cNvPr id="259" name="楕円 258"/>
        <xdr:cNvSpPr/>
      </xdr:nvSpPr>
      <xdr:spPr>
        <a:xfrm>
          <a:off x="1079500" y="164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123778</xdr:rowOff>
    </xdr:from>
    <xdr:ext cx="534377" cy="259045"/>
    <xdr:sp macro="" textlink="">
      <xdr:nvSpPr>
        <xdr:cNvPr id="260" name="テキスト ボックス 259"/>
        <xdr:cNvSpPr txBox="1"/>
      </xdr:nvSpPr>
      <xdr:spPr>
        <a:xfrm>
          <a:off x="863111" y="165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96952</xdr:rowOff>
    </xdr:from>
    <xdr:to>
      <xdr:col>55</xdr:col>
      <xdr:colOff>0</xdr:colOff>
      <xdr:row>36</xdr:row>
      <xdr:rowOff>14732</xdr:rowOff>
    </xdr:to>
    <xdr:cxnSp macro="">
      <xdr:nvCxnSpPr>
        <xdr:cNvPr id="291" name="直線コネクタ 290"/>
        <xdr:cNvCxnSpPr/>
      </xdr:nvCxnSpPr>
      <xdr:spPr>
        <a:xfrm>
          <a:off x="9639300" y="6097702"/>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83345</xdr:rowOff>
    </xdr:from>
    <xdr:to>
      <xdr:col>50</xdr:col>
      <xdr:colOff>114300</xdr:colOff>
      <xdr:row>35</xdr:row>
      <xdr:rowOff>96952</xdr:rowOff>
    </xdr:to>
    <xdr:cxnSp macro="">
      <xdr:nvCxnSpPr>
        <xdr:cNvPr id="294" name="直線コネクタ 293"/>
        <xdr:cNvCxnSpPr/>
      </xdr:nvCxnSpPr>
      <xdr:spPr>
        <a:xfrm>
          <a:off x="8750300" y="6084095"/>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83345</xdr:rowOff>
    </xdr:from>
    <xdr:to>
      <xdr:col>45</xdr:col>
      <xdr:colOff>177800</xdr:colOff>
      <xdr:row>35</xdr:row>
      <xdr:rowOff>109188</xdr:rowOff>
    </xdr:to>
    <xdr:cxnSp macro="">
      <xdr:nvCxnSpPr>
        <xdr:cNvPr id="297" name="直線コネクタ 296"/>
        <xdr:cNvCxnSpPr/>
      </xdr:nvCxnSpPr>
      <xdr:spPr>
        <a:xfrm flipV="1">
          <a:off x="7861300" y="6084095"/>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109188</xdr:rowOff>
    </xdr:from>
    <xdr:to>
      <xdr:col>41</xdr:col>
      <xdr:colOff>50800</xdr:colOff>
      <xdr:row>36</xdr:row>
      <xdr:rowOff>90322</xdr:rowOff>
    </xdr:to>
    <xdr:cxnSp macro="">
      <xdr:nvCxnSpPr>
        <xdr:cNvPr id="300" name="直線コネクタ 299"/>
        <xdr:cNvCxnSpPr/>
      </xdr:nvCxnSpPr>
      <xdr:spPr>
        <a:xfrm flipV="1">
          <a:off x="6972300" y="6109938"/>
          <a:ext cx="889000" cy="15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135382</xdr:rowOff>
    </xdr:from>
    <xdr:to>
      <xdr:col>55</xdr:col>
      <xdr:colOff>50800</xdr:colOff>
      <xdr:row>36</xdr:row>
      <xdr:rowOff>65532</xdr:rowOff>
    </xdr:to>
    <xdr:sp macro="" textlink="">
      <xdr:nvSpPr>
        <xdr:cNvPr id="310" name="楕円 309"/>
        <xdr:cNvSpPr/>
      </xdr:nvSpPr>
      <xdr:spPr>
        <a:xfrm>
          <a:off x="104267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158259</xdr:rowOff>
    </xdr:from>
    <xdr:ext cx="534377" cy="259045"/>
    <xdr:sp macro="" textlink="">
      <xdr:nvSpPr>
        <xdr:cNvPr id="311" name="補助費等該当値テキスト"/>
        <xdr:cNvSpPr txBox="1"/>
      </xdr:nvSpPr>
      <xdr:spPr>
        <a:xfrm>
          <a:off x="10528300" y="59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46152</xdr:rowOff>
    </xdr:from>
    <xdr:to>
      <xdr:col>50</xdr:col>
      <xdr:colOff>165100</xdr:colOff>
      <xdr:row>35</xdr:row>
      <xdr:rowOff>147752</xdr:rowOff>
    </xdr:to>
    <xdr:sp macro="" textlink="">
      <xdr:nvSpPr>
        <xdr:cNvPr id="312" name="楕円 311"/>
        <xdr:cNvSpPr/>
      </xdr:nvSpPr>
      <xdr:spPr>
        <a:xfrm>
          <a:off x="9588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164279</xdr:rowOff>
    </xdr:from>
    <xdr:ext cx="534377" cy="259045"/>
    <xdr:sp macro="" textlink="">
      <xdr:nvSpPr>
        <xdr:cNvPr id="313" name="テキスト ボックス 312"/>
        <xdr:cNvSpPr txBox="1"/>
      </xdr:nvSpPr>
      <xdr:spPr>
        <a:xfrm>
          <a:off x="9372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32545</xdr:rowOff>
    </xdr:from>
    <xdr:to>
      <xdr:col>46</xdr:col>
      <xdr:colOff>38100</xdr:colOff>
      <xdr:row>35</xdr:row>
      <xdr:rowOff>134145</xdr:rowOff>
    </xdr:to>
    <xdr:sp macro="" textlink="">
      <xdr:nvSpPr>
        <xdr:cNvPr id="314" name="楕円 313"/>
        <xdr:cNvSpPr/>
      </xdr:nvSpPr>
      <xdr:spPr>
        <a:xfrm>
          <a:off x="8699500" y="60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150672</xdr:rowOff>
    </xdr:from>
    <xdr:ext cx="534377" cy="259045"/>
    <xdr:sp macro="" textlink="">
      <xdr:nvSpPr>
        <xdr:cNvPr id="315" name="テキスト ボックス 314"/>
        <xdr:cNvSpPr txBox="1"/>
      </xdr:nvSpPr>
      <xdr:spPr>
        <a:xfrm>
          <a:off x="8483111" y="58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58388</xdr:rowOff>
    </xdr:from>
    <xdr:to>
      <xdr:col>41</xdr:col>
      <xdr:colOff>101600</xdr:colOff>
      <xdr:row>35</xdr:row>
      <xdr:rowOff>159988</xdr:rowOff>
    </xdr:to>
    <xdr:sp macro="" textlink="">
      <xdr:nvSpPr>
        <xdr:cNvPr id="316" name="楕円 315"/>
        <xdr:cNvSpPr/>
      </xdr:nvSpPr>
      <xdr:spPr>
        <a:xfrm>
          <a:off x="7810500" y="6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5065</xdr:rowOff>
    </xdr:from>
    <xdr:ext cx="534377" cy="259045"/>
    <xdr:sp macro="" textlink="">
      <xdr:nvSpPr>
        <xdr:cNvPr id="317" name="テキスト ボックス 316"/>
        <xdr:cNvSpPr txBox="1"/>
      </xdr:nvSpPr>
      <xdr:spPr>
        <a:xfrm>
          <a:off x="7594111" y="58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39522</xdr:rowOff>
    </xdr:from>
    <xdr:to>
      <xdr:col>36</xdr:col>
      <xdr:colOff>165100</xdr:colOff>
      <xdr:row>36</xdr:row>
      <xdr:rowOff>141122</xdr:rowOff>
    </xdr:to>
    <xdr:sp macro="" textlink="">
      <xdr:nvSpPr>
        <xdr:cNvPr id="318" name="楕円 317"/>
        <xdr:cNvSpPr/>
      </xdr:nvSpPr>
      <xdr:spPr>
        <a:xfrm>
          <a:off x="6921500" y="6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157649</xdr:rowOff>
    </xdr:from>
    <xdr:ext cx="534377" cy="259045"/>
    <xdr:sp macro="" textlink="">
      <xdr:nvSpPr>
        <xdr:cNvPr id="319" name="テキスト ボックス 318"/>
        <xdr:cNvSpPr txBox="1"/>
      </xdr:nvSpPr>
      <xdr:spPr>
        <a:xfrm>
          <a:off x="6705111" y="5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129299</xdr:rowOff>
    </xdr:from>
    <xdr:to>
      <xdr:col>55</xdr:col>
      <xdr:colOff>0</xdr:colOff>
      <xdr:row>57</xdr:row>
      <xdr:rowOff>136978</xdr:rowOff>
    </xdr:to>
    <xdr:cxnSp macro="">
      <xdr:nvCxnSpPr>
        <xdr:cNvPr id="346" name="直線コネクタ 345"/>
        <xdr:cNvCxnSpPr/>
      </xdr:nvCxnSpPr>
      <xdr:spPr>
        <a:xfrm>
          <a:off x="9639300" y="9901949"/>
          <a:ext cx="838200" cy="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129299</xdr:rowOff>
    </xdr:from>
    <xdr:to>
      <xdr:col>50</xdr:col>
      <xdr:colOff>114300</xdr:colOff>
      <xdr:row>57</xdr:row>
      <xdr:rowOff>130689</xdr:rowOff>
    </xdr:to>
    <xdr:cxnSp macro="">
      <xdr:nvCxnSpPr>
        <xdr:cNvPr id="349" name="直線コネクタ 348"/>
        <xdr:cNvCxnSpPr/>
      </xdr:nvCxnSpPr>
      <xdr:spPr>
        <a:xfrm flipV="1">
          <a:off x="8750300" y="9901949"/>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130689</xdr:rowOff>
    </xdr:from>
    <xdr:to>
      <xdr:col>45</xdr:col>
      <xdr:colOff>177800</xdr:colOff>
      <xdr:row>57</xdr:row>
      <xdr:rowOff>139083</xdr:rowOff>
    </xdr:to>
    <xdr:cxnSp macro="">
      <xdr:nvCxnSpPr>
        <xdr:cNvPr id="352" name="直線コネクタ 351"/>
        <xdr:cNvCxnSpPr/>
      </xdr:nvCxnSpPr>
      <xdr:spPr>
        <a:xfrm flipV="1">
          <a:off x="7861300" y="990333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139083</xdr:rowOff>
    </xdr:from>
    <xdr:to>
      <xdr:col>41</xdr:col>
      <xdr:colOff>50800</xdr:colOff>
      <xdr:row>57</xdr:row>
      <xdr:rowOff>143435</xdr:rowOff>
    </xdr:to>
    <xdr:cxnSp macro="">
      <xdr:nvCxnSpPr>
        <xdr:cNvPr id="355" name="直線コネクタ 354"/>
        <xdr:cNvCxnSpPr/>
      </xdr:nvCxnSpPr>
      <xdr:spPr>
        <a:xfrm flipV="1">
          <a:off x="6972300" y="9911733"/>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86178</xdr:rowOff>
    </xdr:from>
    <xdr:to>
      <xdr:col>55</xdr:col>
      <xdr:colOff>50800</xdr:colOff>
      <xdr:row>58</xdr:row>
      <xdr:rowOff>16328</xdr:rowOff>
    </xdr:to>
    <xdr:sp macro="" textlink="">
      <xdr:nvSpPr>
        <xdr:cNvPr id="365" name="楕円 364"/>
        <xdr:cNvSpPr/>
      </xdr:nvSpPr>
      <xdr:spPr>
        <a:xfrm>
          <a:off x="10426700" y="98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109055</xdr:rowOff>
    </xdr:from>
    <xdr:ext cx="534377" cy="259045"/>
    <xdr:sp macro="" textlink="">
      <xdr:nvSpPr>
        <xdr:cNvPr id="366" name="普通建設事業費該当値テキスト"/>
        <xdr:cNvSpPr txBox="1"/>
      </xdr:nvSpPr>
      <xdr:spPr>
        <a:xfrm>
          <a:off x="10528300" y="97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78499</xdr:rowOff>
    </xdr:from>
    <xdr:to>
      <xdr:col>50</xdr:col>
      <xdr:colOff>165100</xdr:colOff>
      <xdr:row>58</xdr:row>
      <xdr:rowOff>8649</xdr:rowOff>
    </xdr:to>
    <xdr:sp macro="" textlink="">
      <xdr:nvSpPr>
        <xdr:cNvPr id="367" name="楕円 366"/>
        <xdr:cNvSpPr/>
      </xdr:nvSpPr>
      <xdr:spPr>
        <a:xfrm>
          <a:off x="9588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25176</xdr:rowOff>
    </xdr:from>
    <xdr:ext cx="534377" cy="259045"/>
    <xdr:sp macro="" textlink="">
      <xdr:nvSpPr>
        <xdr:cNvPr id="368" name="テキスト ボックス 367"/>
        <xdr:cNvSpPr txBox="1"/>
      </xdr:nvSpPr>
      <xdr:spPr>
        <a:xfrm>
          <a:off x="9372111" y="96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79889</xdr:rowOff>
    </xdr:from>
    <xdr:to>
      <xdr:col>46</xdr:col>
      <xdr:colOff>38100</xdr:colOff>
      <xdr:row>58</xdr:row>
      <xdr:rowOff>10039</xdr:rowOff>
    </xdr:to>
    <xdr:sp macro="" textlink="">
      <xdr:nvSpPr>
        <xdr:cNvPr id="369" name="楕円 368"/>
        <xdr:cNvSpPr/>
      </xdr:nvSpPr>
      <xdr:spPr>
        <a:xfrm>
          <a:off x="8699500" y="98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26566</xdr:rowOff>
    </xdr:from>
    <xdr:ext cx="534377" cy="259045"/>
    <xdr:sp macro="" textlink="">
      <xdr:nvSpPr>
        <xdr:cNvPr id="370" name="テキスト ボックス 369"/>
        <xdr:cNvSpPr txBox="1"/>
      </xdr:nvSpPr>
      <xdr:spPr>
        <a:xfrm>
          <a:off x="8483111" y="96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88283</xdr:rowOff>
    </xdr:from>
    <xdr:to>
      <xdr:col>41</xdr:col>
      <xdr:colOff>101600</xdr:colOff>
      <xdr:row>58</xdr:row>
      <xdr:rowOff>18433</xdr:rowOff>
    </xdr:to>
    <xdr:sp macro="" textlink="">
      <xdr:nvSpPr>
        <xdr:cNvPr id="371" name="楕円 370"/>
        <xdr:cNvSpPr/>
      </xdr:nvSpPr>
      <xdr:spPr>
        <a:xfrm>
          <a:off x="7810500" y="98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34960</xdr:rowOff>
    </xdr:from>
    <xdr:ext cx="534377" cy="259045"/>
    <xdr:sp macro="" textlink="">
      <xdr:nvSpPr>
        <xdr:cNvPr id="372" name="テキスト ボックス 371"/>
        <xdr:cNvSpPr txBox="1"/>
      </xdr:nvSpPr>
      <xdr:spPr>
        <a:xfrm>
          <a:off x="7594111" y="96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92635</xdr:rowOff>
    </xdr:from>
    <xdr:to>
      <xdr:col>36</xdr:col>
      <xdr:colOff>165100</xdr:colOff>
      <xdr:row>58</xdr:row>
      <xdr:rowOff>22785</xdr:rowOff>
    </xdr:to>
    <xdr:sp macro="" textlink="">
      <xdr:nvSpPr>
        <xdr:cNvPr id="373" name="楕円 372"/>
        <xdr:cNvSpPr/>
      </xdr:nvSpPr>
      <xdr:spPr>
        <a:xfrm>
          <a:off x="6921500" y="98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39312</xdr:rowOff>
    </xdr:from>
    <xdr:ext cx="534377" cy="259045"/>
    <xdr:sp macro="" textlink="">
      <xdr:nvSpPr>
        <xdr:cNvPr id="374" name="テキスト ボックス 373"/>
        <xdr:cNvSpPr txBox="1"/>
      </xdr:nvSpPr>
      <xdr:spPr>
        <a:xfrm>
          <a:off x="6705111" y="96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66802</xdr:rowOff>
    </xdr:from>
    <xdr:to>
      <xdr:col>55</xdr:col>
      <xdr:colOff>0</xdr:colOff>
      <xdr:row>79</xdr:row>
      <xdr:rowOff>83147</xdr:rowOff>
    </xdr:to>
    <xdr:cxnSp macro="">
      <xdr:nvCxnSpPr>
        <xdr:cNvPr id="405" name="直線コネクタ 404"/>
        <xdr:cNvCxnSpPr/>
      </xdr:nvCxnSpPr>
      <xdr:spPr>
        <a:xfrm>
          <a:off x="9639300" y="1361135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66802</xdr:rowOff>
    </xdr:from>
    <xdr:to>
      <xdr:col>50</xdr:col>
      <xdr:colOff>114300</xdr:colOff>
      <xdr:row>79</xdr:row>
      <xdr:rowOff>79840</xdr:rowOff>
    </xdr:to>
    <xdr:cxnSp macro="">
      <xdr:nvCxnSpPr>
        <xdr:cNvPr id="408" name="直線コネクタ 407"/>
        <xdr:cNvCxnSpPr/>
      </xdr:nvCxnSpPr>
      <xdr:spPr>
        <a:xfrm flipV="1">
          <a:off x="8750300" y="13611352"/>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57933</xdr:rowOff>
    </xdr:from>
    <xdr:to>
      <xdr:col>45</xdr:col>
      <xdr:colOff>177800</xdr:colOff>
      <xdr:row>79</xdr:row>
      <xdr:rowOff>79840</xdr:rowOff>
    </xdr:to>
    <xdr:cxnSp macro="">
      <xdr:nvCxnSpPr>
        <xdr:cNvPr id="411" name="直線コネクタ 410"/>
        <xdr:cNvCxnSpPr/>
      </xdr:nvCxnSpPr>
      <xdr:spPr>
        <a:xfrm>
          <a:off x="7861300" y="1360248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57933</xdr:rowOff>
    </xdr:from>
    <xdr:to>
      <xdr:col>41</xdr:col>
      <xdr:colOff>50800</xdr:colOff>
      <xdr:row>79</xdr:row>
      <xdr:rowOff>82393</xdr:rowOff>
    </xdr:to>
    <xdr:cxnSp macro="">
      <xdr:nvCxnSpPr>
        <xdr:cNvPr id="414" name="直線コネクタ 413"/>
        <xdr:cNvCxnSpPr/>
      </xdr:nvCxnSpPr>
      <xdr:spPr>
        <a:xfrm flipV="1">
          <a:off x="6972300" y="1360248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32347</xdr:rowOff>
    </xdr:from>
    <xdr:to>
      <xdr:col>55</xdr:col>
      <xdr:colOff>50800</xdr:colOff>
      <xdr:row>79</xdr:row>
      <xdr:rowOff>133947</xdr:rowOff>
    </xdr:to>
    <xdr:sp macro="" textlink="">
      <xdr:nvSpPr>
        <xdr:cNvPr id="424" name="楕円 423"/>
        <xdr:cNvSpPr/>
      </xdr:nvSpPr>
      <xdr:spPr>
        <a:xfrm>
          <a:off x="10426700" y="135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16002</xdr:rowOff>
    </xdr:from>
    <xdr:to>
      <xdr:col>50</xdr:col>
      <xdr:colOff>165100</xdr:colOff>
      <xdr:row>79</xdr:row>
      <xdr:rowOff>117602</xdr:rowOff>
    </xdr:to>
    <xdr:sp macro="" textlink="">
      <xdr:nvSpPr>
        <xdr:cNvPr id="426" name="楕円 425"/>
        <xdr:cNvSpPr/>
      </xdr:nvSpPr>
      <xdr:spPr>
        <a:xfrm>
          <a:off x="9588500" y="135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108729</xdr:rowOff>
    </xdr:from>
    <xdr:ext cx="469744" cy="259045"/>
    <xdr:sp macro="" textlink="">
      <xdr:nvSpPr>
        <xdr:cNvPr id="427" name="テキスト ボックス 426"/>
        <xdr:cNvSpPr txBox="1"/>
      </xdr:nvSpPr>
      <xdr:spPr>
        <a:xfrm>
          <a:off x="9404428" y="136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29040</xdr:rowOff>
    </xdr:from>
    <xdr:to>
      <xdr:col>46</xdr:col>
      <xdr:colOff>38100</xdr:colOff>
      <xdr:row>79</xdr:row>
      <xdr:rowOff>130640</xdr:rowOff>
    </xdr:to>
    <xdr:sp macro="" textlink="">
      <xdr:nvSpPr>
        <xdr:cNvPr id="428" name="楕円 427"/>
        <xdr:cNvSpPr/>
      </xdr:nvSpPr>
      <xdr:spPr>
        <a:xfrm>
          <a:off x="8699500" y="135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121767</xdr:rowOff>
    </xdr:from>
    <xdr:ext cx="469744" cy="259045"/>
    <xdr:sp macro="" textlink="">
      <xdr:nvSpPr>
        <xdr:cNvPr id="429" name="テキスト ボックス 428"/>
        <xdr:cNvSpPr txBox="1"/>
      </xdr:nvSpPr>
      <xdr:spPr>
        <a:xfrm>
          <a:off x="8515428" y="1366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7133</xdr:rowOff>
    </xdr:from>
    <xdr:to>
      <xdr:col>41</xdr:col>
      <xdr:colOff>101600</xdr:colOff>
      <xdr:row>79</xdr:row>
      <xdr:rowOff>108733</xdr:rowOff>
    </xdr:to>
    <xdr:sp macro="" textlink="">
      <xdr:nvSpPr>
        <xdr:cNvPr id="430" name="楕円 429"/>
        <xdr:cNvSpPr/>
      </xdr:nvSpPr>
      <xdr:spPr>
        <a:xfrm>
          <a:off x="7810500" y="13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99860</xdr:rowOff>
    </xdr:from>
    <xdr:ext cx="534377" cy="259045"/>
    <xdr:sp macro="" textlink="">
      <xdr:nvSpPr>
        <xdr:cNvPr id="431" name="テキスト ボックス 430"/>
        <xdr:cNvSpPr txBox="1"/>
      </xdr:nvSpPr>
      <xdr:spPr>
        <a:xfrm>
          <a:off x="7594111" y="136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31593</xdr:rowOff>
    </xdr:from>
    <xdr:to>
      <xdr:col>36</xdr:col>
      <xdr:colOff>165100</xdr:colOff>
      <xdr:row>79</xdr:row>
      <xdr:rowOff>133193</xdr:rowOff>
    </xdr:to>
    <xdr:sp macro="" textlink="">
      <xdr:nvSpPr>
        <xdr:cNvPr id="432" name="楕円 431"/>
        <xdr:cNvSpPr/>
      </xdr:nvSpPr>
      <xdr:spPr>
        <a:xfrm>
          <a:off x="6921500" y="135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124320</xdr:rowOff>
    </xdr:from>
    <xdr:ext cx="469744" cy="259045"/>
    <xdr:sp macro="" textlink="">
      <xdr:nvSpPr>
        <xdr:cNvPr id="433" name="テキスト ボックス 432"/>
        <xdr:cNvSpPr txBox="1"/>
      </xdr:nvSpPr>
      <xdr:spPr>
        <a:xfrm>
          <a:off x="6737428" y="1366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98912</xdr:rowOff>
    </xdr:from>
    <xdr:to>
      <xdr:col>55</xdr:col>
      <xdr:colOff>0</xdr:colOff>
      <xdr:row>93</xdr:row>
      <xdr:rowOff>131454</xdr:rowOff>
    </xdr:to>
    <xdr:cxnSp macro="">
      <xdr:nvCxnSpPr>
        <xdr:cNvPr id="464" name="直線コネクタ 463"/>
        <xdr:cNvCxnSpPr/>
      </xdr:nvCxnSpPr>
      <xdr:spPr>
        <a:xfrm>
          <a:off x="9639300" y="16043762"/>
          <a:ext cx="8382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97687</xdr:rowOff>
    </xdr:from>
    <xdr:to>
      <xdr:col>50</xdr:col>
      <xdr:colOff>114300</xdr:colOff>
      <xdr:row>93</xdr:row>
      <xdr:rowOff>98912</xdr:rowOff>
    </xdr:to>
    <xdr:cxnSp macro="">
      <xdr:nvCxnSpPr>
        <xdr:cNvPr id="467" name="直線コネクタ 466"/>
        <xdr:cNvCxnSpPr/>
      </xdr:nvCxnSpPr>
      <xdr:spPr>
        <a:xfrm>
          <a:off x="8750300" y="1604253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97687</xdr:rowOff>
    </xdr:from>
    <xdr:to>
      <xdr:col>45</xdr:col>
      <xdr:colOff>177800</xdr:colOff>
      <xdr:row>94</xdr:row>
      <xdr:rowOff>65241</xdr:rowOff>
    </xdr:to>
    <xdr:cxnSp macro="">
      <xdr:nvCxnSpPr>
        <xdr:cNvPr id="470" name="直線コネクタ 469"/>
        <xdr:cNvCxnSpPr/>
      </xdr:nvCxnSpPr>
      <xdr:spPr>
        <a:xfrm flipV="1">
          <a:off x="7861300" y="16042537"/>
          <a:ext cx="8890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65241</xdr:rowOff>
    </xdr:from>
    <xdr:to>
      <xdr:col>41</xdr:col>
      <xdr:colOff>50800</xdr:colOff>
      <xdr:row>94</xdr:row>
      <xdr:rowOff>100137</xdr:rowOff>
    </xdr:to>
    <xdr:cxnSp macro="">
      <xdr:nvCxnSpPr>
        <xdr:cNvPr id="473" name="直線コネクタ 472"/>
        <xdr:cNvCxnSpPr/>
      </xdr:nvCxnSpPr>
      <xdr:spPr>
        <a:xfrm flipV="1">
          <a:off x="6972300" y="16181541"/>
          <a:ext cx="8890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80654</xdr:rowOff>
    </xdr:from>
    <xdr:to>
      <xdr:col>55</xdr:col>
      <xdr:colOff>50800</xdr:colOff>
      <xdr:row>94</xdr:row>
      <xdr:rowOff>10804</xdr:rowOff>
    </xdr:to>
    <xdr:sp macro="" textlink="">
      <xdr:nvSpPr>
        <xdr:cNvPr id="483" name="楕円 482"/>
        <xdr:cNvSpPr/>
      </xdr:nvSpPr>
      <xdr:spPr>
        <a:xfrm>
          <a:off x="10426700" y="160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103531</xdr:rowOff>
    </xdr:from>
    <xdr:ext cx="534377" cy="259045"/>
    <xdr:sp macro="" textlink="">
      <xdr:nvSpPr>
        <xdr:cNvPr id="484" name="普通建設事業費 （ うち更新整備　）該当値テキスト"/>
        <xdr:cNvSpPr txBox="1"/>
      </xdr:nvSpPr>
      <xdr:spPr>
        <a:xfrm>
          <a:off x="10528300" y="158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48112</xdr:rowOff>
    </xdr:from>
    <xdr:to>
      <xdr:col>50</xdr:col>
      <xdr:colOff>165100</xdr:colOff>
      <xdr:row>93</xdr:row>
      <xdr:rowOff>149712</xdr:rowOff>
    </xdr:to>
    <xdr:sp macro="" textlink="">
      <xdr:nvSpPr>
        <xdr:cNvPr id="485" name="楕円 484"/>
        <xdr:cNvSpPr/>
      </xdr:nvSpPr>
      <xdr:spPr>
        <a:xfrm>
          <a:off x="9588500" y="159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166239</xdr:rowOff>
    </xdr:from>
    <xdr:ext cx="534377" cy="259045"/>
    <xdr:sp macro="" textlink="">
      <xdr:nvSpPr>
        <xdr:cNvPr id="486" name="テキスト ボックス 485"/>
        <xdr:cNvSpPr txBox="1"/>
      </xdr:nvSpPr>
      <xdr:spPr>
        <a:xfrm>
          <a:off x="9372111" y="157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46887</xdr:rowOff>
    </xdr:from>
    <xdr:to>
      <xdr:col>46</xdr:col>
      <xdr:colOff>38100</xdr:colOff>
      <xdr:row>93</xdr:row>
      <xdr:rowOff>148487</xdr:rowOff>
    </xdr:to>
    <xdr:sp macro="" textlink="">
      <xdr:nvSpPr>
        <xdr:cNvPr id="487" name="楕円 486"/>
        <xdr:cNvSpPr/>
      </xdr:nvSpPr>
      <xdr:spPr>
        <a:xfrm>
          <a:off x="8699500" y="15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165014</xdr:rowOff>
    </xdr:from>
    <xdr:ext cx="534377" cy="259045"/>
    <xdr:sp macro="" textlink="">
      <xdr:nvSpPr>
        <xdr:cNvPr id="488" name="テキスト ボックス 487"/>
        <xdr:cNvSpPr txBox="1"/>
      </xdr:nvSpPr>
      <xdr:spPr>
        <a:xfrm>
          <a:off x="8483111" y="157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14441</xdr:rowOff>
    </xdr:from>
    <xdr:to>
      <xdr:col>41</xdr:col>
      <xdr:colOff>101600</xdr:colOff>
      <xdr:row>94</xdr:row>
      <xdr:rowOff>116041</xdr:rowOff>
    </xdr:to>
    <xdr:sp macro="" textlink="">
      <xdr:nvSpPr>
        <xdr:cNvPr id="489" name="楕円 488"/>
        <xdr:cNvSpPr/>
      </xdr:nvSpPr>
      <xdr:spPr>
        <a:xfrm>
          <a:off x="7810500" y="1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132568</xdr:rowOff>
    </xdr:from>
    <xdr:ext cx="534377" cy="259045"/>
    <xdr:sp macro="" textlink="">
      <xdr:nvSpPr>
        <xdr:cNvPr id="490" name="テキスト ボックス 489"/>
        <xdr:cNvSpPr txBox="1"/>
      </xdr:nvSpPr>
      <xdr:spPr>
        <a:xfrm>
          <a:off x="7594111" y="1590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49337</xdr:rowOff>
    </xdr:from>
    <xdr:to>
      <xdr:col>36</xdr:col>
      <xdr:colOff>165100</xdr:colOff>
      <xdr:row>94</xdr:row>
      <xdr:rowOff>150937</xdr:rowOff>
    </xdr:to>
    <xdr:sp macro="" textlink="">
      <xdr:nvSpPr>
        <xdr:cNvPr id="491" name="楕円 490"/>
        <xdr:cNvSpPr/>
      </xdr:nvSpPr>
      <xdr:spPr>
        <a:xfrm>
          <a:off x="6921500" y="161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167464</xdr:rowOff>
    </xdr:from>
    <xdr:ext cx="534377" cy="259045"/>
    <xdr:sp macro="" textlink="">
      <xdr:nvSpPr>
        <xdr:cNvPr id="492" name="テキスト ボックス 491"/>
        <xdr:cNvSpPr txBox="1"/>
      </xdr:nvSpPr>
      <xdr:spPr>
        <a:xfrm>
          <a:off x="6705111" y="159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19380</xdr:rowOff>
    </xdr:from>
    <xdr:to>
      <xdr:col>85</xdr:col>
      <xdr:colOff>127000</xdr:colOff>
      <xdr:row>39</xdr:row>
      <xdr:rowOff>33909</xdr:rowOff>
    </xdr:to>
    <xdr:cxnSp macro="">
      <xdr:nvCxnSpPr>
        <xdr:cNvPr id="521" name="直線コネクタ 520"/>
        <xdr:cNvCxnSpPr/>
      </xdr:nvCxnSpPr>
      <xdr:spPr>
        <a:xfrm>
          <a:off x="15481300" y="6705930"/>
          <a:ext cx="8382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19380</xdr:rowOff>
    </xdr:from>
    <xdr:to>
      <xdr:col>81</xdr:col>
      <xdr:colOff>50800</xdr:colOff>
      <xdr:row>39</xdr:row>
      <xdr:rowOff>44209</xdr:rowOff>
    </xdr:to>
    <xdr:cxnSp macro="">
      <xdr:nvCxnSpPr>
        <xdr:cNvPr id="524" name="直線コネクタ 523"/>
        <xdr:cNvCxnSpPr/>
      </xdr:nvCxnSpPr>
      <xdr:spPr>
        <a:xfrm flipV="1">
          <a:off x="14592300" y="6705930"/>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37973</xdr:rowOff>
    </xdr:from>
    <xdr:to>
      <xdr:col>76</xdr:col>
      <xdr:colOff>114300</xdr:colOff>
      <xdr:row>39</xdr:row>
      <xdr:rowOff>44209</xdr:rowOff>
    </xdr:to>
    <xdr:cxnSp macro="">
      <xdr:nvCxnSpPr>
        <xdr:cNvPr id="527" name="直線コネクタ 526"/>
        <xdr:cNvCxnSpPr/>
      </xdr:nvCxnSpPr>
      <xdr:spPr>
        <a:xfrm>
          <a:off x="13703300" y="672452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36932</xdr:rowOff>
    </xdr:from>
    <xdr:to>
      <xdr:col>71</xdr:col>
      <xdr:colOff>177800</xdr:colOff>
      <xdr:row>39</xdr:row>
      <xdr:rowOff>37973</xdr:rowOff>
    </xdr:to>
    <xdr:cxnSp macro="">
      <xdr:nvCxnSpPr>
        <xdr:cNvPr id="530" name="直線コネクタ 529"/>
        <xdr:cNvCxnSpPr/>
      </xdr:nvCxnSpPr>
      <xdr:spPr>
        <a:xfrm>
          <a:off x="12814300" y="6723482"/>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34" name="テキスト ボックス 533"/>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154559</xdr:rowOff>
    </xdr:from>
    <xdr:to>
      <xdr:col>85</xdr:col>
      <xdr:colOff>177800</xdr:colOff>
      <xdr:row>39</xdr:row>
      <xdr:rowOff>84709</xdr:rowOff>
    </xdr:to>
    <xdr:sp macro="" textlink="">
      <xdr:nvSpPr>
        <xdr:cNvPr id="540" name="楕円 539"/>
        <xdr:cNvSpPr/>
      </xdr:nvSpPr>
      <xdr:spPr>
        <a:xfrm>
          <a:off x="162687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140030</xdr:rowOff>
    </xdr:from>
    <xdr:to>
      <xdr:col>81</xdr:col>
      <xdr:colOff>101600</xdr:colOff>
      <xdr:row>39</xdr:row>
      <xdr:rowOff>70180</xdr:rowOff>
    </xdr:to>
    <xdr:sp macro="" textlink="">
      <xdr:nvSpPr>
        <xdr:cNvPr id="542" name="楕円 541"/>
        <xdr:cNvSpPr/>
      </xdr:nvSpPr>
      <xdr:spPr>
        <a:xfrm>
          <a:off x="15430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86707</xdr:rowOff>
    </xdr:from>
    <xdr:ext cx="469744" cy="259045"/>
    <xdr:sp macro="" textlink="">
      <xdr:nvSpPr>
        <xdr:cNvPr id="543" name="テキスト ボックス 542"/>
        <xdr:cNvSpPr txBox="1"/>
      </xdr:nvSpPr>
      <xdr:spPr>
        <a:xfrm>
          <a:off x="15246428" y="64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164859</xdr:rowOff>
    </xdr:from>
    <xdr:to>
      <xdr:col>76</xdr:col>
      <xdr:colOff>165100</xdr:colOff>
      <xdr:row>39</xdr:row>
      <xdr:rowOff>95009</xdr:rowOff>
    </xdr:to>
    <xdr:sp macro="" textlink="">
      <xdr:nvSpPr>
        <xdr:cNvPr id="544" name="楕円 543"/>
        <xdr:cNvSpPr/>
      </xdr:nvSpPr>
      <xdr:spPr>
        <a:xfrm>
          <a:off x="14541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86136</xdr:rowOff>
    </xdr:from>
    <xdr:ext cx="313932" cy="259045"/>
    <xdr:sp macro="" textlink="">
      <xdr:nvSpPr>
        <xdr:cNvPr id="545" name="テキスト ボックス 544"/>
        <xdr:cNvSpPr txBox="1"/>
      </xdr:nvSpPr>
      <xdr:spPr>
        <a:xfrm>
          <a:off x="14435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158623</xdr:rowOff>
    </xdr:from>
    <xdr:to>
      <xdr:col>72</xdr:col>
      <xdr:colOff>38100</xdr:colOff>
      <xdr:row>39</xdr:row>
      <xdr:rowOff>88773</xdr:rowOff>
    </xdr:to>
    <xdr:sp macro="" textlink="">
      <xdr:nvSpPr>
        <xdr:cNvPr id="546" name="楕円 545"/>
        <xdr:cNvSpPr/>
      </xdr:nvSpPr>
      <xdr:spPr>
        <a:xfrm>
          <a:off x="1365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79900</xdr:rowOff>
    </xdr:from>
    <xdr:ext cx="378565" cy="259045"/>
    <xdr:sp macro="" textlink="">
      <xdr:nvSpPr>
        <xdr:cNvPr id="547" name="テキスト ボックス 546"/>
        <xdr:cNvSpPr txBox="1"/>
      </xdr:nvSpPr>
      <xdr:spPr>
        <a:xfrm>
          <a:off x="13514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157582</xdr:rowOff>
    </xdr:from>
    <xdr:to>
      <xdr:col>67</xdr:col>
      <xdr:colOff>101600</xdr:colOff>
      <xdr:row>39</xdr:row>
      <xdr:rowOff>87732</xdr:rowOff>
    </xdr:to>
    <xdr:sp macro="" textlink="">
      <xdr:nvSpPr>
        <xdr:cNvPr id="548" name="楕円 547"/>
        <xdr:cNvSpPr/>
      </xdr:nvSpPr>
      <xdr:spPr>
        <a:xfrm>
          <a:off x="127635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104258</xdr:rowOff>
    </xdr:from>
    <xdr:ext cx="378565" cy="259045"/>
    <xdr:sp macro="" textlink="">
      <xdr:nvSpPr>
        <xdr:cNvPr id="549" name="テキスト ボックス 548"/>
        <xdr:cNvSpPr txBox="1"/>
      </xdr:nvSpPr>
      <xdr:spPr>
        <a:xfrm>
          <a:off x="12625017" y="64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142753</xdr:rowOff>
    </xdr:from>
    <xdr:to>
      <xdr:col>85</xdr:col>
      <xdr:colOff>127000</xdr:colOff>
      <xdr:row>73</xdr:row>
      <xdr:rowOff>11521</xdr:rowOff>
    </xdr:to>
    <xdr:cxnSp macro="">
      <xdr:nvCxnSpPr>
        <xdr:cNvPr id="629" name="直線コネクタ 628"/>
        <xdr:cNvCxnSpPr/>
      </xdr:nvCxnSpPr>
      <xdr:spPr>
        <a:xfrm flipV="1">
          <a:off x="15481300" y="1248715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11521</xdr:rowOff>
    </xdr:from>
    <xdr:to>
      <xdr:col>81</xdr:col>
      <xdr:colOff>50800</xdr:colOff>
      <xdr:row>73</xdr:row>
      <xdr:rowOff>13627</xdr:rowOff>
    </xdr:to>
    <xdr:cxnSp macro="">
      <xdr:nvCxnSpPr>
        <xdr:cNvPr id="632" name="直線コネクタ 631"/>
        <xdr:cNvCxnSpPr/>
      </xdr:nvCxnSpPr>
      <xdr:spPr>
        <a:xfrm flipV="1">
          <a:off x="14592300" y="1252737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3242</xdr:rowOff>
    </xdr:from>
    <xdr:to>
      <xdr:col>76</xdr:col>
      <xdr:colOff>114300</xdr:colOff>
      <xdr:row>73</xdr:row>
      <xdr:rowOff>13627</xdr:rowOff>
    </xdr:to>
    <xdr:cxnSp macro="">
      <xdr:nvCxnSpPr>
        <xdr:cNvPr id="635" name="直線コネクタ 634"/>
        <xdr:cNvCxnSpPr/>
      </xdr:nvCxnSpPr>
      <xdr:spPr>
        <a:xfrm>
          <a:off x="13703300" y="12519092"/>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157612</xdr:rowOff>
    </xdr:from>
    <xdr:to>
      <xdr:col>71</xdr:col>
      <xdr:colOff>177800</xdr:colOff>
      <xdr:row>73</xdr:row>
      <xdr:rowOff>3242</xdr:rowOff>
    </xdr:to>
    <xdr:cxnSp macro="">
      <xdr:nvCxnSpPr>
        <xdr:cNvPr id="638" name="直線コネクタ 637"/>
        <xdr:cNvCxnSpPr/>
      </xdr:nvCxnSpPr>
      <xdr:spPr>
        <a:xfrm>
          <a:off x="12814300" y="12502012"/>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91953</xdr:rowOff>
    </xdr:from>
    <xdr:to>
      <xdr:col>85</xdr:col>
      <xdr:colOff>177800</xdr:colOff>
      <xdr:row>73</xdr:row>
      <xdr:rowOff>22103</xdr:rowOff>
    </xdr:to>
    <xdr:sp macro="" textlink="">
      <xdr:nvSpPr>
        <xdr:cNvPr id="648" name="楕円 647"/>
        <xdr:cNvSpPr/>
      </xdr:nvSpPr>
      <xdr:spPr>
        <a:xfrm>
          <a:off x="16268700" y="124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114830</xdr:rowOff>
    </xdr:from>
    <xdr:ext cx="534377" cy="259045"/>
    <xdr:sp macro="" textlink="">
      <xdr:nvSpPr>
        <xdr:cNvPr id="649" name="公債費該当値テキスト"/>
        <xdr:cNvSpPr txBox="1"/>
      </xdr:nvSpPr>
      <xdr:spPr>
        <a:xfrm>
          <a:off x="16370300" y="122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132171</xdr:rowOff>
    </xdr:from>
    <xdr:to>
      <xdr:col>81</xdr:col>
      <xdr:colOff>101600</xdr:colOff>
      <xdr:row>73</xdr:row>
      <xdr:rowOff>62321</xdr:rowOff>
    </xdr:to>
    <xdr:sp macro="" textlink="">
      <xdr:nvSpPr>
        <xdr:cNvPr id="650" name="楕円 649"/>
        <xdr:cNvSpPr/>
      </xdr:nvSpPr>
      <xdr:spPr>
        <a:xfrm>
          <a:off x="15430500" y="124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78848</xdr:rowOff>
    </xdr:from>
    <xdr:ext cx="534377" cy="259045"/>
    <xdr:sp macro="" textlink="">
      <xdr:nvSpPr>
        <xdr:cNvPr id="651" name="テキスト ボックス 650"/>
        <xdr:cNvSpPr txBox="1"/>
      </xdr:nvSpPr>
      <xdr:spPr>
        <a:xfrm>
          <a:off x="15214111" y="122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134277</xdr:rowOff>
    </xdr:from>
    <xdr:to>
      <xdr:col>76</xdr:col>
      <xdr:colOff>165100</xdr:colOff>
      <xdr:row>73</xdr:row>
      <xdr:rowOff>64427</xdr:rowOff>
    </xdr:to>
    <xdr:sp macro="" textlink="">
      <xdr:nvSpPr>
        <xdr:cNvPr id="652" name="楕円 651"/>
        <xdr:cNvSpPr/>
      </xdr:nvSpPr>
      <xdr:spPr>
        <a:xfrm>
          <a:off x="14541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80954</xdr:rowOff>
    </xdr:from>
    <xdr:ext cx="534377" cy="259045"/>
    <xdr:sp macro="" textlink="">
      <xdr:nvSpPr>
        <xdr:cNvPr id="653" name="テキスト ボックス 652"/>
        <xdr:cNvSpPr txBox="1"/>
      </xdr:nvSpPr>
      <xdr:spPr>
        <a:xfrm>
          <a:off x="14325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123892</xdr:rowOff>
    </xdr:from>
    <xdr:to>
      <xdr:col>72</xdr:col>
      <xdr:colOff>38100</xdr:colOff>
      <xdr:row>73</xdr:row>
      <xdr:rowOff>54042</xdr:rowOff>
    </xdr:to>
    <xdr:sp macro="" textlink="">
      <xdr:nvSpPr>
        <xdr:cNvPr id="654" name="楕円 653"/>
        <xdr:cNvSpPr/>
      </xdr:nvSpPr>
      <xdr:spPr>
        <a:xfrm>
          <a:off x="13652500" y="124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70569</xdr:rowOff>
    </xdr:from>
    <xdr:ext cx="534377" cy="259045"/>
    <xdr:sp macro="" textlink="">
      <xdr:nvSpPr>
        <xdr:cNvPr id="655" name="テキスト ボックス 654"/>
        <xdr:cNvSpPr txBox="1"/>
      </xdr:nvSpPr>
      <xdr:spPr>
        <a:xfrm>
          <a:off x="13436111" y="1224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106812</xdr:rowOff>
    </xdr:from>
    <xdr:to>
      <xdr:col>67</xdr:col>
      <xdr:colOff>101600</xdr:colOff>
      <xdr:row>73</xdr:row>
      <xdr:rowOff>36962</xdr:rowOff>
    </xdr:to>
    <xdr:sp macro="" textlink="">
      <xdr:nvSpPr>
        <xdr:cNvPr id="656" name="楕円 655"/>
        <xdr:cNvSpPr/>
      </xdr:nvSpPr>
      <xdr:spPr>
        <a:xfrm>
          <a:off x="12763500" y="124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53489</xdr:rowOff>
    </xdr:from>
    <xdr:ext cx="534377" cy="259045"/>
    <xdr:sp macro="" textlink="">
      <xdr:nvSpPr>
        <xdr:cNvPr id="657" name="テキスト ボックス 656"/>
        <xdr:cNvSpPr txBox="1"/>
      </xdr:nvSpPr>
      <xdr:spPr>
        <a:xfrm>
          <a:off x="12547111" y="122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129891</xdr:rowOff>
    </xdr:from>
    <xdr:to>
      <xdr:col>85</xdr:col>
      <xdr:colOff>127000</xdr:colOff>
      <xdr:row>99</xdr:row>
      <xdr:rowOff>50743</xdr:rowOff>
    </xdr:to>
    <xdr:cxnSp macro="">
      <xdr:nvCxnSpPr>
        <xdr:cNvPr id="688" name="直線コネクタ 687"/>
        <xdr:cNvCxnSpPr/>
      </xdr:nvCxnSpPr>
      <xdr:spPr>
        <a:xfrm flipV="1">
          <a:off x="15481300" y="16246191"/>
          <a:ext cx="838200" cy="7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25998</xdr:rowOff>
    </xdr:from>
    <xdr:to>
      <xdr:col>81</xdr:col>
      <xdr:colOff>50800</xdr:colOff>
      <xdr:row>99</xdr:row>
      <xdr:rowOff>50743</xdr:rowOff>
    </xdr:to>
    <xdr:cxnSp macro="">
      <xdr:nvCxnSpPr>
        <xdr:cNvPr id="691" name="直線コネクタ 690"/>
        <xdr:cNvCxnSpPr/>
      </xdr:nvCxnSpPr>
      <xdr:spPr>
        <a:xfrm>
          <a:off x="14592300" y="16999548"/>
          <a:ext cx="8890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157432</xdr:rowOff>
    </xdr:from>
    <xdr:to>
      <xdr:col>76</xdr:col>
      <xdr:colOff>114300</xdr:colOff>
      <xdr:row>99</xdr:row>
      <xdr:rowOff>25998</xdr:rowOff>
    </xdr:to>
    <xdr:cxnSp macro="">
      <xdr:nvCxnSpPr>
        <xdr:cNvPr id="694" name="直線コネクタ 693"/>
        <xdr:cNvCxnSpPr/>
      </xdr:nvCxnSpPr>
      <xdr:spPr>
        <a:xfrm>
          <a:off x="13703300" y="16959532"/>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157432</xdr:rowOff>
    </xdr:from>
    <xdr:to>
      <xdr:col>71</xdr:col>
      <xdr:colOff>177800</xdr:colOff>
      <xdr:row>99</xdr:row>
      <xdr:rowOff>39670</xdr:rowOff>
    </xdr:to>
    <xdr:cxnSp macro="">
      <xdr:nvCxnSpPr>
        <xdr:cNvPr id="697" name="直線コネクタ 696"/>
        <xdr:cNvCxnSpPr/>
      </xdr:nvCxnSpPr>
      <xdr:spPr>
        <a:xfrm flipV="1">
          <a:off x="12814300" y="16959532"/>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79091</xdr:rowOff>
    </xdr:from>
    <xdr:to>
      <xdr:col>85</xdr:col>
      <xdr:colOff>177800</xdr:colOff>
      <xdr:row>95</xdr:row>
      <xdr:rowOff>9241</xdr:rowOff>
    </xdr:to>
    <xdr:sp macro="" textlink="">
      <xdr:nvSpPr>
        <xdr:cNvPr id="707" name="楕円 706"/>
        <xdr:cNvSpPr/>
      </xdr:nvSpPr>
      <xdr:spPr>
        <a:xfrm>
          <a:off x="16268700" y="161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101968</xdr:rowOff>
    </xdr:from>
    <xdr:ext cx="534377" cy="259045"/>
    <xdr:sp macro="" textlink="">
      <xdr:nvSpPr>
        <xdr:cNvPr id="708" name="積立金該当値テキスト"/>
        <xdr:cNvSpPr txBox="1"/>
      </xdr:nvSpPr>
      <xdr:spPr>
        <a:xfrm>
          <a:off x="16370300" y="160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171393</xdr:rowOff>
    </xdr:from>
    <xdr:to>
      <xdr:col>81</xdr:col>
      <xdr:colOff>101600</xdr:colOff>
      <xdr:row>99</xdr:row>
      <xdr:rowOff>101543</xdr:rowOff>
    </xdr:to>
    <xdr:sp macro="" textlink="">
      <xdr:nvSpPr>
        <xdr:cNvPr id="709" name="楕円 708"/>
        <xdr:cNvSpPr/>
      </xdr:nvSpPr>
      <xdr:spPr>
        <a:xfrm>
          <a:off x="15430500" y="169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92670</xdr:rowOff>
    </xdr:from>
    <xdr:ext cx="469744" cy="259045"/>
    <xdr:sp macro="" textlink="">
      <xdr:nvSpPr>
        <xdr:cNvPr id="710" name="テキスト ボックス 709"/>
        <xdr:cNvSpPr txBox="1"/>
      </xdr:nvSpPr>
      <xdr:spPr>
        <a:xfrm>
          <a:off x="15246428" y="1706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146648</xdr:rowOff>
    </xdr:from>
    <xdr:to>
      <xdr:col>76</xdr:col>
      <xdr:colOff>165100</xdr:colOff>
      <xdr:row>99</xdr:row>
      <xdr:rowOff>76798</xdr:rowOff>
    </xdr:to>
    <xdr:sp macro="" textlink="">
      <xdr:nvSpPr>
        <xdr:cNvPr id="711" name="楕円 710"/>
        <xdr:cNvSpPr/>
      </xdr:nvSpPr>
      <xdr:spPr>
        <a:xfrm>
          <a:off x="14541500" y="169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67925</xdr:rowOff>
    </xdr:from>
    <xdr:ext cx="469744" cy="259045"/>
    <xdr:sp macro="" textlink="">
      <xdr:nvSpPr>
        <xdr:cNvPr id="712" name="テキスト ボックス 711"/>
        <xdr:cNvSpPr txBox="1"/>
      </xdr:nvSpPr>
      <xdr:spPr>
        <a:xfrm>
          <a:off x="14357428" y="170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106632</xdr:rowOff>
    </xdr:from>
    <xdr:to>
      <xdr:col>72</xdr:col>
      <xdr:colOff>38100</xdr:colOff>
      <xdr:row>99</xdr:row>
      <xdr:rowOff>36782</xdr:rowOff>
    </xdr:to>
    <xdr:sp macro="" textlink="">
      <xdr:nvSpPr>
        <xdr:cNvPr id="713" name="楕円 712"/>
        <xdr:cNvSpPr/>
      </xdr:nvSpPr>
      <xdr:spPr>
        <a:xfrm>
          <a:off x="13652500" y="169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27909</xdr:rowOff>
    </xdr:from>
    <xdr:ext cx="534377" cy="259045"/>
    <xdr:sp macro="" textlink="">
      <xdr:nvSpPr>
        <xdr:cNvPr id="714" name="テキスト ボックス 713"/>
        <xdr:cNvSpPr txBox="1"/>
      </xdr:nvSpPr>
      <xdr:spPr>
        <a:xfrm>
          <a:off x="13436111" y="170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160320</xdr:rowOff>
    </xdr:from>
    <xdr:to>
      <xdr:col>67</xdr:col>
      <xdr:colOff>101600</xdr:colOff>
      <xdr:row>99</xdr:row>
      <xdr:rowOff>90470</xdr:rowOff>
    </xdr:to>
    <xdr:sp macro="" textlink="">
      <xdr:nvSpPr>
        <xdr:cNvPr id="715" name="楕円 714"/>
        <xdr:cNvSpPr/>
      </xdr:nvSpPr>
      <xdr:spPr>
        <a:xfrm>
          <a:off x="12763500" y="16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81597</xdr:rowOff>
    </xdr:from>
    <xdr:ext cx="469744" cy="259045"/>
    <xdr:sp macro="" textlink="">
      <xdr:nvSpPr>
        <xdr:cNvPr id="716" name="テキスト ボックス 715"/>
        <xdr:cNvSpPr txBox="1"/>
      </xdr:nvSpPr>
      <xdr:spPr>
        <a:xfrm>
          <a:off x="12579428" y="170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3043</xdr:rowOff>
    </xdr:from>
    <xdr:to>
      <xdr:col>116</xdr:col>
      <xdr:colOff>63500</xdr:colOff>
      <xdr:row>37</xdr:row>
      <xdr:rowOff>6335</xdr:rowOff>
    </xdr:to>
    <xdr:cxnSp macro="">
      <xdr:nvCxnSpPr>
        <xdr:cNvPr id="743" name="直線コネクタ 742"/>
        <xdr:cNvCxnSpPr/>
      </xdr:nvCxnSpPr>
      <xdr:spPr>
        <a:xfrm>
          <a:off x="21323300" y="6175243"/>
          <a:ext cx="838200" cy="17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126853</xdr:rowOff>
    </xdr:from>
    <xdr:to>
      <xdr:col>111</xdr:col>
      <xdr:colOff>177800</xdr:colOff>
      <xdr:row>36</xdr:row>
      <xdr:rowOff>3043</xdr:rowOff>
    </xdr:to>
    <xdr:cxnSp macro="">
      <xdr:nvCxnSpPr>
        <xdr:cNvPr id="746" name="直線コネクタ 745"/>
        <xdr:cNvCxnSpPr/>
      </xdr:nvCxnSpPr>
      <xdr:spPr>
        <a:xfrm>
          <a:off x="20434300" y="6127603"/>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71166</xdr:rowOff>
    </xdr:from>
    <xdr:to>
      <xdr:col>107</xdr:col>
      <xdr:colOff>50800</xdr:colOff>
      <xdr:row>35</xdr:row>
      <xdr:rowOff>126853</xdr:rowOff>
    </xdr:to>
    <xdr:cxnSp macro="">
      <xdr:nvCxnSpPr>
        <xdr:cNvPr id="749" name="直線コネクタ 748"/>
        <xdr:cNvCxnSpPr/>
      </xdr:nvCxnSpPr>
      <xdr:spPr>
        <a:xfrm>
          <a:off x="19545300" y="6071916"/>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40853</xdr:rowOff>
    </xdr:from>
    <xdr:to>
      <xdr:col>102</xdr:col>
      <xdr:colOff>114300</xdr:colOff>
      <xdr:row>35</xdr:row>
      <xdr:rowOff>71166</xdr:rowOff>
    </xdr:to>
    <xdr:cxnSp macro="">
      <xdr:nvCxnSpPr>
        <xdr:cNvPr id="752" name="直線コネクタ 751"/>
        <xdr:cNvCxnSpPr/>
      </xdr:nvCxnSpPr>
      <xdr:spPr>
        <a:xfrm>
          <a:off x="18656300" y="5698703"/>
          <a:ext cx="889000" cy="3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56" name="テキスト ボックス 755"/>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126985</xdr:rowOff>
    </xdr:from>
    <xdr:to>
      <xdr:col>116</xdr:col>
      <xdr:colOff>114300</xdr:colOff>
      <xdr:row>37</xdr:row>
      <xdr:rowOff>57135</xdr:rowOff>
    </xdr:to>
    <xdr:sp macro="" textlink="">
      <xdr:nvSpPr>
        <xdr:cNvPr id="762" name="楕円 761"/>
        <xdr:cNvSpPr/>
      </xdr:nvSpPr>
      <xdr:spPr>
        <a:xfrm>
          <a:off x="221107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149862</xdr:rowOff>
    </xdr:from>
    <xdr:ext cx="469744" cy="259045"/>
    <xdr:sp macro="" textlink="">
      <xdr:nvSpPr>
        <xdr:cNvPr id="763" name="投資及び出資金該当値テキスト"/>
        <xdr:cNvSpPr txBox="1"/>
      </xdr:nvSpPr>
      <xdr:spPr>
        <a:xfrm>
          <a:off x="22212300" y="6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123693</xdr:rowOff>
    </xdr:from>
    <xdr:to>
      <xdr:col>112</xdr:col>
      <xdr:colOff>38100</xdr:colOff>
      <xdr:row>36</xdr:row>
      <xdr:rowOff>53843</xdr:rowOff>
    </xdr:to>
    <xdr:sp macro="" textlink="">
      <xdr:nvSpPr>
        <xdr:cNvPr id="764" name="楕円 763"/>
        <xdr:cNvSpPr/>
      </xdr:nvSpPr>
      <xdr:spPr>
        <a:xfrm>
          <a:off x="21272500" y="61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70370</xdr:rowOff>
    </xdr:from>
    <xdr:ext cx="534377" cy="259045"/>
    <xdr:sp macro="" textlink="">
      <xdr:nvSpPr>
        <xdr:cNvPr id="765" name="テキスト ボックス 764"/>
        <xdr:cNvSpPr txBox="1"/>
      </xdr:nvSpPr>
      <xdr:spPr>
        <a:xfrm>
          <a:off x="21056111" y="58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76053</xdr:rowOff>
    </xdr:from>
    <xdr:to>
      <xdr:col>107</xdr:col>
      <xdr:colOff>101600</xdr:colOff>
      <xdr:row>36</xdr:row>
      <xdr:rowOff>6203</xdr:rowOff>
    </xdr:to>
    <xdr:sp macro="" textlink="">
      <xdr:nvSpPr>
        <xdr:cNvPr id="766" name="楕円 765"/>
        <xdr:cNvSpPr/>
      </xdr:nvSpPr>
      <xdr:spPr>
        <a:xfrm>
          <a:off x="20383500" y="60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22730</xdr:rowOff>
    </xdr:from>
    <xdr:ext cx="534377" cy="259045"/>
    <xdr:sp macro="" textlink="">
      <xdr:nvSpPr>
        <xdr:cNvPr id="767" name="テキスト ボックス 766"/>
        <xdr:cNvSpPr txBox="1"/>
      </xdr:nvSpPr>
      <xdr:spPr>
        <a:xfrm>
          <a:off x="20167111" y="58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20366</xdr:rowOff>
    </xdr:from>
    <xdr:to>
      <xdr:col>102</xdr:col>
      <xdr:colOff>165100</xdr:colOff>
      <xdr:row>35</xdr:row>
      <xdr:rowOff>121966</xdr:rowOff>
    </xdr:to>
    <xdr:sp macro="" textlink="">
      <xdr:nvSpPr>
        <xdr:cNvPr id="768" name="楕円 767"/>
        <xdr:cNvSpPr/>
      </xdr:nvSpPr>
      <xdr:spPr>
        <a:xfrm>
          <a:off x="19494500" y="60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138493</xdr:rowOff>
    </xdr:from>
    <xdr:ext cx="534377" cy="259045"/>
    <xdr:sp macro="" textlink="">
      <xdr:nvSpPr>
        <xdr:cNvPr id="769" name="テキスト ボックス 768"/>
        <xdr:cNvSpPr txBox="1"/>
      </xdr:nvSpPr>
      <xdr:spPr>
        <a:xfrm>
          <a:off x="19278111" y="57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161503</xdr:rowOff>
    </xdr:from>
    <xdr:to>
      <xdr:col>98</xdr:col>
      <xdr:colOff>38100</xdr:colOff>
      <xdr:row>33</xdr:row>
      <xdr:rowOff>91653</xdr:rowOff>
    </xdr:to>
    <xdr:sp macro="" textlink="">
      <xdr:nvSpPr>
        <xdr:cNvPr id="770" name="楕円 769"/>
        <xdr:cNvSpPr/>
      </xdr:nvSpPr>
      <xdr:spPr>
        <a:xfrm>
          <a:off x="18605500" y="56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108180</xdr:rowOff>
    </xdr:from>
    <xdr:ext cx="534377" cy="259045"/>
    <xdr:sp macro="" textlink="">
      <xdr:nvSpPr>
        <xdr:cNvPr id="771" name="テキスト ボックス 770"/>
        <xdr:cNvSpPr txBox="1"/>
      </xdr:nvSpPr>
      <xdr:spPr>
        <a:xfrm>
          <a:off x="18389111" y="54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148913</xdr:rowOff>
    </xdr:from>
    <xdr:to>
      <xdr:col>116</xdr:col>
      <xdr:colOff>62864</xdr:colOff>
      <xdr:row>58</xdr:row>
      <xdr:rowOff>139700</xdr:rowOff>
    </xdr:to>
    <xdr:cxnSp macro="">
      <xdr:nvCxnSpPr>
        <xdr:cNvPr id="793" name="直線コネクタ 792"/>
        <xdr:cNvCxnSpPr/>
      </xdr:nvCxnSpPr>
      <xdr:spPr>
        <a:xfrm flipV="1">
          <a:off x="22159595" y="9235763"/>
          <a:ext cx="1269" cy="84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95590</xdr:rowOff>
    </xdr:from>
    <xdr:ext cx="534377" cy="259045"/>
    <xdr:sp macro="" textlink="">
      <xdr:nvSpPr>
        <xdr:cNvPr id="796" name="貸付金最大値テキスト"/>
        <xdr:cNvSpPr txBox="1"/>
      </xdr:nvSpPr>
      <xdr:spPr>
        <a:xfrm>
          <a:off x="22212300" y="90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148913</xdr:rowOff>
    </xdr:from>
    <xdr:to>
      <xdr:col>116</xdr:col>
      <xdr:colOff>152400</xdr:colOff>
      <xdr:row>53</xdr:row>
      <xdr:rowOff>148913</xdr:rowOff>
    </xdr:to>
    <xdr:cxnSp macro="">
      <xdr:nvCxnSpPr>
        <xdr:cNvPr id="797" name="直線コネクタ 796"/>
        <xdr:cNvCxnSpPr/>
      </xdr:nvCxnSpPr>
      <xdr:spPr>
        <a:xfrm>
          <a:off x="22072600" y="92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17628</xdr:rowOff>
    </xdr:from>
    <xdr:to>
      <xdr:col>116</xdr:col>
      <xdr:colOff>63500</xdr:colOff>
      <xdr:row>53</xdr:row>
      <xdr:rowOff>148913</xdr:rowOff>
    </xdr:to>
    <xdr:cxnSp macro="">
      <xdr:nvCxnSpPr>
        <xdr:cNvPr id="798" name="直線コネクタ 797"/>
        <xdr:cNvCxnSpPr/>
      </xdr:nvCxnSpPr>
      <xdr:spPr>
        <a:xfrm>
          <a:off x="21323300" y="9104478"/>
          <a:ext cx="838200" cy="1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115219</xdr:rowOff>
    </xdr:from>
    <xdr:ext cx="469744" cy="259045"/>
    <xdr:sp macro="" textlink="">
      <xdr:nvSpPr>
        <xdr:cNvPr id="799" name="貸付金平均値テキスト"/>
        <xdr:cNvSpPr txBox="1"/>
      </xdr:nvSpPr>
      <xdr:spPr>
        <a:xfrm>
          <a:off x="22212300" y="9887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136792</xdr:rowOff>
    </xdr:from>
    <xdr:to>
      <xdr:col>116</xdr:col>
      <xdr:colOff>114300</xdr:colOff>
      <xdr:row>58</xdr:row>
      <xdr:rowOff>66942</xdr:rowOff>
    </xdr:to>
    <xdr:sp macro="" textlink="">
      <xdr:nvSpPr>
        <xdr:cNvPr id="800" name="フローチャート: 判断 799"/>
        <xdr:cNvSpPr/>
      </xdr:nvSpPr>
      <xdr:spPr>
        <a:xfrm>
          <a:off x="22110700" y="99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81361</xdr:rowOff>
    </xdr:from>
    <xdr:to>
      <xdr:col>111</xdr:col>
      <xdr:colOff>177800</xdr:colOff>
      <xdr:row>53</xdr:row>
      <xdr:rowOff>17628</xdr:rowOff>
    </xdr:to>
    <xdr:cxnSp macro="">
      <xdr:nvCxnSpPr>
        <xdr:cNvPr id="801" name="直線コネクタ 800"/>
        <xdr:cNvCxnSpPr/>
      </xdr:nvCxnSpPr>
      <xdr:spPr>
        <a:xfrm>
          <a:off x="20434300" y="8996761"/>
          <a:ext cx="889000" cy="10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132425</xdr:rowOff>
    </xdr:from>
    <xdr:to>
      <xdr:col>112</xdr:col>
      <xdr:colOff>38100</xdr:colOff>
      <xdr:row>58</xdr:row>
      <xdr:rowOff>62575</xdr:rowOff>
    </xdr:to>
    <xdr:sp macro="" textlink="">
      <xdr:nvSpPr>
        <xdr:cNvPr id="802" name="フローチャート: 判断 801"/>
        <xdr:cNvSpPr/>
      </xdr:nvSpPr>
      <xdr:spPr>
        <a:xfrm>
          <a:off x="212725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53702</xdr:rowOff>
    </xdr:from>
    <xdr:ext cx="469744" cy="259045"/>
    <xdr:sp macro="" textlink="">
      <xdr:nvSpPr>
        <xdr:cNvPr id="803" name="テキスト ボックス 802"/>
        <xdr:cNvSpPr txBox="1"/>
      </xdr:nvSpPr>
      <xdr:spPr>
        <a:xfrm>
          <a:off x="21088428" y="99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123195</xdr:rowOff>
    </xdr:from>
    <xdr:to>
      <xdr:col>107</xdr:col>
      <xdr:colOff>50800</xdr:colOff>
      <xdr:row>52</xdr:row>
      <xdr:rowOff>81361</xdr:rowOff>
    </xdr:to>
    <xdr:cxnSp macro="">
      <xdr:nvCxnSpPr>
        <xdr:cNvPr id="804" name="直線コネクタ 803"/>
        <xdr:cNvCxnSpPr/>
      </xdr:nvCxnSpPr>
      <xdr:spPr>
        <a:xfrm>
          <a:off x="19545300" y="8867145"/>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116081</xdr:rowOff>
    </xdr:from>
    <xdr:to>
      <xdr:col>107</xdr:col>
      <xdr:colOff>101600</xdr:colOff>
      <xdr:row>58</xdr:row>
      <xdr:rowOff>46231</xdr:rowOff>
    </xdr:to>
    <xdr:sp macro="" textlink="">
      <xdr:nvSpPr>
        <xdr:cNvPr id="805" name="フローチャート: 判断 804"/>
        <xdr:cNvSpPr/>
      </xdr:nvSpPr>
      <xdr:spPr>
        <a:xfrm>
          <a:off x="20383500" y="988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37358</xdr:rowOff>
    </xdr:from>
    <xdr:ext cx="469744" cy="259045"/>
    <xdr:sp macro="" textlink="">
      <xdr:nvSpPr>
        <xdr:cNvPr id="806" name="テキスト ボックス 805"/>
        <xdr:cNvSpPr txBox="1"/>
      </xdr:nvSpPr>
      <xdr:spPr>
        <a:xfrm>
          <a:off x="20199428" y="99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13901</xdr:rowOff>
    </xdr:from>
    <xdr:to>
      <xdr:col>102</xdr:col>
      <xdr:colOff>114300</xdr:colOff>
      <xdr:row>51</xdr:row>
      <xdr:rowOff>123195</xdr:rowOff>
    </xdr:to>
    <xdr:cxnSp macro="">
      <xdr:nvCxnSpPr>
        <xdr:cNvPr id="807" name="直線コネクタ 806"/>
        <xdr:cNvCxnSpPr/>
      </xdr:nvCxnSpPr>
      <xdr:spPr>
        <a:xfrm>
          <a:off x="18656300" y="8757851"/>
          <a:ext cx="889000" cy="10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109908</xdr:rowOff>
    </xdr:from>
    <xdr:to>
      <xdr:col>102</xdr:col>
      <xdr:colOff>165100</xdr:colOff>
      <xdr:row>58</xdr:row>
      <xdr:rowOff>40058</xdr:rowOff>
    </xdr:to>
    <xdr:sp macro="" textlink="">
      <xdr:nvSpPr>
        <xdr:cNvPr id="808" name="フローチャート: 判断 807"/>
        <xdr:cNvSpPr/>
      </xdr:nvSpPr>
      <xdr:spPr>
        <a:xfrm>
          <a:off x="194945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31185</xdr:rowOff>
    </xdr:from>
    <xdr:ext cx="469744" cy="259045"/>
    <xdr:sp macro="" textlink="">
      <xdr:nvSpPr>
        <xdr:cNvPr id="809" name="テキスト ボックス 808"/>
        <xdr:cNvSpPr txBox="1"/>
      </xdr:nvSpPr>
      <xdr:spPr>
        <a:xfrm>
          <a:off x="19310428" y="997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33167</xdr:rowOff>
    </xdr:from>
    <xdr:to>
      <xdr:col>98</xdr:col>
      <xdr:colOff>38100</xdr:colOff>
      <xdr:row>57</xdr:row>
      <xdr:rowOff>134767</xdr:rowOff>
    </xdr:to>
    <xdr:sp macro="" textlink="">
      <xdr:nvSpPr>
        <xdr:cNvPr id="810" name="フローチャート: 判断 809"/>
        <xdr:cNvSpPr/>
      </xdr:nvSpPr>
      <xdr:spPr>
        <a:xfrm>
          <a:off x="18605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125894</xdr:rowOff>
    </xdr:from>
    <xdr:ext cx="469744" cy="259045"/>
    <xdr:sp macro="" textlink="">
      <xdr:nvSpPr>
        <xdr:cNvPr id="811" name="テキスト ボックス 810"/>
        <xdr:cNvSpPr txBox="1"/>
      </xdr:nvSpPr>
      <xdr:spPr>
        <a:xfrm>
          <a:off x="18421428" y="98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98113</xdr:rowOff>
    </xdr:from>
    <xdr:to>
      <xdr:col>116</xdr:col>
      <xdr:colOff>114300</xdr:colOff>
      <xdr:row>54</xdr:row>
      <xdr:rowOff>28263</xdr:rowOff>
    </xdr:to>
    <xdr:sp macro="" textlink="">
      <xdr:nvSpPr>
        <xdr:cNvPr id="817" name="楕円 816"/>
        <xdr:cNvSpPr/>
      </xdr:nvSpPr>
      <xdr:spPr>
        <a:xfrm>
          <a:off x="22110700" y="91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51140</xdr:rowOff>
    </xdr:from>
    <xdr:ext cx="534377" cy="259045"/>
    <xdr:sp macro="" textlink="">
      <xdr:nvSpPr>
        <xdr:cNvPr id="818" name="貸付金該当値テキスト"/>
        <xdr:cNvSpPr txBox="1"/>
      </xdr:nvSpPr>
      <xdr:spPr>
        <a:xfrm>
          <a:off x="22212300" y="9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138278</xdr:rowOff>
    </xdr:from>
    <xdr:to>
      <xdr:col>112</xdr:col>
      <xdr:colOff>38100</xdr:colOff>
      <xdr:row>53</xdr:row>
      <xdr:rowOff>68428</xdr:rowOff>
    </xdr:to>
    <xdr:sp macro="" textlink="">
      <xdr:nvSpPr>
        <xdr:cNvPr id="819" name="楕円 818"/>
        <xdr:cNvSpPr/>
      </xdr:nvSpPr>
      <xdr:spPr>
        <a:xfrm>
          <a:off x="21272500" y="90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84955</xdr:rowOff>
    </xdr:from>
    <xdr:ext cx="534377" cy="259045"/>
    <xdr:sp macro="" textlink="">
      <xdr:nvSpPr>
        <xdr:cNvPr id="820" name="テキスト ボックス 819"/>
        <xdr:cNvSpPr txBox="1"/>
      </xdr:nvSpPr>
      <xdr:spPr>
        <a:xfrm>
          <a:off x="21056111" y="88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30561</xdr:rowOff>
    </xdr:from>
    <xdr:to>
      <xdr:col>107</xdr:col>
      <xdr:colOff>101600</xdr:colOff>
      <xdr:row>52</xdr:row>
      <xdr:rowOff>132161</xdr:rowOff>
    </xdr:to>
    <xdr:sp macro="" textlink="">
      <xdr:nvSpPr>
        <xdr:cNvPr id="821" name="楕円 820"/>
        <xdr:cNvSpPr/>
      </xdr:nvSpPr>
      <xdr:spPr>
        <a:xfrm>
          <a:off x="20383500" y="89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148688</xdr:rowOff>
    </xdr:from>
    <xdr:ext cx="534377" cy="259045"/>
    <xdr:sp macro="" textlink="">
      <xdr:nvSpPr>
        <xdr:cNvPr id="822" name="テキスト ボックス 821"/>
        <xdr:cNvSpPr txBox="1"/>
      </xdr:nvSpPr>
      <xdr:spPr>
        <a:xfrm>
          <a:off x="20167111" y="8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72395</xdr:rowOff>
    </xdr:from>
    <xdr:to>
      <xdr:col>102</xdr:col>
      <xdr:colOff>165100</xdr:colOff>
      <xdr:row>52</xdr:row>
      <xdr:rowOff>2545</xdr:rowOff>
    </xdr:to>
    <xdr:sp macro="" textlink="">
      <xdr:nvSpPr>
        <xdr:cNvPr id="823" name="楕円 822"/>
        <xdr:cNvSpPr/>
      </xdr:nvSpPr>
      <xdr:spPr>
        <a:xfrm>
          <a:off x="19494500" y="88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19072</xdr:rowOff>
    </xdr:from>
    <xdr:ext cx="534377" cy="259045"/>
    <xdr:sp macro="" textlink="">
      <xdr:nvSpPr>
        <xdr:cNvPr id="824" name="テキスト ボックス 823"/>
        <xdr:cNvSpPr txBox="1"/>
      </xdr:nvSpPr>
      <xdr:spPr>
        <a:xfrm>
          <a:off x="19278111" y="85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134551</xdr:rowOff>
    </xdr:from>
    <xdr:to>
      <xdr:col>98</xdr:col>
      <xdr:colOff>38100</xdr:colOff>
      <xdr:row>51</xdr:row>
      <xdr:rowOff>64701</xdr:rowOff>
    </xdr:to>
    <xdr:sp macro="" textlink="">
      <xdr:nvSpPr>
        <xdr:cNvPr id="825" name="楕円 824"/>
        <xdr:cNvSpPr/>
      </xdr:nvSpPr>
      <xdr:spPr>
        <a:xfrm>
          <a:off x="18605500" y="8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81228</xdr:rowOff>
    </xdr:from>
    <xdr:ext cx="534377" cy="259045"/>
    <xdr:sp macro="" textlink="">
      <xdr:nvSpPr>
        <xdr:cNvPr id="826" name="テキスト ボックス 825"/>
        <xdr:cNvSpPr txBox="1"/>
      </xdr:nvSpPr>
      <xdr:spPr>
        <a:xfrm>
          <a:off x="18389111" y="84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1" name="直線コネクタ 850"/>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2"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3" name="直線コネクタ 852"/>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4"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5" name="直線コネクタ 854"/>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29172</xdr:rowOff>
    </xdr:from>
    <xdr:to>
      <xdr:col>116</xdr:col>
      <xdr:colOff>63500</xdr:colOff>
      <xdr:row>77</xdr:row>
      <xdr:rowOff>33573</xdr:rowOff>
    </xdr:to>
    <xdr:cxnSp macro="">
      <xdr:nvCxnSpPr>
        <xdr:cNvPr id="856" name="直線コネクタ 855"/>
        <xdr:cNvCxnSpPr/>
      </xdr:nvCxnSpPr>
      <xdr:spPr>
        <a:xfrm flipV="1">
          <a:off x="21323300" y="13230822"/>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7"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8" name="フローチャート: 判断 857"/>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33573</xdr:rowOff>
    </xdr:from>
    <xdr:to>
      <xdr:col>111</xdr:col>
      <xdr:colOff>177800</xdr:colOff>
      <xdr:row>77</xdr:row>
      <xdr:rowOff>48337</xdr:rowOff>
    </xdr:to>
    <xdr:cxnSp macro="">
      <xdr:nvCxnSpPr>
        <xdr:cNvPr id="859" name="直線コネクタ 858"/>
        <xdr:cNvCxnSpPr/>
      </xdr:nvCxnSpPr>
      <xdr:spPr>
        <a:xfrm flipV="1">
          <a:off x="20434300" y="13235223"/>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0" name="フローチャート: 判断 859"/>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1" name="テキスト ボックス 860"/>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6711</xdr:rowOff>
    </xdr:from>
    <xdr:to>
      <xdr:col>107</xdr:col>
      <xdr:colOff>50800</xdr:colOff>
      <xdr:row>77</xdr:row>
      <xdr:rowOff>48337</xdr:rowOff>
    </xdr:to>
    <xdr:cxnSp macro="">
      <xdr:nvCxnSpPr>
        <xdr:cNvPr id="862" name="直線コネクタ 861"/>
        <xdr:cNvCxnSpPr/>
      </xdr:nvCxnSpPr>
      <xdr:spPr>
        <a:xfrm>
          <a:off x="19545300" y="13208361"/>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3" name="フローチャート: 判断 862"/>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4" name="テキスト ボックス 863"/>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6711</xdr:rowOff>
    </xdr:from>
    <xdr:to>
      <xdr:col>102</xdr:col>
      <xdr:colOff>114300</xdr:colOff>
      <xdr:row>77</xdr:row>
      <xdr:rowOff>116821</xdr:rowOff>
    </xdr:to>
    <xdr:cxnSp macro="">
      <xdr:nvCxnSpPr>
        <xdr:cNvPr id="865" name="直線コネクタ 864"/>
        <xdr:cNvCxnSpPr/>
      </xdr:nvCxnSpPr>
      <xdr:spPr>
        <a:xfrm flipV="1">
          <a:off x="18656300" y="13208361"/>
          <a:ext cx="889000" cy="1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6" name="フローチャート: 判断 865"/>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7" name="テキスト ボックス 866"/>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68" name="フローチャート: 判断 867"/>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69" name="テキスト ボックス 868"/>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149822</xdr:rowOff>
    </xdr:from>
    <xdr:to>
      <xdr:col>116</xdr:col>
      <xdr:colOff>114300</xdr:colOff>
      <xdr:row>77</xdr:row>
      <xdr:rowOff>79972</xdr:rowOff>
    </xdr:to>
    <xdr:sp macro="" textlink="">
      <xdr:nvSpPr>
        <xdr:cNvPr id="875" name="楕円 874"/>
        <xdr:cNvSpPr/>
      </xdr:nvSpPr>
      <xdr:spPr>
        <a:xfrm>
          <a:off x="22110700" y="131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128249</xdr:rowOff>
    </xdr:from>
    <xdr:ext cx="534377" cy="259045"/>
    <xdr:sp macro="" textlink="">
      <xdr:nvSpPr>
        <xdr:cNvPr id="876" name="繰出金該当値テキスト"/>
        <xdr:cNvSpPr txBox="1"/>
      </xdr:nvSpPr>
      <xdr:spPr>
        <a:xfrm>
          <a:off x="22212300" y="13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154223</xdr:rowOff>
    </xdr:from>
    <xdr:to>
      <xdr:col>112</xdr:col>
      <xdr:colOff>38100</xdr:colOff>
      <xdr:row>77</xdr:row>
      <xdr:rowOff>84373</xdr:rowOff>
    </xdr:to>
    <xdr:sp macro="" textlink="">
      <xdr:nvSpPr>
        <xdr:cNvPr id="877" name="楕円 876"/>
        <xdr:cNvSpPr/>
      </xdr:nvSpPr>
      <xdr:spPr>
        <a:xfrm>
          <a:off x="21272500" y="13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75500</xdr:rowOff>
    </xdr:from>
    <xdr:ext cx="534377" cy="259045"/>
    <xdr:sp macro="" textlink="">
      <xdr:nvSpPr>
        <xdr:cNvPr id="878" name="テキスト ボックス 877"/>
        <xdr:cNvSpPr txBox="1"/>
      </xdr:nvSpPr>
      <xdr:spPr>
        <a:xfrm>
          <a:off x="21056111" y="132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168987</xdr:rowOff>
    </xdr:from>
    <xdr:to>
      <xdr:col>107</xdr:col>
      <xdr:colOff>101600</xdr:colOff>
      <xdr:row>77</xdr:row>
      <xdr:rowOff>99137</xdr:rowOff>
    </xdr:to>
    <xdr:sp macro="" textlink="">
      <xdr:nvSpPr>
        <xdr:cNvPr id="879" name="楕円 878"/>
        <xdr:cNvSpPr/>
      </xdr:nvSpPr>
      <xdr:spPr>
        <a:xfrm>
          <a:off x="20383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90264</xdr:rowOff>
    </xdr:from>
    <xdr:ext cx="534377" cy="259045"/>
    <xdr:sp macro="" textlink="">
      <xdr:nvSpPr>
        <xdr:cNvPr id="880" name="テキスト ボックス 879"/>
        <xdr:cNvSpPr txBox="1"/>
      </xdr:nvSpPr>
      <xdr:spPr>
        <a:xfrm>
          <a:off x="20167111" y="132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127361</xdr:rowOff>
    </xdr:from>
    <xdr:to>
      <xdr:col>102</xdr:col>
      <xdr:colOff>165100</xdr:colOff>
      <xdr:row>77</xdr:row>
      <xdr:rowOff>57511</xdr:rowOff>
    </xdr:to>
    <xdr:sp macro="" textlink="">
      <xdr:nvSpPr>
        <xdr:cNvPr id="881" name="楕円 880"/>
        <xdr:cNvSpPr/>
      </xdr:nvSpPr>
      <xdr:spPr>
        <a:xfrm>
          <a:off x="19494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48638</xdr:rowOff>
    </xdr:from>
    <xdr:ext cx="534377" cy="259045"/>
    <xdr:sp macro="" textlink="">
      <xdr:nvSpPr>
        <xdr:cNvPr id="882" name="テキスト ボックス 881"/>
        <xdr:cNvSpPr txBox="1"/>
      </xdr:nvSpPr>
      <xdr:spPr>
        <a:xfrm>
          <a:off x="19278111" y="132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66021</xdr:rowOff>
    </xdr:from>
    <xdr:to>
      <xdr:col>98</xdr:col>
      <xdr:colOff>38100</xdr:colOff>
      <xdr:row>77</xdr:row>
      <xdr:rowOff>167621</xdr:rowOff>
    </xdr:to>
    <xdr:sp macro="" textlink="">
      <xdr:nvSpPr>
        <xdr:cNvPr id="883" name="楕円 882"/>
        <xdr:cNvSpPr/>
      </xdr:nvSpPr>
      <xdr:spPr>
        <a:xfrm>
          <a:off x="18605500" y="132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158748</xdr:rowOff>
    </xdr:from>
    <xdr:ext cx="534377" cy="259045"/>
    <xdr:sp macro="" textlink="">
      <xdr:nvSpPr>
        <xdr:cNvPr id="884" name="テキスト ボックス 883"/>
        <xdr:cNvSpPr txBox="1"/>
      </xdr:nvSpPr>
      <xdr:spPr>
        <a:xfrm>
          <a:off x="18389111" y="133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歳出決算総額は、住民一人当たり５</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９８，７３３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その中で、類似団体平均を特に大きく上回っているのが貸付金である。市の制度融資に係る金融機関への預託金が主なものであるが、年々融資残高が減少しているため、貸付金も減少で推移する見込みである。また、普通建設事業費のうち新規整備は類似団体平均を下回っているが、普通建設事業費の更新整備や維持補修費は大きく類似団体平均を上回っており、既存施設へのコストが高くなってきている。公共施設等総合管理計画を基に適正な管理運営をしていく。</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また、積立金は、ガス事業の売却益を財政調整基金等に積立てたことにより前年度と比較して大幅に増加した。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公債費は、２度の震災による借入などで類似団体平均を大きく上回っているが、計画的な償還により、着実に減少している。今後も借入事業の精査を確実に行い、公債費の抑制に努めていく。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投資及び出資金についても類似団体平均を上回っているが、ガス事業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が民営化したため大幅に減少した。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そのほか、類似団体と比較して職員数が多いため、人件費も類似団体より高い。柏崎市定員管理計画に基づき適正な職員数を管理していく。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84,326
83,415
442.03
52,573,349
50,488,736
1,961,496
24,675,453
48,780,460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20828</xdr:rowOff>
    </xdr:from>
    <xdr:to>
      <xdr:col>24</xdr:col>
      <xdr:colOff>63500</xdr:colOff>
      <xdr:row>36</xdr:row>
      <xdr:rowOff>44450</xdr:rowOff>
    </xdr:to>
    <xdr:cxnSp macro="">
      <xdr:nvCxnSpPr>
        <xdr:cNvPr id="61" name="直線コネクタ 60"/>
        <xdr:cNvCxnSpPr/>
      </xdr:nvCxnSpPr>
      <xdr:spPr>
        <a:xfrm flipV="1">
          <a:off x="3797300" y="6193028"/>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44450</xdr:rowOff>
    </xdr:from>
    <xdr:to>
      <xdr:col>19</xdr:col>
      <xdr:colOff>177800</xdr:colOff>
      <xdr:row>36</xdr:row>
      <xdr:rowOff>50546</xdr:rowOff>
    </xdr:to>
    <xdr:cxnSp macro="">
      <xdr:nvCxnSpPr>
        <xdr:cNvPr id="64" name="直線コネクタ 63"/>
        <xdr:cNvCxnSpPr/>
      </xdr:nvCxnSpPr>
      <xdr:spPr>
        <a:xfrm flipV="1">
          <a:off x="2908300" y="62166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153797</xdr:rowOff>
    </xdr:from>
    <xdr:to>
      <xdr:col>15</xdr:col>
      <xdr:colOff>50800</xdr:colOff>
      <xdr:row>36</xdr:row>
      <xdr:rowOff>50546</xdr:rowOff>
    </xdr:to>
    <xdr:cxnSp macro="">
      <xdr:nvCxnSpPr>
        <xdr:cNvPr id="67" name="直線コネクタ 66"/>
        <xdr:cNvCxnSpPr/>
      </xdr:nvCxnSpPr>
      <xdr:spPr>
        <a:xfrm>
          <a:off x="2019300" y="615454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153797</xdr:rowOff>
    </xdr:from>
    <xdr:to>
      <xdr:col>10</xdr:col>
      <xdr:colOff>114300</xdr:colOff>
      <xdr:row>36</xdr:row>
      <xdr:rowOff>55499</xdr:rowOff>
    </xdr:to>
    <xdr:cxnSp macro="">
      <xdr:nvCxnSpPr>
        <xdr:cNvPr id="70" name="直線コネクタ 69"/>
        <xdr:cNvCxnSpPr/>
      </xdr:nvCxnSpPr>
      <xdr:spPr>
        <a:xfrm flipV="1">
          <a:off x="1130300" y="615454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141478</xdr:rowOff>
    </xdr:from>
    <xdr:to>
      <xdr:col>24</xdr:col>
      <xdr:colOff>114300</xdr:colOff>
      <xdr:row>36</xdr:row>
      <xdr:rowOff>71628</xdr:rowOff>
    </xdr:to>
    <xdr:sp macro="" textlink="">
      <xdr:nvSpPr>
        <xdr:cNvPr id="80" name="楕円 79"/>
        <xdr:cNvSpPr/>
      </xdr:nvSpPr>
      <xdr:spPr>
        <a:xfrm>
          <a:off x="45847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164355</xdr:rowOff>
    </xdr:from>
    <xdr:ext cx="469744" cy="259045"/>
    <xdr:sp macro="" textlink="">
      <xdr:nvSpPr>
        <xdr:cNvPr id="81" name="議会費該当値テキスト"/>
        <xdr:cNvSpPr txBox="1"/>
      </xdr:nvSpPr>
      <xdr:spPr>
        <a:xfrm>
          <a:off x="4686300"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165100</xdr:rowOff>
    </xdr:from>
    <xdr:to>
      <xdr:col>20</xdr:col>
      <xdr:colOff>38100</xdr:colOff>
      <xdr:row>36</xdr:row>
      <xdr:rowOff>95250</xdr:rowOff>
    </xdr:to>
    <xdr:sp macro="" textlink="">
      <xdr:nvSpPr>
        <xdr:cNvPr id="82" name="楕円 81"/>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83" name="テキスト ボックス 82"/>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4" name="楕円 83"/>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92473</xdr:rowOff>
    </xdr:from>
    <xdr:ext cx="469744" cy="259045"/>
    <xdr:sp macro="" textlink="">
      <xdr:nvSpPr>
        <xdr:cNvPr id="85" name="テキスト ボックス 84"/>
        <xdr:cNvSpPr txBox="1"/>
      </xdr:nvSpPr>
      <xdr:spPr>
        <a:xfrm>
          <a:off x="2673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102997</xdr:rowOff>
    </xdr:from>
    <xdr:to>
      <xdr:col>10</xdr:col>
      <xdr:colOff>165100</xdr:colOff>
      <xdr:row>36</xdr:row>
      <xdr:rowOff>33147</xdr:rowOff>
    </xdr:to>
    <xdr:sp macro="" textlink="">
      <xdr:nvSpPr>
        <xdr:cNvPr id="86" name="楕円 85"/>
        <xdr:cNvSpPr/>
      </xdr:nvSpPr>
      <xdr:spPr>
        <a:xfrm>
          <a:off x="1968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24274</xdr:rowOff>
    </xdr:from>
    <xdr:ext cx="469744" cy="259045"/>
    <xdr:sp macro="" textlink="">
      <xdr:nvSpPr>
        <xdr:cNvPr id="87" name="テキスト ボックス 86"/>
        <xdr:cNvSpPr txBox="1"/>
      </xdr:nvSpPr>
      <xdr:spPr>
        <a:xfrm>
          <a:off x="1784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4699</xdr:rowOff>
    </xdr:from>
    <xdr:to>
      <xdr:col>6</xdr:col>
      <xdr:colOff>38100</xdr:colOff>
      <xdr:row>36</xdr:row>
      <xdr:rowOff>106299</xdr:rowOff>
    </xdr:to>
    <xdr:sp macro="" textlink="">
      <xdr:nvSpPr>
        <xdr:cNvPr id="88" name="楕円 87"/>
        <xdr:cNvSpPr/>
      </xdr:nvSpPr>
      <xdr:spPr>
        <a:xfrm>
          <a:off x="1079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97426</xdr:rowOff>
    </xdr:from>
    <xdr:ext cx="469744" cy="259045"/>
    <xdr:sp macro="" textlink="">
      <xdr:nvSpPr>
        <xdr:cNvPr id="89" name="テキスト ボックス 88"/>
        <xdr:cNvSpPr txBox="1"/>
      </xdr:nvSpPr>
      <xdr:spPr>
        <a:xfrm>
          <a:off x="895428"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45311</xdr:rowOff>
    </xdr:from>
    <xdr:to>
      <xdr:col>24</xdr:col>
      <xdr:colOff>63500</xdr:colOff>
      <xdr:row>57</xdr:row>
      <xdr:rowOff>45128</xdr:rowOff>
    </xdr:to>
    <xdr:cxnSp macro="">
      <xdr:nvCxnSpPr>
        <xdr:cNvPr id="116" name="直線コネクタ 115"/>
        <xdr:cNvCxnSpPr/>
      </xdr:nvCxnSpPr>
      <xdr:spPr>
        <a:xfrm flipV="1">
          <a:off x="3797300" y="9475061"/>
          <a:ext cx="8382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45128</xdr:rowOff>
    </xdr:from>
    <xdr:to>
      <xdr:col>19</xdr:col>
      <xdr:colOff>177800</xdr:colOff>
      <xdr:row>57</xdr:row>
      <xdr:rowOff>48155</xdr:rowOff>
    </xdr:to>
    <xdr:cxnSp macro="">
      <xdr:nvCxnSpPr>
        <xdr:cNvPr id="119" name="直線コネクタ 118"/>
        <xdr:cNvCxnSpPr/>
      </xdr:nvCxnSpPr>
      <xdr:spPr>
        <a:xfrm flipV="1">
          <a:off x="2908300" y="9817778"/>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23772</xdr:rowOff>
    </xdr:from>
    <xdr:to>
      <xdr:col>15</xdr:col>
      <xdr:colOff>50800</xdr:colOff>
      <xdr:row>57</xdr:row>
      <xdr:rowOff>48155</xdr:rowOff>
    </xdr:to>
    <xdr:cxnSp macro="">
      <xdr:nvCxnSpPr>
        <xdr:cNvPr id="122" name="直線コネクタ 121"/>
        <xdr:cNvCxnSpPr/>
      </xdr:nvCxnSpPr>
      <xdr:spPr>
        <a:xfrm>
          <a:off x="2019300" y="979642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23772</xdr:rowOff>
    </xdr:from>
    <xdr:to>
      <xdr:col>10</xdr:col>
      <xdr:colOff>114300</xdr:colOff>
      <xdr:row>57</xdr:row>
      <xdr:rowOff>49403</xdr:rowOff>
    </xdr:to>
    <xdr:cxnSp macro="">
      <xdr:nvCxnSpPr>
        <xdr:cNvPr id="125" name="直線コネクタ 124"/>
        <xdr:cNvCxnSpPr/>
      </xdr:nvCxnSpPr>
      <xdr:spPr>
        <a:xfrm flipV="1">
          <a:off x="1130300" y="9796422"/>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165961</xdr:rowOff>
    </xdr:from>
    <xdr:to>
      <xdr:col>24</xdr:col>
      <xdr:colOff>114300</xdr:colOff>
      <xdr:row>55</xdr:row>
      <xdr:rowOff>96111</xdr:rowOff>
    </xdr:to>
    <xdr:sp macro="" textlink="">
      <xdr:nvSpPr>
        <xdr:cNvPr id="135" name="楕円 134"/>
        <xdr:cNvSpPr/>
      </xdr:nvSpPr>
      <xdr:spPr>
        <a:xfrm>
          <a:off x="4584700" y="94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17388</xdr:rowOff>
    </xdr:from>
    <xdr:ext cx="599010" cy="259045"/>
    <xdr:sp macro="" textlink="">
      <xdr:nvSpPr>
        <xdr:cNvPr id="136" name="総務費該当値テキスト"/>
        <xdr:cNvSpPr txBox="1"/>
      </xdr:nvSpPr>
      <xdr:spPr>
        <a:xfrm>
          <a:off x="4686300" y="927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165778</xdr:rowOff>
    </xdr:from>
    <xdr:to>
      <xdr:col>20</xdr:col>
      <xdr:colOff>38100</xdr:colOff>
      <xdr:row>57</xdr:row>
      <xdr:rowOff>95928</xdr:rowOff>
    </xdr:to>
    <xdr:sp macro="" textlink="">
      <xdr:nvSpPr>
        <xdr:cNvPr id="137" name="楕円 136"/>
        <xdr:cNvSpPr/>
      </xdr:nvSpPr>
      <xdr:spPr>
        <a:xfrm>
          <a:off x="3746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112455</xdr:rowOff>
    </xdr:from>
    <xdr:ext cx="534377" cy="259045"/>
    <xdr:sp macro="" textlink="">
      <xdr:nvSpPr>
        <xdr:cNvPr id="138" name="テキスト ボックス 137"/>
        <xdr:cNvSpPr txBox="1"/>
      </xdr:nvSpPr>
      <xdr:spPr>
        <a:xfrm>
          <a:off x="3530111" y="95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168805</xdr:rowOff>
    </xdr:from>
    <xdr:to>
      <xdr:col>15</xdr:col>
      <xdr:colOff>101600</xdr:colOff>
      <xdr:row>57</xdr:row>
      <xdr:rowOff>98955</xdr:rowOff>
    </xdr:to>
    <xdr:sp macro="" textlink="">
      <xdr:nvSpPr>
        <xdr:cNvPr id="139" name="楕円 138"/>
        <xdr:cNvSpPr/>
      </xdr:nvSpPr>
      <xdr:spPr>
        <a:xfrm>
          <a:off x="2857500" y="97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90082</xdr:rowOff>
    </xdr:from>
    <xdr:ext cx="534377" cy="259045"/>
    <xdr:sp macro="" textlink="">
      <xdr:nvSpPr>
        <xdr:cNvPr id="140" name="テキスト ボックス 139"/>
        <xdr:cNvSpPr txBox="1"/>
      </xdr:nvSpPr>
      <xdr:spPr>
        <a:xfrm>
          <a:off x="2641111" y="986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144422</xdr:rowOff>
    </xdr:from>
    <xdr:to>
      <xdr:col>10</xdr:col>
      <xdr:colOff>165100</xdr:colOff>
      <xdr:row>57</xdr:row>
      <xdr:rowOff>74572</xdr:rowOff>
    </xdr:to>
    <xdr:sp macro="" textlink="">
      <xdr:nvSpPr>
        <xdr:cNvPr id="141" name="楕円 140"/>
        <xdr:cNvSpPr/>
      </xdr:nvSpPr>
      <xdr:spPr>
        <a:xfrm>
          <a:off x="1968500" y="97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91099</xdr:rowOff>
    </xdr:from>
    <xdr:ext cx="534377" cy="259045"/>
    <xdr:sp macro="" textlink="">
      <xdr:nvSpPr>
        <xdr:cNvPr id="142" name="テキスト ボックス 141"/>
        <xdr:cNvSpPr txBox="1"/>
      </xdr:nvSpPr>
      <xdr:spPr>
        <a:xfrm>
          <a:off x="1752111" y="95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170053</xdr:rowOff>
    </xdr:from>
    <xdr:to>
      <xdr:col>6</xdr:col>
      <xdr:colOff>38100</xdr:colOff>
      <xdr:row>57</xdr:row>
      <xdr:rowOff>100203</xdr:rowOff>
    </xdr:to>
    <xdr:sp macro="" textlink="">
      <xdr:nvSpPr>
        <xdr:cNvPr id="143" name="楕円 142"/>
        <xdr:cNvSpPr/>
      </xdr:nvSpPr>
      <xdr:spPr>
        <a:xfrm>
          <a:off x="1079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116730</xdr:rowOff>
    </xdr:from>
    <xdr:ext cx="534377" cy="259045"/>
    <xdr:sp macro="" textlink="">
      <xdr:nvSpPr>
        <xdr:cNvPr id="144" name="テキスト ボックス 143"/>
        <xdr:cNvSpPr txBox="1"/>
      </xdr:nvSpPr>
      <xdr:spPr>
        <a:xfrm>
          <a:off x="863111" y="95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97168</xdr:rowOff>
    </xdr:from>
    <xdr:to>
      <xdr:col>24</xdr:col>
      <xdr:colOff>63500</xdr:colOff>
      <xdr:row>75</xdr:row>
      <xdr:rowOff>100609</xdr:rowOff>
    </xdr:to>
    <xdr:cxnSp macro="">
      <xdr:nvCxnSpPr>
        <xdr:cNvPr id="174" name="直線コネクタ 173"/>
        <xdr:cNvCxnSpPr/>
      </xdr:nvCxnSpPr>
      <xdr:spPr>
        <a:xfrm flipV="1">
          <a:off x="3797300" y="12955918"/>
          <a:ext cx="8382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100609</xdr:rowOff>
    </xdr:from>
    <xdr:to>
      <xdr:col>19</xdr:col>
      <xdr:colOff>177800</xdr:colOff>
      <xdr:row>75</xdr:row>
      <xdr:rowOff>107023</xdr:rowOff>
    </xdr:to>
    <xdr:cxnSp macro="">
      <xdr:nvCxnSpPr>
        <xdr:cNvPr id="177" name="直線コネクタ 176"/>
        <xdr:cNvCxnSpPr/>
      </xdr:nvCxnSpPr>
      <xdr:spPr>
        <a:xfrm flipV="1">
          <a:off x="2908300" y="12959359"/>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90601</xdr:rowOff>
    </xdr:from>
    <xdr:to>
      <xdr:col>15</xdr:col>
      <xdr:colOff>50800</xdr:colOff>
      <xdr:row>75</xdr:row>
      <xdr:rowOff>107023</xdr:rowOff>
    </xdr:to>
    <xdr:cxnSp macro="">
      <xdr:nvCxnSpPr>
        <xdr:cNvPr id="180" name="直線コネクタ 179"/>
        <xdr:cNvCxnSpPr/>
      </xdr:nvCxnSpPr>
      <xdr:spPr>
        <a:xfrm>
          <a:off x="2019300" y="12949351"/>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90601</xdr:rowOff>
    </xdr:from>
    <xdr:to>
      <xdr:col>10</xdr:col>
      <xdr:colOff>114300</xdr:colOff>
      <xdr:row>76</xdr:row>
      <xdr:rowOff>70828</xdr:rowOff>
    </xdr:to>
    <xdr:cxnSp macro="">
      <xdr:nvCxnSpPr>
        <xdr:cNvPr id="183" name="直線コネクタ 182"/>
        <xdr:cNvCxnSpPr/>
      </xdr:nvCxnSpPr>
      <xdr:spPr>
        <a:xfrm flipV="1">
          <a:off x="1130300" y="12949351"/>
          <a:ext cx="889000" cy="1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46368</xdr:rowOff>
    </xdr:from>
    <xdr:to>
      <xdr:col>24</xdr:col>
      <xdr:colOff>114300</xdr:colOff>
      <xdr:row>75</xdr:row>
      <xdr:rowOff>147968</xdr:rowOff>
    </xdr:to>
    <xdr:sp macro="" textlink="">
      <xdr:nvSpPr>
        <xdr:cNvPr id="193" name="楕円 192"/>
        <xdr:cNvSpPr/>
      </xdr:nvSpPr>
      <xdr:spPr>
        <a:xfrm>
          <a:off x="4584700" y="129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69245</xdr:rowOff>
    </xdr:from>
    <xdr:ext cx="599010" cy="259045"/>
    <xdr:sp macro="" textlink="">
      <xdr:nvSpPr>
        <xdr:cNvPr id="194" name="民生費該当値テキスト"/>
        <xdr:cNvSpPr txBox="1"/>
      </xdr:nvSpPr>
      <xdr:spPr>
        <a:xfrm>
          <a:off x="4686300" y="127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49809</xdr:rowOff>
    </xdr:from>
    <xdr:to>
      <xdr:col>20</xdr:col>
      <xdr:colOff>38100</xdr:colOff>
      <xdr:row>75</xdr:row>
      <xdr:rowOff>151409</xdr:rowOff>
    </xdr:to>
    <xdr:sp macro="" textlink="">
      <xdr:nvSpPr>
        <xdr:cNvPr id="195" name="楕円 194"/>
        <xdr:cNvSpPr/>
      </xdr:nvSpPr>
      <xdr:spPr>
        <a:xfrm>
          <a:off x="3746500" y="129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142536</xdr:rowOff>
    </xdr:from>
    <xdr:ext cx="599010" cy="259045"/>
    <xdr:sp macro="" textlink="">
      <xdr:nvSpPr>
        <xdr:cNvPr id="196" name="テキスト ボックス 195"/>
        <xdr:cNvSpPr txBox="1"/>
      </xdr:nvSpPr>
      <xdr:spPr>
        <a:xfrm>
          <a:off x="3497795" y="1300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56223</xdr:rowOff>
    </xdr:from>
    <xdr:to>
      <xdr:col>15</xdr:col>
      <xdr:colOff>101600</xdr:colOff>
      <xdr:row>75</xdr:row>
      <xdr:rowOff>157823</xdr:rowOff>
    </xdr:to>
    <xdr:sp macro="" textlink="">
      <xdr:nvSpPr>
        <xdr:cNvPr id="197" name="楕円 196"/>
        <xdr:cNvSpPr/>
      </xdr:nvSpPr>
      <xdr:spPr>
        <a:xfrm>
          <a:off x="2857500" y="129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148950</xdr:rowOff>
    </xdr:from>
    <xdr:ext cx="599010" cy="259045"/>
    <xdr:sp macro="" textlink="">
      <xdr:nvSpPr>
        <xdr:cNvPr id="198" name="テキスト ボックス 197"/>
        <xdr:cNvSpPr txBox="1"/>
      </xdr:nvSpPr>
      <xdr:spPr>
        <a:xfrm>
          <a:off x="2608795" y="1300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39801</xdr:rowOff>
    </xdr:from>
    <xdr:to>
      <xdr:col>10</xdr:col>
      <xdr:colOff>165100</xdr:colOff>
      <xdr:row>75</xdr:row>
      <xdr:rowOff>141401</xdr:rowOff>
    </xdr:to>
    <xdr:sp macro="" textlink="">
      <xdr:nvSpPr>
        <xdr:cNvPr id="199" name="楕円 198"/>
        <xdr:cNvSpPr/>
      </xdr:nvSpPr>
      <xdr:spPr>
        <a:xfrm>
          <a:off x="1968500" y="12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157928</xdr:rowOff>
    </xdr:from>
    <xdr:ext cx="599010" cy="259045"/>
    <xdr:sp macro="" textlink="">
      <xdr:nvSpPr>
        <xdr:cNvPr id="200" name="テキスト ボックス 199"/>
        <xdr:cNvSpPr txBox="1"/>
      </xdr:nvSpPr>
      <xdr:spPr>
        <a:xfrm>
          <a:off x="1719795" y="126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20028</xdr:rowOff>
    </xdr:from>
    <xdr:to>
      <xdr:col>6</xdr:col>
      <xdr:colOff>38100</xdr:colOff>
      <xdr:row>76</xdr:row>
      <xdr:rowOff>121628</xdr:rowOff>
    </xdr:to>
    <xdr:sp macro="" textlink="">
      <xdr:nvSpPr>
        <xdr:cNvPr id="201" name="楕円 200"/>
        <xdr:cNvSpPr/>
      </xdr:nvSpPr>
      <xdr:spPr>
        <a:xfrm>
          <a:off x="1079500" y="130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138155</xdr:rowOff>
    </xdr:from>
    <xdr:ext cx="599010" cy="259045"/>
    <xdr:sp macro="" textlink="">
      <xdr:nvSpPr>
        <xdr:cNvPr id="202" name="テキスト ボックス 201"/>
        <xdr:cNvSpPr txBox="1"/>
      </xdr:nvSpPr>
      <xdr:spPr>
        <a:xfrm>
          <a:off x="830795" y="1282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148616</xdr:rowOff>
    </xdr:from>
    <xdr:to>
      <xdr:col>24</xdr:col>
      <xdr:colOff>63500</xdr:colOff>
      <xdr:row>97</xdr:row>
      <xdr:rowOff>153663</xdr:rowOff>
    </xdr:to>
    <xdr:cxnSp macro="">
      <xdr:nvCxnSpPr>
        <xdr:cNvPr id="232" name="直線コネクタ 231"/>
        <xdr:cNvCxnSpPr/>
      </xdr:nvCxnSpPr>
      <xdr:spPr>
        <a:xfrm>
          <a:off x="3797300" y="1677926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85561</xdr:rowOff>
    </xdr:from>
    <xdr:to>
      <xdr:col>19</xdr:col>
      <xdr:colOff>177800</xdr:colOff>
      <xdr:row>97</xdr:row>
      <xdr:rowOff>148616</xdr:rowOff>
    </xdr:to>
    <xdr:cxnSp macro="">
      <xdr:nvCxnSpPr>
        <xdr:cNvPr id="235" name="直線コネクタ 234"/>
        <xdr:cNvCxnSpPr/>
      </xdr:nvCxnSpPr>
      <xdr:spPr>
        <a:xfrm>
          <a:off x="2908300" y="16716211"/>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85561</xdr:rowOff>
    </xdr:from>
    <xdr:to>
      <xdr:col>15</xdr:col>
      <xdr:colOff>50800</xdr:colOff>
      <xdr:row>97</xdr:row>
      <xdr:rowOff>131260</xdr:rowOff>
    </xdr:to>
    <xdr:cxnSp macro="">
      <xdr:nvCxnSpPr>
        <xdr:cNvPr id="238" name="直線コネクタ 237"/>
        <xdr:cNvCxnSpPr/>
      </xdr:nvCxnSpPr>
      <xdr:spPr>
        <a:xfrm flipV="1">
          <a:off x="2019300" y="16716211"/>
          <a:ext cx="8890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87388</xdr:rowOff>
    </xdr:from>
    <xdr:to>
      <xdr:col>10</xdr:col>
      <xdr:colOff>114300</xdr:colOff>
      <xdr:row>97</xdr:row>
      <xdr:rowOff>131260</xdr:rowOff>
    </xdr:to>
    <xdr:cxnSp macro="">
      <xdr:nvCxnSpPr>
        <xdr:cNvPr id="241" name="直線コネクタ 240"/>
        <xdr:cNvCxnSpPr/>
      </xdr:nvCxnSpPr>
      <xdr:spPr>
        <a:xfrm>
          <a:off x="1130300" y="16718038"/>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102863</xdr:rowOff>
    </xdr:from>
    <xdr:to>
      <xdr:col>24</xdr:col>
      <xdr:colOff>114300</xdr:colOff>
      <xdr:row>98</xdr:row>
      <xdr:rowOff>33013</xdr:rowOff>
    </xdr:to>
    <xdr:sp macro="" textlink="">
      <xdr:nvSpPr>
        <xdr:cNvPr id="251" name="楕円 250"/>
        <xdr:cNvSpPr/>
      </xdr:nvSpPr>
      <xdr:spPr>
        <a:xfrm>
          <a:off x="4584700" y="167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81290</xdr:rowOff>
    </xdr:from>
    <xdr:ext cx="534377" cy="259045"/>
    <xdr:sp macro="" textlink="">
      <xdr:nvSpPr>
        <xdr:cNvPr id="252" name="衛生費該当値テキスト"/>
        <xdr:cNvSpPr txBox="1"/>
      </xdr:nvSpPr>
      <xdr:spPr>
        <a:xfrm>
          <a:off x="4686300" y="1671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97816</xdr:rowOff>
    </xdr:from>
    <xdr:to>
      <xdr:col>20</xdr:col>
      <xdr:colOff>38100</xdr:colOff>
      <xdr:row>98</xdr:row>
      <xdr:rowOff>27966</xdr:rowOff>
    </xdr:to>
    <xdr:sp macro="" textlink="">
      <xdr:nvSpPr>
        <xdr:cNvPr id="253" name="楕円 252"/>
        <xdr:cNvSpPr/>
      </xdr:nvSpPr>
      <xdr:spPr>
        <a:xfrm>
          <a:off x="3746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19093</xdr:rowOff>
    </xdr:from>
    <xdr:ext cx="534377" cy="259045"/>
    <xdr:sp macro="" textlink="">
      <xdr:nvSpPr>
        <xdr:cNvPr id="254" name="テキスト ボックス 253"/>
        <xdr:cNvSpPr txBox="1"/>
      </xdr:nvSpPr>
      <xdr:spPr>
        <a:xfrm>
          <a:off x="3530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34761</xdr:rowOff>
    </xdr:from>
    <xdr:to>
      <xdr:col>15</xdr:col>
      <xdr:colOff>101600</xdr:colOff>
      <xdr:row>97</xdr:row>
      <xdr:rowOff>136361</xdr:rowOff>
    </xdr:to>
    <xdr:sp macro="" textlink="">
      <xdr:nvSpPr>
        <xdr:cNvPr id="255" name="楕円 254"/>
        <xdr:cNvSpPr/>
      </xdr:nvSpPr>
      <xdr:spPr>
        <a:xfrm>
          <a:off x="2857500" y="166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127488</xdr:rowOff>
    </xdr:from>
    <xdr:ext cx="534377" cy="259045"/>
    <xdr:sp macro="" textlink="">
      <xdr:nvSpPr>
        <xdr:cNvPr id="256" name="テキスト ボックス 255"/>
        <xdr:cNvSpPr txBox="1"/>
      </xdr:nvSpPr>
      <xdr:spPr>
        <a:xfrm>
          <a:off x="2641111" y="167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80460</xdr:rowOff>
    </xdr:from>
    <xdr:to>
      <xdr:col>10</xdr:col>
      <xdr:colOff>165100</xdr:colOff>
      <xdr:row>98</xdr:row>
      <xdr:rowOff>10610</xdr:rowOff>
    </xdr:to>
    <xdr:sp macro="" textlink="">
      <xdr:nvSpPr>
        <xdr:cNvPr id="257" name="楕円 256"/>
        <xdr:cNvSpPr/>
      </xdr:nvSpPr>
      <xdr:spPr>
        <a:xfrm>
          <a:off x="1968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1737</xdr:rowOff>
    </xdr:from>
    <xdr:ext cx="534377" cy="259045"/>
    <xdr:sp macro="" textlink="">
      <xdr:nvSpPr>
        <xdr:cNvPr id="258" name="テキスト ボックス 257"/>
        <xdr:cNvSpPr txBox="1"/>
      </xdr:nvSpPr>
      <xdr:spPr>
        <a:xfrm>
          <a:off x="1752111" y="168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36588</xdr:rowOff>
    </xdr:from>
    <xdr:to>
      <xdr:col>6</xdr:col>
      <xdr:colOff>38100</xdr:colOff>
      <xdr:row>97</xdr:row>
      <xdr:rowOff>138188</xdr:rowOff>
    </xdr:to>
    <xdr:sp macro="" textlink="">
      <xdr:nvSpPr>
        <xdr:cNvPr id="259" name="楕円 258"/>
        <xdr:cNvSpPr/>
      </xdr:nvSpPr>
      <xdr:spPr>
        <a:xfrm>
          <a:off x="1079500" y="166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129315</xdr:rowOff>
    </xdr:from>
    <xdr:ext cx="534377" cy="259045"/>
    <xdr:sp macro="" textlink="">
      <xdr:nvSpPr>
        <xdr:cNvPr id="260" name="テキスト ボックス 259"/>
        <xdr:cNvSpPr txBox="1"/>
      </xdr:nvSpPr>
      <xdr:spPr>
        <a:xfrm>
          <a:off x="863111" y="1675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143243</xdr:rowOff>
    </xdr:from>
    <xdr:to>
      <xdr:col>54</xdr:col>
      <xdr:colOff>189865</xdr:colOff>
      <xdr:row>39</xdr:row>
      <xdr:rowOff>44450</xdr:rowOff>
    </xdr:to>
    <xdr:cxnSp macro="">
      <xdr:nvCxnSpPr>
        <xdr:cNvPr id="284" name="直線コネクタ 283"/>
        <xdr:cNvCxnSpPr/>
      </xdr:nvCxnSpPr>
      <xdr:spPr>
        <a:xfrm flipV="1">
          <a:off x="10475595" y="5801093"/>
          <a:ext cx="1270" cy="929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89920</xdr:rowOff>
    </xdr:from>
    <xdr:ext cx="534377" cy="259045"/>
    <xdr:sp macro="" textlink="">
      <xdr:nvSpPr>
        <xdr:cNvPr id="287" name="労働費最大値テキスト"/>
        <xdr:cNvSpPr txBox="1"/>
      </xdr:nvSpPr>
      <xdr:spPr>
        <a:xfrm>
          <a:off x="10528300" y="557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143243</xdr:rowOff>
    </xdr:from>
    <xdr:to>
      <xdr:col>55</xdr:col>
      <xdr:colOff>88900</xdr:colOff>
      <xdr:row>33</xdr:row>
      <xdr:rowOff>143243</xdr:rowOff>
    </xdr:to>
    <xdr:cxnSp macro="">
      <xdr:nvCxnSpPr>
        <xdr:cNvPr id="288" name="直線コネクタ 287"/>
        <xdr:cNvCxnSpPr/>
      </xdr:nvCxnSpPr>
      <xdr:spPr>
        <a:xfrm>
          <a:off x="10388600" y="580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30277</xdr:rowOff>
    </xdr:from>
    <xdr:to>
      <xdr:col>55</xdr:col>
      <xdr:colOff>0</xdr:colOff>
      <xdr:row>33</xdr:row>
      <xdr:rowOff>143243</xdr:rowOff>
    </xdr:to>
    <xdr:cxnSp macro="">
      <xdr:nvCxnSpPr>
        <xdr:cNvPr id="289" name="直線コネクタ 288"/>
        <xdr:cNvCxnSpPr/>
      </xdr:nvCxnSpPr>
      <xdr:spPr>
        <a:xfrm>
          <a:off x="9639300" y="5688127"/>
          <a:ext cx="8382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88701</xdr:rowOff>
    </xdr:from>
    <xdr:ext cx="469744" cy="259045"/>
    <xdr:sp macro="" textlink="">
      <xdr:nvSpPr>
        <xdr:cNvPr id="290" name="労働費平均値テキスト"/>
        <xdr:cNvSpPr txBox="1"/>
      </xdr:nvSpPr>
      <xdr:spPr>
        <a:xfrm>
          <a:off x="10528300" y="6603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110274</xdr:rowOff>
    </xdr:from>
    <xdr:to>
      <xdr:col>55</xdr:col>
      <xdr:colOff>50800</xdr:colOff>
      <xdr:row>39</xdr:row>
      <xdr:rowOff>40424</xdr:rowOff>
    </xdr:to>
    <xdr:sp macro="" textlink="">
      <xdr:nvSpPr>
        <xdr:cNvPr id="291" name="フローチャート: 判断 290"/>
        <xdr:cNvSpPr/>
      </xdr:nvSpPr>
      <xdr:spPr>
        <a:xfrm>
          <a:off x="104267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161455</xdr:rowOff>
    </xdr:from>
    <xdr:to>
      <xdr:col>50</xdr:col>
      <xdr:colOff>114300</xdr:colOff>
      <xdr:row>33</xdr:row>
      <xdr:rowOff>30277</xdr:rowOff>
    </xdr:to>
    <xdr:cxnSp macro="">
      <xdr:nvCxnSpPr>
        <xdr:cNvPr id="292" name="直線コネクタ 291"/>
        <xdr:cNvCxnSpPr/>
      </xdr:nvCxnSpPr>
      <xdr:spPr>
        <a:xfrm>
          <a:off x="8750300" y="564785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109474</xdr:rowOff>
    </xdr:from>
    <xdr:to>
      <xdr:col>50</xdr:col>
      <xdr:colOff>165100</xdr:colOff>
      <xdr:row>39</xdr:row>
      <xdr:rowOff>39624</xdr:rowOff>
    </xdr:to>
    <xdr:sp macro="" textlink="">
      <xdr:nvSpPr>
        <xdr:cNvPr id="293" name="フローチャート: 判断 292"/>
        <xdr:cNvSpPr/>
      </xdr:nvSpPr>
      <xdr:spPr>
        <a:xfrm>
          <a:off x="958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30751</xdr:rowOff>
    </xdr:from>
    <xdr:ext cx="469744" cy="259045"/>
    <xdr:sp macro="" textlink="">
      <xdr:nvSpPr>
        <xdr:cNvPr id="294" name="テキスト ボックス 293"/>
        <xdr:cNvSpPr txBox="1"/>
      </xdr:nvSpPr>
      <xdr:spPr>
        <a:xfrm>
          <a:off x="9404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14122</xdr:rowOff>
    </xdr:from>
    <xdr:to>
      <xdr:col>45</xdr:col>
      <xdr:colOff>177800</xdr:colOff>
      <xdr:row>32</xdr:row>
      <xdr:rowOff>161455</xdr:rowOff>
    </xdr:to>
    <xdr:cxnSp macro="">
      <xdr:nvCxnSpPr>
        <xdr:cNvPr id="295" name="直線コネクタ 294"/>
        <xdr:cNvCxnSpPr/>
      </xdr:nvCxnSpPr>
      <xdr:spPr>
        <a:xfrm>
          <a:off x="7861300" y="5500522"/>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104597</xdr:rowOff>
    </xdr:from>
    <xdr:to>
      <xdr:col>46</xdr:col>
      <xdr:colOff>38100</xdr:colOff>
      <xdr:row>39</xdr:row>
      <xdr:rowOff>34747</xdr:rowOff>
    </xdr:to>
    <xdr:sp macro="" textlink="">
      <xdr:nvSpPr>
        <xdr:cNvPr id="296" name="フローチャート: 判断 295"/>
        <xdr:cNvSpPr/>
      </xdr:nvSpPr>
      <xdr:spPr>
        <a:xfrm>
          <a:off x="8699500" y="66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25874</xdr:rowOff>
    </xdr:from>
    <xdr:ext cx="469744" cy="259045"/>
    <xdr:sp macro="" textlink="">
      <xdr:nvSpPr>
        <xdr:cNvPr id="297" name="テキスト ボックス 296"/>
        <xdr:cNvSpPr txBox="1"/>
      </xdr:nvSpPr>
      <xdr:spPr>
        <a:xfrm>
          <a:off x="8515428" y="671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118250</xdr:rowOff>
    </xdr:from>
    <xdr:to>
      <xdr:col>41</xdr:col>
      <xdr:colOff>50800</xdr:colOff>
      <xdr:row>32</xdr:row>
      <xdr:rowOff>14122</xdr:rowOff>
    </xdr:to>
    <xdr:cxnSp macro="">
      <xdr:nvCxnSpPr>
        <xdr:cNvPr id="298" name="直線コネクタ 297"/>
        <xdr:cNvCxnSpPr/>
      </xdr:nvCxnSpPr>
      <xdr:spPr>
        <a:xfrm>
          <a:off x="6972300" y="5433200"/>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103911</xdr:rowOff>
    </xdr:from>
    <xdr:to>
      <xdr:col>41</xdr:col>
      <xdr:colOff>101600</xdr:colOff>
      <xdr:row>39</xdr:row>
      <xdr:rowOff>34061</xdr:rowOff>
    </xdr:to>
    <xdr:sp macro="" textlink="">
      <xdr:nvSpPr>
        <xdr:cNvPr id="299" name="フローチャート: 判断 298"/>
        <xdr:cNvSpPr/>
      </xdr:nvSpPr>
      <xdr:spPr>
        <a:xfrm>
          <a:off x="7810500" y="661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25188</xdr:rowOff>
    </xdr:from>
    <xdr:ext cx="469744" cy="259045"/>
    <xdr:sp macro="" textlink="">
      <xdr:nvSpPr>
        <xdr:cNvPr id="300" name="テキスト ボックス 299"/>
        <xdr:cNvSpPr txBox="1"/>
      </xdr:nvSpPr>
      <xdr:spPr>
        <a:xfrm>
          <a:off x="7626428" y="67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16929</xdr:rowOff>
    </xdr:from>
    <xdr:to>
      <xdr:col>36</xdr:col>
      <xdr:colOff>165100</xdr:colOff>
      <xdr:row>38</xdr:row>
      <xdr:rowOff>118529</xdr:rowOff>
    </xdr:to>
    <xdr:sp macro="" textlink="">
      <xdr:nvSpPr>
        <xdr:cNvPr id="301" name="フローチャート: 判断 300"/>
        <xdr:cNvSpPr/>
      </xdr:nvSpPr>
      <xdr:spPr>
        <a:xfrm>
          <a:off x="6921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109656</xdr:rowOff>
    </xdr:from>
    <xdr:ext cx="469744" cy="259045"/>
    <xdr:sp macro="" textlink="">
      <xdr:nvSpPr>
        <xdr:cNvPr id="302" name="テキスト ボックス 301"/>
        <xdr:cNvSpPr txBox="1"/>
      </xdr:nvSpPr>
      <xdr:spPr>
        <a:xfrm>
          <a:off x="6737428"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92443</xdr:rowOff>
    </xdr:from>
    <xdr:to>
      <xdr:col>55</xdr:col>
      <xdr:colOff>50800</xdr:colOff>
      <xdr:row>34</xdr:row>
      <xdr:rowOff>22593</xdr:rowOff>
    </xdr:to>
    <xdr:sp macro="" textlink="">
      <xdr:nvSpPr>
        <xdr:cNvPr id="308" name="楕円 307"/>
        <xdr:cNvSpPr/>
      </xdr:nvSpPr>
      <xdr:spPr>
        <a:xfrm>
          <a:off x="10426700" y="57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45470</xdr:rowOff>
    </xdr:from>
    <xdr:ext cx="534377" cy="259045"/>
    <xdr:sp macro="" textlink="">
      <xdr:nvSpPr>
        <xdr:cNvPr id="309" name="労働費該当値テキスト"/>
        <xdr:cNvSpPr txBox="1"/>
      </xdr:nvSpPr>
      <xdr:spPr>
        <a:xfrm>
          <a:off x="10528300" y="57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150927</xdr:rowOff>
    </xdr:from>
    <xdr:to>
      <xdr:col>50</xdr:col>
      <xdr:colOff>165100</xdr:colOff>
      <xdr:row>33</xdr:row>
      <xdr:rowOff>81077</xdr:rowOff>
    </xdr:to>
    <xdr:sp macro="" textlink="">
      <xdr:nvSpPr>
        <xdr:cNvPr id="310" name="楕円 309"/>
        <xdr:cNvSpPr/>
      </xdr:nvSpPr>
      <xdr:spPr>
        <a:xfrm>
          <a:off x="9588500" y="56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97604</xdr:rowOff>
    </xdr:from>
    <xdr:ext cx="534377" cy="259045"/>
    <xdr:sp macro="" textlink="">
      <xdr:nvSpPr>
        <xdr:cNvPr id="311" name="テキスト ボックス 310"/>
        <xdr:cNvSpPr txBox="1"/>
      </xdr:nvSpPr>
      <xdr:spPr>
        <a:xfrm>
          <a:off x="9372111" y="5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110655</xdr:rowOff>
    </xdr:from>
    <xdr:to>
      <xdr:col>46</xdr:col>
      <xdr:colOff>38100</xdr:colOff>
      <xdr:row>33</xdr:row>
      <xdr:rowOff>40805</xdr:rowOff>
    </xdr:to>
    <xdr:sp macro="" textlink="">
      <xdr:nvSpPr>
        <xdr:cNvPr id="312" name="楕円 311"/>
        <xdr:cNvSpPr/>
      </xdr:nvSpPr>
      <xdr:spPr>
        <a:xfrm>
          <a:off x="8699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57332</xdr:rowOff>
    </xdr:from>
    <xdr:ext cx="534377" cy="259045"/>
    <xdr:sp macro="" textlink="">
      <xdr:nvSpPr>
        <xdr:cNvPr id="313" name="テキスト ボックス 312"/>
        <xdr:cNvSpPr txBox="1"/>
      </xdr:nvSpPr>
      <xdr:spPr>
        <a:xfrm>
          <a:off x="8483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134772</xdr:rowOff>
    </xdr:from>
    <xdr:to>
      <xdr:col>41</xdr:col>
      <xdr:colOff>101600</xdr:colOff>
      <xdr:row>32</xdr:row>
      <xdr:rowOff>64922</xdr:rowOff>
    </xdr:to>
    <xdr:sp macro="" textlink="">
      <xdr:nvSpPr>
        <xdr:cNvPr id="314" name="楕円 313"/>
        <xdr:cNvSpPr/>
      </xdr:nvSpPr>
      <xdr:spPr>
        <a:xfrm>
          <a:off x="7810500" y="54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81449</xdr:rowOff>
    </xdr:from>
    <xdr:ext cx="534377" cy="259045"/>
    <xdr:sp macro="" textlink="">
      <xdr:nvSpPr>
        <xdr:cNvPr id="315" name="テキスト ボックス 314"/>
        <xdr:cNvSpPr txBox="1"/>
      </xdr:nvSpPr>
      <xdr:spPr>
        <a:xfrm>
          <a:off x="7594111" y="52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67450</xdr:rowOff>
    </xdr:from>
    <xdr:to>
      <xdr:col>36</xdr:col>
      <xdr:colOff>165100</xdr:colOff>
      <xdr:row>31</xdr:row>
      <xdr:rowOff>169050</xdr:rowOff>
    </xdr:to>
    <xdr:sp macro="" textlink="">
      <xdr:nvSpPr>
        <xdr:cNvPr id="316" name="楕円 315"/>
        <xdr:cNvSpPr/>
      </xdr:nvSpPr>
      <xdr:spPr>
        <a:xfrm>
          <a:off x="6921500" y="53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14127</xdr:rowOff>
    </xdr:from>
    <xdr:ext cx="534377" cy="259045"/>
    <xdr:sp macro="" textlink="">
      <xdr:nvSpPr>
        <xdr:cNvPr id="317" name="テキスト ボックス 316"/>
        <xdr:cNvSpPr txBox="1"/>
      </xdr:nvSpPr>
      <xdr:spPr>
        <a:xfrm>
          <a:off x="6705111" y="51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41" name="直線コネクタ 340"/>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2"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3" name="直線コネクタ 342"/>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4"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5" name="直線コネクタ 344"/>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21979</xdr:rowOff>
    </xdr:from>
    <xdr:to>
      <xdr:col>55</xdr:col>
      <xdr:colOff>0</xdr:colOff>
      <xdr:row>58</xdr:row>
      <xdr:rowOff>30917</xdr:rowOff>
    </xdr:to>
    <xdr:cxnSp macro="">
      <xdr:nvCxnSpPr>
        <xdr:cNvPr id="346" name="直線コネクタ 345"/>
        <xdr:cNvCxnSpPr/>
      </xdr:nvCxnSpPr>
      <xdr:spPr>
        <a:xfrm>
          <a:off x="9639300" y="9966079"/>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7"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8" name="フローチャート: 判断 347"/>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3233</xdr:rowOff>
    </xdr:from>
    <xdr:to>
      <xdr:col>50</xdr:col>
      <xdr:colOff>114300</xdr:colOff>
      <xdr:row>58</xdr:row>
      <xdr:rowOff>21979</xdr:rowOff>
    </xdr:to>
    <xdr:cxnSp macro="">
      <xdr:nvCxnSpPr>
        <xdr:cNvPr id="349" name="直線コネクタ 348"/>
        <xdr:cNvCxnSpPr/>
      </xdr:nvCxnSpPr>
      <xdr:spPr>
        <a:xfrm>
          <a:off x="8750300" y="9947333"/>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50" name="フローチャート: 判断 349"/>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51" name="テキスト ボックス 350"/>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3233</xdr:rowOff>
    </xdr:from>
    <xdr:to>
      <xdr:col>45</xdr:col>
      <xdr:colOff>177800</xdr:colOff>
      <xdr:row>58</xdr:row>
      <xdr:rowOff>68507</xdr:rowOff>
    </xdr:to>
    <xdr:cxnSp macro="">
      <xdr:nvCxnSpPr>
        <xdr:cNvPr id="352" name="直線コネクタ 351"/>
        <xdr:cNvCxnSpPr/>
      </xdr:nvCxnSpPr>
      <xdr:spPr>
        <a:xfrm flipV="1">
          <a:off x="7861300" y="9947333"/>
          <a:ext cx="889000" cy="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3" name="フローチャート: 判断 352"/>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4" name="テキスト ボックス 353"/>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6403</xdr:rowOff>
    </xdr:from>
    <xdr:to>
      <xdr:col>41</xdr:col>
      <xdr:colOff>50800</xdr:colOff>
      <xdr:row>58</xdr:row>
      <xdr:rowOff>68507</xdr:rowOff>
    </xdr:to>
    <xdr:cxnSp macro="">
      <xdr:nvCxnSpPr>
        <xdr:cNvPr id="355" name="直線コネクタ 354"/>
        <xdr:cNvCxnSpPr/>
      </xdr:nvCxnSpPr>
      <xdr:spPr>
        <a:xfrm>
          <a:off x="6972300" y="9950503"/>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6" name="フローチャート: 判断 355"/>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7" name="テキスト ボックス 356"/>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8" name="フローチャート: 判断 357"/>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9" name="テキスト ボックス 358"/>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151567</xdr:rowOff>
    </xdr:from>
    <xdr:to>
      <xdr:col>55</xdr:col>
      <xdr:colOff>50800</xdr:colOff>
      <xdr:row>58</xdr:row>
      <xdr:rowOff>81717</xdr:rowOff>
    </xdr:to>
    <xdr:sp macro="" textlink="">
      <xdr:nvSpPr>
        <xdr:cNvPr id="365" name="楕円 364"/>
        <xdr:cNvSpPr/>
      </xdr:nvSpPr>
      <xdr:spPr>
        <a:xfrm>
          <a:off x="10426700" y="99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2994</xdr:rowOff>
    </xdr:from>
    <xdr:ext cx="534377" cy="259045"/>
    <xdr:sp macro="" textlink="">
      <xdr:nvSpPr>
        <xdr:cNvPr id="366" name="農林水産業費該当値テキスト"/>
        <xdr:cNvSpPr txBox="1"/>
      </xdr:nvSpPr>
      <xdr:spPr>
        <a:xfrm>
          <a:off x="10528300" y="97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142629</xdr:rowOff>
    </xdr:from>
    <xdr:to>
      <xdr:col>50</xdr:col>
      <xdr:colOff>165100</xdr:colOff>
      <xdr:row>58</xdr:row>
      <xdr:rowOff>72779</xdr:rowOff>
    </xdr:to>
    <xdr:sp macro="" textlink="">
      <xdr:nvSpPr>
        <xdr:cNvPr id="367" name="楕円 366"/>
        <xdr:cNvSpPr/>
      </xdr:nvSpPr>
      <xdr:spPr>
        <a:xfrm>
          <a:off x="9588500" y="99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89306</xdr:rowOff>
    </xdr:from>
    <xdr:ext cx="534377" cy="259045"/>
    <xdr:sp macro="" textlink="">
      <xdr:nvSpPr>
        <xdr:cNvPr id="368" name="テキスト ボックス 367"/>
        <xdr:cNvSpPr txBox="1"/>
      </xdr:nvSpPr>
      <xdr:spPr>
        <a:xfrm>
          <a:off x="9372111" y="96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123883</xdr:rowOff>
    </xdr:from>
    <xdr:to>
      <xdr:col>46</xdr:col>
      <xdr:colOff>38100</xdr:colOff>
      <xdr:row>58</xdr:row>
      <xdr:rowOff>54033</xdr:rowOff>
    </xdr:to>
    <xdr:sp macro="" textlink="">
      <xdr:nvSpPr>
        <xdr:cNvPr id="369" name="楕円 368"/>
        <xdr:cNvSpPr/>
      </xdr:nvSpPr>
      <xdr:spPr>
        <a:xfrm>
          <a:off x="8699500" y="98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70560</xdr:rowOff>
    </xdr:from>
    <xdr:ext cx="534377" cy="259045"/>
    <xdr:sp macro="" textlink="">
      <xdr:nvSpPr>
        <xdr:cNvPr id="370" name="テキスト ボックス 369"/>
        <xdr:cNvSpPr txBox="1"/>
      </xdr:nvSpPr>
      <xdr:spPr>
        <a:xfrm>
          <a:off x="8483111" y="96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17707</xdr:rowOff>
    </xdr:from>
    <xdr:to>
      <xdr:col>41</xdr:col>
      <xdr:colOff>101600</xdr:colOff>
      <xdr:row>58</xdr:row>
      <xdr:rowOff>119307</xdr:rowOff>
    </xdr:to>
    <xdr:sp macro="" textlink="">
      <xdr:nvSpPr>
        <xdr:cNvPr id="371" name="楕円 370"/>
        <xdr:cNvSpPr/>
      </xdr:nvSpPr>
      <xdr:spPr>
        <a:xfrm>
          <a:off x="7810500" y="99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135834</xdr:rowOff>
    </xdr:from>
    <xdr:ext cx="534377" cy="259045"/>
    <xdr:sp macro="" textlink="">
      <xdr:nvSpPr>
        <xdr:cNvPr id="372" name="テキスト ボックス 371"/>
        <xdr:cNvSpPr txBox="1"/>
      </xdr:nvSpPr>
      <xdr:spPr>
        <a:xfrm>
          <a:off x="7594111" y="97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127053</xdr:rowOff>
    </xdr:from>
    <xdr:to>
      <xdr:col>36</xdr:col>
      <xdr:colOff>165100</xdr:colOff>
      <xdr:row>58</xdr:row>
      <xdr:rowOff>57203</xdr:rowOff>
    </xdr:to>
    <xdr:sp macro="" textlink="">
      <xdr:nvSpPr>
        <xdr:cNvPr id="373" name="楕円 372"/>
        <xdr:cNvSpPr/>
      </xdr:nvSpPr>
      <xdr:spPr>
        <a:xfrm>
          <a:off x="6921500" y="98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73730</xdr:rowOff>
    </xdr:from>
    <xdr:ext cx="534377" cy="259045"/>
    <xdr:sp macro="" textlink="">
      <xdr:nvSpPr>
        <xdr:cNvPr id="374" name="テキスト ボックス 373"/>
        <xdr:cNvSpPr txBox="1"/>
      </xdr:nvSpPr>
      <xdr:spPr>
        <a:xfrm>
          <a:off x="6705111" y="96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8" name="直線コネクタ 397"/>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9"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400" name="直線コネクタ 399"/>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401"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2" name="直線コネクタ 401"/>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17780</xdr:rowOff>
    </xdr:from>
    <xdr:to>
      <xdr:col>55</xdr:col>
      <xdr:colOff>0</xdr:colOff>
      <xdr:row>76</xdr:row>
      <xdr:rowOff>128899</xdr:rowOff>
    </xdr:to>
    <xdr:cxnSp macro="">
      <xdr:nvCxnSpPr>
        <xdr:cNvPr id="403" name="直線コネクタ 402"/>
        <xdr:cNvCxnSpPr/>
      </xdr:nvCxnSpPr>
      <xdr:spPr>
        <a:xfrm>
          <a:off x="9639300" y="13047980"/>
          <a:ext cx="838200" cy="1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4"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5" name="フローチャート: 判断 404"/>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147568</xdr:rowOff>
    </xdr:from>
    <xdr:to>
      <xdr:col>50</xdr:col>
      <xdr:colOff>114300</xdr:colOff>
      <xdr:row>76</xdr:row>
      <xdr:rowOff>17780</xdr:rowOff>
    </xdr:to>
    <xdr:cxnSp macro="">
      <xdr:nvCxnSpPr>
        <xdr:cNvPr id="406" name="直線コネクタ 405"/>
        <xdr:cNvCxnSpPr/>
      </xdr:nvCxnSpPr>
      <xdr:spPr>
        <a:xfrm>
          <a:off x="8750300" y="12834868"/>
          <a:ext cx="889000" cy="2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7" name="フローチャート: 判断 406"/>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8" name="テキスト ボックス 407"/>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147568</xdr:rowOff>
    </xdr:from>
    <xdr:to>
      <xdr:col>45</xdr:col>
      <xdr:colOff>177800</xdr:colOff>
      <xdr:row>75</xdr:row>
      <xdr:rowOff>80893</xdr:rowOff>
    </xdr:to>
    <xdr:cxnSp macro="">
      <xdr:nvCxnSpPr>
        <xdr:cNvPr id="409" name="直線コネクタ 408"/>
        <xdr:cNvCxnSpPr/>
      </xdr:nvCxnSpPr>
      <xdr:spPr>
        <a:xfrm flipV="1">
          <a:off x="7861300" y="12834868"/>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10" name="フローチャート: 判断 409"/>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11" name="テキスト ボックス 410"/>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56623</xdr:rowOff>
    </xdr:from>
    <xdr:to>
      <xdr:col>41</xdr:col>
      <xdr:colOff>50800</xdr:colOff>
      <xdr:row>75</xdr:row>
      <xdr:rowOff>80893</xdr:rowOff>
    </xdr:to>
    <xdr:cxnSp macro="">
      <xdr:nvCxnSpPr>
        <xdr:cNvPr id="412" name="直線コネクタ 411"/>
        <xdr:cNvCxnSpPr/>
      </xdr:nvCxnSpPr>
      <xdr:spPr>
        <a:xfrm>
          <a:off x="6972300" y="12915373"/>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3" name="フローチャート: 判断 412"/>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4" name="テキスト ボックス 413"/>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5" name="フローチャート: 判断 414"/>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4842</xdr:rowOff>
    </xdr:from>
    <xdr:ext cx="534377" cy="259045"/>
    <xdr:sp macro="" textlink="">
      <xdr:nvSpPr>
        <xdr:cNvPr id="416" name="テキスト ボックス 415"/>
        <xdr:cNvSpPr txBox="1"/>
      </xdr:nvSpPr>
      <xdr:spPr>
        <a:xfrm>
          <a:off x="6705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78099</xdr:rowOff>
    </xdr:from>
    <xdr:to>
      <xdr:col>55</xdr:col>
      <xdr:colOff>50800</xdr:colOff>
      <xdr:row>77</xdr:row>
      <xdr:rowOff>8249</xdr:rowOff>
    </xdr:to>
    <xdr:sp macro="" textlink="">
      <xdr:nvSpPr>
        <xdr:cNvPr id="422" name="楕円 421"/>
        <xdr:cNvSpPr/>
      </xdr:nvSpPr>
      <xdr:spPr>
        <a:xfrm>
          <a:off x="10426700" y="131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100975</xdr:rowOff>
    </xdr:from>
    <xdr:ext cx="534377" cy="259045"/>
    <xdr:sp macro="" textlink="">
      <xdr:nvSpPr>
        <xdr:cNvPr id="423" name="商工費該当値テキスト"/>
        <xdr:cNvSpPr txBox="1"/>
      </xdr:nvSpPr>
      <xdr:spPr>
        <a:xfrm>
          <a:off x="10528300" y="129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138430</xdr:rowOff>
    </xdr:from>
    <xdr:to>
      <xdr:col>50</xdr:col>
      <xdr:colOff>165100</xdr:colOff>
      <xdr:row>76</xdr:row>
      <xdr:rowOff>68580</xdr:rowOff>
    </xdr:to>
    <xdr:sp macro="" textlink="">
      <xdr:nvSpPr>
        <xdr:cNvPr id="424" name="楕円 423"/>
        <xdr:cNvSpPr/>
      </xdr:nvSpPr>
      <xdr:spPr>
        <a:xfrm>
          <a:off x="9588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85107</xdr:rowOff>
    </xdr:from>
    <xdr:ext cx="534377" cy="259045"/>
    <xdr:sp macro="" textlink="">
      <xdr:nvSpPr>
        <xdr:cNvPr id="425" name="テキスト ボックス 424"/>
        <xdr:cNvSpPr txBox="1"/>
      </xdr:nvSpPr>
      <xdr:spPr>
        <a:xfrm>
          <a:off x="9372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96768</xdr:rowOff>
    </xdr:from>
    <xdr:to>
      <xdr:col>46</xdr:col>
      <xdr:colOff>38100</xdr:colOff>
      <xdr:row>75</xdr:row>
      <xdr:rowOff>26918</xdr:rowOff>
    </xdr:to>
    <xdr:sp macro="" textlink="">
      <xdr:nvSpPr>
        <xdr:cNvPr id="426" name="楕円 425"/>
        <xdr:cNvSpPr/>
      </xdr:nvSpPr>
      <xdr:spPr>
        <a:xfrm>
          <a:off x="8699500" y="127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43445</xdr:rowOff>
    </xdr:from>
    <xdr:ext cx="534377" cy="259045"/>
    <xdr:sp macro="" textlink="">
      <xdr:nvSpPr>
        <xdr:cNvPr id="427" name="テキスト ボックス 426"/>
        <xdr:cNvSpPr txBox="1"/>
      </xdr:nvSpPr>
      <xdr:spPr>
        <a:xfrm>
          <a:off x="8483111" y="125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30093</xdr:rowOff>
    </xdr:from>
    <xdr:to>
      <xdr:col>41</xdr:col>
      <xdr:colOff>101600</xdr:colOff>
      <xdr:row>75</xdr:row>
      <xdr:rowOff>131693</xdr:rowOff>
    </xdr:to>
    <xdr:sp macro="" textlink="">
      <xdr:nvSpPr>
        <xdr:cNvPr id="428" name="楕円 427"/>
        <xdr:cNvSpPr/>
      </xdr:nvSpPr>
      <xdr:spPr>
        <a:xfrm>
          <a:off x="7810500" y="12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148220</xdr:rowOff>
    </xdr:from>
    <xdr:ext cx="534377" cy="259045"/>
    <xdr:sp macro="" textlink="">
      <xdr:nvSpPr>
        <xdr:cNvPr id="429" name="テキスト ボックス 428"/>
        <xdr:cNvSpPr txBox="1"/>
      </xdr:nvSpPr>
      <xdr:spPr>
        <a:xfrm>
          <a:off x="7594111" y="126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5823</xdr:rowOff>
    </xdr:from>
    <xdr:to>
      <xdr:col>36</xdr:col>
      <xdr:colOff>165100</xdr:colOff>
      <xdr:row>75</xdr:row>
      <xdr:rowOff>107423</xdr:rowOff>
    </xdr:to>
    <xdr:sp macro="" textlink="">
      <xdr:nvSpPr>
        <xdr:cNvPr id="430" name="楕円 429"/>
        <xdr:cNvSpPr/>
      </xdr:nvSpPr>
      <xdr:spPr>
        <a:xfrm>
          <a:off x="6921500" y="128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123950</xdr:rowOff>
    </xdr:from>
    <xdr:ext cx="534377" cy="259045"/>
    <xdr:sp macro="" textlink="">
      <xdr:nvSpPr>
        <xdr:cNvPr id="431" name="テキスト ボックス 430"/>
        <xdr:cNvSpPr txBox="1"/>
      </xdr:nvSpPr>
      <xdr:spPr>
        <a:xfrm>
          <a:off x="6705111" y="126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5" name="直線コネクタ 454"/>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6"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7" name="直線コネクタ 456"/>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8"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9" name="直線コネクタ 458"/>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108221</xdr:rowOff>
    </xdr:from>
    <xdr:to>
      <xdr:col>55</xdr:col>
      <xdr:colOff>0</xdr:colOff>
      <xdr:row>97</xdr:row>
      <xdr:rowOff>117359</xdr:rowOff>
    </xdr:to>
    <xdr:cxnSp macro="">
      <xdr:nvCxnSpPr>
        <xdr:cNvPr id="460" name="直線コネクタ 459"/>
        <xdr:cNvCxnSpPr/>
      </xdr:nvCxnSpPr>
      <xdr:spPr>
        <a:xfrm>
          <a:off x="9639300" y="16738871"/>
          <a:ext cx="8382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61"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2" name="フローチャート: 判断 461"/>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108221</xdr:rowOff>
    </xdr:from>
    <xdr:to>
      <xdr:col>50</xdr:col>
      <xdr:colOff>114300</xdr:colOff>
      <xdr:row>97</xdr:row>
      <xdr:rowOff>126913</xdr:rowOff>
    </xdr:to>
    <xdr:cxnSp macro="">
      <xdr:nvCxnSpPr>
        <xdr:cNvPr id="463" name="直線コネクタ 462"/>
        <xdr:cNvCxnSpPr/>
      </xdr:nvCxnSpPr>
      <xdr:spPr>
        <a:xfrm flipV="1">
          <a:off x="8750300" y="16738871"/>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4" name="フローチャート: 判断 463"/>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5" name="テキスト ボックス 464"/>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81643</xdr:rowOff>
    </xdr:from>
    <xdr:to>
      <xdr:col>45</xdr:col>
      <xdr:colOff>177800</xdr:colOff>
      <xdr:row>97</xdr:row>
      <xdr:rowOff>126913</xdr:rowOff>
    </xdr:to>
    <xdr:cxnSp macro="">
      <xdr:nvCxnSpPr>
        <xdr:cNvPr id="466" name="直線コネクタ 465"/>
        <xdr:cNvCxnSpPr/>
      </xdr:nvCxnSpPr>
      <xdr:spPr>
        <a:xfrm>
          <a:off x="7861300" y="16712293"/>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7" name="フローチャート: 判断 466"/>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8" name="テキスト ボックス 467"/>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81643</xdr:rowOff>
    </xdr:from>
    <xdr:to>
      <xdr:col>41</xdr:col>
      <xdr:colOff>50800</xdr:colOff>
      <xdr:row>97</xdr:row>
      <xdr:rowOff>142063</xdr:rowOff>
    </xdr:to>
    <xdr:cxnSp macro="">
      <xdr:nvCxnSpPr>
        <xdr:cNvPr id="469" name="直線コネクタ 468"/>
        <xdr:cNvCxnSpPr/>
      </xdr:nvCxnSpPr>
      <xdr:spPr>
        <a:xfrm flipV="1">
          <a:off x="6972300" y="16712293"/>
          <a:ext cx="889000" cy="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70" name="フローチャート: 判断 469"/>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71" name="テキスト ボックス 470"/>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2" name="フローチャート: 判断 471"/>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84610</xdr:rowOff>
    </xdr:from>
    <xdr:ext cx="534377" cy="259045"/>
    <xdr:sp macro="" textlink="">
      <xdr:nvSpPr>
        <xdr:cNvPr id="473" name="テキスト ボックス 472"/>
        <xdr:cNvSpPr txBox="1"/>
      </xdr:nvSpPr>
      <xdr:spPr>
        <a:xfrm>
          <a:off x="6705111" y="168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66559</xdr:rowOff>
    </xdr:from>
    <xdr:to>
      <xdr:col>55</xdr:col>
      <xdr:colOff>50800</xdr:colOff>
      <xdr:row>97</xdr:row>
      <xdr:rowOff>168159</xdr:rowOff>
    </xdr:to>
    <xdr:sp macro="" textlink="">
      <xdr:nvSpPr>
        <xdr:cNvPr id="479" name="楕円 478"/>
        <xdr:cNvSpPr/>
      </xdr:nvSpPr>
      <xdr:spPr>
        <a:xfrm>
          <a:off x="10426700" y="166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89436</xdr:rowOff>
    </xdr:from>
    <xdr:ext cx="534377" cy="259045"/>
    <xdr:sp macro="" textlink="">
      <xdr:nvSpPr>
        <xdr:cNvPr id="480" name="土木費該当値テキスト"/>
        <xdr:cNvSpPr txBox="1"/>
      </xdr:nvSpPr>
      <xdr:spPr>
        <a:xfrm>
          <a:off x="10528300" y="165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57421</xdr:rowOff>
    </xdr:from>
    <xdr:to>
      <xdr:col>50</xdr:col>
      <xdr:colOff>165100</xdr:colOff>
      <xdr:row>97</xdr:row>
      <xdr:rowOff>159021</xdr:rowOff>
    </xdr:to>
    <xdr:sp macro="" textlink="">
      <xdr:nvSpPr>
        <xdr:cNvPr id="481" name="楕円 480"/>
        <xdr:cNvSpPr/>
      </xdr:nvSpPr>
      <xdr:spPr>
        <a:xfrm>
          <a:off x="9588500" y="166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4098</xdr:rowOff>
    </xdr:from>
    <xdr:ext cx="534377" cy="259045"/>
    <xdr:sp macro="" textlink="">
      <xdr:nvSpPr>
        <xdr:cNvPr id="482" name="テキスト ボックス 481"/>
        <xdr:cNvSpPr txBox="1"/>
      </xdr:nvSpPr>
      <xdr:spPr>
        <a:xfrm>
          <a:off x="9372111" y="164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76113</xdr:rowOff>
    </xdr:from>
    <xdr:to>
      <xdr:col>46</xdr:col>
      <xdr:colOff>38100</xdr:colOff>
      <xdr:row>98</xdr:row>
      <xdr:rowOff>6263</xdr:rowOff>
    </xdr:to>
    <xdr:sp macro="" textlink="">
      <xdr:nvSpPr>
        <xdr:cNvPr id="483" name="楕円 482"/>
        <xdr:cNvSpPr/>
      </xdr:nvSpPr>
      <xdr:spPr>
        <a:xfrm>
          <a:off x="8699500" y="167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22790</xdr:rowOff>
    </xdr:from>
    <xdr:ext cx="534377" cy="259045"/>
    <xdr:sp macro="" textlink="">
      <xdr:nvSpPr>
        <xdr:cNvPr id="484" name="テキスト ボックス 483"/>
        <xdr:cNvSpPr txBox="1"/>
      </xdr:nvSpPr>
      <xdr:spPr>
        <a:xfrm>
          <a:off x="8483111" y="16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30843</xdr:rowOff>
    </xdr:from>
    <xdr:to>
      <xdr:col>41</xdr:col>
      <xdr:colOff>101600</xdr:colOff>
      <xdr:row>97</xdr:row>
      <xdr:rowOff>132443</xdr:rowOff>
    </xdr:to>
    <xdr:sp macro="" textlink="">
      <xdr:nvSpPr>
        <xdr:cNvPr id="485" name="楕円 484"/>
        <xdr:cNvSpPr/>
      </xdr:nvSpPr>
      <xdr:spPr>
        <a:xfrm>
          <a:off x="7810500" y="1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148970</xdr:rowOff>
    </xdr:from>
    <xdr:ext cx="534377" cy="259045"/>
    <xdr:sp macro="" textlink="">
      <xdr:nvSpPr>
        <xdr:cNvPr id="486" name="テキスト ボックス 485"/>
        <xdr:cNvSpPr txBox="1"/>
      </xdr:nvSpPr>
      <xdr:spPr>
        <a:xfrm>
          <a:off x="7594111" y="164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91263</xdr:rowOff>
    </xdr:from>
    <xdr:to>
      <xdr:col>36</xdr:col>
      <xdr:colOff>165100</xdr:colOff>
      <xdr:row>98</xdr:row>
      <xdr:rowOff>21413</xdr:rowOff>
    </xdr:to>
    <xdr:sp macro="" textlink="">
      <xdr:nvSpPr>
        <xdr:cNvPr id="487" name="楕円 486"/>
        <xdr:cNvSpPr/>
      </xdr:nvSpPr>
      <xdr:spPr>
        <a:xfrm>
          <a:off x="69215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37940</xdr:rowOff>
    </xdr:from>
    <xdr:ext cx="534377" cy="259045"/>
    <xdr:sp macro="" textlink="">
      <xdr:nvSpPr>
        <xdr:cNvPr id="488" name="テキスト ボックス 487"/>
        <xdr:cNvSpPr txBox="1"/>
      </xdr:nvSpPr>
      <xdr:spPr>
        <a:xfrm>
          <a:off x="6705111" y="164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11" name="直線コネクタ 510"/>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2"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3" name="直線コネクタ 512"/>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4"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5" name="直線コネクタ 514"/>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114828</xdr:rowOff>
    </xdr:from>
    <xdr:to>
      <xdr:col>85</xdr:col>
      <xdr:colOff>127000</xdr:colOff>
      <xdr:row>36</xdr:row>
      <xdr:rowOff>64628</xdr:rowOff>
    </xdr:to>
    <xdr:cxnSp macro="">
      <xdr:nvCxnSpPr>
        <xdr:cNvPr id="516" name="直線コネクタ 515"/>
        <xdr:cNvCxnSpPr/>
      </xdr:nvCxnSpPr>
      <xdr:spPr>
        <a:xfrm flipV="1">
          <a:off x="15481300" y="6115578"/>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7"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8" name="フローチャート: 判断 517"/>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124338</xdr:rowOff>
    </xdr:from>
    <xdr:to>
      <xdr:col>81</xdr:col>
      <xdr:colOff>50800</xdr:colOff>
      <xdr:row>36</xdr:row>
      <xdr:rowOff>64628</xdr:rowOff>
    </xdr:to>
    <xdr:cxnSp macro="">
      <xdr:nvCxnSpPr>
        <xdr:cNvPr id="519" name="直線コネクタ 518"/>
        <xdr:cNvCxnSpPr/>
      </xdr:nvCxnSpPr>
      <xdr:spPr>
        <a:xfrm>
          <a:off x="14592300" y="5953638"/>
          <a:ext cx="889000" cy="2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20" name="フローチャート: 判断 519"/>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21" name="テキスト ボックス 520"/>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124338</xdr:rowOff>
    </xdr:from>
    <xdr:to>
      <xdr:col>76</xdr:col>
      <xdr:colOff>114300</xdr:colOff>
      <xdr:row>35</xdr:row>
      <xdr:rowOff>111125</xdr:rowOff>
    </xdr:to>
    <xdr:cxnSp macro="">
      <xdr:nvCxnSpPr>
        <xdr:cNvPr id="522" name="直線コネクタ 521"/>
        <xdr:cNvCxnSpPr/>
      </xdr:nvCxnSpPr>
      <xdr:spPr>
        <a:xfrm flipV="1">
          <a:off x="13703300" y="5953638"/>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3" name="フローチャート: 判断 522"/>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4" name="テキスト ボックス 523"/>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111125</xdr:rowOff>
    </xdr:from>
    <xdr:to>
      <xdr:col>71</xdr:col>
      <xdr:colOff>177800</xdr:colOff>
      <xdr:row>36</xdr:row>
      <xdr:rowOff>99878</xdr:rowOff>
    </xdr:to>
    <xdr:cxnSp macro="">
      <xdr:nvCxnSpPr>
        <xdr:cNvPr id="525" name="直線コネクタ 524"/>
        <xdr:cNvCxnSpPr/>
      </xdr:nvCxnSpPr>
      <xdr:spPr>
        <a:xfrm flipV="1">
          <a:off x="12814300" y="6111875"/>
          <a:ext cx="889000" cy="1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6" name="フローチャート: 判断 525"/>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7" name="テキスト ボックス 526"/>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8" name="フローチャート: 判断 527"/>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9" name="テキスト ボックス 528"/>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64028</xdr:rowOff>
    </xdr:from>
    <xdr:to>
      <xdr:col>85</xdr:col>
      <xdr:colOff>177800</xdr:colOff>
      <xdr:row>35</xdr:row>
      <xdr:rowOff>165628</xdr:rowOff>
    </xdr:to>
    <xdr:sp macro="" textlink="">
      <xdr:nvSpPr>
        <xdr:cNvPr id="535" name="楕円 534"/>
        <xdr:cNvSpPr/>
      </xdr:nvSpPr>
      <xdr:spPr>
        <a:xfrm>
          <a:off x="16268700" y="60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86905</xdr:rowOff>
    </xdr:from>
    <xdr:ext cx="534377" cy="259045"/>
    <xdr:sp macro="" textlink="">
      <xdr:nvSpPr>
        <xdr:cNvPr id="536" name="消防費該当値テキスト"/>
        <xdr:cNvSpPr txBox="1"/>
      </xdr:nvSpPr>
      <xdr:spPr>
        <a:xfrm>
          <a:off x="16370300" y="59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13828</xdr:rowOff>
    </xdr:from>
    <xdr:to>
      <xdr:col>81</xdr:col>
      <xdr:colOff>101600</xdr:colOff>
      <xdr:row>36</xdr:row>
      <xdr:rowOff>115428</xdr:rowOff>
    </xdr:to>
    <xdr:sp macro="" textlink="">
      <xdr:nvSpPr>
        <xdr:cNvPr id="537" name="楕円 536"/>
        <xdr:cNvSpPr/>
      </xdr:nvSpPr>
      <xdr:spPr>
        <a:xfrm>
          <a:off x="15430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131955</xdr:rowOff>
    </xdr:from>
    <xdr:ext cx="534377" cy="259045"/>
    <xdr:sp macro="" textlink="">
      <xdr:nvSpPr>
        <xdr:cNvPr id="538" name="テキスト ボックス 537"/>
        <xdr:cNvSpPr txBox="1"/>
      </xdr:nvSpPr>
      <xdr:spPr>
        <a:xfrm>
          <a:off x="15214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73538</xdr:rowOff>
    </xdr:from>
    <xdr:to>
      <xdr:col>76</xdr:col>
      <xdr:colOff>165100</xdr:colOff>
      <xdr:row>35</xdr:row>
      <xdr:rowOff>3688</xdr:rowOff>
    </xdr:to>
    <xdr:sp macro="" textlink="">
      <xdr:nvSpPr>
        <xdr:cNvPr id="539" name="楕円 538"/>
        <xdr:cNvSpPr/>
      </xdr:nvSpPr>
      <xdr:spPr>
        <a:xfrm>
          <a:off x="14541500" y="59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20215</xdr:rowOff>
    </xdr:from>
    <xdr:ext cx="534377" cy="259045"/>
    <xdr:sp macro="" textlink="">
      <xdr:nvSpPr>
        <xdr:cNvPr id="540" name="テキスト ボックス 539"/>
        <xdr:cNvSpPr txBox="1"/>
      </xdr:nvSpPr>
      <xdr:spPr>
        <a:xfrm>
          <a:off x="14325111" y="56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60325</xdr:rowOff>
    </xdr:from>
    <xdr:to>
      <xdr:col>72</xdr:col>
      <xdr:colOff>38100</xdr:colOff>
      <xdr:row>35</xdr:row>
      <xdr:rowOff>161925</xdr:rowOff>
    </xdr:to>
    <xdr:sp macro="" textlink="">
      <xdr:nvSpPr>
        <xdr:cNvPr id="541" name="楕円 540"/>
        <xdr:cNvSpPr/>
      </xdr:nvSpPr>
      <xdr:spPr>
        <a:xfrm>
          <a:off x="13652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7002</xdr:rowOff>
    </xdr:from>
    <xdr:ext cx="534377" cy="259045"/>
    <xdr:sp macro="" textlink="">
      <xdr:nvSpPr>
        <xdr:cNvPr id="542" name="テキスト ボックス 541"/>
        <xdr:cNvSpPr txBox="1"/>
      </xdr:nvSpPr>
      <xdr:spPr>
        <a:xfrm>
          <a:off x="13436111" y="58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49078</xdr:rowOff>
    </xdr:from>
    <xdr:to>
      <xdr:col>67</xdr:col>
      <xdr:colOff>101600</xdr:colOff>
      <xdr:row>36</xdr:row>
      <xdr:rowOff>150678</xdr:rowOff>
    </xdr:to>
    <xdr:sp macro="" textlink="">
      <xdr:nvSpPr>
        <xdr:cNvPr id="543" name="楕円 542"/>
        <xdr:cNvSpPr/>
      </xdr:nvSpPr>
      <xdr:spPr>
        <a:xfrm>
          <a:off x="12763500" y="62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167205</xdr:rowOff>
    </xdr:from>
    <xdr:ext cx="534377" cy="259045"/>
    <xdr:sp macro="" textlink="">
      <xdr:nvSpPr>
        <xdr:cNvPr id="544" name="テキスト ボックス 543"/>
        <xdr:cNvSpPr txBox="1"/>
      </xdr:nvSpPr>
      <xdr:spPr>
        <a:xfrm>
          <a:off x="12547111" y="59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7" name="直線コネクタ 566"/>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8"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9" name="直線コネクタ 568"/>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70"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71" name="直線コネクタ 570"/>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53838</xdr:rowOff>
    </xdr:from>
    <xdr:to>
      <xdr:col>85</xdr:col>
      <xdr:colOff>127000</xdr:colOff>
      <xdr:row>56</xdr:row>
      <xdr:rowOff>109068</xdr:rowOff>
    </xdr:to>
    <xdr:cxnSp macro="">
      <xdr:nvCxnSpPr>
        <xdr:cNvPr id="572" name="直線コネクタ 571"/>
        <xdr:cNvCxnSpPr/>
      </xdr:nvCxnSpPr>
      <xdr:spPr>
        <a:xfrm>
          <a:off x="15481300" y="9483588"/>
          <a:ext cx="838200" cy="2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3"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4" name="フローチャート: 判断 573"/>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53838</xdr:rowOff>
    </xdr:from>
    <xdr:to>
      <xdr:col>81</xdr:col>
      <xdr:colOff>50800</xdr:colOff>
      <xdr:row>56</xdr:row>
      <xdr:rowOff>168488</xdr:rowOff>
    </xdr:to>
    <xdr:cxnSp macro="">
      <xdr:nvCxnSpPr>
        <xdr:cNvPr id="575" name="直線コネクタ 574"/>
        <xdr:cNvCxnSpPr/>
      </xdr:nvCxnSpPr>
      <xdr:spPr>
        <a:xfrm flipV="1">
          <a:off x="14592300" y="9483588"/>
          <a:ext cx="889000" cy="28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6" name="フローチャート: 判断 575"/>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7" name="テキスト ボックス 576"/>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168488</xdr:rowOff>
    </xdr:from>
    <xdr:to>
      <xdr:col>76</xdr:col>
      <xdr:colOff>114300</xdr:colOff>
      <xdr:row>57</xdr:row>
      <xdr:rowOff>88997</xdr:rowOff>
    </xdr:to>
    <xdr:cxnSp macro="">
      <xdr:nvCxnSpPr>
        <xdr:cNvPr id="578" name="直線コネクタ 577"/>
        <xdr:cNvCxnSpPr/>
      </xdr:nvCxnSpPr>
      <xdr:spPr>
        <a:xfrm flipV="1">
          <a:off x="13703300" y="9769688"/>
          <a:ext cx="889000" cy="9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9" name="フローチャート: 判断 578"/>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80" name="テキスト ボックス 579"/>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88997</xdr:rowOff>
    </xdr:from>
    <xdr:to>
      <xdr:col>71</xdr:col>
      <xdr:colOff>177800</xdr:colOff>
      <xdr:row>57</xdr:row>
      <xdr:rowOff>101234</xdr:rowOff>
    </xdr:to>
    <xdr:cxnSp macro="">
      <xdr:nvCxnSpPr>
        <xdr:cNvPr id="581" name="直線コネクタ 580"/>
        <xdr:cNvCxnSpPr/>
      </xdr:nvCxnSpPr>
      <xdr:spPr>
        <a:xfrm flipV="1">
          <a:off x="12814300" y="9861647"/>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2" name="フローチャート: 判断 581"/>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3" name="テキスト ボックス 582"/>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4" name="フローチャート: 判断 583"/>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5" name="テキスト ボックス 584"/>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58268</xdr:rowOff>
    </xdr:from>
    <xdr:to>
      <xdr:col>85</xdr:col>
      <xdr:colOff>177800</xdr:colOff>
      <xdr:row>56</xdr:row>
      <xdr:rowOff>159868</xdr:rowOff>
    </xdr:to>
    <xdr:sp macro="" textlink="">
      <xdr:nvSpPr>
        <xdr:cNvPr id="591" name="楕円 590"/>
        <xdr:cNvSpPr/>
      </xdr:nvSpPr>
      <xdr:spPr>
        <a:xfrm>
          <a:off x="16268700" y="96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81145</xdr:rowOff>
    </xdr:from>
    <xdr:ext cx="534377" cy="259045"/>
    <xdr:sp macro="" textlink="">
      <xdr:nvSpPr>
        <xdr:cNvPr id="592" name="教育費該当値テキスト"/>
        <xdr:cNvSpPr txBox="1"/>
      </xdr:nvSpPr>
      <xdr:spPr>
        <a:xfrm>
          <a:off x="16370300" y="95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3038</xdr:rowOff>
    </xdr:from>
    <xdr:to>
      <xdr:col>81</xdr:col>
      <xdr:colOff>101600</xdr:colOff>
      <xdr:row>55</xdr:row>
      <xdr:rowOff>104638</xdr:rowOff>
    </xdr:to>
    <xdr:sp macro="" textlink="">
      <xdr:nvSpPr>
        <xdr:cNvPr id="593" name="楕円 592"/>
        <xdr:cNvSpPr/>
      </xdr:nvSpPr>
      <xdr:spPr>
        <a:xfrm>
          <a:off x="15430500" y="94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121165</xdr:rowOff>
    </xdr:from>
    <xdr:ext cx="534377" cy="259045"/>
    <xdr:sp macro="" textlink="">
      <xdr:nvSpPr>
        <xdr:cNvPr id="594" name="テキスト ボックス 593"/>
        <xdr:cNvSpPr txBox="1"/>
      </xdr:nvSpPr>
      <xdr:spPr>
        <a:xfrm>
          <a:off x="15214111" y="92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117688</xdr:rowOff>
    </xdr:from>
    <xdr:to>
      <xdr:col>76</xdr:col>
      <xdr:colOff>165100</xdr:colOff>
      <xdr:row>57</xdr:row>
      <xdr:rowOff>47838</xdr:rowOff>
    </xdr:to>
    <xdr:sp macro="" textlink="">
      <xdr:nvSpPr>
        <xdr:cNvPr id="595" name="楕円 594"/>
        <xdr:cNvSpPr/>
      </xdr:nvSpPr>
      <xdr:spPr>
        <a:xfrm>
          <a:off x="14541500" y="9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64365</xdr:rowOff>
    </xdr:from>
    <xdr:ext cx="534377" cy="259045"/>
    <xdr:sp macro="" textlink="">
      <xdr:nvSpPr>
        <xdr:cNvPr id="596" name="テキスト ボックス 595"/>
        <xdr:cNvSpPr txBox="1"/>
      </xdr:nvSpPr>
      <xdr:spPr>
        <a:xfrm>
          <a:off x="14325111" y="94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38197</xdr:rowOff>
    </xdr:from>
    <xdr:to>
      <xdr:col>72</xdr:col>
      <xdr:colOff>38100</xdr:colOff>
      <xdr:row>57</xdr:row>
      <xdr:rowOff>139797</xdr:rowOff>
    </xdr:to>
    <xdr:sp macro="" textlink="">
      <xdr:nvSpPr>
        <xdr:cNvPr id="597" name="楕円 596"/>
        <xdr:cNvSpPr/>
      </xdr:nvSpPr>
      <xdr:spPr>
        <a:xfrm>
          <a:off x="13652500" y="98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130924</xdr:rowOff>
    </xdr:from>
    <xdr:ext cx="534377" cy="259045"/>
    <xdr:sp macro="" textlink="">
      <xdr:nvSpPr>
        <xdr:cNvPr id="598" name="テキスト ボックス 597"/>
        <xdr:cNvSpPr txBox="1"/>
      </xdr:nvSpPr>
      <xdr:spPr>
        <a:xfrm>
          <a:off x="13436111" y="990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50434</xdr:rowOff>
    </xdr:from>
    <xdr:to>
      <xdr:col>67</xdr:col>
      <xdr:colOff>101600</xdr:colOff>
      <xdr:row>57</xdr:row>
      <xdr:rowOff>152034</xdr:rowOff>
    </xdr:to>
    <xdr:sp macro="" textlink="">
      <xdr:nvSpPr>
        <xdr:cNvPr id="599" name="楕円 598"/>
        <xdr:cNvSpPr/>
      </xdr:nvSpPr>
      <xdr:spPr>
        <a:xfrm>
          <a:off x="127635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143161</xdr:rowOff>
    </xdr:from>
    <xdr:ext cx="534377" cy="259045"/>
    <xdr:sp macro="" textlink="">
      <xdr:nvSpPr>
        <xdr:cNvPr id="600" name="テキスト ボックス 599"/>
        <xdr:cNvSpPr txBox="1"/>
      </xdr:nvSpPr>
      <xdr:spPr>
        <a:xfrm>
          <a:off x="12547111" y="99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4" name="直線コネクタ 623"/>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5"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7"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8" name="直線コネクタ 627"/>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19380</xdr:rowOff>
    </xdr:from>
    <xdr:to>
      <xdr:col>85</xdr:col>
      <xdr:colOff>127000</xdr:colOff>
      <xdr:row>79</xdr:row>
      <xdr:rowOff>33910</xdr:rowOff>
    </xdr:to>
    <xdr:cxnSp macro="">
      <xdr:nvCxnSpPr>
        <xdr:cNvPr id="629" name="直線コネクタ 628"/>
        <xdr:cNvCxnSpPr/>
      </xdr:nvCxnSpPr>
      <xdr:spPr>
        <a:xfrm>
          <a:off x="15481300" y="13563930"/>
          <a:ext cx="8382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30"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31" name="フローチャート: 判断 630"/>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19380</xdr:rowOff>
    </xdr:from>
    <xdr:to>
      <xdr:col>81</xdr:col>
      <xdr:colOff>50800</xdr:colOff>
      <xdr:row>79</xdr:row>
      <xdr:rowOff>44208</xdr:rowOff>
    </xdr:to>
    <xdr:cxnSp macro="">
      <xdr:nvCxnSpPr>
        <xdr:cNvPr id="632" name="直線コネクタ 631"/>
        <xdr:cNvCxnSpPr/>
      </xdr:nvCxnSpPr>
      <xdr:spPr>
        <a:xfrm flipV="1">
          <a:off x="14592300" y="13563930"/>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3" name="フローチャート: 判断 632"/>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4" name="テキスト ボックス 633"/>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37973</xdr:rowOff>
    </xdr:from>
    <xdr:to>
      <xdr:col>76</xdr:col>
      <xdr:colOff>114300</xdr:colOff>
      <xdr:row>79</xdr:row>
      <xdr:rowOff>44208</xdr:rowOff>
    </xdr:to>
    <xdr:cxnSp macro="">
      <xdr:nvCxnSpPr>
        <xdr:cNvPr id="635" name="直線コネクタ 634"/>
        <xdr:cNvCxnSpPr/>
      </xdr:nvCxnSpPr>
      <xdr:spPr>
        <a:xfrm>
          <a:off x="13703300" y="13582523"/>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6" name="フローチャート: 判断 635"/>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7" name="テキスト ボックス 636"/>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36931</xdr:rowOff>
    </xdr:from>
    <xdr:to>
      <xdr:col>71</xdr:col>
      <xdr:colOff>177800</xdr:colOff>
      <xdr:row>79</xdr:row>
      <xdr:rowOff>37973</xdr:rowOff>
    </xdr:to>
    <xdr:cxnSp macro="">
      <xdr:nvCxnSpPr>
        <xdr:cNvPr id="638" name="直線コネクタ 637"/>
        <xdr:cNvCxnSpPr/>
      </xdr:nvCxnSpPr>
      <xdr:spPr>
        <a:xfrm>
          <a:off x="12814300" y="13581481"/>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9" name="フローチャート: 判断 638"/>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40" name="テキスト ボックス 639"/>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41" name="フローチャート: 判断 640"/>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42" name="テキスト ボックス 641"/>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154560</xdr:rowOff>
    </xdr:from>
    <xdr:to>
      <xdr:col>85</xdr:col>
      <xdr:colOff>177800</xdr:colOff>
      <xdr:row>79</xdr:row>
      <xdr:rowOff>84710</xdr:rowOff>
    </xdr:to>
    <xdr:sp macro="" textlink="">
      <xdr:nvSpPr>
        <xdr:cNvPr id="648" name="楕円 647"/>
        <xdr:cNvSpPr/>
      </xdr:nvSpPr>
      <xdr:spPr>
        <a:xfrm>
          <a:off x="16268700" y="135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9"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140030</xdr:rowOff>
    </xdr:from>
    <xdr:to>
      <xdr:col>81</xdr:col>
      <xdr:colOff>101600</xdr:colOff>
      <xdr:row>79</xdr:row>
      <xdr:rowOff>70180</xdr:rowOff>
    </xdr:to>
    <xdr:sp macro="" textlink="">
      <xdr:nvSpPr>
        <xdr:cNvPr id="650" name="楕円 649"/>
        <xdr:cNvSpPr/>
      </xdr:nvSpPr>
      <xdr:spPr>
        <a:xfrm>
          <a:off x="15430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86707</xdr:rowOff>
    </xdr:from>
    <xdr:ext cx="469744" cy="259045"/>
    <xdr:sp macro="" textlink="">
      <xdr:nvSpPr>
        <xdr:cNvPr id="651" name="テキスト ボックス 650"/>
        <xdr:cNvSpPr txBox="1"/>
      </xdr:nvSpPr>
      <xdr:spPr>
        <a:xfrm>
          <a:off x="15246428" y="132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164858</xdr:rowOff>
    </xdr:from>
    <xdr:to>
      <xdr:col>76</xdr:col>
      <xdr:colOff>165100</xdr:colOff>
      <xdr:row>79</xdr:row>
      <xdr:rowOff>95008</xdr:rowOff>
    </xdr:to>
    <xdr:sp macro="" textlink="">
      <xdr:nvSpPr>
        <xdr:cNvPr id="652" name="楕円 651"/>
        <xdr:cNvSpPr/>
      </xdr:nvSpPr>
      <xdr:spPr>
        <a:xfrm>
          <a:off x="14541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86135</xdr:rowOff>
    </xdr:from>
    <xdr:ext cx="313932" cy="259045"/>
    <xdr:sp macro="" textlink="">
      <xdr:nvSpPr>
        <xdr:cNvPr id="653" name="テキスト ボックス 652"/>
        <xdr:cNvSpPr txBox="1"/>
      </xdr:nvSpPr>
      <xdr:spPr>
        <a:xfrm>
          <a:off x="14435333" y="13630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158623</xdr:rowOff>
    </xdr:from>
    <xdr:to>
      <xdr:col>72</xdr:col>
      <xdr:colOff>38100</xdr:colOff>
      <xdr:row>79</xdr:row>
      <xdr:rowOff>88773</xdr:rowOff>
    </xdr:to>
    <xdr:sp macro="" textlink="">
      <xdr:nvSpPr>
        <xdr:cNvPr id="654" name="楕円 653"/>
        <xdr:cNvSpPr/>
      </xdr:nvSpPr>
      <xdr:spPr>
        <a:xfrm>
          <a:off x="13652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79900</xdr:rowOff>
    </xdr:from>
    <xdr:ext cx="378565" cy="259045"/>
    <xdr:sp macro="" textlink="">
      <xdr:nvSpPr>
        <xdr:cNvPr id="655" name="テキスト ボックス 654"/>
        <xdr:cNvSpPr txBox="1"/>
      </xdr:nvSpPr>
      <xdr:spPr>
        <a:xfrm>
          <a:off x="13514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157581</xdr:rowOff>
    </xdr:from>
    <xdr:to>
      <xdr:col>67</xdr:col>
      <xdr:colOff>101600</xdr:colOff>
      <xdr:row>79</xdr:row>
      <xdr:rowOff>87731</xdr:rowOff>
    </xdr:to>
    <xdr:sp macro="" textlink="">
      <xdr:nvSpPr>
        <xdr:cNvPr id="656" name="楕円 655"/>
        <xdr:cNvSpPr/>
      </xdr:nvSpPr>
      <xdr:spPr>
        <a:xfrm>
          <a:off x="12763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104258</xdr:rowOff>
    </xdr:from>
    <xdr:ext cx="378565" cy="259045"/>
    <xdr:sp macro="" textlink="">
      <xdr:nvSpPr>
        <xdr:cNvPr id="657" name="テキスト ボックス 656"/>
        <xdr:cNvSpPr txBox="1"/>
      </xdr:nvSpPr>
      <xdr:spPr>
        <a:xfrm>
          <a:off x="12625017" y="13305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3" name="直線コネクタ 682"/>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4"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5" name="直線コネクタ 684"/>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6"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7" name="直線コネクタ 686"/>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142754</xdr:rowOff>
    </xdr:from>
    <xdr:to>
      <xdr:col>85</xdr:col>
      <xdr:colOff>127000</xdr:colOff>
      <xdr:row>93</xdr:row>
      <xdr:rowOff>11520</xdr:rowOff>
    </xdr:to>
    <xdr:cxnSp macro="">
      <xdr:nvCxnSpPr>
        <xdr:cNvPr id="688" name="直線コネクタ 687"/>
        <xdr:cNvCxnSpPr/>
      </xdr:nvCxnSpPr>
      <xdr:spPr>
        <a:xfrm flipV="1">
          <a:off x="15481300" y="159161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9"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90" name="フローチャート: 判断 689"/>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11520</xdr:rowOff>
    </xdr:from>
    <xdr:to>
      <xdr:col>81</xdr:col>
      <xdr:colOff>50800</xdr:colOff>
      <xdr:row>93</xdr:row>
      <xdr:rowOff>13627</xdr:rowOff>
    </xdr:to>
    <xdr:cxnSp macro="">
      <xdr:nvCxnSpPr>
        <xdr:cNvPr id="691" name="直線コネクタ 690"/>
        <xdr:cNvCxnSpPr/>
      </xdr:nvCxnSpPr>
      <xdr:spPr>
        <a:xfrm flipV="1">
          <a:off x="14592300" y="15956370"/>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2" name="フローチャート: 判断 691"/>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3" name="テキスト ボックス 692"/>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3242</xdr:rowOff>
    </xdr:from>
    <xdr:to>
      <xdr:col>76</xdr:col>
      <xdr:colOff>114300</xdr:colOff>
      <xdr:row>93</xdr:row>
      <xdr:rowOff>13627</xdr:rowOff>
    </xdr:to>
    <xdr:cxnSp macro="">
      <xdr:nvCxnSpPr>
        <xdr:cNvPr id="694" name="直線コネクタ 693"/>
        <xdr:cNvCxnSpPr/>
      </xdr:nvCxnSpPr>
      <xdr:spPr>
        <a:xfrm>
          <a:off x="13703300" y="15948092"/>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5" name="フローチャート: 判断 694"/>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6" name="テキスト ボックス 695"/>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157514</xdr:rowOff>
    </xdr:from>
    <xdr:to>
      <xdr:col>71</xdr:col>
      <xdr:colOff>177800</xdr:colOff>
      <xdr:row>93</xdr:row>
      <xdr:rowOff>3242</xdr:rowOff>
    </xdr:to>
    <xdr:cxnSp macro="">
      <xdr:nvCxnSpPr>
        <xdr:cNvPr id="697" name="直線コネクタ 696"/>
        <xdr:cNvCxnSpPr/>
      </xdr:nvCxnSpPr>
      <xdr:spPr>
        <a:xfrm>
          <a:off x="12814300" y="1593091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8" name="フローチャート: 判断 697"/>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9" name="テキスト ボックス 698"/>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700" name="フローチャート: 判断 699"/>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701" name="テキスト ボックス 700"/>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91954</xdr:rowOff>
    </xdr:from>
    <xdr:to>
      <xdr:col>85</xdr:col>
      <xdr:colOff>177800</xdr:colOff>
      <xdr:row>93</xdr:row>
      <xdr:rowOff>22104</xdr:rowOff>
    </xdr:to>
    <xdr:sp macro="" textlink="">
      <xdr:nvSpPr>
        <xdr:cNvPr id="707" name="楕円 706"/>
        <xdr:cNvSpPr/>
      </xdr:nvSpPr>
      <xdr:spPr>
        <a:xfrm>
          <a:off x="16268700" y="15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114831</xdr:rowOff>
    </xdr:from>
    <xdr:ext cx="534377" cy="259045"/>
    <xdr:sp macro="" textlink="">
      <xdr:nvSpPr>
        <xdr:cNvPr id="708" name="公債費該当値テキスト"/>
        <xdr:cNvSpPr txBox="1"/>
      </xdr:nvSpPr>
      <xdr:spPr>
        <a:xfrm>
          <a:off x="16370300" y="1571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132170</xdr:rowOff>
    </xdr:from>
    <xdr:to>
      <xdr:col>81</xdr:col>
      <xdr:colOff>101600</xdr:colOff>
      <xdr:row>93</xdr:row>
      <xdr:rowOff>62320</xdr:rowOff>
    </xdr:to>
    <xdr:sp macro="" textlink="">
      <xdr:nvSpPr>
        <xdr:cNvPr id="709" name="楕円 708"/>
        <xdr:cNvSpPr/>
      </xdr:nvSpPr>
      <xdr:spPr>
        <a:xfrm>
          <a:off x="15430500" y="159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78847</xdr:rowOff>
    </xdr:from>
    <xdr:ext cx="534377" cy="259045"/>
    <xdr:sp macro="" textlink="">
      <xdr:nvSpPr>
        <xdr:cNvPr id="710" name="テキスト ボックス 709"/>
        <xdr:cNvSpPr txBox="1"/>
      </xdr:nvSpPr>
      <xdr:spPr>
        <a:xfrm>
          <a:off x="15214111" y="156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134277</xdr:rowOff>
    </xdr:from>
    <xdr:to>
      <xdr:col>76</xdr:col>
      <xdr:colOff>165100</xdr:colOff>
      <xdr:row>93</xdr:row>
      <xdr:rowOff>64427</xdr:rowOff>
    </xdr:to>
    <xdr:sp macro="" textlink="">
      <xdr:nvSpPr>
        <xdr:cNvPr id="711" name="楕円 710"/>
        <xdr:cNvSpPr/>
      </xdr:nvSpPr>
      <xdr:spPr>
        <a:xfrm>
          <a:off x="14541500" y="1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80954</xdr:rowOff>
    </xdr:from>
    <xdr:ext cx="534377" cy="259045"/>
    <xdr:sp macro="" textlink="">
      <xdr:nvSpPr>
        <xdr:cNvPr id="712" name="テキスト ボックス 711"/>
        <xdr:cNvSpPr txBox="1"/>
      </xdr:nvSpPr>
      <xdr:spPr>
        <a:xfrm>
          <a:off x="14325111" y="156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123892</xdr:rowOff>
    </xdr:from>
    <xdr:to>
      <xdr:col>72</xdr:col>
      <xdr:colOff>38100</xdr:colOff>
      <xdr:row>93</xdr:row>
      <xdr:rowOff>54042</xdr:rowOff>
    </xdr:to>
    <xdr:sp macro="" textlink="">
      <xdr:nvSpPr>
        <xdr:cNvPr id="713" name="楕円 712"/>
        <xdr:cNvSpPr/>
      </xdr:nvSpPr>
      <xdr:spPr>
        <a:xfrm>
          <a:off x="13652500" y="158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70569</xdr:rowOff>
    </xdr:from>
    <xdr:ext cx="534377" cy="259045"/>
    <xdr:sp macro="" textlink="">
      <xdr:nvSpPr>
        <xdr:cNvPr id="714" name="テキスト ボックス 713"/>
        <xdr:cNvSpPr txBox="1"/>
      </xdr:nvSpPr>
      <xdr:spPr>
        <a:xfrm>
          <a:off x="13436111" y="156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106714</xdr:rowOff>
    </xdr:from>
    <xdr:to>
      <xdr:col>67</xdr:col>
      <xdr:colOff>101600</xdr:colOff>
      <xdr:row>93</xdr:row>
      <xdr:rowOff>36864</xdr:rowOff>
    </xdr:to>
    <xdr:sp macro="" textlink="">
      <xdr:nvSpPr>
        <xdr:cNvPr id="715" name="楕円 714"/>
        <xdr:cNvSpPr/>
      </xdr:nvSpPr>
      <xdr:spPr>
        <a:xfrm>
          <a:off x="12763500" y="158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53391</xdr:rowOff>
    </xdr:from>
    <xdr:ext cx="534377" cy="259045"/>
    <xdr:sp macro="" textlink="">
      <xdr:nvSpPr>
        <xdr:cNvPr id="716" name="テキスト ボックス 715"/>
        <xdr:cNvSpPr txBox="1"/>
      </xdr:nvSpPr>
      <xdr:spPr>
        <a:xfrm>
          <a:off x="12547111" y="156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65278</xdr:rowOff>
    </xdr:from>
    <xdr:to>
      <xdr:col>116</xdr:col>
      <xdr:colOff>62864</xdr:colOff>
      <xdr:row>39</xdr:row>
      <xdr:rowOff>44450</xdr:rowOff>
    </xdr:to>
    <xdr:cxnSp macro="">
      <xdr:nvCxnSpPr>
        <xdr:cNvPr id="740" name="直線コネクタ 739"/>
        <xdr:cNvCxnSpPr/>
      </xdr:nvCxnSpPr>
      <xdr:spPr>
        <a:xfrm flipV="1">
          <a:off x="22159595" y="5894578"/>
          <a:ext cx="1269" cy="83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87774</xdr:rowOff>
    </xdr:from>
    <xdr:ext cx="249299" cy="259045"/>
    <xdr:sp macro="" textlink="">
      <xdr:nvSpPr>
        <xdr:cNvPr id="741" name="諸支出金最小値テキスト"/>
        <xdr:cNvSpPr txBox="1"/>
      </xdr:nvSpPr>
      <xdr:spPr>
        <a:xfrm>
          <a:off x="22212300" y="6774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11955</xdr:rowOff>
    </xdr:from>
    <xdr:ext cx="469744" cy="259045"/>
    <xdr:sp macro="" textlink="">
      <xdr:nvSpPr>
        <xdr:cNvPr id="743" name="諸支出金最大値テキスト"/>
        <xdr:cNvSpPr txBox="1"/>
      </xdr:nvSpPr>
      <xdr:spPr>
        <a:xfrm>
          <a:off x="22212300"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65278</xdr:rowOff>
    </xdr:from>
    <xdr:to>
      <xdr:col>116</xdr:col>
      <xdr:colOff>152400</xdr:colOff>
      <xdr:row>34</xdr:row>
      <xdr:rowOff>65278</xdr:rowOff>
    </xdr:to>
    <xdr:cxnSp macro="">
      <xdr:nvCxnSpPr>
        <xdr:cNvPr id="744" name="直線コネクタ 743"/>
        <xdr:cNvCxnSpPr/>
      </xdr:nvCxnSpPr>
      <xdr:spPr>
        <a:xfrm>
          <a:off x="22072600" y="589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167640</xdr:rowOff>
    </xdr:from>
    <xdr:to>
      <xdr:col>116</xdr:col>
      <xdr:colOff>63500</xdr:colOff>
      <xdr:row>39</xdr:row>
      <xdr:rowOff>44450</xdr:rowOff>
    </xdr:to>
    <xdr:cxnSp macro="">
      <xdr:nvCxnSpPr>
        <xdr:cNvPr id="745" name="直線コネクタ 744"/>
        <xdr:cNvCxnSpPr/>
      </xdr:nvCxnSpPr>
      <xdr:spPr>
        <a:xfrm>
          <a:off x="21323300" y="5654040"/>
          <a:ext cx="838200" cy="10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5224</xdr:rowOff>
    </xdr:from>
    <xdr:ext cx="313932" cy="259045"/>
    <xdr:sp macro="" textlink="">
      <xdr:nvSpPr>
        <xdr:cNvPr id="746" name="諸支出金平均値テキスト"/>
        <xdr:cNvSpPr txBox="1"/>
      </xdr:nvSpPr>
      <xdr:spPr>
        <a:xfrm>
          <a:off x="22212300" y="65203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153797</xdr:rowOff>
    </xdr:from>
    <xdr:to>
      <xdr:col>116</xdr:col>
      <xdr:colOff>114300</xdr:colOff>
      <xdr:row>39</xdr:row>
      <xdr:rowOff>83947</xdr:rowOff>
    </xdr:to>
    <xdr:sp macro="" textlink="">
      <xdr:nvSpPr>
        <xdr:cNvPr id="747" name="フローチャート: 判断 746"/>
        <xdr:cNvSpPr/>
      </xdr:nvSpPr>
      <xdr:spPr>
        <a:xfrm>
          <a:off x="22110700" y="666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167640</xdr:rowOff>
    </xdr:from>
    <xdr:to>
      <xdr:col>111</xdr:col>
      <xdr:colOff>177800</xdr:colOff>
      <xdr:row>33</xdr:row>
      <xdr:rowOff>9144</xdr:rowOff>
    </xdr:to>
    <xdr:cxnSp macro="">
      <xdr:nvCxnSpPr>
        <xdr:cNvPr id="748" name="直線コネクタ 747"/>
        <xdr:cNvCxnSpPr/>
      </xdr:nvCxnSpPr>
      <xdr:spPr>
        <a:xfrm flipV="1">
          <a:off x="20434300" y="565404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136398</xdr:rowOff>
    </xdr:from>
    <xdr:to>
      <xdr:col>112</xdr:col>
      <xdr:colOff>38100</xdr:colOff>
      <xdr:row>39</xdr:row>
      <xdr:rowOff>66548</xdr:rowOff>
    </xdr:to>
    <xdr:sp macro="" textlink="">
      <xdr:nvSpPr>
        <xdr:cNvPr id="749" name="フローチャート: 判断 748"/>
        <xdr:cNvSpPr/>
      </xdr:nvSpPr>
      <xdr:spPr>
        <a:xfrm>
          <a:off x="21272500" y="66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57675</xdr:rowOff>
    </xdr:from>
    <xdr:ext cx="378565" cy="259045"/>
    <xdr:sp macro="" textlink="">
      <xdr:nvSpPr>
        <xdr:cNvPr id="750" name="テキスト ボックス 749"/>
        <xdr:cNvSpPr txBox="1"/>
      </xdr:nvSpPr>
      <xdr:spPr>
        <a:xfrm>
          <a:off x="21134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9144</xdr:rowOff>
    </xdr:from>
    <xdr:to>
      <xdr:col>107</xdr:col>
      <xdr:colOff>50800</xdr:colOff>
      <xdr:row>33</xdr:row>
      <xdr:rowOff>19558</xdr:rowOff>
    </xdr:to>
    <xdr:cxnSp macro="">
      <xdr:nvCxnSpPr>
        <xdr:cNvPr id="751" name="直線コネクタ 750"/>
        <xdr:cNvCxnSpPr/>
      </xdr:nvCxnSpPr>
      <xdr:spPr>
        <a:xfrm flipV="1">
          <a:off x="19545300" y="5666994"/>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52" name="フローチャート: 判断 751"/>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52087</xdr:rowOff>
    </xdr:from>
    <xdr:ext cx="378565" cy="259045"/>
    <xdr:sp macro="" textlink="">
      <xdr:nvSpPr>
        <xdr:cNvPr id="753" name="テキスト ボックス 752"/>
        <xdr:cNvSpPr txBox="1"/>
      </xdr:nvSpPr>
      <xdr:spPr>
        <a:xfrm>
          <a:off x="20245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9779</xdr:rowOff>
    </xdr:from>
    <xdr:to>
      <xdr:col>102</xdr:col>
      <xdr:colOff>114300</xdr:colOff>
      <xdr:row>33</xdr:row>
      <xdr:rowOff>19558</xdr:rowOff>
    </xdr:to>
    <xdr:cxnSp macro="">
      <xdr:nvCxnSpPr>
        <xdr:cNvPr id="754" name="直線コネクタ 753"/>
        <xdr:cNvCxnSpPr/>
      </xdr:nvCxnSpPr>
      <xdr:spPr>
        <a:xfrm>
          <a:off x="18656300" y="5153279"/>
          <a:ext cx="889000" cy="5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136271</xdr:rowOff>
    </xdr:from>
    <xdr:to>
      <xdr:col>102</xdr:col>
      <xdr:colOff>165100</xdr:colOff>
      <xdr:row>39</xdr:row>
      <xdr:rowOff>66421</xdr:rowOff>
    </xdr:to>
    <xdr:sp macro="" textlink="">
      <xdr:nvSpPr>
        <xdr:cNvPr id="755" name="フローチャート: 判断 754"/>
        <xdr:cNvSpPr/>
      </xdr:nvSpPr>
      <xdr:spPr>
        <a:xfrm>
          <a:off x="19494500" y="6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57548</xdr:rowOff>
    </xdr:from>
    <xdr:ext cx="378565" cy="259045"/>
    <xdr:sp macro="" textlink="">
      <xdr:nvSpPr>
        <xdr:cNvPr id="756" name="テキスト ボックス 755"/>
        <xdr:cNvSpPr txBox="1"/>
      </xdr:nvSpPr>
      <xdr:spPr>
        <a:xfrm>
          <a:off x="19356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64770</xdr:rowOff>
    </xdr:from>
    <xdr:to>
      <xdr:col>98</xdr:col>
      <xdr:colOff>38100</xdr:colOff>
      <xdr:row>38</xdr:row>
      <xdr:rowOff>166370</xdr:rowOff>
    </xdr:to>
    <xdr:sp macro="" textlink="">
      <xdr:nvSpPr>
        <xdr:cNvPr id="757" name="フローチャート: 判断 756"/>
        <xdr:cNvSpPr/>
      </xdr:nvSpPr>
      <xdr:spPr>
        <a:xfrm>
          <a:off x="18605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157497</xdr:rowOff>
    </xdr:from>
    <xdr:ext cx="378565" cy="259045"/>
    <xdr:sp macro="" textlink="">
      <xdr:nvSpPr>
        <xdr:cNvPr id="758" name="テキスト ボックス 757"/>
        <xdr:cNvSpPr txBox="1"/>
      </xdr:nvSpPr>
      <xdr:spPr>
        <a:xfrm>
          <a:off x="18467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132224</xdr:rowOff>
    </xdr:from>
    <xdr:ext cx="249299" cy="259045"/>
    <xdr:sp macro="" textlink="">
      <xdr:nvSpPr>
        <xdr:cNvPr id="765" name="諸支出金該当値テキスト"/>
        <xdr:cNvSpPr txBox="1"/>
      </xdr:nvSpPr>
      <xdr:spPr>
        <a:xfrm>
          <a:off x="22212300" y="6647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116840</xdr:rowOff>
    </xdr:from>
    <xdr:to>
      <xdr:col>112</xdr:col>
      <xdr:colOff>38100</xdr:colOff>
      <xdr:row>33</xdr:row>
      <xdr:rowOff>46990</xdr:rowOff>
    </xdr:to>
    <xdr:sp macro="" textlink="">
      <xdr:nvSpPr>
        <xdr:cNvPr id="766" name="楕円 765"/>
        <xdr:cNvSpPr/>
      </xdr:nvSpPr>
      <xdr:spPr>
        <a:xfrm>
          <a:off x="21272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63517</xdr:rowOff>
    </xdr:from>
    <xdr:ext cx="469744" cy="259045"/>
    <xdr:sp macro="" textlink="">
      <xdr:nvSpPr>
        <xdr:cNvPr id="767" name="テキスト ボックス 766"/>
        <xdr:cNvSpPr txBox="1"/>
      </xdr:nvSpPr>
      <xdr:spPr>
        <a:xfrm>
          <a:off x="21088428" y="53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129794</xdr:rowOff>
    </xdr:from>
    <xdr:to>
      <xdr:col>107</xdr:col>
      <xdr:colOff>101600</xdr:colOff>
      <xdr:row>33</xdr:row>
      <xdr:rowOff>59944</xdr:rowOff>
    </xdr:to>
    <xdr:sp macro="" textlink="">
      <xdr:nvSpPr>
        <xdr:cNvPr id="768" name="楕円 767"/>
        <xdr:cNvSpPr/>
      </xdr:nvSpPr>
      <xdr:spPr>
        <a:xfrm>
          <a:off x="20383500" y="56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76471</xdr:rowOff>
    </xdr:from>
    <xdr:ext cx="469744" cy="259045"/>
    <xdr:sp macro="" textlink="">
      <xdr:nvSpPr>
        <xdr:cNvPr id="769" name="テキスト ボックス 768"/>
        <xdr:cNvSpPr txBox="1"/>
      </xdr:nvSpPr>
      <xdr:spPr>
        <a:xfrm>
          <a:off x="20199428"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140208</xdr:rowOff>
    </xdr:from>
    <xdr:to>
      <xdr:col>102</xdr:col>
      <xdr:colOff>165100</xdr:colOff>
      <xdr:row>33</xdr:row>
      <xdr:rowOff>70358</xdr:rowOff>
    </xdr:to>
    <xdr:sp macro="" textlink="">
      <xdr:nvSpPr>
        <xdr:cNvPr id="770" name="楕円 769"/>
        <xdr:cNvSpPr/>
      </xdr:nvSpPr>
      <xdr:spPr>
        <a:xfrm>
          <a:off x="194945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86885</xdr:rowOff>
    </xdr:from>
    <xdr:ext cx="469744" cy="259045"/>
    <xdr:sp macro="" textlink="">
      <xdr:nvSpPr>
        <xdr:cNvPr id="771" name="テキスト ボックス 770"/>
        <xdr:cNvSpPr txBox="1"/>
      </xdr:nvSpPr>
      <xdr:spPr>
        <a:xfrm>
          <a:off x="19310428" y="540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130429</xdr:rowOff>
    </xdr:from>
    <xdr:to>
      <xdr:col>98</xdr:col>
      <xdr:colOff>38100</xdr:colOff>
      <xdr:row>30</xdr:row>
      <xdr:rowOff>60579</xdr:rowOff>
    </xdr:to>
    <xdr:sp macro="" textlink="">
      <xdr:nvSpPr>
        <xdr:cNvPr id="772" name="楕円 771"/>
        <xdr:cNvSpPr/>
      </xdr:nvSpPr>
      <xdr:spPr>
        <a:xfrm>
          <a:off x="18605500" y="51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77106</xdr:rowOff>
    </xdr:from>
    <xdr:ext cx="534377" cy="259045"/>
    <xdr:sp macro="" textlink="">
      <xdr:nvSpPr>
        <xdr:cNvPr id="773" name="テキスト ボックス 772"/>
        <xdr:cNvSpPr txBox="1"/>
      </xdr:nvSpPr>
      <xdr:spPr>
        <a:xfrm>
          <a:off x="18389111" y="48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総務費が前年度に比較して大幅に増加した理由は、ガス事業の売却益を財政調整基金等に積立てたためである。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が類似団体と比較して突出している主な理由は、市の制度融資に係る金融機関への預託金である。融資残高の減少とともに、労働費も年々減少傾向にある。また、商工費も類似団体と比較すると例年高い数値だが、これも市の制度融資に係る金融機関への預託金が影響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前年度と比較して減少した理由は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第五中学校の建設に多額の経費を支出したためである。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また、諸支出金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が皆減した理由は、ガス事業が民営化し、繰出金が皆減したためである。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ガス事業の売却益を積立てたことにより、財政調整基金残高が増加した。また、同様の理由により、実質単年度収支も多額の黒字となっている。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今後も公の施設の適正化や経費削減などを進めることで、健全な財政運営に努めていく。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一般会計等の実質赤字及び公営企業会計の資金不足は、いずれも生じておらず、連結実質赤字比率は該当していない。</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「その他会計（黒字）」は、国民健康保険事業特別会計（直営診療施設勘定）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、土地取得事業特別会計及びガス事業清算特別会計（平成２９年度以前はガス事業会計）である。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52573349</v>
      </c>
      <c r="BO4" s="392"/>
      <c r="BP4" s="392"/>
      <c r="BQ4" s="392"/>
      <c r="BR4" s="392"/>
      <c r="BS4" s="392"/>
      <c r="BT4" s="392"/>
      <c r="BU4" s="393"/>
      <c r="BV4" s="391">
        <v>49054618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7.9</v>
      </c>
      <c r="CU4" s="398"/>
      <c r="CV4" s="398"/>
      <c r="CW4" s="398"/>
      <c r="CX4" s="398"/>
      <c r="CY4" s="398"/>
      <c r="CZ4" s="398"/>
      <c r="DA4" s="399"/>
      <c r="DB4" s="397">
        <v>6.2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50488736</v>
      </c>
      <c r="BO5" s="429"/>
      <c r="BP5" s="429"/>
      <c r="BQ5" s="429"/>
      <c r="BR5" s="429"/>
      <c r="BS5" s="429"/>
      <c r="BT5" s="429"/>
      <c r="BU5" s="430"/>
      <c r="BV5" s="428">
        <v>47383496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2084613</v>
      </c>
      <c r="BO6" s="429"/>
      <c r="BP6" s="429"/>
      <c r="BQ6" s="429"/>
      <c r="BR6" s="429"/>
      <c r="BS6" s="429"/>
      <c r="BT6" s="429"/>
      <c r="BU6" s="430"/>
      <c r="BV6" s="428">
        <v>1671122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v>
      </c>
      <c r="CU6" s="466"/>
      <c r="CV6" s="466"/>
      <c r="CW6" s="466"/>
      <c r="CX6" s="466"/>
      <c r="CY6" s="466"/>
      <c r="CZ6" s="466"/>
      <c r="DA6" s="467"/>
      <c r="DB6" s="465">
        <v>101.8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123117</v>
      </c>
      <c r="BO7" s="429"/>
      <c r="BP7" s="429"/>
      <c r="BQ7" s="429"/>
      <c r="BR7" s="429"/>
      <c r="BS7" s="429"/>
      <c r="BT7" s="429"/>
      <c r="BU7" s="430"/>
      <c r="BV7" s="428">
        <v>140285</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24675453</v>
      </c>
      <c r="CU7" s="429"/>
      <c r="CV7" s="429"/>
      <c r="CW7" s="429"/>
      <c r="CX7" s="429"/>
      <c r="CY7" s="429"/>
      <c r="CZ7" s="429"/>
      <c r="DA7" s="430"/>
      <c r="DB7" s="428">
        <v>24820147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1961496</v>
      </c>
      <c r="BO8" s="429"/>
      <c r="BP8" s="429"/>
      <c r="BQ8" s="429"/>
      <c r="BR8" s="429"/>
      <c r="BS8" s="429"/>
      <c r="BT8" s="429"/>
      <c r="BU8" s="430"/>
      <c r="BV8" s="428">
        <v>1530837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v>
      </c>
      <c r="CU8" s="469"/>
      <c r="CV8" s="469"/>
      <c r="CW8" s="469"/>
      <c r="CX8" s="469"/>
      <c r="CY8" s="469"/>
      <c r="CZ8" s="469"/>
      <c r="DA8" s="470"/>
      <c r="DB8" s="468">
        <v>0.7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86833</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430659</v>
      </c>
      <c r="BO9" s="429"/>
      <c r="BP9" s="429"/>
      <c r="BQ9" s="429"/>
      <c r="BR9" s="429"/>
      <c r="BS9" s="429"/>
      <c r="BT9" s="429"/>
      <c r="BU9" s="430"/>
      <c r="BV9" s="428">
        <v>23396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17.600000000000001</v>
      </c>
      <c r="CU9" s="426"/>
      <c r="CV9" s="426"/>
      <c r="CW9" s="426"/>
      <c r="CX9" s="426"/>
      <c r="CY9" s="426"/>
      <c r="CZ9" s="426"/>
      <c r="DA9" s="427"/>
      <c r="DB9" s="425">
        <v>17.399999999999999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91451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4349281</v>
      </c>
      <c r="BO10" s="429"/>
      <c r="BP10" s="429"/>
      <c r="BQ10" s="429"/>
      <c r="BR10" s="429"/>
      <c r="BS10" s="429"/>
      <c r="BT10" s="429"/>
      <c r="BU10" s="430"/>
      <c r="BV10" s="428">
        <v>5153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98952</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84326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126</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1100000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83415</v>
      </c>
      <c r="S13" s="510"/>
      <c r="T13" s="510"/>
      <c r="U13" s="510"/>
      <c r="V13" s="511"/>
      <c r="W13" s="444" t="s">
        <v>140</v>
      </c>
      <c r="X13" s="445"/>
      <c r="Y13" s="445"/>
      <c r="Z13" s="445"/>
      <c r="AA13" s="445"/>
      <c r="AB13" s="435"/>
      <c r="AC13" s="479">
        <v>1423</v>
      </c>
      <c r="AD13" s="480"/>
      <c r="AE13" s="480"/>
      <c r="AF13" s="480"/>
      <c r="AG13" s="519"/>
      <c r="AH13" s="479">
        <v>1647</v>
      </c>
      <c r="AI13" s="480"/>
      <c r="AJ13" s="480"/>
      <c r="AK13" s="480"/>
      <c r="AL13" s="481"/>
      <c r="AM13" s="457" t="s">
        <v>141</v>
      </c>
      <c r="AN13" s="458"/>
      <c r="AO13" s="458"/>
      <c r="AP13" s="458"/>
      <c r="AQ13" s="458"/>
      <c r="AR13" s="458"/>
      <c r="AS13" s="458"/>
      <c r="AT13" s="459"/>
      <c r="AU13" s="460" t="s">
        <v>126</v>
      </c>
      <c r="AV13" s="461"/>
      <c r="AW13" s="461"/>
      <c r="AX13" s="461"/>
      <c r="AY13" s="462" t="s">
        <v>142</v>
      </c>
      <c r="AZ13" s="463"/>
      <c r="BA13" s="463"/>
      <c r="BB13" s="463"/>
      <c r="BC13" s="463"/>
      <c r="BD13" s="463"/>
      <c r="BE13" s="463"/>
      <c r="BF13" s="463"/>
      <c r="BG13" s="463"/>
      <c r="BH13" s="463"/>
      <c r="BI13" s="463"/>
      <c r="BJ13" s="463"/>
      <c r="BK13" s="463"/>
      <c r="BL13" s="463"/>
      <c r="BM13" s="464"/>
      <c r="BN13" s="428">
        <v>4878892</v>
      </c>
      <c r="BO13" s="429"/>
      <c r="BP13" s="429"/>
      <c r="BQ13" s="429"/>
      <c r="BR13" s="429"/>
      <c r="BS13" s="429"/>
      <c r="BT13" s="429"/>
      <c r="BU13" s="430"/>
      <c r="BV13" s="428">
        <v>-1071451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13.1</v>
      </c>
      <c r="CU13" s="426"/>
      <c r="CV13" s="426"/>
      <c r="CW13" s="426"/>
      <c r="CX13" s="426"/>
      <c r="CY13" s="426"/>
      <c r="CZ13" s="426"/>
      <c r="DA13" s="427"/>
      <c r="DB13" s="425">
        <v>14.3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85305</v>
      </c>
      <c r="S14" s="510"/>
      <c r="T14" s="510"/>
      <c r="U14" s="510"/>
      <c r="V14" s="511"/>
      <c r="W14" s="418"/>
      <c r="X14" s="419"/>
      <c r="Y14" s="419"/>
      <c r="Z14" s="419"/>
      <c r="AA14" s="419"/>
      <c r="AB14" s="408"/>
      <c r="AC14" s="512">
        <v>3.5</v>
      </c>
      <c r="AD14" s="513"/>
      <c r="AE14" s="513"/>
      <c r="AF14" s="513"/>
      <c r="AG14" s="514"/>
      <c r="AH14" s="512">
        <v>3.8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1.8</v>
      </c>
      <c r="CU14" s="524"/>
      <c r="CV14" s="524"/>
      <c r="CW14" s="524"/>
      <c r="CX14" s="524"/>
      <c r="CY14" s="524"/>
      <c r="CZ14" s="524"/>
      <c r="DA14" s="525"/>
      <c r="DB14" s="523">
        <v>44.5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84463</v>
      </c>
      <c r="S15" s="510"/>
      <c r="T15" s="510"/>
      <c r="U15" s="510"/>
      <c r="V15" s="511"/>
      <c r="W15" s="444" t="s">
        <v>146</v>
      </c>
      <c r="X15" s="445"/>
      <c r="Y15" s="445"/>
      <c r="Z15" s="445"/>
      <c r="AA15" s="445"/>
      <c r="AB15" s="435"/>
      <c r="AC15" s="479">
        <v>14520</v>
      </c>
      <c r="AD15" s="480"/>
      <c r="AE15" s="480"/>
      <c r="AF15" s="480"/>
      <c r="AG15" s="519"/>
      <c r="AH15" s="479">
        <v>15587</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13039867</v>
      </c>
      <c r="BO15" s="392"/>
      <c r="BP15" s="392"/>
      <c r="BQ15" s="392"/>
      <c r="BR15" s="392"/>
      <c r="BS15" s="392"/>
      <c r="BT15" s="392"/>
      <c r="BU15" s="393"/>
      <c r="BV15" s="391">
        <v>13223075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35.4</v>
      </c>
      <c r="AD16" s="513"/>
      <c r="AE16" s="513"/>
      <c r="AF16" s="513"/>
      <c r="AG16" s="514"/>
      <c r="AH16" s="512">
        <v>35.9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18886615</v>
      </c>
      <c r="BO16" s="429"/>
      <c r="BP16" s="429"/>
      <c r="BQ16" s="429"/>
      <c r="BR16" s="429"/>
      <c r="BS16" s="429"/>
      <c r="BT16" s="429"/>
      <c r="BU16" s="430"/>
      <c r="BV16" s="428">
        <v>18877759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25104</v>
      </c>
      <c r="AD17" s="480"/>
      <c r="AE17" s="480"/>
      <c r="AF17" s="480"/>
      <c r="AG17" s="519"/>
      <c r="AH17" s="479">
        <v>26157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16750454</v>
      </c>
      <c r="BO17" s="429"/>
      <c r="BP17" s="429"/>
      <c r="BQ17" s="429"/>
      <c r="BR17" s="429"/>
      <c r="BS17" s="429"/>
      <c r="BT17" s="429"/>
      <c r="BU17" s="430"/>
      <c r="BV17" s="428">
        <v>17010026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442.03</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60.3</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23933383</v>
      </c>
      <c r="BO18" s="429"/>
      <c r="BP18" s="429"/>
      <c r="BQ18" s="429"/>
      <c r="BR18" s="429"/>
      <c r="BS18" s="429"/>
      <c r="BT18" s="429"/>
      <c r="BU18" s="430"/>
      <c r="BV18" s="428">
        <v>23916257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196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33246136</v>
      </c>
      <c r="BO19" s="429"/>
      <c r="BP19" s="429"/>
      <c r="BQ19" s="429"/>
      <c r="BR19" s="429"/>
      <c r="BS19" s="429"/>
      <c r="BT19" s="429"/>
      <c r="BU19" s="430"/>
      <c r="BV19" s="428">
        <v>32802472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33560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48780460</v>
      </c>
      <c r="BO23" s="429"/>
      <c r="BP23" s="429"/>
      <c r="BQ23" s="429"/>
      <c r="BR23" s="429"/>
      <c r="BS23" s="429"/>
      <c r="BT23" s="429"/>
      <c r="BU23" s="430"/>
      <c r="BV23" s="428">
        <v>50738699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9010</v>
      </c>
      <c r="R24" s="480"/>
      <c r="S24" s="480"/>
      <c r="T24" s="480"/>
      <c r="U24" s="480"/>
      <c r="V24" s="519"/>
      <c r="W24" s="578"/>
      <c r="X24" s="566"/>
      <c r="Y24" s="567"/>
      <c r="Z24" s="478" t="s">
        <v>170</v>
      </c>
      <c r="AA24" s="458"/>
      <c r="AB24" s="458"/>
      <c r="AC24" s="458"/>
      <c r="AD24" s="458"/>
      <c r="AE24" s="458"/>
      <c r="AF24" s="458"/>
      <c r="AG24" s="459"/>
      <c r="AH24" s="479">
        <v>779</v>
      </c>
      <c r="AI24" s="480"/>
      <c r="AJ24" s="480"/>
      <c r="AK24" s="480"/>
      <c r="AL24" s="519"/>
      <c r="AM24" s="479">
        <v>2430480</v>
      </c>
      <c r="AN24" s="480"/>
      <c r="AO24" s="480"/>
      <c r="AP24" s="480"/>
      <c r="AQ24" s="480"/>
      <c r="AR24" s="519"/>
      <c r="AS24" s="479">
        <v>3120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34936535</v>
      </c>
      <c r="BO24" s="429"/>
      <c r="BP24" s="429"/>
      <c r="BQ24" s="429"/>
      <c r="BR24" s="429"/>
      <c r="BS24" s="429"/>
      <c r="BT24" s="429"/>
      <c r="BU24" s="430"/>
      <c r="BV24" s="428">
        <v>36515022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7040</v>
      </c>
      <c r="R25" s="480"/>
      <c r="S25" s="480"/>
      <c r="T25" s="480"/>
      <c r="U25" s="480"/>
      <c r="V25" s="519"/>
      <c r="W25" s="578"/>
      <c r="X25" s="566"/>
      <c r="Y25" s="567"/>
      <c r="Z25" s="478" t="s">
        <v>173</v>
      </c>
      <c r="AA25" s="458"/>
      <c r="AB25" s="458"/>
      <c r="AC25" s="458"/>
      <c r="AD25" s="458"/>
      <c r="AE25" s="458"/>
      <c r="AF25" s="458"/>
      <c r="AG25" s="459"/>
      <c r="AH25" s="479">
        <v>147</v>
      </c>
      <c r="AI25" s="480"/>
      <c r="AJ25" s="480"/>
      <c r="AK25" s="480"/>
      <c r="AL25" s="519"/>
      <c r="AM25" s="479">
        <v>428652</v>
      </c>
      <c r="AN25" s="480"/>
      <c r="AO25" s="480"/>
      <c r="AP25" s="480"/>
      <c r="AQ25" s="480"/>
      <c r="AR25" s="519"/>
      <c r="AS25" s="479">
        <v>2916</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4985757</v>
      </c>
      <c r="BO25" s="392"/>
      <c r="BP25" s="392"/>
      <c r="BQ25" s="392"/>
      <c r="BR25" s="392"/>
      <c r="BS25" s="392"/>
      <c r="BT25" s="392"/>
      <c r="BU25" s="393"/>
      <c r="BV25" s="391">
        <v>6346108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6050</v>
      </c>
      <c r="R26" s="480"/>
      <c r="S26" s="480"/>
      <c r="T26" s="480"/>
      <c r="U26" s="480"/>
      <c r="V26" s="519"/>
      <c r="W26" s="578"/>
      <c r="X26" s="566"/>
      <c r="Y26" s="567"/>
      <c r="Z26" s="478" t="s">
        <v>176</v>
      </c>
      <c r="AA26" s="588"/>
      <c r="AB26" s="588"/>
      <c r="AC26" s="588"/>
      <c r="AD26" s="588"/>
      <c r="AE26" s="588"/>
      <c r="AF26" s="588"/>
      <c r="AG26" s="589"/>
      <c r="AH26" s="479">
        <v>27</v>
      </c>
      <c r="AI26" s="480"/>
      <c r="AJ26" s="480"/>
      <c r="AK26" s="480"/>
      <c r="AL26" s="519"/>
      <c r="AM26" s="479">
        <v>76464</v>
      </c>
      <c r="AN26" s="480"/>
      <c r="AO26" s="480"/>
      <c r="AP26" s="480"/>
      <c r="AQ26" s="480"/>
      <c r="AR26" s="519"/>
      <c r="AS26" s="479">
        <v>2832</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4910</v>
      </c>
      <c r="R27" s="480"/>
      <c r="S27" s="480"/>
      <c r="T27" s="480"/>
      <c r="U27" s="480"/>
      <c r="V27" s="519"/>
      <c r="W27" s="578"/>
      <c r="X27" s="566"/>
      <c r="Y27" s="567"/>
      <c r="Z27" s="478" t="s">
        <v>179</v>
      </c>
      <c r="AA27" s="458"/>
      <c r="AB27" s="458"/>
      <c r="AC27" s="458"/>
      <c r="AD27" s="458"/>
      <c r="AE27" s="458"/>
      <c r="AF27" s="458"/>
      <c r="AG27" s="459"/>
      <c r="AH27" s="479">
        <v>6</v>
      </c>
      <c r="AI27" s="480"/>
      <c r="AJ27" s="480"/>
      <c r="AK27" s="480"/>
      <c r="AL27" s="519"/>
      <c r="AM27" s="479">
        <v>23616</v>
      </c>
      <c r="AN27" s="480"/>
      <c r="AO27" s="480"/>
      <c r="AP27" s="480"/>
      <c r="AQ27" s="480"/>
      <c r="AR27" s="519"/>
      <c r="AS27" s="479">
        <v>3936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1207245</v>
      </c>
      <c r="BO27" s="602"/>
      <c r="BP27" s="602"/>
      <c r="BQ27" s="602"/>
      <c r="BR27" s="602"/>
      <c r="BS27" s="602"/>
      <c r="BT27" s="602"/>
      <c r="BU27" s="603"/>
      <c r="BV27" s="601">
        <v>1197344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4200</v>
      </c>
      <c r="R28" s="480"/>
      <c r="S28" s="480"/>
      <c r="T28" s="480"/>
      <c r="U28" s="480"/>
      <c r="V28" s="519"/>
      <c r="W28" s="578"/>
      <c r="X28" s="566"/>
      <c r="Y28" s="567"/>
      <c r="Z28" s="478" t="s">
        <v>182</v>
      </c>
      <c r="AA28" s="458"/>
      <c r="AB28" s="458"/>
      <c r="AC28" s="458"/>
      <c r="AD28" s="458"/>
      <c r="AE28" s="458"/>
      <c r="AF28" s="458"/>
      <c r="AG28" s="459"/>
      <c r="AH28" s="479" t="s">
        <v>129</v>
      </c>
      <c r="AI28" s="480"/>
      <c r="AJ28" s="480"/>
      <c r="AK28" s="480"/>
      <c r="AL28" s="519"/>
      <c r="AM28" s="479" t="s">
        <v>129</v>
      </c>
      <c r="AN28" s="480"/>
      <c r="AO28" s="480"/>
      <c r="AP28" s="480"/>
      <c r="AQ28" s="480"/>
      <c r="AR28" s="519"/>
      <c r="AS28" s="479" t="s">
        <v>129</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7728905</v>
      </c>
      <c r="BO28" s="392"/>
      <c r="BP28" s="392"/>
      <c r="BQ28" s="392"/>
      <c r="BR28" s="392"/>
      <c r="BS28" s="392"/>
      <c r="BT28" s="392"/>
      <c r="BU28" s="393"/>
      <c r="BV28" s="391">
        <v>3379624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24</v>
      </c>
      <c r="M29" s="480"/>
      <c r="N29" s="480"/>
      <c r="O29" s="480"/>
      <c r="P29" s="519"/>
      <c r="Q29" s="479">
        <v>3940</v>
      </c>
      <c r="R29" s="480"/>
      <c r="S29" s="480"/>
      <c r="T29" s="480"/>
      <c r="U29" s="480"/>
      <c r="V29" s="519"/>
      <c r="W29" s="579"/>
      <c r="X29" s="580"/>
      <c r="Y29" s="581"/>
      <c r="Z29" s="478" t="s">
        <v>185</v>
      </c>
      <c r="AA29" s="458"/>
      <c r="AB29" s="458"/>
      <c r="AC29" s="458"/>
      <c r="AD29" s="458"/>
      <c r="AE29" s="458"/>
      <c r="AF29" s="458"/>
      <c r="AG29" s="459"/>
      <c r="AH29" s="479">
        <v>785</v>
      </c>
      <c r="AI29" s="480"/>
      <c r="AJ29" s="480"/>
      <c r="AK29" s="480"/>
      <c r="AL29" s="519"/>
      <c r="AM29" s="479">
        <v>2454096</v>
      </c>
      <c r="AN29" s="480"/>
      <c r="AO29" s="480"/>
      <c r="AP29" s="480"/>
      <c r="AQ29" s="480"/>
      <c r="AR29" s="519"/>
      <c r="AS29" s="479">
        <v>3126</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553129</v>
      </c>
      <c r="BO29" s="429"/>
      <c r="BP29" s="429"/>
      <c r="BQ29" s="429"/>
      <c r="BR29" s="429"/>
      <c r="BS29" s="429"/>
      <c r="BT29" s="429"/>
      <c r="BU29" s="430"/>
      <c r="BV29" s="428">
        <v>552061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7690295</v>
      </c>
      <c r="BO30" s="602"/>
      <c r="BP30" s="602"/>
      <c r="BQ30" s="602"/>
      <c r="BR30" s="602"/>
      <c r="BS30" s="602"/>
      <c r="BT30" s="602"/>
      <c r="BU30" s="603"/>
      <c r="BV30" s="601">
        <v>6090943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国民健康保険事業特別会計（事業勘定）</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新潟県市町村総合事務組合（一般会計）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（公）かしわざき振興財団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土地取得事業特別会計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国民健康保険事業特別会計（直営診療施設勘定）</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新潟県市町村総合事務組合（職員退職手当支給事業特別会計）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（株）カシックス</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墓園事業特別会計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IF('各会計、関係団体の財政状況及び健全化判断比率'!B34="","",'各会計、関係団体の財政状況及び健全化判断比率'!B34)</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新潟県市町村総合事務組合（消防団員等公務災害補償事業特別会計）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柏崎市土地開発公社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〇</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ガス事業清算会計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新潟県市町村総合事務組合（消防賞じゅつ金支給事業特別会計）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（株）じょんのび村協会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新潟県市町村総合事務組合（非常勤職員公務災害補償等特別会計）</v>
      </c>
      <c r="BZ38" s="615"/>
      <c r="CA38" s="615"/>
      <c r="CB38" s="615"/>
      <c r="CC38" s="615"/>
      <c r="CD38" s="615"/>
      <c r="CE38" s="615"/>
      <c r="CF38" s="615"/>
      <c r="CG38" s="615"/>
      <c r="CH38" s="615"/>
      <c r="CI38" s="615"/>
      <c r="CJ38" s="615"/>
      <c r="CK38" s="615"/>
      <c r="CL38" s="615"/>
      <c r="CM38" s="615"/>
      <c r="CN38" s="213"/>
      <c r="CO38" s="614">
        <f t="shared" si="3"/>
        <v>24</v>
      </c>
      <c r="CP38" s="614"/>
      <c r="CQ38" s="615" t="str">
        <f>IF('各会計、関係団体の財政状況及び健全化判断比率'!BS11="","",'各会計、関係団体の財政状況及び健全化判断比率'!BS11)</f>
        <v>（公）柏崎地域国際化協会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新潟県市町村総合事務組合（交通災害共済事業特別会計）</v>
      </c>
      <c r="BZ39" s="615"/>
      <c r="CA39" s="615"/>
      <c r="CB39" s="615"/>
      <c r="CC39" s="615"/>
      <c r="CD39" s="615"/>
      <c r="CE39" s="615"/>
      <c r="CF39" s="615"/>
      <c r="CG39" s="615"/>
      <c r="CH39" s="615"/>
      <c r="CI39" s="615"/>
      <c r="CJ39" s="615"/>
      <c r="CK39" s="615"/>
      <c r="CL39" s="615"/>
      <c r="CM39" s="615"/>
      <c r="CN39" s="213"/>
      <c r="CO39" s="614">
        <f t="shared" si="3"/>
        <v>25</v>
      </c>
      <c r="CP39" s="614"/>
      <c r="CQ39" s="615" t="str">
        <f>IF('各会計、関係団体の財政状況及び健全化判断比率'!BS12="","",'各会計、関係団体の財政状況及び健全化判断比率'!BS12)</f>
        <v>（株）柏崎ショッピングモール</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新潟県後期高齢者医療広域連合（一般会計）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新潟県後期高齢者医療広域連合（後期高齢者医療特別会計）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K+aFhVEyzsxBrjY9TYrKGeNzAh1VFszIe99cNH/imRSh3RslwrTO/lGkNLx/SDuHy+wft55oIVvpJzl+XCEDg==" saltValue="Cbkyn+0y6MQu4HgIvOqn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06" t="s">
        <v>552</v>
      </c>
      <c r="D34" s="1206"/>
      <c r="E34" s="1207"/>
      <c r="F34" s="32">
        <v>5.95</v>
      </c>
      <c r="G34" s="33">
        <v>5.93</v>
      </c>
      <c r="H34" s="33">
        <v>6.67</v>
      </c>
      <c r="I34" s="33">
        <v>7.77</v>
      </c>
      <c r="J34" s="34">
        <v>8.59</v>
      </c>
      <c r="K34" s="22"/>
      <c r="L34" s="22"/>
      <c r="M34" s="22"/>
      <c r="N34" s="22"/>
      <c r="O34" s="22"/>
      <c r="P34" s="22"/>
    </row>
    <row r="35" spans="1:16" ht="39" customHeight="1" x14ac:dyDescent="0.15">
      <c r="A35" s="22"/>
      <c r="B35" s="35"/>
      <c r="C35" s="1200" t="s">
        <v>553</v>
      </c>
      <c r="D35" s="1201"/>
      <c r="E35" s="1202"/>
      <c r="F35" s="36">
        <v>4.74</v>
      </c>
      <c r="G35" s="37">
        <v>6.92</v>
      </c>
      <c r="H35" s="37">
        <v>5.99</v>
      </c>
      <c r="I35" s="37">
        <v>6.16</v>
      </c>
      <c r="J35" s="38">
        <v>7.94</v>
      </c>
      <c r="K35" s="22"/>
      <c r="L35" s="22"/>
      <c r="M35" s="22"/>
      <c r="N35" s="22"/>
      <c r="O35" s="22"/>
      <c r="P35" s="22"/>
    </row>
    <row r="36" spans="1:16" ht="39" customHeight="1" x14ac:dyDescent="0.15">
      <c r="A36" s="22"/>
      <c r="B36" s="35"/>
      <c r="C36" s="1200" t="s">
        <v>554</v>
      </c>
      <c r="D36" s="1201"/>
      <c r="E36" s="1202"/>
      <c r="F36" s="36">
        <v>4.9400000000000004</v>
      </c>
      <c r="G36" s="37">
        <v>5.05</v>
      </c>
      <c r="H36" s="37">
        <v>5.31</v>
      </c>
      <c r="I36" s="37">
        <v>5.0999999999999996</v>
      </c>
      <c r="J36" s="38">
        <v>4.08</v>
      </c>
      <c r="K36" s="22"/>
      <c r="L36" s="22"/>
      <c r="M36" s="22"/>
      <c r="N36" s="22"/>
      <c r="O36" s="22"/>
      <c r="P36" s="22"/>
    </row>
    <row r="37" spans="1:16" ht="39" customHeight="1" x14ac:dyDescent="0.15">
      <c r="A37" s="22"/>
      <c r="B37" s="35"/>
      <c r="C37" s="1200" t="s">
        <v>555</v>
      </c>
      <c r="D37" s="1201"/>
      <c r="E37" s="1202"/>
      <c r="F37" s="36">
        <v>1.82</v>
      </c>
      <c r="G37" s="37">
        <v>1.1200000000000001</v>
      </c>
      <c r="H37" s="37">
        <v>1.54</v>
      </c>
      <c r="I37" s="37">
        <v>2.6</v>
      </c>
      <c r="J37" s="38">
        <v>0.74</v>
      </c>
      <c r="K37" s="22"/>
      <c r="L37" s="22"/>
      <c r="M37" s="22"/>
      <c r="N37" s="22"/>
      <c r="O37" s="22"/>
      <c r="P37" s="22"/>
    </row>
    <row r="38" spans="1:16" ht="39" customHeight="1" x14ac:dyDescent="0.15">
      <c r="A38" s="22"/>
      <c r="B38" s="35"/>
      <c r="C38" s="1200" t="s">
        <v>556</v>
      </c>
      <c r="D38" s="1201"/>
      <c r="E38" s="1202"/>
      <c r="F38" s="36">
        <v>0.66</v>
      </c>
      <c r="G38" s="37">
        <v>0.55000000000000004</v>
      </c>
      <c r="H38" s="37">
        <v>0.44</v>
      </c>
      <c r="I38" s="37">
        <v>1.34</v>
      </c>
      <c r="J38" s="38">
        <v>0.69</v>
      </c>
      <c r="K38" s="22"/>
      <c r="L38" s="22"/>
      <c r="M38" s="22"/>
      <c r="N38" s="22"/>
      <c r="O38" s="22"/>
      <c r="P38" s="22"/>
    </row>
    <row r="39" spans="1:16" ht="39" customHeight="1" x14ac:dyDescent="0.15">
      <c r="A39" s="22"/>
      <c r="B39" s="35"/>
      <c r="C39" s="1200" t="s">
        <v>557</v>
      </c>
      <c r="D39" s="1201"/>
      <c r="E39" s="1202"/>
      <c r="F39" s="36">
        <v>0.03</v>
      </c>
      <c r="G39" s="37">
        <v>0.03</v>
      </c>
      <c r="H39" s="37">
        <v>0.04</v>
      </c>
      <c r="I39" s="37">
        <v>0.05</v>
      </c>
      <c r="J39" s="38">
        <v>0.06</v>
      </c>
      <c r="K39" s="22"/>
      <c r="L39" s="22"/>
      <c r="M39" s="22"/>
      <c r="N39" s="22"/>
      <c r="O39" s="22"/>
      <c r="P39" s="22"/>
    </row>
    <row r="40" spans="1:16" ht="39" customHeight="1" x14ac:dyDescent="0.15">
      <c r="A40" s="22"/>
      <c r="B40" s="35"/>
      <c r="C40" s="1200" t="s">
        <v>558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559</v>
      </c>
      <c r="D41" s="1201"/>
      <c r="E41" s="1202"/>
      <c r="F41" s="36">
        <v>0.02</v>
      </c>
      <c r="G41" s="37">
        <v>0</v>
      </c>
      <c r="H41" s="37">
        <v>0</v>
      </c>
      <c r="I41" s="37">
        <v>0</v>
      </c>
      <c r="J41" s="38">
        <v>0</v>
      </c>
      <c r="K41" s="22"/>
      <c r="L41" s="22"/>
      <c r="M41" s="22"/>
      <c r="N41" s="22"/>
      <c r="O41" s="22"/>
      <c r="P41" s="22"/>
    </row>
    <row r="42" spans="1:16" ht="39" customHeight="1" x14ac:dyDescent="0.15">
      <c r="A42" s="22"/>
      <c r="B42" s="39"/>
      <c r="C42" s="1200" t="s">
        <v>560</v>
      </c>
      <c r="D42" s="1201"/>
      <c r="E42" s="1202"/>
      <c r="F42" s="36" t="s">
        <v>502</v>
      </c>
      <c r="G42" s="37" t="s">
        <v>502</v>
      </c>
      <c r="H42" s="37" t="s">
        <v>502</v>
      </c>
      <c r="I42" s="37" t="s">
        <v>502</v>
      </c>
      <c r="J42" s="38" t="s">
        <v>502</v>
      </c>
      <c r="K42" s="22"/>
      <c r="L42" s="22"/>
      <c r="M42" s="22"/>
      <c r="N42" s="22"/>
      <c r="O42" s="22"/>
      <c r="P42" s="22"/>
    </row>
    <row r="43" spans="1:16" ht="39" customHeight="1" thickBot="1" x14ac:dyDescent="0.2">
      <c r="A43" s="22"/>
      <c r="B43" s="40"/>
      <c r="C43" s="1203" t="s">
        <v>561</v>
      </c>
      <c r="D43" s="1204"/>
      <c r="E43" s="1205"/>
      <c r="F43" s="41">
        <v>6.76</v>
      </c>
      <c r="G43" s="42">
        <v>5.66</v>
      </c>
      <c r="H43" s="42">
        <v>3.84</v>
      </c>
      <c r="I43" s="42">
        <v>6.29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SbdjLbArU7BqimWAHdOFyZX8yM2r6JjWqlmlc2SHYxdDa9wqkIIZbYjHlTZ2HQjfCNS12HqLLrM3bFmnr+w==" saltValue="BcMTOD84dp8tpFuuz+3d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6214</v>
      </c>
      <c r="L45" s="60">
        <v>6078</v>
      </c>
      <c r="M45" s="60">
        <v>5944</v>
      </c>
      <c r="N45" s="60">
        <v>5889</v>
      </c>
      <c r="O45" s="61">
        <v>5940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502</v>
      </c>
      <c r="L46" s="64" t="s">
        <v>502</v>
      </c>
      <c r="M46" s="64" t="s">
        <v>502</v>
      </c>
      <c r="N46" s="64" t="s">
        <v>502</v>
      </c>
      <c r="O46" s="65" t="s">
        <v>502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502</v>
      </c>
      <c r="L47" s="64" t="s">
        <v>502</v>
      </c>
      <c r="M47" s="64" t="s">
        <v>502</v>
      </c>
      <c r="N47" s="64" t="s">
        <v>502</v>
      </c>
      <c r="O47" s="65" t="s">
        <v>502</v>
      </c>
      <c r="P47" s="48"/>
      <c r="Q47" s="48"/>
      <c r="R47" s="48"/>
      <c r="S47" s="48"/>
      <c r="T47" s="48"/>
      <c r="U47" s="48"/>
    </row>
    <row r="48" spans="1:21" ht="30.75" customHeight="1" x14ac:dyDescent="0.15">
      <c r="A48" s="48"/>
      <c r="B48" s="1210"/>
      <c r="C48" s="1211"/>
      <c r="D48" s="62"/>
      <c r="E48" s="1216" t="s">
        <v>15</v>
      </c>
      <c r="F48" s="1216"/>
      <c r="G48" s="1216"/>
      <c r="H48" s="1216"/>
      <c r="I48" s="1216"/>
      <c r="J48" s="1217"/>
      <c r="K48" s="63">
        <v>2466</v>
      </c>
      <c r="L48" s="64">
        <v>2428</v>
      </c>
      <c r="M48" s="64">
        <v>2468</v>
      </c>
      <c r="N48" s="64">
        <v>2414</v>
      </c>
      <c r="O48" s="65">
        <v>1703</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502</v>
      </c>
      <c r="L49" s="64" t="s">
        <v>502</v>
      </c>
      <c r="M49" s="64" t="s">
        <v>502</v>
      </c>
      <c r="N49" s="64" t="s">
        <v>502</v>
      </c>
      <c r="O49" s="65" t="s">
        <v>502</v>
      </c>
      <c r="P49" s="48"/>
      <c r="Q49" s="48"/>
      <c r="R49" s="48"/>
      <c r="S49" s="48"/>
      <c r="T49" s="48"/>
      <c r="U49" s="48"/>
    </row>
    <row r="50" spans="1:21" ht="30.75" customHeight="1" x14ac:dyDescent="0.15">
      <c r="A50" s="48"/>
      <c r="B50" s="1210"/>
      <c r="C50" s="1211"/>
      <c r="D50" s="62"/>
      <c r="E50" s="1216" t="s">
        <v>17</v>
      </c>
      <c r="F50" s="1216"/>
      <c r="G50" s="1216"/>
      <c r="H50" s="1216"/>
      <c r="I50" s="1216"/>
      <c r="J50" s="1217"/>
      <c r="K50" s="63">
        <v>114</v>
      </c>
      <c r="L50" s="64">
        <v>102</v>
      </c>
      <c r="M50" s="64">
        <v>34</v>
      </c>
      <c r="N50" s="64">
        <v>34</v>
      </c>
      <c r="O50" s="65">
        <v>33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502</v>
      </c>
      <c r="L51" s="64" t="s">
        <v>502</v>
      </c>
      <c r="M51" s="64" t="s">
        <v>502</v>
      </c>
      <c r="N51" s="64" t="s">
        <v>502</v>
      </c>
      <c r="O51" s="65" t="s">
        <v>502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5988</v>
      </c>
      <c r="L52" s="64">
        <v>5706</v>
      </c>
      <c r="M52" s="64">
        <v>5581</v>
      </c>
      <c r="N52" s="64">
        <v>5576</v>
      </c>
      <c r="O52" s="65">
        <v>5545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2806</v>
      </c>
      <c r="L53" s="69">
        <v>2902</v>
      </c>
      <c r="M53" s="69">
        <v>2865</v>
      </c>
      <c r="N53" s="69">
        <v>2761</v>
      </c>
      <c r="O53" s="70">
        <v>2131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586</v>
      </c>
      <c r="L57" s="83" t="s">
        <v>586</v>
      </c>
      <c r="M57" s="83" t="s">
        <v>586</v>
      </c>
      <c r="N57" s="83" t="s">
        <v>586</v>
      </c>
      <c r="O57" s="84" t="s">
        <v>586</v>
      </c>
    </row>
    <row r="58" spans="1:21" ht="31.5" customHeight="1" thickBot="1" x14ac:dyDescent="0.2">
      <c r="B58" s="1226"/>
      <c r="C58" s="1227"/>
      <c r="D58" s="1231" t="s">
        <v>27</v>
      </c>
      <c r="E58" s="1232"/>
      <c r="F58" s="1232"/>
      <c r="G58" s="1232"/>
      <c r="H58" s="1232"/>
      <c r="I58" s="1232"/>
      <c r="J58" s="1233"/>
      <c r="K58" s="85" t="s">
        <v>586</v>
      </c>
      <c r="L58" s="86" t="s">
        <v>586</v>
      </c>
      <c r="M58" s="86" t="s">
        <v>586</v>
      </c>
      <c r="N58" s="86" t="s">
        <v>587</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sQVt6pT4g4tAVVkEY149u7z2BvYEzUc+j/H//XH6d38bfEFBZWbH1Jcn7vyvx1N7tLj25EqzASKtk4l394UQ==" saltValue="XDViivcM3WgmPU6ZnQ2q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34" t="s">
        <v>30</v>
      </c>
      <c r="C41" s="1235"/>
      <c r="D41" s="101"/>
      <c r="E41" s="1240" t="s">
        <v>31</v>
      </c>
      <c r="F41" s="1240"/>
      <c r="G41" s="1240"/>
      <c r="H41" s="1241"/>
      <c r="I41" s="102">
        <v>54190</v>
      </c>
      <c r="J41" s="103">
        <v>53110</v>
      </c>
      <c r="K41" s="103">
        <v>52250</v>
      </c>
      <c r="L41" s="103">
        <v>51381</v>
      </c>
      <c r="M41" s="104">
        <v>49472</v>
      </c>
    </row>
    <row r="42" spans="2:13" ht="27.75" customHeight="1" x14ac:dyDescent="0.15">
      <c r="B42" s="1236"/>
      <c r="C42" s="1237"/>
      <c r="D42" s="105"/>
      <c r="E42" s="1242" t="s">
        <v>32</v>
      </c>
      <c r="F42" s="1242"/>
      <c r="G42" s="1242"/>
      <c r="H42" s="1243"/>
      <c r="I42" s="106">
        <v>1105</v>
      </c>
      <c r="J42" s="107">
        <v>1006</v>
      </c>
      <c r="K42" s="107">
        <v>979</v>
      </c>
      <c r="L42" s="107">
        <v>952</v>
      </c>
      <c r="M42" s="108">
        <v>1006</v>
      </c>
    </row>
    <row r="43" spans="2:13" ht="27.75" customHeight="1" x14ac:dyDescent="0.15">
      <c r="B43" s="1236"/>
      <c r="C43" s="1237"/>
      <c r="D43" s="105"/>
      <c r="E43" s="1242" t="s">
        <v>33</v>
      </c>
      <c r="F43" s="1242"/>
      <c r="G43" s="1242"/>
      <c r="H43" s="1243"/>
      <c r="I43" s="106">
        <v>21924</v>
      </c>
      <c r="J43" s="107">
        <v>19913</v>
      </c>
      <c r="K43" s="107">
        <v>18082</v>
      </c>
      <c r="L43" s="107">
        <v>16838</v>
      </c>
      <c r="M43" s="108">
        <v>14954</v>
      </c>
    </row>
    <row r="44" spans="2:13" ht="27.75" customHeight="1" x14ac:dyDescent="0.15">
      <c r="B44" s="1236"/>
      <c r="C44" s="1237"/>
      <c r="D44" s="105"/>
      <c r="E44" s="1242" t="s">
        <v>34</v>
      </c>
      <c r="F44" s="1242"/>
      <c r="G44" s="1242"/>
      <c r="H44" s="1243"/>
      <c r="I44" s="106" t="s">
        <v>502</v>
      </c>
      <c r="J44" s="107" t="s">
        <v>502</v>
      </c>
      <c r="K44" s="107" t="s">
        <v>502</v>
      </c>
      <c r="L44" s="107" t="s">
        <v>502</v>
      </c>
      <c r="M44" s="108" t="s">
        <v>502</v>
      </c>
    </row>
    <row r="45" spans="2:13" ht="27.75" customHeight="1" x14ac:dyDescent="0.15">
      <c r="B45" s="1236"/>
      <c r="C45" s="1237"/>
      <c r="D45" s="105"/>
      <c r="E45" s="1242" t="s">
        <v>35</v>
      </c>
      <c r="F45" s="1242"/>
      <c r="G45" s="1242"/>
      <c r="H45" s="1243"/>
      <c r="I45" s="106">
        <v>6493</v>
      </c>
      <c r="J45" s="107">
        <v>6618</v>
      </c>
      <c r="K45" s="107">
        <v>6287</v>
      </c>
      <c r="L45" s="107">
        <v>6012</v>
      </c>
      <c r="M45" s="108">
        <v>5820</v>
      </c>
    </row>
    <row r="46" spans="2:13" ht="27.75" customHeight="1" x14ac:dyDescent="0.15">
      <c r="B46" s="1236"/>
      <c r="C46" s="1237"/>
      <c r="D46" s="109"/>
      <c r="E46" s="1242" t="s">
        <v>36</v>
      </c>
      <c r="F46" s="1242"/>
      <c r="G46" s="1242"/>
      <c r="H46" s="1243"/>
      <c r="I46" s="106">
        <v>1</v>
      </c>
      <c r="J46" s="107">
        <v>5</v>
      </c>
      <c r="K46" s="107" t="s">
        <v>502</v>
      </c>
      <c r="L46" s="107">
        <v>0</v>
      </c>
      <c r="M46" s="108" t="s">
        <v>502</v>
      </c>
    </row>
    <row r="47" spans="2:13" ht="27.75" customHeight="1" x14ac:dyDescent="0.15">
      <c r="B47" s="1236"/>
      <c r="C47" s="1237"/>
      <c r="D47" s="110"/>
      <c r="E47" s="1244" t="s">
        <v>37</v>
      </c>
      <c r="F47" s="1245"/>
      <c r="G47" s="1245"/>
      <c r="H47" s="1246"/>
      <c r="I47" s="106" t="s">
        <v>502</v>
      </c>
      <c r="J47" s="107" t="s">
        <v>502</v>
      </c>
      <c r="K47" s="107" t="s">
        <v>502</v>
      </c>
      <c r="L47" s="107" t="s">
        <v>502</v>
      </c>
      <c r="M47" s="108" t="s">
        <v>502</v>
      </c>
    </row>
    <row r="48" spans="2:13" ht="27.75" customHeight="1" x14ac:dyDescent="0.15">
      <c r="B48" s="1236"/>
      <c r="C48" s="1237"/>
      <c r="D48" s="105"/>
      <c r="E48" s="1242" t="s">
        <v>38</v>
      </c>
      <c r="F48" s="1242"/>
      <c r="G48" s="1242"/>
      <c r="H48" s="1243"/>
      <c r="I48" s="106" t="s">
        <v>502</v>
      </c>
      <c r="J48" s="107" t="s">
        <v>502</v>
      </c>
      <c r="K48" s="107" t="s">
        <v>502</v>
      </c>
      <c r="L48" s="107" t="s">
        <v>502</v>
      </c>
      <c r="M48" s="108" t="s">
        <v>502</v>
      </c>
    </row>
    <row r="49" spans="2:13" ht="27.75" customHeight="1" x14ac:dyDescent="0.15">
      <c r="B49" s="1238"/>
      <c r="C49" s="1239"/>
      <c r="D49" s="105"/>
      <c r="E49" s="1242" t="s">
        <v>39</v>
      </c>
      <c r="F49" s="1242"/>
      <c r="G49" s="1242"/>
      <c r="H49" s="1243"/>
      <c r="I49" s="106" t="s">
        <v>502</v>
      </c>
      <c r="J49" s="107" t="s">
        <v>502</v>
      </c>
      <c r="K49" s="107" t="s">
        <v>502</v>
      </c>
      <c r="L49" s="107" t="s">
        <v>502</v>
      </c>
      <c r="M49" s="108" t="s">
        <v>502</v>
      </c>
    </row>
    <row r="50" spans="2:13" ht="27.75" customHeight="1" x14ac:dyDescent="0.15">
      <c r="B50" s="1247" t="s">
        <v>40</v>
      </c>
      <c r="C50" s="1248"/>
      <c r="D50" s="111"/>
      <c r="E50" s="1242" t="s">
        <v>41</v>
      </c>
      <c r="F50" s="1242"/>
      <c r="G50" s="1242"/>
      <c r="H50" s="1243"/>
      <c r="I50" s="106">
        <v>9930</v>
      </c>
      <c r="J50" s="107">
        <v>10745</v>
      </c>
      <c r="K50" s="107">
        <v>10036</v>
      </c>
      <c r="L50" s="107">
        <v>8694</v>
      </c>
      <c r="M50" s="108">
        <v>15369</v>
      </c>
    </row>
    <row r="51" spans="2:13" ht="27.75" customHeight="1" x14ac:dyDescent="0.15">
      <c r="B51" s="1236"/>
      <c r="C51" s="1237"/>
      <c r="D51" s="105"/>
      <c r="E51" s="1242" t="s">
        <v>42</v>
      </c>
      <c r="F51" s="1242"/>
      <c r="G51" s="1242"/>
      <c r="H51" s="1243"/>
      <c r="I51" s="106">
        <v>4958</v>
      </c>
      <c r="J51" s="107">
        <v>4657</v>
      </c>
      <c r="K51" s="107">
        <v>4299</v>
      </c>
      <c r="L51" s="107">
        <v>4096</v>
      </c>
      <c r="M51" s="108">
        <v>3966</v>
      </c>
    </row>
    <row r="52" spans="2:13" ht="27.75" customHeight="1" x14ac:dyDescent="0.15">
      <c r="B52" s="1238"/>
      <c r="C52" s="1239"/>
      <c r="D52" s="105"/>
      <c r="E52" s="1242" t="s">
        <v>43</v>
      </c>
      <c r="F52" s="1242"/>
      <c r="G52" s="1242"/>
      <c r="H52" s="1243"/>
      <c r="I52" s="106">
        <v>55981</v>
      </c>
      <c r="J52" s="107">
        <v>55103</v>
      </c>
      <c r="K52" s="107">
        <v>53996</v>
      </c>
      <c r="L52" s="107">
        <v>53686</v>
      </c>
      <c r="M52" s="108">
        <v>51557</v>
      </c>
    </row>
    <row r="53" spans="2:13" ht="27.75" customHeight="1" thickBot="1" x14ac:dyDescent="0.2">
      <c r="B53" s="1249" t="s">
        <v>44</v>
      </c>
      <c r="C53" s="1250"/>
      <c r="D53" s="112"/>
      <c r="E53" s="1251" t="s">
        <v>45</v>
      </c>
      <c r="F53" s="1251"/>
      <c r="G53" s="1251"/>
      <c r="H53" s="1252"/>
      <c r="I53" s="113">
        <v>12844</v>
      </c>
      <c r="J53" s="114">
        <v>10147</v>
      </c>
      <c r="K53" s="114">
        <v>9267</v>
      </c>
      <c r="L53" s="114">
        <v>8708</v>
      </c>
      <c r="M53" s="115">
        <v>359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alI7NFigv4QLI7POXuLhTsauvYE3O7TCaCeihvkZBGgRD0ynUgmKjBMEdFz7U8xXJHKBFWwDVVuk25tOOCKQ==" saltValue="gDrGuMswEIcZYBjdzGnP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61" t="s">
        <v>48</v>
      </c>
      <c r="D55" s="1261"/>
      <c r="E55" s="1262"/>
      <c r="F55" s="127">
        <v>4474</v>
      </c>
      <c r="G55" s="127">
        <v>3380</v>
      </c>
      <c r="H55" s="128">
        <v>7729</v>
      </c>
    </row>
    <row r="56" spans="2:8" ht="52.5" customHeight="1" x14ac:dyDescent="0.15">
      <c r="B56" s="129"/>
      <c r="C56" s="1263" t="s">
        <v>49</v>
      </c>
      <c r="D56" s="1263"/>
      <c r="E56" s="1264"/>
      <c r="F56" s="130">
        <v>551</v>
      </c>
      <c r="G56" s="130">
        <v>552</v>
      </c>
      <c r="H56" s="131">
        <v>553</v>
      </c>
    </row>
    <row r="57" spans="2:8" ht="53.25" customHeight="1" x14ac:dyDescent="0.15">
      <c r="B57" s="129"/>
      <c r="C57" s="1265" t="s">
        <v>50</v>
      </c>
      <c r="D57" s="1265"/>
      <c r="E57" s="1266"/>
      <c r="F57" s="132">
        <v>6413</v>
      </c>
      <c r="G57" s="132">
        <v>6091</v>
      </c>
      <c r="H57" s="133">
        <v>7690</v>
      </c>
    </row>
    <row r="58" spans="2:8" ht="45.75" customHeight="1" x14ac:dyDescent="0.15">
      <c r="B58" s="134"/>
      <c r="C58" s="1253" t="s">
        <v>591</v>
      </c>
      <c r="D58" s="1254"/>
      <c r="E58" s="1255"/>
      <c r="F58" s="135">
        <v>2200</v>
      </c>
      <c r="G58" s="135">
        <v>2200</v>
      </c>
      <c r="H58" s="136">
        <v>2200</v>
      </c>
    </row>
    <row r="59" spans="2:8" ht="45.75" customHeight="1" x14ac:dyDescent="0.15">
      <c r="B59" s="134"/>
      <c r="C59" s="1253" t="s">
        <v>585</v>
      </c>
      <c r="D59" s="1254"/>
      <c r="E59" s="1255"/>
      <c r="F59" s="135">
        <v>902</v>
      </c>
      <c r="G59" s="135">
        <v>1104</v>
      </c>
      <c r="H59" s="136">
        <v>1806</v>
      </c>
    </row>
    <row r="60" spans="2:8" ht="45.75" customHeight="1" x14ac:dyDescent="0.15">
      <c r="B60" s="134"/>
      <c r="C60" s="1253" t="s">
        <v>592</v>
      </c>
      <c r="D60" s="1254"/>
      <c r="E60" s="1255"/>
      <c r="F60" s="135">
        <v>1248</v>
      </c>
      <c r="G60" s="135">
        <v>1192</v>
      </c>
      <c r="H60" s="136">
        <v>1134</v>
      </c>
    </row>
    <row r="61" spans="2:8" ht="45.75" customHeight="1" x14ac:dyDescent="0.15">
      <c r="B61" s="134"/>
      <c r="C61" s="1253" t="s">
        <v>593</v>
      </c>
      <c r="D61" s="1254"/>
      <c r="E61" s="1255"/>
      <c r="F61" s="135" t="s">
        <v>595</v>
      </c>
      <c r="G61" s="135" t="s">
        <v>595</v>
      </c>
      <c r="H61" s="136">
        <v>1000</v>
      </c>
    </row>
    <row r="62" spans="2:8" ht="45.75" customHeight="1" thickBot="1" x14ac:dyDescent="0.2">
      <c r="B62" s="137"/>
      <c r="C62" s="1256" t="s">
        <v>594</v>
      </c>
      <c r="D62" s="1257"/>
      <c r="E62" s="1258"/>
      <c r="F62" s="138">
        <v>928</v>
      </c>
      <c r="G62" s="138">
        <v>632</v>
      </c>
      <c r="H62" s="139">
        <v>532</v>
      </c>
    </row>
    <row r="63" spans="2:8" ht="52.5" customHeight="1" thickBot="1" x14ac:dyDescent="0.2">
      <c r="B63" s="140"/>
      <c r="C63" s="1259" t="s">
        <v>51</v>
      </c>
      <c r="D63" s="1259"/>
      <c r="E63" s="1260"/>
      <c r="F63" s="141">
        <v>11438</v>
      </c>
      <c r="G63" s="141">
        <v>10023</v>
      </c>
      <c r="H63" s="142">
        <v>15972</v>
      </c>
    </row>
    <row r="64" spans="2:8" ht="15" customHeight="1" x14ac:dyDescent="0.15"/>
    <row r="65" ht="0" hidden="1" customHeight="1" x14ac:dyDescent="0.15"/>
    <row r="66" ht="0" hidden="1" customHeight="1" x14ac:dyDescent="0.15"/>
  </sheetData>
  <sheetProtection algorithmName="SHA-512" hashValue="PHkZJbTFvN+b4MlNzolFS+nw4QJpteP6X5LWD3uidZo1beqwjNrmly+3fjMFvef65I2w6jQbs5UTdVwKA+xMHQ==" saltValue="cRyoyUUoc8hi4N6oOU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73366</v>
      </c>
      <c r="E3" s="161"/>
      <c r="F3" s="162">
        <v>57944</v>
      </c>
      <c r="G3" s="163"/>
      <c r="H3" s="164"/>
    </row>
    <row r="4" spans="1:8" x14ac:dyDescent="0.15">
      <c r="A4" s="165"/>
      <c r="B4" s="166"/>
      <c r="C4" s="167"/>
      <c r="D4" s="168">
        <v>51300</v>
      </c>
      <c r="E4" s="169"/>
      <c r="F4" s="170">
        <v>29326</v>
      </c>
      <c r="G4" s="171"/>
      <c r="H4" s="172"/>
    </row>
    <row r="5" spans="1:8" x14ac:dyDescent="0.15">
      <c r="A5" s="153" t="s">
        <v>536</v>
      </c>
      <c r="B5" s="158"/>
      <c r="C5" s="159"/>
      <c r="D5" s="160">
        <v>75270</v>
      </c>
      <c r="E5" s="161"/>
      <c r="F5" s="162">
        <v>54227</v>
      </c>
      <c r="G5" s="163"/>
      <c r="H5" s="164"/>
    </row>
    <row r="6" spans="1:8" x14ac:dyDescent="0.15">
      <c r="A6" s="165"/>
      <c r="B6" s="166"/>
      <c r="C6" s="167"/>
      <c r="D6" s="168">
        <v>58184</v>
      </c>
      <c r="E6" s="169"/>
      <c r="F6" s="170">
        <v>29694</v>
      </c>
      <c r="G6" s="171"/>
      <c r="H6" s="172"/>
    </row>
    <row r="7" spans="1:8" x14ac:dyDescent="0.15">
      <c r="A7" s="153" t="s">
        <v>537</v>
      </c>
      <c r="B7" s="158"/>
      <c r="C7" s="159"/>
      <c r="D7" s="160">
        <v>78942</v>
      </c>
      <c r="E7" s="161"/>
      <c r="F7" s="162">
        <v>57295</v>
      </c>
      <c r="G7" s="163"/>
      <c r="H7" s="164"/>
    </row>
    <row r="8" spans="1:8" x14ac:dyDescent="0.15">
      <c r="A8" s="165"/>
      <c r="B8" s="166"/>
      <c r="C8" s="167"/>
      <c r="D8" s="168">
        <v>59631</v>
      </c>
      <c r="E8" s="169"/>
      <c r="F8" s="170">
        <v>32771</v>
      </c>
      <c r="G8" s="171"/>
      <c r="H8" s="172"/>
    </row>
    <row r="9" spans="1:8" x14ac:dyDescent="0.15">
      <c r="A9" s="153" t="s">
        <v>538</v>
      </c>
      <c r="B9" s="158"/>
      <c r="C9" s="159"/>
      <c r="D9" s="160">
        <v>79550</v>
      </c>
      <c r="E9" s="161"/>
      <c r="F9" s="162">
        <v>54110</v>
      </c>
      <c r="G9" s="163"/>
      <c r="H9" s="164"/>
    </row>
    <row r="10" spans="1:8" x14ac:dyDescent="0.15">
      <c r="A10" s="165"/>
      <c r="B10" s="166"/>
      <c r="C10" s="167"/>
      <c r="D10" s="168">
        <v>44658</v>
      </c>
      <c r="E10" s="169"/>
      <c r="F10" s="170">
        <v>30620</v>
      </c>
      <c r="G10" s="171"/>
      <c r="H10" s="172"/>
    </row>
    <row r="11" spans="1:8" x14ac:dyDescent="0.15">
      <c r="A11" s="153" t="s">
        <v>539</v>
      </c>
      <c r="B11" s="158"/>
      <c r="C11" s="159"/>
      <c r="D11" s="160">
        <v>76191</v>
      </c>
      <c r="E11" s="161"/>
      <c r="F11" s="162">
        <v>54684</v>
      </c>
      <c r="G11" s="163"/>
      <c r="H11" s="164"/>
    </row>
    <row r="12" spans="1:8" x14ac:dyDescent="0.15">
      <c r="A12" s="165"/>
      <c r="B12" s="166"/>
      <c r="C12" s="173"/>
      <c r="D12" s="168">
        <v>52402</v>
      </c>
      <c r="E12" s="169"/>
      <c r="F12" s="170">
        <v>32829</v>
      </c>
      <c r="G12" s="171"/>
      <c r="H12" s="172"/>
    </row>
    <row r="13" spans="1:8" x14ac:dyDescent="0.15">
      <c r="A13" s="153"/>
      <c r="B13" s="158"/>
      <c r="C13" s="174"/>
      <c r="D13" s="175">
        <v>76664</v>
      </c>
      <c r="E13" s="176"/>
      <c r="F13" s="177">
        <v>55652</v>
      </c>
      <c r="G13" s="178"/>
      <c r="H13" s="164"/>
    </row>
    <row r="14" spans="1:8" x14ac:dyDescent="0.15">
      <c r="A14" s="165"/>
      <c r="B14" s="166"/>
      <c r="C14" s="167"/>
      <c r="D14" s="168">
        <v>53235</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4.7699999999999996</v>
      </c>
      <c r="C19" s="179">
        <f>ROUND(VALUE(SUBSTITUTE(実質収支比率等に係る経年分析!G$48,"▲","-")),2)</f>
        <v>6.93</v>
      </c>
      <c r="D19" s="179">
        <f>ROUND(VALUE(SUBSTITUTE(実質収支比率等に係る経年分析!H$48,"▲","-")),2)</f>
        <v>5.99</v>
      </c>
      <c r="E19" s="179">
        <f>ROUND(VALUE(SUBSTITUTE(実質収支比率等に係る経年分析!I$48,"▲","-")),2)</f>
        <v>6.17</v>
      </c>
      <c r="F19" s="179">
        <f>ROUND(VALUE(SUBSTITUTE(実質収支比率等に係る経年分析!J$48,"▲","-")),2)</f>
        <v>7.95</v>
      </c>
    </row>
    <row r="20" spans="1:11" x14ac:dyDescent="0.15">
      <c r="A20" s="179" t="s">
        <v>55</v>
      </c>
      <c r="B20" s="179">
        <f>ROUND(VALUE(SUBSTITUTE(実質収支比率等に係る経年分析!F$47,"▲","-")),2)</f>
        <v>17.87</v>
      </c>
      <c r="C20" s="179">
        <f>ROUND(VALUE(SUBSTITUTE(実質収支比率等に係る経年分析!G$47,"▲","-")),2)</f>
        <v>19.59</v>
      </c>
      <c r="D20" s="179">
        <f>ROUND(VALUE(SUBSTITUTE(実質収支比率等に係る経年分析!H$47,"▲","-")),2)</f>
        <v>17.79</v>
      </c>
      <c r="E20" s="179">
        <f>ROUND(VALUE(SUBSTITUTE(実質収支比率等に係る経年分析!I$47,"▲","-")),2)</f>
        <v>13.62</v>
      </c>
      <c r="F20" s="179">
        <f>ROUND(VALUE(SUBSTITUTE(実質収支比率等に係る経年分析!J$47,"▲","-")),2)</f>
        <v>31.32</v>
      </c>
    </row>
    <row r="21" spans="1:11" x14ac:dyDescent="0.15">
      <c r="A21" s="179" t="s">
        <v>56</v>
      </c>
      <c r="B21" s="179">
        <f>IF(ISNUMBER(VALUE(SUBSTITUTE(実質収支比率等に係る経年分析!F$49,"▲","-"))),ROUND(VALUE(SUBSTITUTE(実質収支比率等に係る経年分析!F$49,"▲","-")),2),NA())</f>
        <v>-2.59</v>
      </c>
      <c r="C21" s="179">
        <f>IF(ISNUMBER(VALUE(SUBSTITUTE(実質収支比率等に係る経年分析!G$49,"▲","-"))),ROUND(VALUE(SUBSTITUTE(実質収支比率等に係る経年分析!G$49,"▲","-")),2),NA())</f>
        <v>3.93</v>
      </c>
      <c r="D21" s="179">
        <f>IF(ISNUMBER(VALUE(SUBSTITUTE(実質収支比率等に係る経年分析!H$49,"▲","-"))),ROUND(VALUE(SUBSTITUTE(実質収支比率等に係る経年分析!H$49,"▲","-")),2),NA())</f>
        <v>-2.96</v>
      </c>
      <c r="E21" s="179">
        <f>IF(ISNUMBER(VALUE(SUBSTITUTE(実質収支比率等に係る経年分析!I$49,"▲","-"))),ROUND(VALUE(SUBSTITUTE(実質収支比率等に係る経年分析!I$49,"▲","-")),2),NA())</f>
        <v>-4.32</v>
      </c>
      <c r="F21" s="179">
        <f>IF(ISNUMBER(VALUE(SUBSTITUTE(実質収支比率等に係る経年分析!J$49,"▲","-"))),ROUND(VALUE(SUBSTITUTE(実質収支比率等に係る経年分析!J$49,"▲","-")),2),NA())</f>
        <v>19.77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6.76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5.66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3.84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6.29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4.9400000000000004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5988</v>
      </c>
      <c r="E42" s="181"/>
      <c r="F42" s="181"/>
      <c r="G42" s="181">
        <f>'実質公債費比率（分子）の構造'!L$52</f>
        <v>5706</v>
      </c>
      <c r="H42" s="181"/>
      <c r="I42" s="181"/>
      <c r="J42" s="181">
        <f>'実質公債費比率（分子）の構造'!M$52</f>
        <v>5581</v>
      </c>
      <c r="K42" s="181"/>
      <c r="L42" s="181"/>
      <c r="M42" s="181">
        <f>'実質公債費比率（分子）の構造'!N$52</f>
        <v>5576</v>
      </c>
      <c r="N42" s="181"/>
      <c r="O42" s="181"/>
      <c r="P42" s="181">
        <f>'実質公債費比率（分子）の構造'!O$52</f>
        <v>5545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114</v>
      </c>
      <c r="C44" s="181"/>
      <c r="D44" s="181"/>
      <c r="E44" s="181">
        <f>'実質公債費比率（分子）の構造'!L$50</f>
        <v>102</v>
      </c>
      <c r="F44" s="181"/>
      <c r="G44" s="181"/>
      <c r="H44" s="181">
        <f>'実質公債費比率（分子）の構造'!M$50</f>
        <v>34</v>
      </c>
      <c r="I44" s="181"/>
      <c r="J44" s="181"/>
      <c r="K44" s="181">
        <f>'実質公債費比率（分子）の構造'!N$50</f>
        <v>34</v>
      </c>
      <c r="L44" s="181"/>
      <c r="M44" s="181"/>
      <c r="N44" s="181">
        <f>'実質公債費比率（分子）の構造'!O$50</f>
        <v>33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2466</v>
      </c>
      <c r="C46" s="181"/>
      <c r="D46" s="181"/>
      <c r="E46" s="181">
        <f>'実質公債費比率（分子）の構造'!L$48</f>
        <v>2428</v>
      </c>
      <c r="F46" s="181"/>
      <c r="G46" s="181"/>
      <c r="H46" s="181">
        <f>'実質公債費比率（分子）の構造'!M$48</f>
        <v>2468</v>
      </c>
      <c r="I46" s="181"/>
      <c r="J46" s="181"/>
      <c r="K46" s="181">
        <f>'実質公債費比率（分子）の構造'!N$48</f>
        <v>2414</v>
      </c>
      <c r="L46" s="181"/>
      <c r="M46" s="181"/>
      <c r="N46" s="181">
        <f>'実質公債費比率（分子）の構造'!O$48</f>
        <v>1703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6214</v>
      </c>
      <c r="C49" s="181"/>
      <c r="D49" s="181"/>
      <c r="E49" s="181">
        <f>'実質公債費比率（分子）の構造'!L$45</f>
        <v>6078</v>
      </c>
      <c r="F49" s="181"/>
      <c r="G49" s="181"/>
      <c r="H49" s="181">
        <f>'実質公債費比率（分子）の構造'!M$45</f>
        <v>5944</v>
      </c>
      <c r="I49" s="181"/>
      <c r="J49" s="181"/>
      <c r="K49" s="181">
        <f>'実質公債費比率（分子）の構造'!N$45</f>
        <v>5889</v>
      </c>
      <c r="L49" s="181"/>
      <c r="M49" s="181"/>
      <c r="N49" s="181">
        <f>'実質公債費比率（分子）の構造'!O$45</f>
        <v>5940</v>
      </c>
      <c r="O49" s="181"/>
      <c r="P49" s="181"/>
    </row>
    <row r="50" spans="1:16" x14ac:dyDescent="0.15">
      <c r="A50" s="181" t="s">
        <v>71</v>
      </c>
      <c r="B50" s="181" t="e">
        <f>NA()</f>
        <v>#N/A</v>
      </c>
      <c r="C50" s="181">
        <f>IF(ISNUMBER('実質公債費比率（分子）の構造'!K$53),'実質公債費比率（分子）の構造'!K$53,NA())</f>
        <v>2806</v>
      </c>
      <c r="D50" s="181" t="e">
        <f>NA()</f>
        <v>#N/A</v>
      </c>
      <c r="E50" s="181" t="e">
        <f>NA()</f>
        <v>#N/A</v>
      </c>
      <c r="F50" s="181">
        <f>IF(ISNUMBER('実質公債費比率（分子）の構造'!L$53),'実質公債費比率（分子）の構造'!L$53,NA())</f>
        <v>2902</v>
      </c>
      <c r="G50" s="181" t="e">
        <f>NA()</f>
        <v>#N/A</v>
      </c>
      <c r="H50" s="181" t="e">
        <f>NA()</f>
        <v>#N/A</v>
      </c>
      <c r="I50" s="181">
        <f>IF(ISNUMBER('実質公債費比率（分子）の構造'!M$53),'実質公債費比率（分子）の構造'!M$53,NA())</f>
        <v>2865</v>
      </c>
      <c r="J50" s="181" t="e">
        <f>NA()</f>
        <v>#N/A</v>
      </c>
      <c r="K50" s="181" t="e">
        <f>NA()</f>
        <v>#N/A</v>
      </c>
      <c r="L50" s="181">
        <f>IF(ISNUMBER('実質公債費比率（分子）の構造'!N$53),'実質公債費比率（分子）の構造'!N$53,NA())</f>
        <v>2761</v>
      </c>
      <c r="M50" s="181" t="e">
        <f>NA()</f>
        <v>#N/A</v>
      </c>
      <c r="N50" s="181" t="e">
        <f>NA()</f>
        <v>#N/A</v>
      </c>
      <c r="O50" s="181">
        <f>IF(ISNUMBER('実質公債費比率（分子）の構造'!O$53),'実質公債費比率（分子）の構造'!O$53,NA())</f>
        <v>2131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55981</v>
      </c>
      <c r="E56" s="180"/>
      <c r="F56" s="180"/>
      <c r="G56" s="180">
        <f>'将来負担比率（分子）の構造'!J$52</f>
        <v>55103</v>
      </c>
      <c r="H56" s="180"/>
      <c r="I56" s="180"/>
      <c r="J56" s="180">
        <f>'将来負担比率（分子）の構造'!K$52</f>
        <v>53996</v>
      </c>
      <c r="K56" s="180"/>
      <c r="L56" s="180"/>
      <c r="M56" s="180">
        <f>'将来負担比率（分子）の構造'!L$52</f>
        <v>53686</v>
      </c>
      <c r="N56" s="180"/>
      <c r="O56" s="180"/>
      <c r="P56" s="180">
        <f>'将来負担比率（分子）の構造'!M$52</f>
        <v>51557</v>
      </c>
    </row>
    <row r="57" spans="1:16" x14ac:dyDescent="0.15">
      <c r="A57" s="180" t="s">
        <v>42</v>
      </c>
      <c r="B57" s="180"/>
      <c r="C57" s="180"/>
      <c r="D57" s="180">
        <f>'将来負担比率（分子）の構造'!I$51</f>
        <v>4958</v>
      </c>
      <c r="E57" s="180"/>
      <c r="F57" s="180"/>
      <c r="G57" s="180">
        <f>'将来負担比率（分子）の構造'!J$51</f>
        <v>4657</v>
      </c>
      <c r="H57" s="180"/>
      <c r="I57" s="180"/>
      <c r="J57" s="180">
        <f>'将来負担比率（分子）の構造'!K$51</f>
        <v>4299</v>
      </c>
      <c r="K57" s="180"/>
      <c r="L57" s="180"/>
      <c r="M57" s="180">
        <f>'将来負担比率（分子）の構造'!L$51</f>
        <v>4096</v>
      </c>
      <c r="N57" s="180"/>
      <c r="O57" s="180"/>
      <c r="P57" s="180">
        <f>'将来負担比率（分子）の構造'!M$51</f>
        <v>3966</v>
      </c>
    </row>
    <row r="58" spans="1:16" x14ac:dyDescent="0.15">
      <c r="A58" s="180" t="s">
        <v>41</v>
      </c>
      <c r="B58" s="180"/>
      <c r="C58" s="180"/>
      <c r="D58" s="180">
        <f>'将来負担比率（分子）の構造'!I$50</f>
        <v>9930</v>
      </c>
      <c r="E58" s="180"/>
      <c r="F58" s="180"/>
      <c r="G58" s="180">
        <f>'将来負担比率（分子）の構造'!J$50</f>
        <v>10745</v>
      </c>
      <c r="H58" s="180"/>
      <c r="I58" s="180"/>
      <c r="J58" s="180">
        <f>'将来負担比率（分子）の構造'!K$50</f>
        <v>10036</v>
      </c>
      <c r="K58" s="180"/>
      <c r="L58" s="180"/>
      <c r="M58" s="180">
        <f>'将来負担比率（分子）の構造'!L$50</f>
        <v>8694</v>
      </c>
      <c r="N58" s="180"/>
      <c r="O58" s="180"/>
      <c r="P58" s="180">
        <f>'将来負担比率（分子）の構造'!M$50</f>
        <v>15369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5</v>
      </c>
      <c r="F61" s="180"/>
      <c r="G61" s="180"/>
      <c r="H61" s="180" t="str">
        <f>'将来負担比率（分子）の構造'!K$46</f>
        <v>-</v>
      </c>
      <c r="I61" s="180"/>
      <c r="J61" s="180"/>
      <c r="K61" s="180">
        <f>'将来負担比率（分子）の構造'!L$46</f>
        <v>0</v>
      </c>
      <c r="L61" s="180"/>
      <c r="M61" s="180"/>
      <c r="N61" s="180" t="str">
        <f>'将来負担比率（分子）の構造'!M$46</f>
        <v>-</v>
      </c>
      <c r="O61" s="180"/>
      <c r="P61" s="180"/>
    </row>
    <row r="62" spans="1:16" x14ac:dyDescent="0.15">
      <c r="A62" s="180" t="s">
        <v>35</v>
      </c>
      <c r="B62" s="180">
        <f>'将来負担比率（分子）の構造'!I$45</f>
        <v>6493</v>
      </c>
      <c r="C62" s="180"/>
      <c r="D62" s="180"/>
      <c r="E62" s="180">
        <f>'将来負担比率（分子）の構造'!J$45</f>
        <v>6618</v>
      </c>
      <c r="F62" s="180"/>
      <c r="G62" s="180"/>
      <c r="H62" s="180">
        <f>'将来負担比率（分子）の構造'!K$45</f>
        <v>6287</v>
      </c>
      <c r="I62" s="180"/>
      <c r="J62" s="180"/>
      <c r="K62" s="180">
        <f>'将来負担比率（分子）の構造'!L$45</f>
        <v>6012</v>
      </c>
      <c r="L62" s="180"/>
      <c r="M62" s="180"/>
      <c r="N62" s="180">
        <f>'将来負担比率（分子）の構造'!M$45</f>
        <v>5820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21924</v>
      </c>
      <c r="C64" s="180"/>
      <c r="D64" s="180"/>
      <c r="E64" s="180">
        <f>'将来負担比率（分子）の構造'!J$43</f>
        <v>19913</v>
      </c>
      <c r="F64" s="180"/>
      <c r="G64" s="180"/>
      <c r="H64" s="180">
        <f>'将来負担比率（分子）の構造'!K$43</f>
        <v>18082</v>
      </c>
      <c r="I64" s="180"/>
      <c r="J64" s="180"/>
      <c r="K64" s="180">
        <f>'将来負担比率（分子）の構造'!L$43</f>
        <v>16838</v>
      </c>
      <c r="L64" s="180"/>
      <c r="M64" s="180"/>
      <c r="N64" s="180">
        <f>'将来負担比率（分子）の構造'!M$43</f>
        <v>14954</v>
      </c>
      <c r="O64" s="180"/>
      <c r="P64" s="180"/>
    </row>
    <row r="65" spans="1:16" x14ac:dyDescent="0.15">
      <c r="A65" s="180" t="s">
        <v>32</v>
      </c>
      <c r="B65" s="180">
        <f>'将来負担比率（分子）の構造'!I$42</f>
        <v>1105</v>
      </c>
      <c r="C65" s="180"/>
      <c r="D65" s="180"/>
      <c r="E65" s="180">
        <f>'将来負担比率（分子）の構造'!J$42</f>
        <v>1006</v>
      </c>
      <c r="F65" s="180"/>
      <c r="G65" s="180"/>
      <c r="H65" s="180">
        <f>'将来負担比率（分子）の構造'!K$42</f>
        <v>979</v>
      </c>
      <c r="I65" s="180"/>
      <c r="J65" s="180"/>
      <c r="K65" s="180">
        <f>'将来負担比率（分子）の構造'!L$42</f>
        <v>952</v>
      </c>
      <c r="L65" s="180"/>
      <c r="M65" s="180"/>
      <c r="N65" s="180">
        <f>'将来負担比率（分子）の構造'!M$42</f>
        <v>1006</v>
      </c>
      <c r="O65" s="180"/>
      <c r="P65" s="180"/>
    </row>
    <row r="66" spans="1:16" x14ac:dyDescent="0.15">
      <c r="A66" s="180" t="s">
        <v>31</v>
      </c>
      <c r="B66" s="180">
        <f>'将来負担比率（分子）の構造'!I$41</f>
        <v>54190</v>
      </c>
      <c r="C66" s="180"/>
      <c r="D66" s="180"/>
      <c r="E66" s="180">
        <f>'将来負担比率（分子）の構造'!J$41</f>
        <v>53110</v>
      </c>
      <c r="F66" s="180"/>
      <c r="G66" s="180"/>
      <c r="H66" s="180">
        <f>'将来負担比率（分子）の構造'!K$41</f>
        <v>52250</v>
      </c>
      <c r="I66" s="180"/>
      <c r="J66" s="180"/>
      <c r="K66" s="180">
        <f>'将来負担比率（分子）の構造'!L$41</f>
        <v>51381</v>
      </c>
      <c r="L66" s="180"/>
      <c r="M66" s="180"/>
      <c r="N66" s="180">
        <f>'将来負担比率（分子）の構造'!M$41</f>
        <v>49472</v>
      </c>
      <c r="O66" s="180"/>
      <c r="P66" s="180"/>
    </row>
    <row r="67" spans="1:16" x14ac:dyDescent="0.15">
      <c r="A67" s="180" t="s">
        <v>75</v>
      </c>
      <c r="B67" s="180" t="e">
        <f>NA()</f>
        <v>#N/A</v>
      </c>
      <c r="C67" s="180">
        <f>IF(ISNUMBER('将来負担比率（分子）の構造'!I$53), IF('将来負担比率（分子）の構造'!I$53 &lt; 0, 0, '将来負担比率（分子）の構造'!I$53), NA())</f>
        <v>12844</v>
      </c>
      <c r="D67" s="180" t="e">
        <f>NA()</f>
        <v>#N/A</v>
      </c>
      <c r="E67" s="180" t="e">
        <f>NA()</f>
        <v>#N/A</v>
      </c>
      <c r="F67" s="180">
        <f>IF(ISNUMBER('将来負担比率（分子）の構造'!J$53), IF('将来負担比率（分子）の構造'!J$53 &lt; 0, 0, '将来負担比率（分子）の構造'!J$53), NA())</f>
        <v>10147</v>
      </c>
      <c r="G67" s="180" t="e">
        <f>NA()</f>
        <v>#N/A</v>
      </c>
      <c r="H67" s="180" t="e">
        <f>NA()</f>
        <v>#N/A</v>
      </c>
      <c r="I67" s="180">
        <f>IF(ISNUMBER('将来負担比率（分子）の構造'!K$53), IF('将来負担比率（分子）の構造'!K$53 &lt; 0, 0, '将来負担比率（分子）の構造'!K$53), NA())</f>
        <v>9267</v>
      </c>
      <c r="J67" s="180" t="e">
        <f>NA()</f>
        <v>#N/A</v>
      </c>
      <c r="K67" s="180" t="e">
        <f>NA()</f>
        <v>#N/A</v>
      </c>
      <c r="L67" s="180">
        <f>IF(ISNUMBER('将来負担比率（分子）の構造'!L$53), IF('将来負担比率（分子）の構造'!L$53 &lt; 0, 0, '将来負担比率（分子）の構造'!L$53), NA())</f>
        <v>8708</v>
      </c>
      <c r="M67" s="180" t="e">
        <f>NA()</f>
        <v>#N/A</v>
      </c>
      <c r="N67" s="180" t="e">
        <f>NA()</f>
        <v>#N/A</v>
      </c>
      <c r="O67" s="180">
        <f>IF(ISNUMBER('将来負担比率（分子）の構造'!M$53), IF('将来負担比率（分子）の構造'!M$53 &lt; 0, 0, '将来負担比率（分子）の構造'!M$53), NA())</f>
        <v>359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4474</v>
      </c>
      <c r="C72" s="184">
        <f>基金残高に係る経年分析!G55</f>
        <v>3380</v>
      </c>
      <c r="D72" s="184">
        <f>基金残高に係る経年分析!H55</f>
        <v>7729</v>
      </c>
    </row>
    <row r="73" spans="1:16" x14ac:dyDescent="0.15">
      <c r="A73" s="183" t="s">
        <v>78</v>
      </c>
      <c r="B73" s="184">
        <f>基金残高に係る経年分析!F56</f>
        <v>551</v>
      </c>
      <c r="C73" s="184">
        <f>基金残高に係る経年分析!G56</f>
        <v>552</v>
      </c>
      <c r="D73" s="184">
        <f>基金残高に係る経年分析!H56</f>
        <v>553</v>
      </c>
    </row>
    <row r="74" spans="1:16" x14ac:dyDescent="0.15">
      <c r="A74" s="183" t="s">
        <v>79</v>
      </c>
      <c r="B74" s="184">
        <f>基金残高に係る経年分析!F57</f>
        <v>6413</v>
      </c>
      <c r="C74" s="184">
        <f>基金残高に係る経年分析!G57</f>
        <v>6091</v>
      </c>
      <c r="D74" s="184">
        <f>基金残高に係る経年分析!H57</f>
        <v>7690</v>
      </c>
    </row>
  </sheetData>
  <sheetProtection algorithmName="SHA-512" hashValue="hrlSQ4nCdjw1Vrc5hj8iRKd9IE5Nad++6NeN/pi5rjpd8SzQDxB86Bd2W7xMFqlO1X/tMoeEuhFZ8jE+j6FsJg==" saltValue="7IVNmxK3rtY1vghR6dhH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15642494</v>
      </c>
      <c r="S5" s="631"/>
      <c r="T5" s="631"/>
      <c r="U5" s="631"/>
      <c r="V5" s="631"/>
      <c r="W5" s="631"/>
      <c r="X5" s="631"/>
      <c r="Y5" s="632"/>
      <c r="Z5" s="633">
        <v>29.8</v>
      </c>
      <c r="AA5" s="633"/>
      <c r="AB5" s="633"/>
      <c r="AC5" s="633"/>
      <c r="AD5" s="634">
        <v>14797680</v>
      </c>
      <c r="AE5" s="634"/>
      <c r="AF5" s="634"/>
      <c r="AG5" s="634"/>
      <c r="AH5" s="634"/>
      <c r="AI5" s="634"/>
      <c r="AJ5" s="634"/>
      <c r="AK5" s="634"/>
      <c r="AL5" s="635">
        <v>63</v>
      </c>
      <c r="AM5" s="636"/>
      <c r="AN5" s="636"/>
      <c r="AO5" s="637"/>
      <c r="AP5" s="627" t="s">
        <v>225</v>
      </c>
      <c r="AQ5" s="628"/>
      <c r="AR5" s="628"/>
      <c r="AS5" s="628"/>
      <c r="AT5" s="628"/>
      <c r="AU5" s="628"/>
      <c r="AV5" s="628"/>
      <c r="AW5" s="628"/>
      <c r="AX5" s="628"/>
      <c r="AY5" s="628"/>
      <c r="AZ5" s="628"/>
      <c r="BA5" s="628"/>
      <c r="BB5" s="628"/>
      <c r="BC5" s="628"/>
      <c r="BD5" s="628"/>
      <c r="BE5" s="628"/>
      <c r="BF5" s="629"/>
      <c r="BG5" s="641">
        <v>14795918</v>
      </c>
      <c r="BH5" s="642"/>
      <c r="BI5" s="642"/>
      <c r="BJ5" s="642"/>
      <c r="BK5" s="642"/>
      <c r="BL5" s="642"/>
      <c r="BM5" s="642"/>
      <c r="BN5" s="643"/>
      <c r="BO5" s="644">
        <v>94.6</v>
      </c>
      <c r="BP5" s="644"/>
      <c r="BQ5" s="644"/>
      <c r="BR5" s="644"/>
      <c r="BS5" s="645">
        <v>129151</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370522</v>
      </c>
      <c r="S6" s="642"/>
      <c r="T6" s="642"/>
      <c r="U6" s="642"/>
      <c r="V6" s="642"/>
      <c r="W6" s="642"/>
      <c r="X6" s="642"/>
      <c r="Y6" s="643"/>
      <c r="Z6" s="644">
        <v>0.7</v>
      </c>
      <c r="AA6" s="644"/>
      <c r="AB6" s="644"/>
      <c r="AC6" s="644"/>
      <c r="AD6" s="645">
        <v>370522</v>
      </c>
      <c r="AE6" s="645"/>
      <c r="AF6" s="645"/>
      <c r="AG6" s="645"/>
      <c r="AH6" s="645"/>
      <c r="AI6" s="645"/>
      <c r="AJ6" s="645"/>
      <c r="AK6" s="645"/>
      <c r="AL6" s="646">
        <v>1.6</v>
      </c>
      <c r="AM6" s="647"/>
      <c r="AN6" s="647"/>
      <c r="AO6" s="648"/>
      <c r="AP6" s="638" t="s">
        <v>230</v>
      </c>
      <c r="AQ6" s="639"/>
      <c r="AR6" s="639"/>
      <c r="AS6" s="639"/>
      <c r="AT6" s="639"/>
      <c r="AU6" s="639"/>
      <c r="AV6" s="639"/>
      <c r="AW6" s="639"/>
      <c r="AX6" s="639"/>
      <c r="AY6" s="639"/>
      <c r="AZ6" s="639"/>
      <c r="BA6" s="639"/>
      <c r="BB6" s="639"/>
      <c r="BC6" s="639"/>
      <c r="BD6" s="639"/>
      <c r="BE6" s="639"/>
      <c r="BF6" s="640"/>
      <c r="BG6" s="641">
        <v>14795918</v>
      </c>
      <c r="BH6" s="642"/>
      <c r="BI6" s="642"/>
      <c r="BJ6" s="642"/>
      <c r="BK6" s="642"/>
      <c r="BL6" s="642"/>
      <c r="BM6" s="642"/>
      <c r="BN6" s="643"/>
      <c r="BO6" s="644">
        <v>94.6</v>
      </c>
      <c r="BP6" s="644"/>
      <c r="BQ6" s="644"/>
      <c r="BR6" s="644"/>
      <c r="BS6" s="645">
        <v>129151</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287711</v>
      </c>
      <c r="CS6" s="642"/>
      <c r="CT6" s="642"/>
      <c r="CU6" s="642"/>
      <c r="CV6" s="642"/>
      <c r="CW6" s="642"/>
      <c r="CX6" s="642"/>
      <c r="CY6" s="643"/>
      <c r="CZ6" s="635">
        <v>0.6</v>
      </c>
      <c r="DA6" s="636"/>
      <c r="DB6" s="636"/>
      <c r="DC6" s="655"/>
      <c r="DD6" s="650" t="s">
        <v>138</v>
      </c>
      <c r="DE6" s="642"/>
      <c r="DF6" s="642"/>
      <c r="DG6" s="642"/>
      <c r="DH6" s="642"/>
      <c r="DI6" s="642"/>
      <c r="DJ6" s="642"/>
      <c r="DK6" s="642"/>
      <c r="DL6" s="642"/>
      <c r="DM6" s="642"/>
      <c r="DN6" s="642"/>
      <c r="DO6" s="642"/>
      <c r="DP6" s="643"/>
      <c r="DQ6" s="650">
        <v>287688</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17535</v>
      </c>
      <c r="S7" s="642"/>
      <c r="T7" s="642"/>
      <c r="U7" s="642"/>
      <c r="V7" s="642"/>
      <c r="W7" s="642"/>
      <c r="X7" s="642"/>
      <c r="Y7" s="643"/>
      <c r="Z7" s="644">
        <v>0</v>
      </c>
      <c r="AA7" s="644"/>
      <c r="AB7" s="644"/>
      <c r="AC7" s="644"/>
      <c r="AD7" s="645">
        <v>17535</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4917487</v>
      </c>
      <c r="BH7" s="642"/>
      <c r="BI7" s="642"/>
      <c r="BJ7" s="642"/>
      <c r="BK7" s="642"/>
      <c r="BL7" s="642"/>
      <c r="BM7" s="642"/>
      <c r="BN7" s="643"/>
      <c r="BO7" s="644">
        <v>31.4</v>
      </c>
      <c r="BP7" s="644"/>
      <c r="BQ7" s="644"/>
      <c r="BR7" s="644"/>
      <c r="BS7" s="645">
        <v>129151</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11227611</v>
      </c>
      <c r="CS7" s="642"/>
      <c r="CT7" s="642"/>
      <c r="CU7" s="642"/>
      <c r="CV7" s="642"/>
      <c r="CW7" s="642"/>
      <c r="CX7" s="642"/>
      <c r="CY7" s="643"/>
      <c r="CZ7" s="644">
        <v>22.2</v>
      </c>
      <c r="DA7" s="644"/>
      <c r="DB7" s="644"/>
      <c r="DC7" s="644"/>
      <c r="DD7" s="650">
        <v>929347</v>
      </c>
      <c r="DE7" s="642"/>
      <c r="DF7" s="642"/>
      <c r="DG7" s="642"/>
      <c r="DH7" s="642"/>
      <c r="DI7" s="642"/>
      <c r="DJ7" s="642"/>
      <c r="DK7" s="642"/>
      <c r="DL7" s="642"/>
      <c r="DM7" s="642"/>
      <c r="DN7" s="642"/>
      <c r="DO7" s="642"/>
      <c r="DP7" s="643"/>
      <c r="DQ7" s="650">
        <v>5533954</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34983</v>
      </c>
      <c r="S8" s="642"/>
      <c r="T8" s="642"/>
      <c r="U8" s="642"/>
      <c r="V8" s="642"/>
      <c r="W8" s="642"/>
      <c r="X8" s="642"/>
      <c r="Y8" s="643"/>
      <c r="Z8" s="644">
        <v>0.1</v>
      </c>
      <c r="AA8" s="644"/>
      <c r="AB8" s="644"/>
      <c r="AC8" s="644"/>
      <c r="AD8" s="645">
        <v>34983</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154529</v>
      </c>
      <c r="BH8" s="642"/>
      <c r="BI8" s="642"/>
      <c r="BJ8" s="642"/>
      <c r="BK8" s="642"/>
      <c r="BL8" s="642"/>
      <c r="BM8" s="642"/>
      <c r="BN8" s="643"/>
      <c r="BO8" s="644">
        <v>1</v>
      </c>
      <c r="BP8" s="644"/>
      <c r="BQ8" s="644"/>
      <c r="BR8" s="644"/>
      <c r="BS8" s="650" t="s">
        <v>138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11792890</v>
      </c>
      <c r="CS8" s="642"/>
      <c r="CT8" s="642"/>
      <c r="CU8" s="642"/>
      <c r="CV8" s="642"/>
      <c r="CW8" s="642"/>
      <c r="CX8" s="642"/>
      <c r="CY8" s="643"/>
      <c r="CZ8" s="644">
        <v>23.4</v>
      </c>
      <c r="DA8" s="644"/>
      <c r="DB8" s="644"/>
      <c r="DC8" s="644"/>
      <c r="DD8" s="650">
        <v>243487</v>
      </c>
      <c r="DE8" s="642"/>
      <c r="DF8" s="642"/>
      <c r="DG8" s="642"/>
      <c r="DH8" s="642"/>
      <c r="DI8" s="642"/>
      <c r="DJ8" s="642"/>
      <c r="DK8" s="642"/>
      <c r="DL8" s="642"/>
      <c r="DM8" s="642"/>
      <c r="DN8" s="642"/>
      <c r="DO8" s="642"/>
      <c r="DP8" s="643"/>
      <c r="DQ8" s="650">
        <v>6532786</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27022</v>
      </c>
      <c r="S9" s="642"/>
      <c r="T9" s="642"/>
      <c r="U9" s="642"/>
      <c r="V9" s="642"/>
      <c r="W9" s="642"/>
      <c r="X9" s="642"/>
      <c r="Y9" s="643"/>
      <c r="Z9" s="644">
        <v>0.1</v>
      </c>
      <c r="AA9" s="644"/>
      <c r="AB9" s="644"/>
      <c r="AC9" s="644"/>
      <c r="AD9" s="645">
        <v>27022</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3860918</v>
      </c>
      <c r="BH9" s="642"/>
      <c r="BI9" s="642"/>
      <c r="BJ9" s="642"/>
      <c r="BK9" s="642"/>
      <c r="BL9" s="642"/>
      <c r="BM9" s="642"/>
      <c r="BN9" s="643"/>
      <c r="BO9" s="644">
        <v>24.7</v>
      </c>
      <c r="BP9" s="644"/>
      <c r="BQ9" s="644"/>
      <c r="BR9" s="644"/>
      <c r="BS9" s="650" t="s">
        <v>138</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2720986</v>
      </c>
      <c r="CS9" s="642"/>
      <c r="CT9" s="642"/>
      <c r="CU9" s="642"/>
      <c r="CV9" s="642"/>
      <c r="CW9" s="642"/>
      <c r="CX9" s="642"/>
      <c r="CY9" s="643"/>
      <c r="CZ9" s="644">
        <v>5.4</v>
      </c>
      <c r="DA9" s="644"/>
      <c r="DB9" s="644"/>
      <c r="DC9" s="644"/>
      <c r="DD9" s="650">
        <v>417983</v>
      </c>
      <c r="DE9" s="642"/>
      <c r="DF9" s="642"/>
      <c r="DG9" s="642"/>
      <c r="DH9" s="642"/>
      <c r="DI9" s="642"/>
      <c r="DJ9" s="642"/>
      <c r="DK9" s="642"/>
      <c r="DL9" s="642"/>
      <c r="DM9" s="642"/>
      <c r="DN9" s="642"/>
      <c r="DO9" s="642"/>
      <c r="DP9" s="643"/>
      <c r="DQ9" s="650">
        <v>1961978</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242</v>
      </c>
      <c r="S10" s="642"/>
      <c r="T10" s="642"/>
      <c r="U10" s="642"/>
      <c r="V10" s="642"/>
      <c r="W10" s="642"/>
      <c r="X10" s="642"/>
      <c r="Y10" s="643"/>
      <c r="Z10" s="644" t="s">
        <v>138</v>
      </c>
      <c r="AA10" s="644"/>
      <c r="AB10" s="644"/>
      <c r="AC10" s="644"/>
      <c r="AD10" s="645" t="s">
        <v>243</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249316</v>
      </c>
      <c r="BH10" s="642"/>
      <c r="BI10" s="642"/>
      <c r="BJ10" s="642"/>
      <c r="BK10" s="642"/>
      <c r="BL10" s="642"/>
      <c r="BM10" s="642"/>
      <c r="BN10" s="643"/>
      <c r="BO10" s="644">
        <v>1.6</v>
      </c>
      <c r="BP10" s="644"/>
      <c r="BQ10" s="644"/>
      <c r="BR10" s="644"/>
      <c r="BS10" s="650" t="s">
        <v>138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2058157</v>
      </c>
      <c r="CS10" s="642"/>
      <c r="CT10" s="642"/>
      <c r="CU10" s="642"/>
      <c r="CV10" s="642"/>
      <c r="CW10" s="642"/>
      <c r="CX10" s="642"/>
      <c r="CY10" s="643"/>
      <c r="CZ10" s="644">
        <v>4.0999999999999996</v>
      </c>
      <c r="DA10" s="644"/>
      <c r="DB10" s="644"/>
      <c r="DC10" s="644"/>
      <c r="DD10" s="650" t="s">
        <v>242</v>
      </c>
      <c r="DE10" s="642"/>
      <c r="DF10" s="642"/>
      <c r="DG10" s="642"/>
      <c r="DH10" s="642"/>
      <c r="DI10" s="642"/>
      <c r="DJ10" s="642"/>
      <c r="DK10" s="642"/>
      <c r="DL10" s="642"/>
      <c r="DM10" s="642"/>
      <c r="DN10" s="642"/>
      <c r="DO10" s="642"/>
      <c r="DP10" s="643"/>
      <c r="DQ10" s="650">
        <v>81440</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242</v>
      </c>
      <c r="S11" s="642"/>
      <c r="T11" s="642"/>
      <c r="U11" s="642"/>
      <c r="V11" s="642"/>
      <c r="W11" s="642"/>
      <c r="X11" s="642"/>
      <c r="Y11" s="643"/>
      <c r="Z11" s="644" t="s">
        <v>138</v>
      </c>
      <c r="AA11" s="644"/>
      <c r="AB11" s="644"/>
      <c r="AC11" s="644"/>
      <c r="AD11" s="645" t="s">
        <v>138</v>
      </c>
      <c r="AE11" s="645"/>
      <c r="AF11" s="645"/>
      <c r="AG11" s="645"/>
      <c r="AH11" s="645"/>
      <c r="AI11" s="645"/>
      <c r="AJ11" s="645"/>
      <c r="AK11" s="645"/>
      <c r="AL11" s="646" t="s">
        <v>138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652724</v>
      </c>
      <c r="BH11" s="642"/>
      <c r="BI11" s="642"/>
      <c r="BJ11" s="642"/>
      <c r="BK11" s="642"/>
      <c r="BL11" s="642"/>
      <c r="BM11" s="642"/>
      <c r="BN11" s="643"/>
      <c r="BO11" s="644">
        <v>4.2</v>
      </c>
      <c r="BP11" s="644"/>
      <c r="BQ11" s="644"/>
      <c r="BR11" s="644"/>
      <c r="BS11" s="650">
        <v>129151</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2047074</v>
      </c>
      <c r="CS11" s="642"/>
      <c r="CT11" s="642"/>
      <c r="CU11" s="642"/>
      <c r="CV11" s="642"/>
      <c r="CW11" s="642"/>
      <c r="CX11" s="642"/>
      <c r="CY11" s="643"/>
      <c r="CZ11" s="644">
        <v>4.0999999999999996</v>
      </c>
      <c r="DA11" s="644"/>
      <c r="DB11" s="644"/>
      <c r="DC11" s="644"/>
      <c r="DD11" s="650">
        <v>703859</v>
      </c>
      <c r="DE11" s="642"/>
      <c r="DF11" s="642"/>
      <c r="DG11" s="642"/>
      <c r="DH11" s="642"/>
      <c r="DI11" s="642"/>
      <c r="DJ11" s="642"/>
      <c r="DK11" s="642"/>
      <c r="DL11" s="642"/>
      <c r="DM11" s="642"/>
      <c r="DN11" s="642"/>
      <c r="DO11" s="642"/>
      <c r="DP11" s="643"/>
      <c r="DQ11" s="650">
        <v>1253387</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1628674</v>
      </c>
      <c r="S12" s="642"/>
      <c r="T12" s="642"/>
      <c r="U12" s="642"/>
      <c r="V12" s="642"/>
      <c r="W12" s="642"/>
      <c r="X12" s="642"/>
      <c r="Y12" s="643"/>
      <c r="Z12" s="644">
        <v>3.1</v>
      </c>
      <c r="AA12" s="644"/>
      <c r="AB12" s="644"/>
      <c r="AC12" s="644"/>
      <c r="AD12" s="645">
        <v>1628674</v>
      </c>
      <c r="AE12" s="645"/>
      <c r="AF12" s="645"/>
      <c r="AG12" s="645"/>
      <c r="AH12" s="645"/>
      <c r="AI12" s="645"/>
      <c r="AJ12" s="645"/>
      <c r="AK12" s="645"/>
      <c r="AL12" s="646">
        <v>6.9</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9080372</v>
      </c>
      <c r="BH12" s="642"/>
      <c r="BI12" s="642"/>
      <c r="BJ12" s="642"/>
      <c r="BK12" s="642"/>
      <c r="BL12" s="642"/>
      <c r="BM12" s="642"/>
      <c r="BN12" s="643"/>
      <c r="BO12" s="644">
        <v>58</v>
      </c>
      <c r="BP12" s="644"/>
      <c r="BQ12" s="644"/>
      <c r="BR12" s="644"/>
      <c r="BS12" s="650" t="s">
        <v>138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1902951</v>
      </c>
      <c r="CS12" s="642"/>
      <c r="CT12" s="642"/>
      <c r="CU12" s="642"/>
      <c r="CV12" s="642"/>
      <c r="CW12" s="642"/>
      <c r="CX12" s="642"/>
      <c r="CY12" s="643"/>
      <c r="CZ12" s="644">
        <v>3.8</v>
      </c>
      <c r="DA12" s="644"/>
      <c r="DB12" s="644"/>
      <c r="DC12" s="644"/>
      <c r="DD12" s="650">
        <v>73052</v>
      </c>
      <c r="DE12" s="642"/>
      <c r="DF12" s="642"/>
      <c r="DG12" s="642"/>
      <c r="DH12" s="642"/>
      <c r="DI12" s="642"/>
      <c r="DJ12" s="642"/>
      <c r="DK12" s="642"/>
      <c r="DL12" s="642"/>
      <c r="DM12" s="642"/>
      <c r="DN12" s="642"/>
      <c r="DO12" s="642"/>
      <c r="DP12" s="643"/>
      <c r="DQ12" s="650">
        <v>690614</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22736</v>
      </c>
      <c r="S13" s="642"/>
      <c r="T13" s="642"/>
      <c r="U13" s="642"/>
      <c r="V13" s="642"/>
      <c r="W13" s="642"/>
      <c r="X13" s="642"/>
      <c r="Y13" s="643"/>
      <c r="Z13" s="644">
        <v>0</v>
      </c>
      <c r="AA13" s="644"/>
      <c r="AB13" s="644"/>
      <c r="AC13" s="644"/>
      <c r="AD13" s="645">
        <v>22736</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9061482</v>
      </c>
      <c r="BH13" s="642"/>
      <c r="BI13" s="642"/>
      <c r="BJ13" s="642"/>
      <c r="BK13" s="642"/>
      <c r="BL13" s="642"/>
      <c r="BM13" s="642"/>
      <c r="BN13" s="643"/>
      <c r="BO13" s="644">
        <v>57.9</v>
      </c>
      <c r="BP13" s="644"/>
      <c r="BQ13" s="644"/>
      <c r="BR13" s="644"/>
      <c r="BS13" s="650" t="s">
        <v>138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5975642</v>
      </c>
      <c r="CS13" s="642"/>
      <c r="CT13" s="642"/>
      <c r="CU13" s="642"/>
      <c r="CV13" s="642"/>
      <c r="CW13" s="642"/>
      <c r="CX13" s="642"/>
      <c r="CY13" s="643"/>
      <c r="CZ13" s="644">
        <v>11.8</v>
      </c>
      <c r="DA13" s="644"/>
      <c r="DB13" s="644"/>
      <c r="DC13" s="644"/>
      <c r="DD13" s="650">
        <v>2209380</v>
      </c>
      <c r="DE13" s="642"/>
      <c r="DF13" s="642"/>
      <c r="DG13" s="642"/>
      <c r="DH13" s="642"/>
      <c r="DI13" s="642"/>
      <c r="DJ13" s="642"/>
      <c r="DK13" s="642"/>
      <c r="DL13" s="642"/>
      <c r="DM13" s="642"/>
      <c r="DN13" s="642"/>
      <c r="DO13" s="642"/>
      <c r="DP13" s="643"/>
      <c r="DQ13" s="650">
        <v>4553285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242</v>
      </c>
      <c r="AA14" s="644"/>
      <c r="AB14" s="644"/>
      <c r="AC14" s="644"/>
      <c r="AD14" s="645" t="s">
        <v>129</v>
      </c>
      <c r="AE14" s="645"/>
      <c r="AF14" s="645"/>
      <c r="AG14" s="645"/>
      <c r="AH14" s="645"/>
      <c r="AI14" s="645"/>
      <c r="AJ14" s="645"/>
      <c r="AK14" s="645"/>
      <c r="AL14" s="646" t="s">
        <v>138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250453</v>
      </c>
      <c r="BH14" s="642"/>
      <c r="BI14" s="642"/>
      <c r="BJ14" s="642"/>
      <c r="BK14" s="642"/>
      <c r="BL14" s="642"/>
      <c r="BM14" s="642"/>
      <c r="BN14" s="643"/>
      <c r="BO14" s="644">
        <v>1.6</v>
      </c>
      <c r="BP14" s="644"/>
      <c r="BQ14" s="644"/>
      <c r="BR14" s="644"/>
      <c r="BS14" s="650" t="s">
        <v>243</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1837800</v>
      </c>
      <c r="CS14" s="642"/>
      <c r="CT14" s="642"/>
      <c r="CU14" s="642"/>
      <c r="CV14" s="642"/>
      <c r="CW14" s="642"/>
      <c r="CX14" s="642"/>
      <c r="CY14" s="643"/>
      <c r="CZ14" s="644">
        <v>3.6</v>
      </c>
      <c r="DA14" s="644"/>
      <c r="DB14" s="644"/>
      <c r="DC14" s="644"/>
      <c r="DD14" s="650">
        <v>363363</v>
      </c>
      <c r="DE14" s="642"/>
      <c r="DF14" s="642"/>
      <c r="DG14" s="642"/>
      <c r="DH14" s="642"/>
      <c r="DI14" s="642"/>
      <c r="DJ14" s="642"/>
      <c r="DK14" s="642"/>
      <c r="DL14" s="642"/>
      <c r="DM14" s="642"/>
      <c r="DN14" s="642"/>
      <c r="DO14" s="642"/>
      <c r="DP14" s="643"/>
      <c r="DQ14" s="650">
        <v>1294091</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97050</v>
      </c>
      <c r="S15" s="642"/>
      <c r="T15" s="642"/>
      <c r="U15" s="642"/>
      <c r="V15" s="642"/>
      <c r="W15" s="642"/>
      <c r="X15" s="642"/>
      <c r="Y15" s="643"/>
      <c r="Z15" s="644">
        <v>0.2</v>
      </c>
      <c r="AA15" s="644"/>
      <c r="AB15" s="644"/>
      <c r="AC15" s="644"/>
      <c r="AD15" s="645">
        <v>97050</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525271</v>
      </c>
      <c r="BH15" s="642"/>
      <c r="BI15" s="642"/>
      <c r="BJ15" s="642"/>
      <c r="BK15" s="642"/>
      <c r="BL15" s="642"/>
      <c r="BM15" s="642"/>
      <c r="BN15" s="643"/>
      <c r="BO15" s="644">
        <v>3.4</v>
      </c>
      <c r="BP15" s="644"/>
      <c r="BQ15" s="644"/>
      <c r="BR15" s="644"/>
      <c r="BS15" s="650" t="s">
        <v>242</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4596625</v>
      </c>
      <c r="CS15" s="642"/>
      <c r="CT15" s="642"/>
      <c r="CU15" s="642"/>
      <c r="CV15" s="642"/>
      <c r="CW15" s="642"/>
      <c r="CX15" s="642"/>
      <c r="CY15" s="643"/>
      <c r="CZ15" s="644">
        <v>9.1</v>
      </c>
      <c r="DA15" s="644"/>
      <c r="DB15" s="644"/>
      <c r="DC15" s="644"/>
      <c r="DD15" s="650">
        <v>1484375</v>
      </c>
      <c r="DE15" s="642"/>
      <c r="DF15" s="642"/>
      <c r="DG15" s="642"/>
      <c r="DH15" s="642"/>
      <c r="DI15" s="642"/>
      <c r="DJ15" s="642"/>
      <c r="DK15" s="642"/>
      <c r="DL15" s="642"/>
      <c r="DM15" s="642"/>
      <c r="DN15" s="642"/>
      <c r="DO15" s="642"/>
      <c r="DP15" s="643"/>
      <c r="DQ15" s="650">
        <v>3102311</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138</v>
      </c>
      <c r="AA16" s="644"/>
      <c r="AB16" s="644"/>
      <c r="AC16" s="644"/>
      <c r="AD16" s="645" t="s">
        <v>243</v>
      </c>
      <c r="AE16" s="645"/>
      <c r="AF16" s="645"/>
      <c r="AG16" s="645"/>
      <c r="AH16" s="645"/>
      <c r="AI16" s="645"/>
      <c r="AJ16" s="645"/>
      <c r="AK16" s="645"/>
      <c r="AL16" s="646" t="s">
        <v>138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22335</v>
      </c>
      <c r="BH16" s="642"/>
      <c r="BI16" s="642"/>
      <c r="BJ16" s="642"/>
      <c r="BK16" s="642"/>
      <c r="BL16" s="642"/>
      <c r="BM16" s="642"/>
      <c r="BN16" s="643"/>
      <c r="BO16" s="644">
        <v>0.1</v>
      </c>
      <c r="BP16" s="644"/>
      <c r="BQ16" s="644"/>
      <c r="BR16" s="644"/>
      <c r="BS16" s="650" t="s">
        <v>129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69951</v>
      </c>
      <c r="CS16" s="642"/>
      <c r="CT16" s="642"/>
      <c r="CU16" s="642"/>
      <c r="CV16" s="642"/>
      <c r="CW16" s="642"/>
      <c r="CX16" s="642"/>
      <c r="CY16" s="643"/>
      <c r="CZ16" s="644">
        <v>0.1</v>
      </c>
      <c r="DA16" s="644"/>
      <c r="DB16" s="644"/>
      <c r="DC16" s="644"/>
      <c r="DD16" s="650" t="s">
        <v>138</v>
      </c>
      <c r="DE16" s="642"/>
      <c r="DF16" s="642"/>
      <c r="DG16" s="642"/>
      <c r="DH16" s="642"/>
      <c r="DI16" s="642"/>
      <c r="DJ16" s="642"/>
      <c r="DK16" s="642"/>
      <c r="DL16" s="642"/>
      <c r="DM16" s="642"/>
      <c r="DN16" s="642"/>
      <c r="DO16" s="642"/>
      <c r="DP16" s="643"/>
      <c r="DQ16" s="650">
        <v>7938</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56656</v>
      </c>
      <c r="S17" s="642"/>
      <c r="T17" s="642"/>
      <c r="U17" s="642"/>
      <c r="V17" s="642"/>
      <c r="W17" s="642"/>
      <c r="X17" s="642"/>
      <c r="Y17" s="643"/>
      <c r="Z17" s="644">
        <v>0.1</v>
      </c>
      <c r="AA17" s="644"/>
      <c r="AB17" s="644"/>
      <c r="AC17" s="644"/>
      <c r="AD17" s="645">
        <v>56656</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242</v>
      </c>
      <c r="BH17" s="642"/>
      <c r="BI17" s="642"/>
      <c r="BJ17" s="642"/>
      <c r="BK17" s="642"/>
      <c r="BL17" s="642"/>
      <c r="BM17" s="642"/>
      <c r="BN17" s="643"/>
      <c r="BO17" s="644" t="s">
        <v>138</v>
      </c>
      <c r="BP17" s="644"/>
      <c r="BQ17" s="644"/>
      <c r="BR17" s="644"/>
      <c r="BS17" s="650" t="s">
        <v>242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5971338</v>
      </c>
      <c r="CS17" s="642"/>
      <c r="CT17" s="642"/>
      <c r="CU17" s="642"/>
      <c r="CV17" s="642"/>
      <c r="CW17" s="642"/>
      <c r="CX17" s="642"/>
      <c r="CY17" s="643"/>
      <c r="CZ17" s="644">
        <v>11.8</v>
      </c>
      <c r="DA17" s="644"/>
      <c r="DB17" s="644"/>
      <c r="DC17" s="644"/>
      <c r="DD17" s="650" t="s">
        <v>138</v>
      </c>
      <c r="DE17" s="642"/>
      <c r="DF17" s="642"/>
      <c r="DG17" s="642"/>
      <c r="DH17" s="642"/>
      <c r="DI17" s="642"/>
      <c r="DJ17" s="642"/>
      <c r="DK17" s="642"/>
      <c r="DL17" s="642"/>
      <c r="DM17" s="642"/>
      <c r="DN17" s="642"/>
      <c r="DO17" s="642"/>
      <c r="DP17" s="643"/>
      <c r="DQ17" s="650">
        <v>5862051</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7468855</v>
      </c>
      <c r="S18" s="642"/>
      <c r="T18" s="642"/>
      <c r="U18" s="642"/>
      <c r="V18" s="642"/>
      <c r="W18" s="642"/>
      <c r="X18" s="642"/>
      <c r="Y18" s="643"/>
      <c r="Z18" s="644">
        <v>14.2</v>
      </c>
      <c r="AA18" s="644"/>
      <c r="AB18" s="644"/>
      <c r="AC18" s="644"/>
      <c r="AD18" s="645">
        <v>6163448</v>
      </c>
      <c r="AE18" s="645"/>
      <c r="AF18" s="645"/>
      <c r="AG18" s="645"/>
      <c r="AH18" s="645"/>
      <c r="AI18" s="645"/>
      <c r="AJ18" s="645"/>
      <c r="AK18" s="645"/>
      <c r="AL18" s="646">
        <v>26.3</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138</v>
      </c>
      <c r="BP18" s="644"/>
      <c r="BQ18" s="644"/>
      <c r="BR18" s="644"/>
      <c r="BS18" s="650" t="s">
        <v>138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138</v>
      </c>
      <c r="CS18" s="642"/>
      <c r="CT18" s="642"/>
      <c r="CU18" s="642"/>
      <c r="CV18" s="642"/>
      <c r="CW18" s="642"/>
      <c r="CX18" s="642"/>
      <c r="CY18" s="643"/>
      <c r="CZ18" s="644" t="s">
        <v>138</v>
      </c>
      <c r="DA18" s="644"/>
      <c r="DB18" s="644"/>
      <c r="DC18" s="644"/>
      <c r="DD18" s="650" t="s">
        <v>138</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6163448</v>
      </c>
      <c r="S19" s="642"/>
      <c r="T19" s="642"/>
      <c r="U19" s="642"/>
      <c r="V19" s="642"/>
      <c r="W19" s="642"/>
      <c r="X19" s="642"/>
      <c r="Y19" s="643"/>
      <c r="Z19" s="644">
        <v>11.7</v>
      </c>
      <c r="AA19" s="644"/>
      <c r="AB19" s="644"/>
      <c r="AC19" s="644"/>
      <c r="AD19" s="645">
        <v>6163448</v>
      </c>
      <c r="AE19" s="645"/>
      <c r="AF19" s="645"/>
      <c r="AG19" s="645"/>
      <c r="AH19" s="645"/>
      <c r="AI19" s="645"/>
      <c r="AJ19" s="645"/>
      <c r="AK19" s="645"/>
      <c r="AL19" s="646">
        <v>26.3</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846576</v>
      </c>
      <c r="BH19" s="642"/>
      <c r="BI19" s="642"/>
      <c r="BJ19" s="642"/>
      <c r="BK19" s="642"/>
      <c r="BL19" s="642"/>
      <c r="BM19" s="642"/>
      <c r="BN19" s="643"/>
      <c r="BO19" s="644">
        <v>5.4</v>
      </c>
      <c r="BP19" s="644"/>
      <c r="BQ19" s="644"/>
      <c r="BR19" s="644"/>
      <c r="BS19" s="650" t="s">
        <v>138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242</v>
      </c>
      <c r="CS19" s="642"/>
      <c r="CT19" s="642"/>
      <c r="CU19" s="642"/>
      <c r="CV19" s="642"/>
      <c r="CW19" s="642"/>
      <c r="CX19" s="642"/>
      <c r="CY19" s="643"/>
      <c r="CZ19" s="644" t="s">
        <v>243</v>
      </c>
      <c r="DA19" s="644"/>
      <c r="DB19" s="644"/>
      <c r="DC19" s="644"/>
      <c r="DD19" s="650" t="s">
        <v>243</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1304115</v>
      </c>
      <c r="S20" s="642"/>
      <c r="T20" s="642"/>
      <c r="U20" s="642"/>
      <c r="V20" s="642"/>
      <c r="W20" s="642"/>
      <c r="X20" s="642"/>
      <c r="Y20" s="643"/>
      <c r="Z20" s="644">
        <v>2.5</v>
      </c>
      <c r="AA20" s="644"/>
      <c r="AB20" s="644"/>
      <c r="AC20" s="644"/>
      <c r="AD20" s="645" t="s">
        <v>138</v>
      </c>
      <c r="AE20" s="645"/>
      <c r="AF20" s="645"/>
      <c r="AG20" s="645"/>
      <c r="AH20" s="645"/>
      <c r="AI20" s="645"/>
      <c r="AJ20" s="645"/>
      <c r="AK20" s="645"/>
      <c r="AL20" s="646" t="s">
        <v>138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271622</v>
      </c>
      <c r="BH20" s="642"/>
      <c r="BI20" s="642"/>
      <c r="BJ20" s="642"/>
      <c r="BK20" s="642"/>
      <c r="BL20" s="642"/>
      <c r="BM20" s="642"/>
      <c r="BN20" s="643"/>
      <c r="BO20" s="644">
        <v>1.7</v>
      </c>
      <c r="BP20" s="644"/>
      <c r="BQ20" s="644"/>
      <c r="BR20" s="644"/>
      <c r="BS20" s="650" t="s">
        <v>129</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50488736</v>
      </c>
      <c r="CS20" s="642"/>
      <c r="CT20" s="642"/>
      <c r="CU20" s="642"/>
      <c r="CV20" s="642"/>
      <c r="CW20" s="642"/>
      <c r="CX20" s="642"/>
      <c r="CY20" s="643"/>
      <c r="CZ20" s="644">
        <v>100</v>
      </c>
      <c r="DA20" s="644"/>
      <c r="DB20" s="644"/>
      <c r="DC20" s="644"/>
      <c r="DD20" s="650">
        <v>6424846</v>
      </c>
      <c r="DE20" s="642"/>
      <c r="DF20" s="642"/>
      <c r="DG20" s="642"/>
      <c r="DH20" s="642"/>
      <c r="DI20" s="642"/>
      <c r="DJ20" s="642"/>
      <c r="DK20" s="642"/>
      <c r="DL20" s="642"/>
      <c r="DM20" s="642"/>
      <c r="DN20" s="642"/>
      <c r="DO20" s="642"/>
      <c r="DP20" s="643"/>
      <c r="DQ20" s="650">
        <v>31161523</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1292</v>
      </c>
      <c r="S21" s="642"/>
      <c r="T21" s="642"/>
      <c r="U21" s="642"/>
      <c r="V21" s="642"/>
      <c r="W21" s="642"/>
      <c r="X21" s="642"/>
      <c r="Y21" s="643"/>
      <c r="Z21" s="644">
        <v>0</v>
      </c>
      <c r="AA21" s="644"/>
      <c r="AB21" s="644"/>
      <c r="AC21" s="644"/>
      <c r="AD21" s="645" t="s">
        <v>243</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1762</v>
      </c>
      <c r="BH21" s="642"/>
      <c r="BI21" s="642"/>
      <c r="BJ21" s="642"/>
      <c r="BK21" s="642"/>
      <c r="BL21" s="642"/>
      <c r="BM21" s="642"/>
      <c r="BN21" s="643"/>
      <c r="BO21" s="644">
        <v>0</v>
      </c>
      <c r="BP21" s="644"/>
      <c r="BQ21" s="644"/>
      <c r="BR21" s="644"/>
      <c r="BS21" s="650" t="s">
        <v>242</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25366527</v>
      </c>
      <c r="S22" s="642"/>
      <c r="T22" s="642"/>
      <c r="U22" s="642"/>
      <c r="V22" s="642"/>
      <c r="W22" s="642"/>
      <c r="X22" s="642"/>
      <c r="Y22" s="643"/>
      <c r="Z22" s="644">
        <v>48.2</v>
      </c>
      <c r="AA22" s="644"/>
      <c r="AB22" s="644"/>
      <c r="AC22" s="644"/>
      <c r="AD22" s="645">
        <v>23216306</v>
      </c>
      <c r="AE22" s="645"/>
      <c r="AF22" s="645"/>
      <c r="AG22" s="645"/>
      <c r="AH22" s="645"/>
      <c r="AI22" s="645"/>
      <c r="AJ22" s="645"/>
      <c r="AK22" s="645"/>
      <c r="AL22" s="646">
        <v>98.9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138</v>
      </c>
      <c r="BH22" s="642"/>
      <c r="BI22" s="642"/>
      <c r="BJ22" s="642"/>
      <c r="BK22" s="642"/>
      <c r="BL22" s="642"/>
      <c r="BM22" s="642"/>
      <c r="BN22" s="643"/>
      <c r="BO22" s="644" t="s">
        <v>138</v>
      </c>
      <c r="BP22" s="644"/>
      <c r="BQ22" s="644"/>
      <c r="BR22" s="644"/>
      <c r="BS22" s="650" t="s">
        <v>242</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8276</v>
      </c>
      <c r="S23" s="642"/>
      <c r="T23" s="642"/>
      <c r="U23" s="642"/>
      <c r="V23" s="642"/>
      <c r="W23" s="642"/>
      <c r="X23" s="642"/>
      <c r="Y23" s="643"/>
      <c r="Z23" s="644">
        <v>0</v>
      </c>
      <c r="AA23" s="644"/>
      <c r="AB23" s="644"/>
      <c r="AC23" s="644"/>
      <c r="AD23" s="645">
        <v>8276</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269860</v>
      </c>
      <c r="BH23" s="642"/>
      <c r="BI23" s="642"/>
      <c r="BJ23" s="642"/>
      <c r="BK23" s="642"/>
      <c r="BL23" s="642"/>
      <c r="BM23" s="642"/>
      <c r="BN23" s="643"/>
      <c r="BO23" s="644">
        <v>1.7</v>
      </c>
      <c r="BP23" s="644"/>
      <c r="BQ23" s="644"/>
      <c r="BR23" s="644"/>
      <c r="BS23" s="650" t="s">
        <v>138</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670035</v>
      </c>
      <c r="S24" s="642"/>
      <c r="T24" s="642"/>
      <c r="U24" s="642"/>
      <c r="V24" s="642"/>
      <c r="W24" s="642"/>
      <c r="X24" s="642"/>
      <c r="Y24" s="643"/>
      <c r="Z24" s="644">
        <v>1.3</v>
      </c>
      <c r="AA24" s="644"/>
      <c r="AB24" s="644"/>
      <c r="AC24" s="644"/>
      <c r="AD24" s="645" t="s">
        <v>243</v>
      </c>
      <c r="AE24" s="645"/>
      <c r="AF24" s="645"/>
      <c r="AG24" s="645"/>
      <c r="AH24" s="645"/>
      <c r="AI24" s="645"/>
      <c r="AJ24" s="645"/>
      <c r="AK24" s="645"/>
      <c r="AL24" s="646" t="s">
        <v>243</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242</v>
      </c>
      <c r="BP24" s="644"/>
      <c r="BQ24" s="644"/>
      <c r="BR24" s="644"/>
      <c r="BS24" s="650" t="s">
        <v>138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18526770</v>
      </c>
      <c r="CS24" s="631"/>
      <c r="CT24" s="631"/>
      <c r="CU24" s="631"/>
      <c r="CV24" s="631"/>
      <c r="CW24" s="631"/>
      <c r="CX24" s="631"/>
      <c r="CY24" s="632"/>
      <c r="CZ24" s="635">
        <v>36.700000000000003</v>
      </c>
      <c r="DA24" s="636"/>
      <c r="DB24" s="636"/>
      <c r="DC24" s="655"/>
      <c r="DD24" s="676">
        <v>13766955</v>
      </c>
      <c r="DE24" s="631"/>
      <c r="DF24" s="631"/>
      <c r="DG24" s="631"/>
      <c r="DH24" s="631"/>
      <c r="DI24" s="631"/>
      <c r="DJ24" s="631"/>
      <c r="DK24" s="632"/>
      <c r="DL24" s="676">
        <v>13374401</v>
      </c>
      <c r="DM24" s="631"/>
      <c r="DN24" s="631"/>
      <c r="DO24" s="631"/>
      <c r="DP24" s="631"/>
      <c r="DQ24" s="631"/>
      <c r="DR24" s="631"/>
      <c r="DS24" s="631"/>
      <c r="DT24" s="631"/>
      <c r="DU24" s="631"/>
      <c r="DV24" s="632"/>
      <c r="DW24" s="635">
        <v>53</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531911</v>
      </c>
      <c r="S25" s="642"/>
      <c r="T25" s="642"/>
      <c r="U25" s="642"/>
      <c r="V25" s="642"/>
      <c r="W25" s="642"/>
      <c r="X25" s="642"/>
      <c r="Y25" s="643"/>
      <c r="Z25" s="644">
        <v>1</v>
      </c>
      <c r="AA25" s="644"/>
      <c r="AB25" s="644"/>
      <c r="AC25" s="644"/>
      <c r="AD25" s="645">
        <v>45651</v>
      </c>
      <c r="AE25" s="645"/>
      <c r="AF25" s="645"/>
      <c r="AG25" s="645"/>
      <c r="AH25" s="645"/>
      <c r="AI25" s="645"/>
      <c r="AJ25" s="645"/>
      <c r="AK25" s="645"/>
      <c r="AL25" s="646">
        <v>0.2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v>574954</v>
      </c>
      <c r="BH25" s="642"/>
      <c r="BI25" s="642"/>
      <c r="BJ25" s="642"/>
      <c r="BK25" s="642"/>
      <c r="BL25" s="642"/>
      <c r="BM25" s="642"/>
      <c r="BN25" s="643"/>
      <c r="BO25" s="644">
        <v>3.7</v>
      </c>
      <c r="BP25" s="644"/>
      <c r="BQ25" s="644"/>
      <c r="BR25" s="644"/>
      <c r="BS25" s="650" t="s">
        <v>138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6455599</v>
      </c>
      <c r="CS25" s="665"/>
      <c r="CT25" s="665"/>
      <c r="CU25" s="665"/>
      <c r="CV25" s="665"/>
      <c r="CW25" s="665"/>
      <c r="CX25" s="665"/>
      <c r="CY25" s="666"/>
      <c r="CZ25" s="646">
        <v>12.8</v>
      </c>
      <c r="DA25" s="677"/>
      <c r="DB25" s="677"/>
      <c r="DC25" s="679"/>
      <c r="DD25" s="650">
        <v>5932851</v>
      </c>
      <c r="DE25" s="665"/>
      <c r="DF25" s="665"/>
      <c r="DG25" s="665"/>
      <c r="DH25" s="665"/>
      <c r="DI25" s="665"/>
      <c r="DJ25" s="665"/>
      <c r="DK25" s="666"/>
      <c r="DL25" s="650">
        <v>5903500</v>
      </c>
      <c r="DM25" s="665"/>
      <c r="DN25" s="665"/>
      <c r="DO25" s="665"/>
      <c r="DP25" s="665"/>
      <c r="DQ25" s="665"/>
      <c r="DR25" s="665"/>
      <c r="DS25" s="665"/>
      <c r="DT25" s="665"/>
      <c r="DU25" s="665"/>
      <c r="DV25" s="666"/>
      <c r="DW25" s="646">
        <v>23.4</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309805</v>
      </c>
      <c r="S26" s="642"/>
      <c r="T26" s="642"/>
      <c r="U26" s="642"/>
      <c r="V26" s="642"/>
      <c r="W26" s="642"/>
      <c r="X26" s="642"/>
      <c r="Y26" s="643"/>
      <c r="Z26" s="644">
        <v>0.6</v>
      </c>
      <c r="AA26" s="644"/>
      <c r="AB26" s="644"/>
      <c r="AC26" s="644"/>
      <c r="AD26" s="645" t="s">
        <v>242</v>
      </c>
      <c r="AE26" s="645"/>
      <c r="AF26" s="645"/>
      <c r="AG26" s="645"/>
      <c r="AH26" s="645"/>
      <c r="AI26" s="645"/>
      <c r="AJ26" s="645"/>
      <c r="AK26" s="645"/>
      <c r="AL26" s="646" t="s">
        <v>242</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242</v>
      </c>
      <c r="BH26" s="642"/>
      <c r="BI26" s="642"/>
      <c r="BJ26" s="642"/>
      <c r="BK26" s="642"/>
      <c r="BL26" s="642"/>
      <c r="BM26" s="642"/>
      <c r="BN26" s="643"/>
      <c r="BO26" s="644" t="s">
        <v>242</v>
      </c>
      <c r="BP26" s="644"/>
      <c r="BQ26" s="644"/>
      <c r="BR26" s="644"/>
      <c r="BS26" s="650" t="s">
        <v>138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4524326</v>
      </c>
      <c r="CS26" s="642"/>
      <c r="CT26" s="642"/>
      <c r="CU26" s="642"/>
      <c r="CV26" s="642"/>
      <c r="CW26" s="642"/>
      <c r="CX26" s="642"/>
      <c r="CY26" s="643"/>
      <c r="CZ26" s="646">
        <v>9</v>
      </c>
      <c r="DA26" s="677"/>
      <c r="DB26" s="677"/>
      <c r="DC26" s="679"/>
      <c r="DD26" s="650">
        <v>4071567</v>
      </c>
      <c r="DE26" s="642"/>
      <c r="DF26" s="642"/>
      <c r="DG26" s="642"/>
      <c r="DH26" s="642"/>
      <c r="DI26" s="642"/>
      <c r="DJ26" s="642"/>
      <c r="DK26" s="643"/>
      <c r="DL26" s="650" t="s">
        <v>129</v>
      </c>
      <c r="DM26" s="642"/>
      <c r="DN26" s="642"/>
      <c r="DO26" s="642"/>
      <c r="DP26" s="642"/>
      <c r="DQ26" s="642"/>
      <c r="DR26" s="642"/>
      <c r="DS26" s="642"/>
      <c r="DT26" s="642"/>
      <c r="DU26" s="642"/>
      <c r="DV26" s="643"/>
      <c r="DW26" s="646" t="s">
        <v>243</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5916741</v>
      </c>
      <c r="S27" s="642"/>
      <c r="T27" s="642"/>
      <c r="U27" s="642"/>
      <c r="V27" s="642"/>
      <c r="W27" s="642"/>
      <c r="X27" s="642"/>
      <c r="Y27" s="643"/>
      <c r="Z27" s="644">
        <v>11.3</v>
      </c>
      <c r="AA27" s="644"/>
      <c r="AB27" s="644"/>
      <c r="AC27" s="644"/>
      <c r="AD27" s="645" t="s">
        <v>242</v>
      </c>
      <c r="AE27" s="645"/>
      <c r="AF27" s="645"/>
      <c r="AG27" s="645"/>
      <c r="AH27" s="645"/>
      <c r="AI27" s="645"/>
      <c r="AJ27" s="645"/>
      <c r="AK27" s="645"/>
      <c r="AL27" s="646" t="s">
        <v>138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15642494</v>
      </c>
      <c r="BH27" s="642"/>
      <c r="BI27" s="642"/>
      <c r="BJ27" s="642"/>
      <c r="BK27" s="642"/>
      <c r="BL27" s="642"/>
      <c r="BM27" s="642"/>
      <c r="BN27" s="643"/>
      <c r="BO27" s="644">
        <v>100</v>
      </c>
      <c r="BP27" s="644"/>
      <c r="BQ27" s="644"/>
      <c r="BR27" s="644"/>
      <c r="BS27" s="650">
        <v>129151</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6099833</v>
      </c>
      <c r="CS27" s="665"/>
      <c r="CT27" s="665"/>
      <c r="CU27" s="665"/>
      <c r="CV27" s="665"/>
      <c r="CW27" s="665"/>
      <c r="CX27" s="665"/>
      <c r="CY27" s="666"/>
      <c r="CZ27" s="646">
        <v>12.1</v>
      </c>
      <c r="DA27" s="677"/>
      <c r="DB27" s="677"/>
      <c r="DC27" s="679"/>
      <c r="DD27" s="650">
        <v>1972053</v>
      </c>
      <c r="DE27" s="665"/>
      <c r="DF27" s="665"/>
      <c r="DG27" s="665"/>
      <c r="DH27" s="665"/>
      <c r="DI27" s="665"/>
      <c r="DJ27" s="665"/>
      <c r="DK27" s="666"/>
      <c r="DL27" s="650">
        <v>1707801</v>
      </c>
      <c r="DM27" s="665"/>
      <c r="DN27" s="665"/>
      <c r="DO27" s="665"/>
      <c r="DP27" s="665"/>
      <c r="DQ27" s="665"/>
      <c r="DR27" s="665"/>
      <c r="DS27" s="665"/>
      <c r="DT27" s="665"/>
      <c r="DU27" s="665"/>
      <c r="DV27" s="666"/>
      <c r="DW27" s="646">
        <v>6.8</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242</v>
      </c>
      <c r="AA28" s="644"/>
      <c r="AB28" s="644"/>
      <c r="AC28" s="644"/>
      <c r="AD28" s="645" t="s">
        <v>138</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5971338</v>
      </c>
      <c r="CS28" s="642"/>
      <c r="CT28" s="642"/>
      <c r="CU28" s="642"/>
      <c r="CV28" s="642"/>
      <c r="CW28" s="642"/>
      <c r="CX28" s="642"/>
      <c r="CY28" s="643"/>
      <c r="CZ28" s="646">
        <v>11.8</v>
      </c>
      <c r="DA28" s="677"/>
      <c r="DB28" s="677"/>
      <c r="DC28" s="679"/>
      <c r="DD28" s="650">
        <v>5862051</v>
      </c>
      <c r="DE28" s="642"/>
      <c r="DF28" s="642"/>
      <c r="DG28" s="642"/>
      <c r="DH28" s="642"/>
      <c r="DI28" s="642"/>
      <c r="DJ28" s="642"/>
      <c r="DK28" s="643"/>
      <c r="DL28" s="650">
        <v>5763100</v>
      </c>
      <c r="DM28" s="642"/>
      <c r="DN28" s="642"/>
      <c r="DO28" s="642"/>
      <c r="DP28" s="642"/>
      <c r="DQ28" s="642"/>
      <c r="DR28" s="642"/>
      <c r="DS28" s="642"/>
      <c r="DT28" s="642"/>
      <c r="DU28" s="642"/>
      <c r="DV28" s="643"/>
      <c r="DW28" s="646">
        <v>22.8</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3538579</v>
      </c>
      <c r="S29" s="642"/>
      <c r="T29" s="642"/>
      <c r="U29" s="642"/>
      <c r="V29" s="642"/>
      <c r="W29" s="642"/>
      <c r="X29" s="642"/>
      <c r="Y29" s="643"/>
      <c r="Z29" s="644">
        <v>6.7</v>
      </c>
      <c r="AA29" s="644"/>
      <c r="AB29" s="644"/>
      <c r="AC29" s="644"/>
      <c r="AD29" s="645" t="s">
        <v>242</v>
      </c>
      <c r="AE29" s="645"/>
      <c r="AF29" s="645"/>
      <c r="AG29" s="645"/>
      <c r="AH29" s="645"/>
      <c r="AI29" s="645"/>
      <c r="AJ29" s="645"/>
      <c r="AK29" s="645"/>
      <c r="AL29" s="646" t="s">
        <v>138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5963509</v>
      </c>
      <c r="CS29" s="665"/>
      <c r="CT29" s="665"/>
      <c r="CU29" s="665"/>
      <c r="CV29" s="665"/>
      <c r="CW29" s="665"/>
      <c r="CX29" s="665"/>
      <c r="CY29" s="666"/>
      <c r="CZ29" s="646">
        <v>11.8</v>
      </c>
      <c r="DA29" s="677"/>
      <c r="DB29" s="677"/>
      <c r="DC29" s="679"/>
      <c r="DD29" s="650">
        <v>5854222</v>
      </c>
      <c r="DE29" s="665"/>
      <c r="DF29" s="665"/>
      <c r="DG29" s="665"/>
      <c r="DH29" s="665"/>
      <c r="DI29" s="665"/>
      <c r="DJ29" s="665"/>
      <c r="DK29" s="666"/>
      <c r="DL29" s="650">
        <v>5755271</v>
      </c>
      <c r="DM29" s="665"/>
      <c r="DN29" s="665"/>
      <c r="DO29" s="665"/>
      <c r="DP29" s="665"/>
      <c r="DQ29" s="665"/>
      <c r="DR29" s="665"/>
      <c r="DS29" s="665"/>
      <c r="DT29" s="665"/>
      <c r="DU29" s="665"/>
      <c r="DV29" s="666"/>
      <c r="DW29" s="646">
        <v>22.8</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98406</v>
      </c>
      <c r="S30" s="642"/>
      <c r="T30" s="642"/>
      <c r="U30" s="642"/>
      <c r="V30" s="642"/>
      <c r="W30" s="642"/>
      <c r="X30" s="642"/>
      <c r="Y30" s="643"/>
      <c r="Z30" s="644">
        <v>0.2</v>
      </c>
      <c r="AA30" s="644"/>
      <c r="AB30" s="644"/>
      <c r="AC30" s="644"/>
      <c r="AD30" s="645">
        <v>46572</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99.3</v>
      </c>
      <c r="BH30" s="702"/>
      <c r="BI30" s="702"/>
      <c r="BJ30" s="702"/>
      <c r="BK30" s="702"/>
      <c r="BL30" s="702"/>
      <c r="BM30" s="636">
        <v>95.4</v>
      </c>
      <c r="BN30" s="702"/>
      <c r="BO30" s="702"/>
      <c r="BP30" s="702"/>
      <c r="BQ30" s="703"/>
      <c r="BR30" s="701">
        <v>99.3</v>
      </c>
      <c r="BS30" s="702"/>
      <c r="BT30" s="702"/>
      <c r="BU30" s="702"/>
      <c r="BV30" s="702"/>
      <c r="BW30" s="702"/>
      <c r="BX30" s="636">
        <v>95.4</v>
      </c>
      <c r="BY30" s="702"/>
      <c r="BZ30" s="702"/>
      <c r="CA30" s="702"/>
      <c r="CB30" s="703"/>
      <c r="CD30" s="706"/>
      <c r="CE30" s="707"/>
      <c r="CF30" s="656" t="s">
        <v>310</v>
      </c>
      <c r="CG30" s="657"/>
      <c r="CH30" s="657"/>
      <c r="CI30" s="657"/>
      <c r="CJ30" s="657"/>
      <c r="CK30" s="657"/>
      <c r="CL30" s="657"/>
      <c r="CM30" s="657"/>
      <c r="CN30" s="657"/>
      <c r="CO30" s="657"/>
      <c r="CP30" s="657"/>
      <c r="CQ30" s="658"/>
      <c r="CR30" s="641">
        <v>5610790</v>
      </c>
      <c r="CS30" s="642"/>
      <c r="CT30" s="642"/>
      <c r="CU30" s="642"/>
      <c r="CV30" s="642"/>
      <c r="CW30" s="642"/>
      <c r="CX30" s="642"/>
      <c r="CY30" s="643"/>
      <c r="CZ30" s="646">
        <v>11.1</v>
      </c>
      <c r="DA30" s="677"/>
      <c r="DB30" s="677"/>
      <c r="DC30" s="679"/>
      <c r="DD30" s="650">
        <v>5521545</v>
      </c>
      <c r="DE30" s="642"/>
      <c r="DF30" s="642"/>
      <c r="DG30" s="642"/>
      <c r="DH30" s="642"/>
      <c r="DI30" s="642"/>
      <c r="DJ30" s="642"/>
      <c r="DK30" s="643"/>
      <c r="DL30" s="650">
        <v>5422594</v>
      </c>
      <c r="DM30" s="642"/>
      <c r="DN30" s="642"/>
      <c r="DO30" s="642"/>
      <c r="DP30" s="642"/>
      <c r="DQ30" s="642"/>
      <c r="DR30" s="642"/>
      <c r="DS30" s="642"/>
      <c r="DT30" s="642"/>
      <c r="DU30" s="642"/>
      <c r="DV30" s="643"/>
      <c r="DW30" s="646">
        <v>21.5</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201258</v>
      </c>
      <c r="S31" s="642"/>
      <c r="T31" s="642"/>
      <c r="U31" s="642"/>
      <c r="V31" s="642"/>
      <c r="W31" s="642"/>
      <c r="X31" s="642"/>
      <c r="Y31" s="643"/>
      <c r="Z31" s="644">
        <v>0.4</v>
      </c>
      <c r="AA31" s="644"/>
      <c r="AB31" s="644"/>
      <c r="AC31" s="644"/>
      <c r="AD31" s="645" t="s">
        <v>138</v>
      </c>
      <c r="AE31" s="645"/>
      <c r="AF31" s="645"/>
      <c r="AG31" s="645"/>
      <c r="AH31" s="645"/>
      <c r="AI31" s="645"/>
      <c r="AJ31" s="645"/>
      <c r="AK31" s="645"/>
      <c r="AL31" s="646" t="s">
        <v>242</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99.3</v>
      </c>
      <c r="BH31" s="665"/>
      <c r="BI31" s="665"/>
      <c r="BJ31" s="665"/>
      <c r="BK31" s="665"/>
      <c r="BL31" s="665"/>
      <c r="BM31" s="647">
        <v>96</v>
      </c>
      <c r="BN31" s="699"/>
      <c r="BO31" s="699"/>
      <c r="BP31" s="699"/>
      <c r="BQ31" s="700"/>
      <c r="BR31" s="698">
        <v>99.3</v>
      </c>
      <c r="BS31" s="665"/>
      <c r="BT31" s="665"/>
      <c r="BU31" s="665"/>
      <c r="BV31" s="665"/>
      <c r="BW31" s="665"/>
      <c r="BX31" s="647">
        <v>95.7</v>
      </c>
      <c r="BY31" s="699"/>
      <c r="BZ31" s="699"/>
      <c r="CA31" s="699"/>
      <c r="CB31" s="700"/>
      <c r="CD31" s="706"/>
      <c r="CE31" s="707"/>
      <c r="CF31" s="656" t="s">
        <v>314</v>
      </c>
      <c r="CG31" s="657"/>
      <c r="CH31" s="657"/>
      <c r="CI31" s="657"/>
      <c r="CJ31" s="657"/>
      <c r="CK31" s="657"/>
      <c r="CL31" s="657"/>
      <c r="CM31" s="657"/>
      <c r="CN31" s="657"/>
      <c r="CO31" s="657"/>
      <c r="CP31" s="657"/>
      <c r="CQ31" s="658"/>
      <c r="CR31" s="641">
        <v>352719</v>
      </c>
      <c r="CS31" s="665"/>
      <c r="CT31" s="665"/>
      <c r="CU31" s="665"/>
      <c r="CV31" s="665"/>
      <c r="CW31" s="665"/>
      <c r="CX31" s="665"/>
      <c r="CY31" s="666"/>
      <c r="CZ31" s="646">
        <v>0.7</v>
      </c>
      <c r="DA31" s="677"/>
      <c r="DB31" s="677"/>
      <c r="DC31" s="679"/>
      <c r="DD31" s="650">
        <v>332677</v>
      </c>
      <c r="DE31" s="665"/>
      <c r="DF31" s="665"/>
      <c r="DG31" s="665"/>
      <c r="DH31" s="665"/>
      <c r="DI31" s="665"/>
      <c r="DJ31" s="665"/>
      <c r="DK31" s="666"/>
      <c r="DL31" s="650">
        <v>332677</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6948878</v>
      </c>
      <c r="S32" s="642"/>
      <c r="T32" s="642"/>
      <c r="U32" s="642"/>
      <c r="V32" s="642"/>
      <c r="W32" s="642"/>
      <c r="X32" s="642"/>
      <c r="Y32" s="643"/>
      <c r="Z32" s="644">
        <v>13.2</v>
      </c>
      <c r="AA32" s="644"/>
      <c r="AB32" s="644"/>
      <c r="AC32" s="644"/>
      <c r="AD32" s="645" t="s">
        <v>242</v>
      </c>
      <c r="AE32" s="645"/>
      <c r="AF32" s="645"/>
      <c r="AG32" s="645"/>
      <c r="AH32" s="645"/>
      <c r="AI32" s="645"/>
      <c r="AJ32" s="645"/>
      <c r="AK32" s="645"/>
      <c r="AL32" s="646" t="s">
        <v>242</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99.2</v>
      </c>
      <c r="BH32" s="711"/>
      <c r="BI32" s="711"/>
      <c r="BJ32" s="711"/>
      <c r="BK32" s="711"/>
      <c r="BL32" s="711"/>
      <c r="BM32" s="712">
        <v>94.5</v>
      </c>
      <c r="BN32" s="711"/>
      <c r="BO32" s="711"/>
      <c r="BP32" s="711"/>
      <c r="BQ32" s="713"/>
      <c r="BR32" s="710">
        <v>99.2</v>
      </c>
      <c r="BS32" s="711"/>
      <c r="BT32" s="711"/>
      <c r="BU32" s="711"/>
      <c r="BV32" s="711"/>
      <c r="BW32" s="711"/>
      <c r="BX32" s="712">
        <v>94.7</v>
      </c>
      <c r="BY32" s="711"/>
      <c r="BZ32" s="711"/>
      <c r="CA32" s="711"/>
      <c r="CB32" s="713"/>
      <c r="CD32" s="708"/>
      <c r="CE32" s="709"/>
      <c r="CF32" s="656" t="s">
        <v>317</v>
      </c>
      <c r="CG32" s="657"/>
      <c r="CH32" s="657"/>
      <c r="CI32" s="657"/>
      <c r="CJ32" s="657"/>
      <c r="CK32" s="657"/>
      <c r="CL32" s="657"/>
      <c r="CM32" s="657"/>
      <c r="CN32" s="657"/>
      <c r="CO32" s="657"/>
      <c r="CP32" s="657"/>
      <c r="CQ32" s="658"/>
      <c r="CR32" s="641">
        <v>7829</v>
      </c>
      <c r="CS32" s="642"/>
      <c r="CT32" s="642"/>
      <c r="CU32" s="642"/>
      <c r="CV32" s="642"/>
      <c r="CW32" s="642"/>
      <c r="CX32" s="642"/>
      <c r="CY32" s="643"/>
      <c r="CZ32" s="646">
        <v>0</v>
      </c>
      <c r="DA32" s="677"/>
      <c r="DB32" s="677"/>
      <c r="DC32" s="679"/>
      <c r="DD32" s="650">
        <v>7829</v>
      </c>
      <c r="DE32" s="642"/>
      <c r="DF32" s="642"/>
      <c r="DG32" s="642"/>
      <c r="DH32" s="642"/>
      <c r="DI32" s="642"/>
      <c r="DJ32" s="642"/>
      <c r="DK32" s="643"/>
      <c r="DL32" s="650">
        <v>7829</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1671122</v>
      </c>
      <c r="S33" s="642"/>
      <c r="T33" s="642"/>
      <c r="U33" s="642"/>
      <c r="V33" s="642"/>
      <c r="W33" s="642"/>
      <c r="X33" s="642"/>
      <c r="Y33" s="643"/>
      <c r="Z33" s="644">
        <v>3.2</v>
      </c>
      <c r="AA33" s="644"/>
      <c r="AB33" s="644"/>
      <c r="AC33" s="644"/>
      <c r="AD33" s="645" t="s">
        <v>242</v>
      </c>
      <c r="AE33" s="645"/>
      <c r="AF33" s="645"/>
      <c r="AG33" s="645"/>
      <c r="AH33" s="645"/>
      <c r="AI33" s="645"/>
      <c r="AJ33" s="645"/>
      <c r="AK33" s="645"/>
      <c r="AL33" s="646" t="s">
        <v>242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25467169</v>
      </c>
      <c r="CS33" s="665"/>
      <c r="CT33" s="665"/>
      <c r="CU33" s="665"/>
      <c r="CV33" s="665"/>
      <c r="CW33" s="665"/>
      <c r="CX33" s="665"/>
      <c r="CY33" s="666"/>
      <c r="CZ33" s="646">
        <v>50.4</v>
      </c>
      <c r="DA33" s="677"/>
      <c r="DB33" s="677"/>
      <c r="DC33" s="679"/>
      <c r="DD33" s="650">
        <v>14754280</v>
      </c>
      <c r="DE33" s="665"/>
      <c r="DF33" s="665"/>
      <c r="DG33" s="665"/>
      <c r="DH33" s="665"/>
      <c r="DI33" s="665"/>
      <c r="DJ33" s="665"/>
      <c r="DK33" s="666"/>
      <c r="DL33" s="650">
        <v>10558982</v>
      </c>
      <c r="DM33" s="665"/>
      <c r="DN33" s="665"/>
      <c r="DO33" s="665"/>
      <c r="DP33" s="665"/>
      <c r="DQ33" s="665"/>
      <c r="DR33" s="665"/>
      <c r="DS33" s="665"/>
      <c r="DT33" s="665"/>
      <c r="DU33" s="665"/>
      <c r="DV33" s="666"/>
      <c r="DW33" s="646">
        <v>41.8</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3659260</v>
      </c>
      <c r="S34" s="642"/>
      <c r="T34" s="642"/>
      <c r="U34" s="642"/>
      <c r="V34" s="642"/>
      <c r="W34" s="642"/>
      <c r="X34" s="642"/>
      <c r="Y34" s="643"/>
      <c r="Z34" s="644">
        <v>7</v>
      </c>
      <c r="AA34" s="644"/>
      <c r="AB34" s="644"/>
      <c r="AC34" s="644"/>
      <c r="AD34" s="645">
        <v>157048</v>
      </c>
      <c r="AE34" s="645"/>
      <c r="AF34" s="645"/>
      <c r="AG34" s="645"/>
      <c r="AH34" s="645"/>
      <c r="AI34" s="645"/>
      <c r="AJ34" s="645"/>
      <c r="AK34" s="645"/>
      <c r="AL34" s="646">
        <v>0.7</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6568634</v>
      </c>
      <c r="CS34" s="642"/>
      <c r="CT34" s="642"/>
      <c r="CU34" s="642"/>
      <c r="CV34" s="642"/>
      <c r="CW34" s="642"/>
      <c r="CX34" s="642"/>
      <c r="CY34" s="643"/>
      <c r="CZ34" s="646">
        <v>13</v>
      </c>
      <c r="DA34" s="677"/>
      <c r="DB34" s="677"/>
      <c r="DC34" s="679"/>
      <c r="DD34" s="650">
        <v>5502894</v>
      </c>
      <c r="DE34" s="642"/>
      <c r="DF34" s="642"/>
      <c r="DG34" s="642"/>
      <c r="DH34" s="642"/>
      <c r="DI34" s="642"/>
      <c r="DJ34" s="642"/>
      <c r="DK34" s="643"/>
      <c r="DL34" s="650">
        <v>4464779</v>
      </c>
      <c r="DM34" s="642"/>
      <c r="DN34" s="642"/>
      <c r="DO34" s="642"/>
      <c r="DP34" s="642"/>
      <c r="DQ34" s="642"/>
      <c r="DR34" s="642"/>
      <c r="DS34" s="642"/>
      <c r="DT34" s="642"/>
      <c r="DU34" s="642"/>
      <c r="DV34" s="643"/>
      <c r="DW34" s="646">
        <v>17.7</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3652551</v>
      </c>
      <c r="S35" s="642"/>
      <c r="T35" s="642"/>
      <c r="U35" s="642"/>
      <c r="V35" s="642"/>
      <c r="W35" s="642"/>
      <c r="X35" s="642"/>
      <c r="Y35" s="643"/>
      <c r="Z35" s="644">
        <v>6.9</v>
      </c>
      <c r="AA35" s="644"/>
      <c r="AB35" s="644"/>
      <c r="AC35" s="644"/>
      <c r="AD35" s="645" t="s">
        <v>138</v>
      </c>
      <c r="AE35" s="645"/>
      <c r="AF35" s="645"/>
      <c r="AG35" s="645"/>
      <c r="AH35" s="645"/>
      <c r="AI35" s="645"/>
      <c r="AJ35" s="645"/>
      <c r="AK35" s="645"/>
      <c r="AL35" s="646" t="s">
        <v>138</v>
      </c>
      <c r="AM35" s="647"/>
      <c r="AN35" s="647"/>
      <c r="AO35" s="648"/>
      <c r="AP35" s="234"/>
      <c r="AQ35" s="714" t="s">
        <v>325</v>
      </c>
      <c r="AR35" s="715"/>
      <c r="AS35" s="715"/>
      <c r="AT35" s="715"/>
      <c r="AU35" s="715"/>
      <c r="AV35" s="715"/>
      <c r="AW35" s="715"/>
      <c r="AX35" s="715"/>
      <c r="AY35" s="716"/>
      <c r="AZ35" s="630">
        <v>6151424</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183203</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899455</v>
      </c>
      <c r="CS35" s="665"/>
      <c r="CT35" s="665"/>
      <c r="CU35" s="665"/>
      <c r="CV35" s="665"/>
      <c r="CW35" s="665"/>
      <c r="CX35" s="665"/>
      <c r="CY35" s="666"/>
      <c r="CZ35" s="646">
        <v>1.8</v>
      </c>
      <c r="DA35" s="677"/>
      <c r="DB35" s="677"/>
      <c r="DC35" s="679"/>
      <c r="DD35" s="650">
        <v>790851</v>
      </c>
      <c r="DE35" s="665"/>
      <c r="DF35" s="665"/>
      <c r="DG35" s="665"/>
      <c r="DH35" s="665"/>
      <c r="DI35" s="665"/>
      <c r="DJ35" s="665"/>
      <c r="DK35" s="666"/>
      <c r="DL35" s="650">
        <v>729029</v>
      </c>
      <c r="DM35" s="665"/>
      <c r="DN35" s="665"/>
      <c r="DO35" s="665"/>
      <c r="DP35" s="665"/>
      <c r="DQ35" s="665"/>
      <c r="DR35" s="665"/>
      <c r="DS35" s="665"/>
      <c r="DT35" s="665"/>
      <c r="DU35" s="665"/>
      <c r="DV35" s="666"/>
      <c r="DW35" s="646">
        <v>2.9</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242</v>
      </c>
      <c r="S36" s="642"/>
      <c r="T36" s="642"/>
      <c r="U36" s="642"/>
      <c r="V36" s="642"/>
      <c r="W36" s="642"/>
      <c r="X36" s="642"/>
      <c r="Y36" s="643"/>
      <c r="Z36" s="644" t="s">
        <v>242</v>
      </c>
      <c r="AA36" s="644"/>
      <c r="AB36" s="644"/>
      <c r="AC36" s="644"/>
      <c r="AD36" s="645" t="s">
        <v>138</v>
      </c>
      <c r="AE36" s="645"/>
      <c r="AF36" s="645"/>
      <c r="AG36" s="645"/>
      <c r="AH36" s="645"/>
      <c r="AI36" s="645"/>
      <c r="AJ36" s="645"/>
      <c r="AK36" s="645"/>
      <c r="AL36" s="646" t="s">
        <v>138</v>
      </c>
      <c r="AM36" s="647"/>
      <c r="AN36" s="647"/>
      <c r="AO36" s="648"/>
      <c r="AQ36" s="718" t="s">
        <v>329</v>
      </c>
      <c r="AR36" s="719"/>
      <c r="AS36" s="719"/>
      <c r="AT36" s="719"/>
      <c r="AU36" s="719"/>
      <c r="AV36" s="719"/>
      <c r="AW36" s="719"/>
      <c r="AX36" s="719"/>
      <c r="AY36" s="720"/>
      <c r="AZ36" s="641">
        <v>2567312</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147993</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4636209</v>
      </c>
      <c r="CS36" s="642"/>
      <c r="CT36" s="642"/>
      <c r="CU36" s="642"/>
      <c r="CV36" s="642"/>
      <c r="CW36" s="642"/>
      <c r="CX36" s="642"/>
      <c r="CY36" s="643"/>
      <c r="CZ36" s="646">
        <v>9.1999999999999993</v>
      </c>
      <c r="DA36" s="677"/>
      <c r="DB36" s="677"/>
      <c r="DC36" s="679"/>
      <c r="DD36" s="650">
        <v>3675319</v>
      </c>
      <c r="DE36" s="642"/>
      <c r="DF36" s="642"/>
      <c r="DG36" s="642"/>
      <c r="DH36" s="642"/>
      <c r="DI36" s="642"/>
      <c r="DJ36" s="642"/>
      <c r="DK36" s="643"/>
      <c r="DL36" s="650">
        <v>2852937</v>
      </c>
      <c r="DM36" s="642"/>
      <c r="DN36" s="642"/>
      <c r="DO36" s="642"/>
      <c r="DP36" s="642"/>
      <c r="DQ36" s="642"/>
      <c r="DR36" s="642"/>
      <c r="DS36" s="642"/>
      <c r="DT36" s="642"/>
      <c r="DU36" s="642"/>
      <c r="DV36" s="643"/>
      <c r="DW36" s="646">
        <v>11.3</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1761551</v>
      </c>
      <c r="S37" s="642"/>
      <c r="T37" s="642"/>
      <c r="U37" s="642"/>
      <c r="V37" s="642"/>
      <c r="W37" s="642"/>
      <c r="X37" s="642"/>
      <c r="Y37" s="643"/>
      <c r="Z37" s="644">
        <v>3.4</v>
      </c>
      <c r="AA37" s="644"/>
      <c r="AB37" s="644"/>
      <c r="AC37" s="644"/>
      <c r="AD37" s="645" t="s">
        <v>138</v>
      </c>
      <c r="AE37" s="645"/>
      <c r="AF37" s="645"/>
      <c r="AG37" s="645"/>
      <c r="AH37" s="645"/>
      <c r="AI37" s="645"/>
      <c r="AJ37" s="645"/>
      <c r="AK37" s="645"/>
      <c r="AL37" s="646" t="s">
        <v>138</v>
      </c>
      <c r="AM37" s="647"/>
      <c r="AN37" s="647"/>
      <c r="AO37" s="648"/>
      <c r="AQ37" s="718" t="s">
        <v>333</v>
      </c>
      <c r="AR37" s="719"/>
      <c r="AS37" s="719"/>
      <c r="AT37" s="719"/>
      <c r="AU37" s="719"/>
      <c r="AV37" s="719"/>
      <c r="AW37" s="719"/>
      <c r="AX37" s="719"/>
      <c r="AY37" s="720"/>
      <c r="AZ37" s="641">
        <v>303461</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11414</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39902</v>
      </c>
      <c r="CS37" s="665"/>
      <c r="CT37" s="665"/>
      <c r="CU37" s="665"/>
      <c r="CV37" s="665"/>
      <c r="CW37" s="665"/>
      <c r="CX37" s="665"/>
      <c r="CY37" s="666"/>
      <c r="CZ37" s="646">
        <v>0.1</v>
      </c>
      <c r="DA37" s="677"/>
      <c r="DB37" s="677"/>
      <c r="DC37" s="679"/>
      <c r="DD37" s="650">
        <v>39902</v>
      </c>
      <c r="DE37" s="665"/>
      <c r="DF37" s="665"/>
      <c r="DG37" s="665"/>
      <c r="DH37" s="665"/>
      <c r="DI37" s="665"/>
      <c r="DJ37" s="665"/>
      <c r="DK37" s="666"/>
      <c r="DL37" s="650">
        <v>39902</v>
      </c>
      <c r="DM37" s="665"/>
      <c r="DN37" s="665"/>
      <c r="DO37" s="665"/>
      <c r="DP37" s="665"/>
      <c r="DQ37" s="665"/>
      <c r="DR37" s="665"/>
      <c r="DS37" s="665"/>
      <c r="DT37" s="665"/>
      <c r="DU37" s="665"/>
      <c r="DV37" s="666"/>
      <c r="DW37" s="646">
        <v>0.2</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52573349</v>
      </c>
      <c r="S38" s="722"/>
      <c r="T38" s="722"/>
      <c r="U38" s="722"/>
      <c r="V38" s="722"/>
      <c r="W38" s="722"/>
      <c r="X38" s="722"/>
      <c r="Y38" s="723"/>
      <c r="Z38" s="724">
        <v>100</v>
      </c>
      <c r="AA38" s="724"/>
      <c r="AB38" s="724"/>
      <c r="AC38" s="724"/>
      <c r="AD38" s="725">
        <v>23473853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8647</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17486</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3272004</v>
      </c>
      <c r="CS38" s="642"/>
      <c r="CT38" s="642"/>
      <c r="CU38" s="642"/>
      <c r="CV38" s="642"/>
      <c r="CW38" s="642"/>
      <c r="CX38" s="642"/>
      <c r="CY38" s="643"/>
      <c r="CZ38" s="646">
        <v>6.5</v>
      </c>
      <c r="DA38" s="677"/>
      <c r="DB38" s="677"/>
      <c r="DC38" s="679"/>
      <c r="DD38" s="650">
        <v>2787226</v>
      </c>
      <c r="DE38" s="642"/>
      <c r="DF38" s="642"/>
      <c r="DG38" s="642"/>
      <c r="DH38" s="642"/>
      <c r="DI38" s="642"/>
      <c r="DJ38" s="642"/>
      <c r="DK38" s="643"/>
      <c r="DL38" s="650">
        <v>2452345</v>
      </c>
      <c r="DM38" s="642"/>
      <c r="DN38" s="642"/>
      <c r="DO38" s="642"/>
      <c r="DP38" s="642"/>
      <c r="DQ38" s="642"/>
      <c r="DR38" s="642"/>
      <c r="DS38" s="642"/>
      <c r="DT38" s="642"/>
      <c r="DU38" s="642"/>
      <c r="DV38" s="643"/>
      <c r="DW38" s="646">
        <v>9.6999999999999993</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t="s">
        <v>138</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78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6400415</v>
      </c>
      <c r="CS39" s="665"/>
      <c r="CT39" s="665"/>
      <c r="CU39" s="665"/>
      <c r="CV39" s="665"/>
      <c r="CW39" s="665"/>
      <c r="CX39" s="665"/>
      <c r="CY39" s="666"/>
      <c r="CZ39" s="646">
        <v>12.7</v>
      </c>
      <c r="DA39" s="677"/>
      <c r="DB39" s="677"/>
      <c r="DC39" s="679"/>
      <c r="DD39" s="650">
        <v>1435769</v>
      </c>
      <c r="DE39" s="665"/>
      <c r="DF39" s="665"/>
      <c r="DG39" s="665"/>
      <c r="DH39" s="665"/>
      <c r="DI39" s="665"/>
      <c r="DJ39" s="665"/>
      <c r="DK39" s="666"/>
      <c r="DL39" s="650" t="s">
        <v>138</v>
      </c>
      <c r="DM39" s="665"/>
      <c r="DN39" s="665"/>
      <c r="DO39" s="665"/>
      <c r="DP39" s="665"/>
      <c r="DQ39" s="665"/>
      <c r="DR39" s="665"/>
      <c r="DS39" s="665"/>
      <c r="DT39" s="665"/>
      <c r="DU39" s="665"/>
      <c r="DV39" s="666"/>
      <c r="DW39" s="646" t="s">
        <v>242</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790187</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138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3690452</v>
      </c>
      <c r="CS40" s="642"/>
      <c r="CT40" s="642"/>
      <c r="CU40" s="642"/>
      <c r="CV40" s="642"/>
      <c r="CW40" s="642"/>
      <c r="CX40" s="642"/>
      <c r="CY40" s="643"/>
      <c r="CZ40" s="646">
        <v>7.3</v>
      </c>
      <c r="DA40" s="677"/>
      <c r="DB40" s="677"/>
      <c r="DC40" s="679"/>
      <c r="DD40" s="650">
        <v>562221</v>
      </c>
      <c r="DE40" s="642"/>
      <c r="DF40" s="642"/>
      <c r="DG40" s="642"/>
      <c r="DH40" s="642"/>
      <c r="DI40" s="642"/>
      <c r="DJ40" s="642"/>
      <c r="DK40" s="643"/>
      <c r="DL40" s="650">
        <v>59892</v>
      </c>
      <c r="DM40" s="642"/>
      <c r="DN40" s="642"/>
      <c r="DO40" s="642"/>
      <c r="DP40" s="642"/>
      <c r="DQ40" s="642"/>
      <c r="DR40" s="642"/>
      <c r="DS40" s="642"/>
      <c r="DT40" s="642"/>
      <c r="DU40" s="642"/>
      <c r="DV40" s="643"/>
      <c r="DW40" s="646">
        <v>0.2</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2481817</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356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242</v>
      </c>
      <c r="CS41" s="665"/>
      <c r="CT41" s="665"/>
      <c r="CU41" s="665"/>
      <c r="CV41" s="665"/>
      <c r="CW41" s="665"/>
      <c r="CX41" s="665"/>
      <c r="CY41" s="666"/>
      <c r="CZ41" s="646" t="s">
        <v>138</v>
      </c>
      <c r="DA41" s="677"/>
      <c r="DB41" s="677"/>
      <c r="DC41" s="679"/>
      <c r="DD41" s="650" t="s">
        <v>138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6494797</v>
      </c>
      <c r="CS42" s="642"/>
      <c r="CT42" s="642"/>
      <c r="CU42" s="642"/>
      <c r="CV42" s="642"/>
      <c r="CW42" s="642"/>
      <c r="CX42" s="642"/>
      <c r="CY42" s="643"/>
      <c r="CZ42" s="646">
        <v>12.9</v>
      </c>
      <c r="DA42" s="647"/>
      <c r="DB42" s="647"/>
      <c r="DC42" s="742"/>
      <c r="DD42" s="650">
        <v>2640288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116731</v>
      </c>
      <c r="CS43" s="665"/>
      <c r="CT43" s="665"/>
      <c r="CU43" s="665"/>
      <c r="CV43" s="665"/>
      <c r="CW43" s="665"/>
      <c r="CX43" s="665"/>
      <c r="CY43" s="666"/>
      <c r="CZ43" s="646">
        <v>0.2</v>
      </c>
      <c r="DA43" s="677"/>
      <c r="DB43" s="677"/>
      <c r="DC43" s="679"/>
      <c r="DD43" s="650">
        <v>104105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6424846</v>
      </c>
      <c r="CS44" s="642"/>
      <c r="CT44" s="642"/>
      <c r="CU44" s="642"/>
      <c r="CV44" s="642"/>
      <c r="CW44" s="642"/>
      <c r="CX44" s="642"/>
      <c r="CY44" s="643"/>
      <c r="CZ44" s="646">
        <v>12.7</v>
      </c>
      <c r="DA44" s="647"/>
      <c r="DB44" s="647"/>
      <c r="DC44" s="742"/>
      <c r="DD44" s="650">
        <v>2632350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1664294</v>
      </c>
      <c r="CS45" s="665"/>
      <c r="CT45" s="665"/>
      <c r="CU45" s="665"/>
      <c r="CV45" s="665"/>
      <c r="CW45" s="665"/>
      <c r="CX45" s="665"/>
      <c r="CY45" s="666"/>
      <c r="CZ45" s="646">
        <v>3.3</v>
      </c>
      <c r="DA45" s="677"/>
      <c r="DB45" s="677"/>
      <c r="DC45" s="679"/>
      <c r="DD45" s="650">
        <v>256241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4418813</v>
      </c>
      <c r="CS46" s="642"/>
      <c r="CT46" s="642"/>
      <c r="CU46" s="642"/>
      <c r="CV46" s="642"/>
      <c r="CW46" s="642"/>
      <c r="CX46" s="642"/>
      <c r="CY46" s="643"/>
      <c r="CZ46" s="646">
        <v>8.8000000000000007</v>
      </c>
      <c r="DA46" s="647"/>
      <c r="DB46" s="647"/>
      <c r="DC46" s="742"/>
      <c r="DD46" s="650">
        <v>2351360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69951</v>
      </c>
      <c r="CS47" s="665"/>
      <c r="CT47" s="665"/>
      <c r="CU47" s="665"/>
      <c r="CV47" s="665"/>
      <c r="CW47" s="665"/>
      <c r="CX47" s="665"/>
      <c r="CY47" s="666"/>
      <c r="CZ47" s="646">
        <v>0.1</v>
      </c>
      <c r="DA47" s="677"/>
      <c r="DB47" s="677"/>
      <c r="DC47" s="679"/>
      <c r="DD47" s="650">
        <v>7938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138</v>
      </c>
      <c r="CS48" s="642"/>
      <c r="CT48" s="642"/>
      <c r="CU48" s="642"/>
      <c r="CV48" s="642"/>
      <c r="CW48" s="642"/>
      <c r="CX48" s="642"/>
      <c r="CY48" s="643"/>
      <c r="CZ48" s="646" t="s">
        <v>138</v>
      </c>
      <c r="DA48" s="647"/>
      <c r="DB48" s="647"/>
      <c r="DC48" s="742"/>
      <c r="DD48" s="650" t="s">
        <v>242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50488736</v>
      </c>
      <c r="CS49" s="711"/>
      <c r="CT49" s="711"/>
      <c r="CU49" s="711"/>
      <c r="CV49" s="711"/>
      <c r="CW49" s="711"/>
      <c r="CX49" s="711"/>
      <c r="CY49" s="743"/>
      <c r="CZ49" s="726">
        <v>100</v>
      </c>
      <c r="DA49" s="744"/>
      <c r="DB49" s="744"/>
      <c r="DC49" s="745"/>
      <c r="DD49" s="746">
        <v>31161523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Y7PgTvNh1+81814WoJe6jq3ZnuCC57yEO5t3JrHuM6DmuNYoko9cWExmwRWJNSPQObutVWPRYptcSV+7Oefh7w==" saltValue="3vSE2bPBEk97QNghNqZf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19"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53056</v>
      </c>
      <c r="R7" s="777"/>
      <c r="S7" s="777"/>
      <c r="T7" s="777"/>
      <c r="U7" s="777"/>
      <c r="V7" s="777">
        <v>50972</v>
      </c>
      <c r="W7" s="777"/>
      <c r="X7" s="777"/>
      <c r="Y7" s="777"/>
      <c r="Z7" s="777"/>
      <c r="AA7" s="777">
        <v>2084</v>
      </c>
      <c r="AB7" s="777"/>
      <c r="AC7" s="777"/>
      <c r="AD7" s="777"/>
      <c r="AE7" s="778"/>
      <c r="AF7" s="779">
        <v>1961</v>
      </c>
      <c r="AG7" s="780"/>
      <c r="AH7" s="780"/>
      <c r="AI7" s="780"/>
      <c r="AJ7" s="781"/>
      <c r="AK7" s="816">
        <v>6868</v>
      </c>
      <c r="AL7" s="817"/>
      <c r="AM7" s="817"/>
      <c r="AN7" s="817"/>
      <c r="AO7" s="817"/>
      <c r="AP7" s="817">
        <v>49472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578</v>
      </c>
      <c r="BT7" s="821"/>
      <c r="BU7" s="821"/>
      <c r="BV7" s="821"/>
      <c r="BW7" s="821"/>
      <c r="BX7" s="821"/>
      <c r="BY7" s="821"/>
      <c r="BZ7" s="821"/>
      <c r="CA7" s="821"/>
      <c r="CB7" s="821"/>
      <c r="CC7" s="821"/>
      <c r="CD7" s="821"/>
      <c r="CE7" s="821"/>
      <c r="CF7" s="821"/>
      <c r="CG7" s="822"/>
      <c r="CH7" s="813">
        <v>4</v>
      </c>
      <c r="CI7" s="814"/>
      <c r="CJ7" s="814"/>
      <c r="CK7" s="814"/>
      <c r="CL7" s="815"/>
      <c r="CM7" s="813">
        <v>328</v>
      </c>
      <c r="CN7" s="814"/>
      <c r="CO7" s="814"/>
      <c r="CP7" s="814"/>
      <c r="CQ7" s="815"/>
      <c r="CR7" s="813">
        <v>32</v>
      </c>
      <c r="CS7" s="814"/>
      <c r="CT7" s="814"/>
      <c r="CU7" s="814"/>
      <c r="CV7" s="815"/>
      <c r="CW7" s="813" t="s">
        <v>502</v>
      </c>
      <c r="CX7" s="814"/>
      <c r="CY7" s="814"/>
      <c r="CZ7" s="814"/>
      <c r="DA7" s="815"/>
      <c r="DB7" s="813" t="s">
        <v>502</v>
      </c>
      <c r="DC7" s="814"/>
      <c r="DD7" s="814"/>
      <c r="DE7" s="814"/>
      <c r="DF7" s="815"/>
      <c r="DG7" s="813" t="s">
        <v>502</v>
      </c>
      <c r="DH7" s="814"/>
      <c r="DI7" s="814"/>
      <c r="DJ7" s="814"/>
      <c r="DK7" s="815"/>
      <c r="DL7" s="813" t="s">
        <v>502</v>
      </c>
      <c r="DM7" s="814"/>
      <c r="DN7" s="814"/>
      <c r="DO7" s="814"/>
      <c r="DP7" s="815"/>
      <c r="DQ7" s="813" t="s">
        <v>502</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170</v>
      </c>
      <c r="R8" s="801"/>
      <c r="S8" s="801"/>
      <c r="T8" s="801"/>
      <c r="U8" s="801"/>
      <c r="V8" s="801">
        <v>170</v>
      </c>
      <c r="W8" s="801"/>
      <c r="X8" s="801"/>
      <c r="Y8" s="801"/>
      <c r="Z8" s="801"/>
      <c r="AA8" s="801" t="s">
        <v>567</v>
      </c>
      <c r="AB8" s="801"/>
      <c r="AC8" s="801"/>
      <c r="AD8" s="801"/>
      <c r="AE8" s="802"/>
      <c r="AF8" s="803" t="s">
        <v>138</v>
      </c>
      <c r="AG8" s="804"/>
      <c r="AH8" s="804"/>
      <c r="AI8" s="804"/>
      <c r="AJ8" s="805"/>
      <c r="AK8" s="806" t="s">
        <v>567</v>
      </c>
      <c r="AL8" s="807"/>
      <c r="AM8" s="807"/>
      <c r="AN8" s="807"/>
      <c r="AO8" s="807"/>
      <c r="AP8" s="807" t="s">
        <v>567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579</v>
      </c>
      <c r="BT8" s="811"/>
      <c r="BU8" s="811"/>
      <c r="BV8" s="811"/>
      <c r="BW8" s="811"/>
      <c r="BX8" s="811"/>
      <c r="BY8" s="811"/>
      <c r="BZ8" s="811"/>
      <c r="CA8" s="811"/>
      <c r="CB8" s="811"/>
      <c r="CC8" s="811"/>
      <c r="CD8" s="811"/>
      <c r="CE8" s="811"/>
      <c r="CF8" s="811"/>
      <c r="CG8" s="812"/>
      <c r="CH8" s="823">
        <v>33</v>
      </c>
      <c r="CI8" s="824"/>
      <c r="CJ8" s="824"/>
      <c r="CK8" s="824"/>
      <c r="CL8" s="825"/>
      <c r="CM8" s="823">
        <v>446</v>
      </c>
      <c r="CN8" s="824"/>
      <c r="CO8" s="824"/>
      <c r="CP8" s="824"/>
      <c r="CQ8" s="825"/>
      <c r="CR8" s="823">
        <v>25</v>
      </c>
      <c r="CS8" s="824"/>
      <c r="CT8" s="824"/>
      <c r="CU8" s="824"/>
      <c r="CV8" s="825"/>
      <c r="CW8" s="823" t="s">
        <v>502</v>
      </c>
      <c r="CX8" s="824"/>
      <c r="CY8" s="824"/>
      <c r="CZ8" s="824"/>
      <c r="DA8" s="825"/>
      <c r="DB8" s="823" t="s">
        <v>502</v>
      </c>
      <c r="DC8" s="824"/>
      <c r="DD8" s="824"/>
      <c r="DE8" s="824"/>
      <c r="DF8" s="825"/>
      <c r="DG8" s="823" t="s">
        <v>502</v>
      </c>
      <c r="DH8" s="824"/>
      <c r="DI8" s="824"/>
      <c r="DJ8" s="824"/>
      <c r="DK8" s="825"/>
      <c r="DL8" s="823" t="s">
        <v>502</v>
      </c>
      <c r="DM8" s="824"/>
      <c r="DN8" s="824"/>
      <c r="DO8" s="824"/>
      <c r="DP8" s="825"/>
      <c r="DQ8" s="823" t="s">
        <v>502</v>
      </c>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9</v>
      </c>
      <c r="R9" s="801"/>
      <c r="S9" s="801"/>
      <c r="T9" s="801"/>
      <c r="U9" s="801"/>
      <c r="V9" s="801">
        <v>8</v>
      </c>
      <c r="W9" s="801"/>
      <c r="X9" s="801"/>
      <c r="Y9" s="801"/>
      <c r="Z9" s="801"/>
      <c r="AA9" s="801">
        <v>0</v>
      </c>
      <c r="AB9" s="801"/>
      <c r="AC9" s="801"/>
      <c r="AD9" s="801"/>
      <c r="AE9" s="802"/>
      <c r="AF9" s="803">
        <v>0</v>
      </c>
      <c r="AG9" s="804"/>
      <c r="AH9" s="804"/>
      <c r="AI9" s="804"/>
      <c r="AJ9" s="805"/>
      <c r="AK9" s="806" t="s">
        <v>567</v>
      </c>
      <c r="AL9" s="807"/>
      <c r="AM9" s="807"/>
      <c r="AN9" s="807"/>
      <c r="AO9" s="807"/>
      <c r="AP9" s="807" t="s">
        <v>567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580</v>
      </c>
      <c r="BS9" s="810" t="s">
        <v>581</v>
      </c>
      <c r="BT9" s="811"/>
      <c r="BU9" s="811"/>
      <c r="BV9" s="811"/>
      <c r="BW9" s="811"/>
      <c r="BX9" s="811"/>
      <c r="BY9" s="811"/>
      <c r="BZ9" s="811"/>
      <c r="CA9" s="811"/>
      <c r="CB9" s="811"/>
      <c r="CC9" s="811"/>
      <c r="CD9" s="811"/>
      <c r="CE9" s="811"/>
      <c r="CF9" s="811"/>
      <c r="CG9" s="812"/>
      <c r="CH9" s="823">
        <v>2</v>
      </c>
      <c r="CI9" s="824"/>
      <c r="CJ9" s="824"/>
      <c r="CK9" s="824"/>
      <c r="CL9" s="825"/>
      <c r="CM9" s="823">
        <v>178</v>
      </c>
      <c r="CN9" s="824"/>
      <c r="CO9" s="824"/>
      <c r="CP9" s="824"/>
      <c r="CQ9" s="825"/>
      <c r="CR9" s="823">
        <v>6</v>
      </c>
      <c r="CS9" s="824"/>
      <c r="CT9" s="824"/>
      <c r="CU9" s="824"/>
      <c r="CV9" s="825"/>
      <c r="CW9" s="823" t="s">
        <v>502</v>
      </c>
      <c r="CX9" s="824"/>
      <c r="CY9" s="824"/>
      <c r="CZ9" s="824"/>
      <c r="DA9" s="825"/>
      <c r="DB9" s="823">
        <v>923</v>
      </c>
      <c r="DC9" s="824"/>
      <c r="DD9" s="824"/>
      <c r="DE9" s="824"/>
      <c r="DF9" s="825"/>
      <c r="DG9" s="823" t="s">
        <v>502</v>
      </c>
      <c r="DH9" s="824"/>
      <c r="DI9" s="824"/>
      <c r="DJ9" s="824"/>
      <c r="DK9" s="825"/>
      <c r="DL9" s="823" t="s">
        <v>502</v>
      </c>
      <c r="DM9" s="824"/>
      <c r="DN9" s="824"/>
      <c r="DO9" s="824"/>
      <c r="DP9" s="825"/>
      <c r="DQ9" s="823" t="s">
        <v>502</v>
      </c>
      <c r="DR9" s="824"/>
      <c r="DS9" s="824"/>
      <c r="DT9" s="824"/>
      <c r="DU9" s="825"/>
      <c r="DV9" s="826"/>
      <c r="DW9" s="827"/>
      <c r="DX9" s="827"/>
      <c r="DY9" s="827"/>
      <c r="DZ9" s="828"/>
      <c r="EA9" s="254"/>
    </row>
    <row r="10" spans="1:131" s="255" customFormat="1" ht="26.25" customHeight="1" x14ac:dyDescent="0.15">
      <c r="A10" s="261">
        <v>4</v>
      </c>
      <c r="B10" s="797" t="s">
        <v>386</v>
      </c>
      <c r="C10" s="798"/>
      <c r="D10" s="798"/>
      <c r="E10" s="798"/>
      <c r="F10" s="798"/>
      <c r="G10" s="798"/>
      <c r="H10" s="798"/>
      <c r="I10" s="798"/>
      <c r="J10" s="798"/>
      <c r="K10" s="798"/>
      <c r="L10" s="798"/>
      <c r="M10" s="798"/>
      <c r="N10" s="798"/>
      <c r="O10" s="798"/>
      <c r="P10" s="799"/>
      <c r="Q10" s="800">
        <v>8574</v>
      </c>
      <c r="R10" s="801"/>
      <c r="S10" s="801"/>
      <c r="T10" s="801"/>
      <c r="U10" s="801"/>
      <c r="V10" s="801">
        <v>8574</v>
      </c>
      <c r="W10" s="801"/>
      <c r="X10" s="801"/>
      <c r="Y10" s="801"/>
      <c r="Z10" s="801"/>
      <c r="AA10" s="801" t="s">
        <v>567</v>
      </c>
      <c r="AB10" s="801"/>
      <c r="AC10" s="801"/>
      <c r="AD10" s="801"/>
      <c r="AE10" s="802"/>
      <c r="AF10" s="803" t="s">
        <v>138</v>
      </c>
      <c r="AG10" s="804"/>
      <c r="AH10" s="804"/>
      <c r="AI10" s="804"/>
      <c r="AJ10" s="805"/>
      <c r="AK10" s="806" t="s">
        <v>567</v>
      </c>
      <c r="AL10" s="807"/>
      <c r="AM10" s="807"/>
      <c r="AN10" s="807"/>
      <c r="AO10" s="807"/>
      <c r="AP10" s="807" t="s">
        <v>567</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582</v>
      </c>
      <c r="BT10" s="811"/>
      <c r="BU10" s="811"/>
      <c r="BV10" s="811"/>
      <c r="BW10" s="811"/>
      <c r="BX10" s="811"/>
      <c r="BY10" s="811"/>
      <c r="BZ10" s="811"/>
      <c r="CA10" s="811"/>
      <c r="CB10" s="811"/>
      <c r="CC10" s="811"/>
      <c r="CD10" s="811"/>
      <c r="CE10" s="811"/>
      <c r="CF10" s="811"/>
      <c r="CG10" s="812"/>
      <c r="CH10" s="823">
        <v>-15</v>
      </c>
      <c r="CI10" s="824"/>
      <c r="CJ10" s="824"/>
      <c r="CK10" s="824"/>
      <c r="CL10" s="825"/>
      <c r="CM10" s="823">
        <v>46</v>
      </c>
      <c r="CN10" s="824"/>
      <c r="CO10" s="824"/>
      <c r="CP10" s="824"/>
      <c r="CQ10" s="825"/>
      <c r="CR10" s="823">
        <v>33</v>
      </c>
      <c r="CS10" s="824"/>
      <c r="CT10" s="824"/>
      <c r="CU10" s="824"/>
      <c r="CV10" s="825"/>
      <c r="CW10" s="823" t="s">
        <v>502</v>
      </c>
      <c r="CX10" s="824"/>
      <c r="CY10" s="824"/>
      <c r="CZ10" s="824"/>
      <c r="DA10" s="825"/>
      <c r="DB10" s="823" t="s">
        <v>502</v>
      </c>
      <c r="DC10" s="824"/>
      <c r="DD10" s="824"/>
      <c r="DE10" s="824"/>
      <c r="DF10" s="825"/>
      <c r="DG10" s="823" t="s">
        <v>502</v>
      </c>
      <c r="DH10" s="824"/>
      <c r="DI10" s="824"/>
      <c r="DJ10" s="824"/>
      <c r="DK10" s="825"/>
      <c r="DL10" s="823" t="s">
        <v>502</v>
      </c>
      <c r="DM10" s="824"/>
      <c r="DN10" s="824"/>
      <c r="DO10" s="824"/>
      <c r="DP10" s="825"/>
      <c r="DQ10" s="823" t="s">
        <v>502</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583</v>
      </c>
      <c r="BT11" s="811"/>
      <c r="BU11" s="811"/>
      <c r="BV11" s="811"/>
      <c r="BW11" s="811"/>
      <c r="BX11" s="811"/>
      <c r="BY11" s="811"/>
      <c r="BZ11" s="811"/>
      <c r="CA11" s="811"/>
      <c r="CB11" s="811"/>
      <c r="CC11" s="811"/>
      <c r="CD11" s="811"/>
      <c r="CE11" s="811"/>
      <c r="CF11" s="811"/>
      <c r="CG11" s="812"/>
      <c r="CH11" s="823">
        <v>0</v>
      </c>
      <c r="CI11" s="824"/>
      <c r="CJ11" s="824"/>
      <c r="CK11" s="824"/>
      <c r="CL11" s="825"/>
      <c r="CM11" s="823">
        <v>107</v>
      </c>
      <c r="CN11" s="824"/>
      <c r="CO11" s="824"/>
      <c r="CP11" s="824"/>
      <c r="CQ11" s="825"/>
      <c r="CR11" s="823">
        <v>100</v>
      </c>
      <c r="CS11" s="824"/>
      <c r="CT11" s="824"/>
      <c r="CU11" s="824"/>
      <c r="CV11" s="825"/>
      <c r="CW11" s="823">
        <v>6</v>
      </c>
      <c r="CX11" s="824"/>
      <c r="CY11" s="824"/>
      <c r="CZ11" s="824"/>
      <c r="DA11" s="825"/>
      <c r="DB11" s="823" t="s">
        <v>502</v>
      </c>
      <c r="DC11" s="824"/>
      <c r="DD11" s="824"/>
      <c r="DE11" s="824"/>
      <c r="DF11" s="825"/>
      <c r="DG11" s="823" t="s">
        <v>502</v>
      </c>
      <c r="DH11" s="824"/>
      <c r="DI11" s="824"/>
      <c r="DJ11" s="824"/>
      <c r="DK11" s="825"/>
      <c r="DL11" s="823" t="s">
        <v>502</v>
      </c>
      <c r="DM11" s="824"/>
      <c r="DN11" s="824"/>
      <c r="DO11" s="824"/>
      <c r="DP11" s="825"/>
      <c r="DQ11" s="823" t="s">
        <v>502</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584</v>
      </c>
      <c r="BT12" s="811"/>
      <c r="BU12" s="811"/>
      <c r="BV12" s="811"/>
      <c r="BW12" s="811"/>
      <c r="BX12" s="811"/>
      <c r="BY12" s="811"/>
      <c r="BZ12" s="811"/>
      <c r="CA12" s="811"/>
      <c r="CB12" s="811"/>
      <c r="CC12" s="811"/>
      <c r="CD12" s="811"/>
      <c r="CE12" s="811"/>
      <c r="CF12" s="811"/>
      <c r="CG12" s="812"/>
      <c r="CH12" s="823">
        <v>-30</v>
      </c>
      <c r="CI12" s="824"/>
      <c r="CJ12" s="824"/>
      <c r="CK12" s="824"/>
      <c r="CL12" s="825"/>
      <c r="CM12" s="823">
        <v>-132</v>
      </c>
      <c r="CN12" s="824"/>
      <c r="CO12" s="824"/>
      <c r="CP12" s="824"/>
      <c r="CQ12" s="825"/>
      <c r="CR12" s="823">
        <v>10</v>
      </c>
      <c r="CS12" s="824"/>
      <c r="CT12" s="824"/>
      <c r="CU12" s="824"/>
      <c r="CV12" s="825"/>
      <c r="CW12" s="823" t="s">
        <v>502</v>
      </c>
      <c r="CX12" s="824"/>
      <c r="CY12" s="824"/>
      <c r="CZ12" s="824"/>
      <c r="DA12" s="825"/>
      <c r="DB12" s="823" t="s">
        <v>502</v>
      </c>
      <c r="DC12" s="824"/>
      <c r="DD12" s="824"/>
      <c r="DE12" s="824"/>
      <c r="DF12" s="825"/>
      <c r="DG12" s="823" t="s">
        <v>502</v>
      </c>
      <c r="DH12" s="824"/>
      <c r="DI12" s="824"/>
      <c r="DJ12" s="824"/>
      <c r="DK12" s="825"/>
      <c r="DL12" s="823" t="s">
        <v>502</v>
      </c>
      <c r="DM12" s="824"/>
      <c r="DN12" s="824"/>
      <c r="DO12" s="824"/>
      <c r="DP12" s="825"/>
      <c r="DQ12" s="823" t="s">
        <v>502</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52573</v>
      </c>
      <c r="R23" s="836"/>
      <c r="S23" s="836"/>
      <c r="T23" s="836"/>
      <c r="U23" s="836"/>
      <c r="V23" s="836">
        <v>50489</v>
      </c>
      <c r="W23" s="836"/>
      <c r="X23" s="836"/>
      <c r="Y23" s="836"/>
      <c r="Z23" s="836"/>
      <c r="AA23" s="836">
        <v>2085</v>
      </c>
      <c r="AB23" s="836"/>
      <c r="AC23" s="836"/>
      <c r="AD23" s="836"/>
      <c r="AE23" s="837"/>
      <c r="AF23" s="838">
        <v>1961</v>
      </c>
      <c r="AG23" s="836"/>
      <c r="AH23" s="836"/>
      <c r="AI23" s="836"/>
      <c r="AJ23" s="839"/>
      <c r="AK23" s="840"/>
      <c r="AL23" s="841"/>
      <c r="AM23" s="841"/>
      <c r="AN23" s="841"/>
      <c r="AO23" s="841"/>
      <c r="AP23" s="836">
        <v>49472</v>
      </c>
      <c r="AQ23" s="836"/>
      <c r="AR23" s="836"/>
      <c r="AS23" s="836"/>
      <c r="AT23" s="836"/>
      <c r="AU23" s="842"/>
      <c r="AV23" s="842"/>
      <c r="AW23" s="842"/>
      <c r="AX23" s="842"/>
      <c r="AY23" s="843"/>
      <c r="AZ23" s="851" t="s">
        <v>138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9389</v>
      </c>
      <c r="R28" s="865"/>
      <c r="S28" s="865"/>
      <c r="T28" s="865"/>
      <c r="U28" s="865"/>
      <c r="V28" s="865">
        <v>9206</v>
      </c>
      <c r="W28" s="865"/>
      <c r="X28" s="865"/>
      <c r="Y28" s="865"/>
      <c r="Z28" s="865"/>
      <c r="AA28" s="865">
        <v>183</v>
      </c>
      <c r="AB28" s="865"/>
      <c r="AC28" s="865"/>
      <c r="AD28" s="865"/>
      <c r="AE28" s="866"/>
      <c r="AF28" s="867">
        <v>183</v>
      </c>
      <c r="AG28" s="865"/>
      <c r="AH28" s="865"/>
      <c r="AI28" s="865"/>
      <c r="AJ28" s="868"/>
      <c r="AK28" s="869">
        <v>813</v>
      </c>
      <c r="AL28" s="860"/>
      <c r="AM28" s="860"/>
      <c r="AN28" s="860"/>
      <c r="AO28" s="860"/>
      <c r="AP28" s="860" t="s">
        <v>567</v>
      </c>
      <c r="AQ28" s="860"/>
      <c r="AR28" s="860"/>
      <c r="AS28" s="860"/>
      <c r="AT28" s="860"/>
      <c r="AU28" s="860" t="s">
        <v>568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340</v>
      </c>
      <c r="R29" s="801"/>
      <c r="S29" s="801"/>
      <c r="T29" s="801"/>
      <c r="U29" s="801"/>
      <c r="V29" s="801">
        <v>340</v>
      </c>
      <c r="W29" s="801"/>
      <c r="X29" s="801"/>
      <c r="Y29" s="801"/>
      <c r="Z29" s="801"/>
      <c r="AA29" s="801">
        <v>0</v>
      </c>
      <c r="AB29" s="801"/>
      <c r="AC29" s="801"/>
      <c r="AD29" s="801"/>
      <c r="AE29" s="802"/>
      <c r="AF29" s="803">
        <v>0</v>
      </c>
      <c r="AG29" s="804"/>
      <c r="AH29" s="804"/>
      <c r="AI29" s="804"/>
      <c r="AJ29" s="805"/>
      <c r="AK29" s="872">
        <v>174</v>
      </c>
      <c r="AL29" s="873"/>
      <c r="AM29" s="873"/>
      <c r="AN29" s="873"/>
      <c r="AO29" s="873"/>
      <c r="AP29" s="873" t="s">
        <v>567</v>
      </c>
      <c r="AQ29" s="873"/>
      <c r="AR29" s="873"/>
      <c r="AS29" s="873"/>
      <c r="AT29" s="873"/>
      <c r="AU29" s="873" t="s">
        <v>568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9250</v>
      </c>
      <c r="R30" s="801"/>
      <c r="S30" s="801"/>
      <c r="T30" s="801"/>
      <c r="U30" s="801"/>
      <c r="V30" s="801">
        <v>9078</v>
      </c>
      <c r="W30" s="801"/>
      <c r="X30" s="801"/>
      <c r="Y30" s="801"/>
      <c r="Z30" s="801"/>
      <c r="AA30" s="801">
        <v>172</v>
      </c>
      <c r="AB30" s="801"/>
      <c r="AC30" s="801"/>
      <c r="AD30" s="801"/>
      <c r="AE30" s="802"/>
      <c r="AF30" s="803">
        <v>172</v>
      </c>
      <c r="AG30" s="804"/>
      <c r="AH30" s="804"/>
      <c r="AI30" s="804"/>
      <c r="AJ30" s="805"/>
      <c r="AK30" s="872">
        <v>1285</v>
      </c>
      <c r="AL30" s="873"/>
      <c r="AM30" s="873"/>
      <c r="AN30" s="873"/>
      <c r="AO30" s="873"/>
      <c r="AP30" s="873" t="s">
        <v>567</v>
      </c>
      <c r="AQ30" s="873"/>
      <c r="AR30" s="873"/>
      <c r="AS30" s="873"/>
      <c r="AT30" s="873"/>
      <c r="AU30" s="873" t="s">
        <v>568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921</v>
      </c>
      <c r="R31" s="801"/>
      <c r="S31" s="801"/>
      <c r="T31" s="801"/>
      <c r="U31" s="801"/>
      <c r="V31" s="801">
        <v>920</v>
      </c>
      <c r="W31" s="801"/>
      <c r="X31" s="801"/>
      <c r="Y31" s="801"/>
      <c r="Z31" s="801"/>
      <c r="AA31" s="801">
        <v>1</v>
      </c>
      <c r="AB31" s="801"/>
      <c r="AC31" s="801"/>
      <c r="AD31" s="801"/>
      <c r="AE31" s="802"/>
      <c r="AF31" s="803">
        <v>1</v>
      </c>
      <c r="AG31" s="804"/>
      <c r="AH31" s="804"/>
      <c r="AI31" s="804"/>
      <c r="AJ31" s="805"/>
      <c r="AK31" s="872">
        <v>219</v>
      </c>
      <c r="AL31" s="873"/>
      <c r="AM31" s="873"/>
      <c r="AN31" s="873"/>
      <c r="AO31" s="873"/>
      <c r="AP31" s="873" t="s">
        <v>567</v>
      </c>
      <c r="AQ31" s="873"/>
      <c r="AR31" s="873"/>
      <c r="AS31" s="873"/>
      <c r="AT31" s="873"/>
      <c r="AU31" s="873" t="s">
        <v>568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2883</v>
      </c>
      <c r="R32" s="801"/>
      <c r="S32" s="801"/>
      <c r="T32" s="801"/>
      <c r="U32" s="801"/>
      <c r="V32" s="801">
        <v>2821</v>
      </c>
      <c r="W32" s="801"/>
      <c r="X32" s="801"/>
      <c r="Y32" s="801"/>
      <c r="Z32" s="801"/>
      <c r="AA32" s="801">
        <v>62</v>
      </c>
      <c r="AB32" s="801"/>
      <c r="AC32" s="801"/>
      <c r="AD32" s="801"/>
      <c r="AE32" s="802"/>
      <c r="AF32" s="803">
        <v>2122</v>
      </c>
      <c r="AG32" s="804"/>
      <c r="AH32" s="804"/>
      <c r="AI32" s="804"/>
      <c r="AJ32" s="805"/>
      <c r="AK32" s="872">
        <v>303</v>
      </c>
      <c r="AL32" s="873"/>
      <c r="AM32" s="873"/>
      <c r="AN32" s="873"/>
      <c r="AO32" s="873"/>
      <c r="AP32" s="873">
        <v>15163</v>
      </c>
      <c r="AQ32" s="873"/>
      <c r="AR32" s="873"/>
      <c r="AS32" s="873"/>
      <c r="AT32" s="873"/>
      <c r="AU32" s="873">
        <v>849</v>
      </c>
      <c r="AV32" s="873"/>
      <c r="AW32" s="873"/>
      <c r="AX32" s="873"/>
      <c r="AY32" s="873"/>
      <c r="AZ32" s="874" t="s">
        <v>568</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14</v>
      </c>
      <c r="R33" s="801"/>
      <c r="S33" s="801"/>
      <c r="T33" s="801"/>
      <c r="U33" s="801"/>
      <c r="V33" s="801">
        <v>12</v>
      </c>
      <c r="W33" s="801"/>
      <c r="X33" s="801"/>
      <c r="Y33" s="801"/>
      <c r="Z33" s="801"/>
      <c r="AA33" s="801">
        <v>2</v>
      </c>
      <c r="AB33" s="801"/>
      <c r="AC33" s="801"/>
      <c r="AD33" s="801"/>
      <c r="AE33" s="802"/>
      <c r="AF33" s="803">
        <v>15</v>
      </c>
      <c r="AG33" s="804"/>
      <c r="AH33" s="804"/>
      <c r="AI33" s="804"/>
      <c r="AJ33" s="805"/>
      <c r="AK33" s="872">
        <v>9</v>
      </c>
      <c r="AL33" s="873"/>
      <c r="AM33" s="873"/>
      <c r="AN33" s="873"/>
      <c r="AO33" s="873"/>
      <c r="AP33" s="873" t="s">
        <v>568</v>
      </c>
      <c r="AQ33" s="873"/>
      <c r="AR33" s="873"/>
      <c r="AS33" s="873"/>
      <c r="AT33" s="873"/>
      <c r="AU33" s="873" t="s">
        <v>568</v>
      </c>
      <c r="AV33" s="873"/>
      <c r="AW33" s="873"/>
      <c r="AX33" s="873"/>
      <c r="AY33" s="873"/>
      <c r="AZ33" s="874" t="s">
        <v>569</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5125</v>
      </c>
      <c r="R34" s="801"/>
      <c r="S34" s="801"/>
      <c r="T34" s="801"/>
      <c r="U34" s="801"/>
      <c r="V34" s="801">
        <v>4989</v>
      </c>
      <c r="W34" s="801"/>
      <c r="X34" s="801"/>
      <c r="Y34" s="801"/>
      <c r="Z34" s="801"/>
      <c r="AA34" s="801">
        <v>136</v>
      </c>
      <c r="AB34" s="801"/>
      <c r="AC34" s="801"/>
      <c r="AD34" s="801"/>
      <c r="AE34" s="802"/>
      <c r="AF34" s="803">
        <v>1008</v>
      </c>
      <c r="AG34" s="804"/>
      <c r="AH34" s="804"/>
      <c r="AI34" s="804"/>
      <c r="AJ34" s="805"/>
      <c r="AK34" s="872">
        <v>2567</v>
      </c>
      <c r="AL34" s="873"/>
      <c r="AM34" s="873"/>
      <c r="AN34" s="873"/>
      <c r="AO34" s="873"/>
      <c r="AP34" s="873">
        <v>29446</v>
      </c>
      <c r="AQ34" s="873"/>
      <c r="AR34" s="873"/>
      <c r="AS34" s="873"/>
      <c r="AT34" s="873"/>
      <c r="AU34" s="873">
        <v>14105</v>
      </c>
      <c r="AV34" s="873"/>
      <c r="AW34" s="873"/>
      <c r="AX34" s="873"/>
      <c r="AY34" s="873"/>
      <c r="AZ34" s="874" t="s">
        <v>568</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3502</v>
      </c>
      <c r="AG63" s="884"/>
      <c r="AH63" s="884"/>
      <c r="AI63" s="884"/>
      <c r="AJ63" s="885"/>
      <c r="AK63" s="886"/>
      <c r="AL63" s="881"/>
      <c r="AM63" s="881"/>
      <c r="AN63" s="881"/>
      <c r="AO63" s="881"/>
      <c r="AP63" s="884">
        <v>44609</v>
      </c>
      <c r="AQ63" s="884"/>
      <c r="AR63" s="884"/>
      <c r="AS63" s="884"/>
      <c r="AT63" s="884"/>
      <c r="AU63" s="884">
        <v>14954</v>
      </c>
      <c r="AV63" s="884"/>
      <c r="AW63" s="884"/>
      <c r="AX63" s="884"/>
      <c r="AY63" s="884"/>
      <c r="AZ63" s="888"/>
      <c r="BA63" s="888"/>
      <c r="BB63" s="888"/>
      <c r="BC63" s="888"/>
      <c r="BD63" s="888"/>
      <c r="BE63" s="889"/>
      <c r="BF63" s="889"/>
      <c r="BG63" s="889"/>
      <c r="BH63" s="889"/>
      <c r="BI63" s="890"/>
      <c r="BJ63" s="891" t="s">
        <v>138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4" t="s">
        <v>395</v>
      </c>
      <c r="AG66" s="855"/>
      <c r="AH66" s="855"/>
      <c r="AI66" s="855"/>
      <c r="AJ66" s="895"/>
      <c r="AK66" s="759" t="s">
        <v>396</v>
      </c>
      <c r="AL66" s="783"/>
      <c r="AM66" s="783"/>
      <c r="AN66" s="783"/>
      <c r="AO66" s="784"/>
      <c r="AP66" s="759" t="s">
        <v>412</v>
      </c>
      <c r="AQ66" s="760"/>
      <c r="AR66" s="760"/>
      <c r="AS66" s="760"/>
      <c r="AT66" s="761"/>
      <c r="AU66" s="759" t="s">
        <v>413</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420</v>
      </c>
      <c r="R68" s="908"/>
      <c r="S68" s="908"/>
      <c r="T68" s="908"/>
      <c r="U68" s="908"/>
      <c r="V68" s="908">
        <v>358</v>
      </c>
      <c r="W68" s="908"/>
      <c r="X68" s="908"/>
      <c r="Y68" s="908"/>
      <c r="Z68" s="908"/>
      <c r="AA68" s="908">
        <v>63</v>
      </c>
      <c r="AB68" s="908"/>
      <c r="AC68" s="908"/>
      <c r="AD68" s="908"/>
      <c r="AE68" s="908"/>
      <c r="AF68" s="908">
        <v>63</v>
      </c>
      <c r="AG68" s="908"/>
      <c r="AH68" s="908"/>
      <c r="AI68" s="908"/>
      <c r="AJ68" s="908"/>
      <c r="AK68" s="908">
        <v>83</v>
      </c>
      <c r="AL68" s="908"/>
      <c r="AM68" s="908"/>
      <c r="AN68" s="908"/>
      <c r="AO68" s="908"/>
      <c r="AP68" s="908" t="s">
        <v>568</v>
      </c>
      <c r="AQ68" s="908"/>
      <c r="AR68" s="908"/>
      <c r="AS68" s="908"/>
      <c r="AT68" s="908"/>
      <c r="AU68" s="908" t="s">
        <v>568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571</v>
      </c>
      <c r="C69" s="916"/>
      <c r="D69" s="916"/>
      <c r="E69" s="916"/>
      <c r="F69" s="916"/>
      <c r="G69" s="916"/>
      <c r="H69" s="916"/>
      <c r="I69" s="916"/>
      <c r="J69" s="916"/>
      <c r="K69" s="916"/>
      <c r="L69" s="916"/>
      <c r="M69" s="916"/>
      <c r="N69" s="916"/>
      <c r="O69" s="916"/>
      <c r="P69" s="917"/>
      <c r="Q69" s="918">
        <v>6144</v>
      </c>
      <c r="R69" s="873"/>
      <c r="S69" s="873"/>
      <c r="T69" s="873"/>
      <c r="U69" s="873"/>
      <c r="V69" s="873">
        <v>5783</v>
      </c>
      <c r="W69" s="873"/>
      <c r="X69" s="873"/>
      <c r="Y69" s="873"/>
      <c r="Z69" s="873"/>
      <c r="AA69" s="873">
        <v>361</v>
      </c>
      <c r="AB69" s="873"/>
      <c r="AC69" s="873"/>
      <c r="AD69" s="873"/>
      <c r="AE69" s="873"/>
      <c r="AF69" s="873">
        <v>361</v>
      </c>
      <c r="AG69" s="873"/>
      <c r="AH69" s="873"/>
      <c r="AI69" s="873"/>
      <c r="AJ69" s="873"/>
      <c r="AK69" s="873" t="s">
        <v>502</v>
      </c>
      <c r="AL69" s="873"/>
      <c r="AM69" s="873"/>
      <c r="AN69" s="873"/>
      <c r="AO69" s="873"/>
      <c r="AP69" s="919" t="s">
        <v>568</v>
      </c>
      <c r="AQ69" s="920"/>
      <c r="AR69" s="920"/>
      <c r="AS69" s="920"/>
      <c r="AT69" s="872"/>
      <c r="AU69" s="919" t="s">
        <v>568</v>
      </c>
      <c r="AV69" s="920"/>
      <c r="AW69" s="920"/>
      <c r="AX69" s="920"/>
      <c r="AY69" s="872"/>
      <c r="AZ69" s="921"/>
      <c r="BA69" s="921"/>
      <c r="BB69" s="921"/>
      <c r="BC69" s="921"/>
      <c r="BD69" s="922"/>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572</v>
      </c>
      <c r="C70" s="916"/>
      <c r="D70" s="916"/>
      <c r="E70" s="916"/>
      <c r="F70" s="916"/>
      <c r="G70" s="916"/>
      <c r="H70" s="916"/>
      <c r="I70" s="916"/>
      <c r="J70" s="916"/>
      <c r="K70" s="916"/>
      <c r="L70" s="916"/>
      <c r="M70" s="916"/>
      <c r="N70" s="916"/>
      <c r="O70" s="916"/>
      <c r="P70" s="917"/>
      <c r="Q70" s="918">
        <v>1622</v>
      </c>
      <c r="R70" s="873"/>
      <c r="S70" s="873"/>
      <c r="T70" s="873"/>
      <c r="U70" s="873"/>
      <c r="V70" s="873">
        <v>1584</v>
      </c>
      <c r="W70" s="873"/>
      <c r="X70" s="873"/>
      <c r="Y70" s="873"/>
      <c r="Z70" s="873"/>
      <c r="AA70" s="873">
        <v>38</v>
      </c>
      <c r="AB70" s="873"/>
      <c r="AC70" s="873"/>
      <c r="AD70" s="873"/>
      <c r="AE70" s="873"/>
      <c r="AF70" s="873">
        <v>38</v>
      </c>
      <c r="AG70" s="873"/>
      <c r="AH70" s="873"/>
      <c r="AI70" s="873"/>
      <c r="AJ70" s="873"/>
      <c r="AK70" s="873" t="s">
        <v>502</v>
      </c>
      <c r="AL70" s="873"/>
      <c r="AM70" s="873"/>
      <c r="AN70" s="873"/>
      <c r="AO70" s="873"/>
      <c r="AP70" s="919" t="s">
        <v>568</v>
      </c>
      <c r="AQ70" s="920"/>
      <c r="AR70" s="920"/>
      <c r="AS70" s="920"/>
      <c r="AT70" s="872"/>
      <c r="AU70" s="919" t="s">
        <v>568</v>
      </c>
      <c r="AV70" s="920"/>
      <c r="AW70" s="920"/>
      <c r="AX70" s="920"/>
      <c r="AY70" s="872"/>
      <c r="AZ70" s="921"/>
      <c r="BA70" s="921"/>
      <c r="BB70" s="921"/>
      <c r="BC70" s="921"/>
      <c r="BD70" s="922"/>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573</v>
      </c>
      <c r="C71" s="916"/>
      <c r="D71" s="916"/>
      <c r="E71" s="916"/>
      <c r="F71" s="916"/>
      <c r="G71" s="916"/>
      <c r="H71" s="916"/>
      <c r="I71" s="916"/>
      <c r="J71" s="916"/>
      <c r="K71" s="916"/>
      <c r="L71" s="916"/>
      <c r="M71" s="916"/>
      <c r="N71" s="916"/>
      <c r="O71" s="916"/>
      <c r="P71" s="917"/>
      <c r="Q71" s="918">
        <v>5</v>
      </c>
      <c r="R71" s="873"/>
      <c r="S71" s="873"/>
      <c r="T71" s="873"/>
      <c r="U71" s="873"/>
      <c r="V71" s="873">
        <v>4</v>
      </c>
      <c r="W71" s="873"/>
      <c r="X71" s="873"/>
      <c r="Y71" s="873"/>
      <c r="Z71" s="873"/>
      <c r="AA71" s="873">
        <v>1</v>
      </c>
      <c r="AB71" s="873"/>
      <c r="AC71" s="873"/>
      <c r="AD71" s="873"/>
      <c r="AE71" s="873"/>
      <c r="AF71" s="873">
        <v>1</v>
      </c>
      <c r="AG71" s="873"/>
      <c r="AH71" s="873"/>
      <c r="AI71" s="873"/>
      <c r="AJ71" s="873"/>
      <c r="AK71" s="873" t="s">
        <v>502</v>
      </c>
      <c r="AL71" s="873"/>
      <c r="AM71" s="873"/>
      <c r="AN71" s="873"/>
      <c r="AO71" s="873"/>
      <c r="AP71" s="919" t="s">
        <v>568</v>
      </c>
      <c r="AQ71" s="920"/>
      <c r="AR71" s="920"/>
      <c r="AS71" s="920"/>
      <c r="AT71" s="872"/>
      <c r="AU71" s="919" t="s">
        <v>568</v>
      </c>
      <c r="AV71" s="920"/>
      <c r="AW71" s="920"/>
      <c r="AX71" s="920"/>
      <c r="AY71" s="872"/>
      <c r="AZ71" s="921"/>
      <c r="BA71" s="921"/>
      <c r="BB71" s="921"/>
      <c r="BC71" s="921"/>
      <c r="BD71" s="922"/>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574</v>
      </c>
      <c r="C72" s="916"/>
      <c r="D72" s="916"/>
      <c r="E72" s="916"/>
      <c r="F72" s="916"/>
      <c r="G72" s="916"/>
      <c r="H72" s="916"/>
      <c r="I72" s="916"/>
      <c r="J72" s="916"/>
      <c r="K72" s="916"/>
      <c r="L72" s="916"/>
      <c r="M72" s="916"/>
      <c r="N72" s="916"/>
      <c r="O72" s="916"/>
      <c r="P72" s="917"/>
      <c r="Q72" s="918">
        <v>14</v>
      </c>
      <c r="R72" s="873"/>
      <c r="S72" s="873"/>
      <c r="T72" s="873"/>
      <c r="U72" s="873"/>
      <c r="V72" s="873">
        <v>12</v>
      </c>
      <c r="W72" s="873"/>
      <c r="X72" s="873"/>
      <c r="Y72" s="873"/>
      <c r="Z72" s="873"/>
      <c r="AA72" s="873">
        <v>2</v>
      </c>
      <c r="AB72" s="873"/>
      <c r="AC72" s="873"/>
      <c r="AD72" s="873"/>
      <c r="AE72" s="873"/>
      <c r="AF72" s="873">
        <v>2</v>
      </c>
      <c r="AG72" s="873"/>
      <c r="AH72" s="873"/>
      <c r="AI72" s="873"/>
      <c r="AJ72" s="873"/>
      <c r="AK72" s="873" t="s">
        <v>502</v>
      </c>
      <c r="AL72" s="873"/>
      <c r="AM72" s="873"/>
      <c r="AN72" s="873"/>
      <c r="AO72" s="873"/>
      <c r="AP72" s="919" t="s">
        <v>568</v>
      </c>
      <c r="AQ72" s="920"/>
      <c r="AR72" s="920"/>
      <c r="AS72" s="920"/>
      <c r="AT72" s="872"/>
      <c r="AU72" s="919" t="s">
        <v>568</v>
      </c>
      <c r="AV72" s="920"/>
      <c r="AW72" s="920"/>
      <c r="AX72" s="920"/>
      <c r="AY72" s="872"/>
      <c r="AZ72" s="921"/>
      <c r="BA72" s="921"/>
      <c r="BB72" s="921"/>
      <c r="BC72" s="921"/>
      <c r="BD72" s="922"/>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575</v>
      </c>
      <c r="C73" s="916"/>
      <c r="D73" s="916"/>
      <c r="E73" s="916"/>
      <c r="F73" s="916"/>
      <c r="G73" s="916"/>
      <c r="H73" s="916"/>
      <c r="I73" s="916"/>
      <c r="J73" s="916"/>
      <c r="K73" s="916"/>
      <c r="L73" s="916"/>
      <c r="M73" s="916"/>
      <c r="N73" s="916"/>
      <c r="O73" s="916"/>
      <c r="P73" s="917"/>
      <c r="Q73" s="918">
        <v>1122</v>
      </c>
      <c r="R73" s="873"/>
      <c r="S73" s="873"/>
      <c r="T73" s="873"/>
      <c r="U73" s="873"/>
      <c r="V73" s="873">
        <v>1079</v>
      </c>
      <c r="W73" s="873"/>
      <c r="X73" s="873"/>
      <c r="Y73" s="873"/>
      <c r="Z73" s="873"/>
      <c r="AA73" s="873">
        <v>43</v>
      </c>
      <c r="AB73" s="873"/>
      <c r="AC73" s="873"/>
      <c r="AD73" s="873"/>
      <c r="AE73" s="873"/>
      <c r="AF73" s="873">
        <v>43</v>
      </c>
      <c r="AG73" s="873"/>
      <c r="AH73" s="873"/>
      <c r="AI73" s="873"/>
      <c r="AJ73" s="873"/>
      <c r="AK73" s="873">
        <v>560</v>
      </c>
      <c r="AL73" s="873"/>
      <c r="AM73" s="873"/>
      <c r="AN73" s="873"/>
      <c r="AO73" s="873"/>
      <c r="AP73" s="919" t="s">
        <v>568</v>
      </c>
      <c r="AQ73" s="920"/>
      <c r="AR73" s="920"/>
      <c r="AS73" s="920"/>
      <c r="AT73" s="872"/>
      <c r="AU73" s="919" t="s">
        <v>568</v>
      </c>
      <c r="AV73" s="920"/>
      <c r="AW73" s="920"/>
      <c r="AX73" s="920"/>
      <c r="AY73" s="872"/>
      <c r="AZ73" s="921"/>
      <c r="BA73" s="921"/>
      <c r="BB73" s="921"/>
      <c r="BC73" s="921"/>
      <c r="BD73" s="922"/>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576</v>
      </c>
      <c r="C74" s="916"/>
      <c r="D74" s="916"/>
      <c r="E74" s="916"/>
      <c r="F74" s="916"/>
      <c r="G74" s="916"/>
      <c r="H74" s="916"/>
      <c r="I74" s="916"/>
      <c r="J74" s="916"/>
      <c r="K74" s="916"/>
      <c r="L74" s="916"/>
      <c r="M74" s="916"/>
      <c r="N74" s="916"/>
      <c r="O74" s="916"/>
      <c r="P74" s="917"/>
      <c r="Q74" s="918">
        <v>1204</v>
      </c>
      <c r="R74" s="873"/>
      <c r="S74" s="873"/>
      <c r="T74" s="873"/>
      <c r="U74" s="873"/>
      <c r="V74" s="873">
        <v>1139</v>
      </c>
      <c r="W74" s="873"/>
      <c r="X74" s="873"/>
      <c r="Y74" s="873"/>
      <c r="Z74" s="873"/>
      <c r="AA74" s="873">
        <v>65</v>
      </c>
      <c r="AB74" s="873"/>
      <c r="AC74" s="873"/>
      <c r="AD74" s="873"/>
      <c r="AE74" s="873"/>
      <c r="AF74" s="873">
        <v>65</v>
      </c>
      <c r="AG74" s="873"/>
      <c r="AH74" s="873"/>
      <c r="AI74" s="873"/>
      <c r="AJ74" s="873"/>
      <c r="AK74" s="873" t="s">
        <v>502</v>
      </c>
      <c r="AL74" s="873"/>
      <c r="AM74" s="873"/>
      <c r="AN74" s="873"/>
      <c r="AO74" s="873"/>
      <c r="AP74" s="919" t="s">
        <v>568</v>
      </c>
      <c r="AQ74" s="920"/>
      <c r="AR74" s="920"/>
      <c r="AS74" s="920"/>
      <c r="AT74" s="872"/>
      <c r="AU74" s="919" t="s">
        <v>568</v>
      </c>
      <c r="AV74" s="920"/>
      <c r="AW74" s="920"/>
      <c r="AX74" s="920"/>
      <c r="AY74" s="872"/>
      <c r="AZ74" s="921"/>
      <c r="BA74" s="921"/>
      <c r="BB74" s="921"/>
      <c r="BC74" s="921"/>
      <c r="BD74" s="922"/>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577</v>
      </c>
      <c r="C75" s="916"/>
      <c r="D75" s="916"/>
      <c r="E75" s="916"/>
      <c r="F75" s="916"/>
      <c r="G75" s="916"/>
      <c r="H75" s="916"/>
      <c r="I75" s="916"/>
      <c r="J75" s="916"/>
      <c r="K75" s="916"/>
      <c r="L75" s="916"/>
      <c r="M75" s="916"/>
      <c r="N75" s="916"/>
      <c r="O75" s="916"/>
      <c r="P75" s="917"/>
      <c r="Q75" s="923">
        <v>271218</v>
      </c>
      <c r="R75" s="920"/>
      <c r="S75" s="920"/>
      <c r="T75" s="920"/>
      <c r="U75" s="872"/>
      <c r="V75" s="919">
        <v>266820</v>
      </c>
      <c r="W75" s="920"/>
      <c r="X75" s="920"/>
      <c r="Y75" s="920"/>
      <c r="Z75" s="872"/>
      <c r="AA75" s="919">
        <v>4398</v>
      </c>
      <c r="AB75" s="920"/>
      <c r="AC75" s="920"/>
      <c r="AD75" s="920"/>
      <c r="AE75" s="872"/>
      <c r="AF75" s="919">
        <v>4398</v>
      </c>
      <c r="AG75" s="920"/>
      <c r="AH75" s="920"/>
      <c r="AI75" s="920"/>
      <c r="AJ75" s="872"/>
      <c r="AK75" s="919">
        <v>1324</v>
      </c>
      <c r="AL75" s="920"/>
      <c r="AM75" s="920"/>
      <c r="AN75" s="920"/>
      <c r="AO75" s="872"/>
      <c r="AP75" s="919" t="s">
        <v>568</v>
      </c>
      <c r="AQ75" s="920"/>
      <c r="AR75" s="920"/>
      <c r="AS75" s="920"/>
      <c r="AT75" s="872"/>
      <c r="AU75" s="919" t="s">
        <v>568</v>
      </c>
      <c r="AV75" s="920"/>
      <c r="AW75" s="920"/>
      <c r="AX75" s="920"/>
      <c r="AY75" s="872"/>
      <c r="AZ75" s="921"/>
      <c r="BA75" s="921"/>
      <c r="BB75" s="921"/>
      <c r="BC75" s="921"/>
      <c r="BD75" s="922"/>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3"/>
      <c r="R76" s="920"/>
      <c r="S76" s="920"/>
      <c r="T76" s="920"/>
      <c r="U76" s="872"/>
      <c r="V76" s="919"/>
      <c r="W76" s="920"/>
      <c r="X76" s="920"/>
      <c r="Y76" s="920"/>
      <c r="Z76" s="872"/>
      <c r="AA76" s="919"/>
      <c r="AB76" s="920"/>
      <c r="AC76" s="920"/>
      <c r="AD76" s="920"/>
      <c r="AE76" s="872"/>
      <c r="AF76" s="919"/>
      <c r="AG76" s="920"/>
      <c r="AH76" s="920"/>
      <c r="AI76" s="920"/>
      <c r="AJ76" s="872"/>
      <c r="AK76" s="919"/>
      <c r="AL76" s="920"/>
      <c r="AM76" s="920"/>
      <c r="AN76" s="920"/>
      <c r="AO76" s="872"/>
      <c r="AP76" s="919"/>
      <c r="AQ76" s="920"/>
      <c r="AR76" s="920"/>
      <c r="AS76" s="920"/>
      <c r="AT76" s="872"/>
      <c r="AU76" s="919"/>
      <c r="AV76" s="920"/>
      <c r="AW76" s="920"/>
      <c r="AX76" s="920"/>
      <c r="AY76" s="872"/>
      <c r="AZ76" s="921"/>
      <c r="BA76" s="921"/>
      <c r="BB76" s="921"/>
      <c r="BC76" s="921"/>
      <c r="BD76" s="922"/>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3"/>
      <c r="R77" s="920"/>
      <c r="S77" s="920"/>
      <c r="T77" s="920"/>
      <c r="U77" s="872"/>
      <c r="V77" s="919"/>
      <c r="W77" s="920"/>
      <c r="X77" s="920"/>
      <c r="Y77" s="920"/>
      <c r="Z77" s="872"/>
      <c r="AA77" s="919"/>
      <c r="AB77" s="920"/>
      <c r="AC77" s="920"/>
      <c r="AD77" s="920"/>
      <c r="AE77" s="872"/>
      <c r="AF77" s="919"/>
      <c r="AG77" s="920"/>
      <c r="AH77" s="920"/>
      <c r="AI77" s="920"/>
      <c r="AJ77" s="872"/>
      <c r="AK77" s="919"/>
      <c r="AL77" s="920"/>
      <c r="AM77" s="920"/>
      <c r="AN77" s="920"/>
      <c r="AO77" s="872"/>
      <c r="AP77" s="919"/>
      <c r="AQ77" s="920"/>
      <c r="AR77" s="920"/>
      <c r="AS77" s="920"/>
      <c r="AT77" s="872"/>
      <c r="AU77" s="919"/>
      <c r="AV77" s="920"/>
      <c r="AW77" s="920"/>
      <c r="AX77" s="920"/>
      <c r="AY77" s="872"/>
      <c r="AZ77" s="921"/>
      <c r="BA77" s="921"/>
      <c r="BB77" s="921"/>
      <c r="BC77" s="921"/>
      <c r="BD77" s="922"/>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1"/>
      <c r="BA78" s="921"/>
      <c r="BB78" s="921"/>
      <c r="BC78" s="921"/>
      <c r="BD78" s="922"/>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1"/>
      <c r="BA79" s="921"/>
      <c r="BB79" s="921"/>
      <c r="BC79" s="921"/>
      <c r="BD79" s="922"/>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1"/>
      <c r="BA80" s="921"/>
      <c r="BB80" s="921"/>
      <c r="BC80" s="921"/>
      <c r="BD80" s="922"/>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1"/>
      <c r="BA81" s="921"/>
      <c r="BB81" s="921"/>
      <c r="BC81" s="921"/>
      <c r="BD81" s="922"/>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1"/>
      <c r="BA82" s="921"/>
      <c r="BB82" s="921"/>
      <c r="BC82" s="921"/>
      <c r="BD82" s="922"/>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1"/>
      <c r="BA83" s="921"/>
      <c r="BB83" s="921"/>
      <c r="BC83" s="921"/>
      <c r="BD83" s="922"/>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4971</v>
      </c>
      <c r="AG88" s="884"/>
      <c r="AH88" s="884"/>
      <c r="AI88" s="884"/>
      <c r="AJ88" s="884"/>
      <c r="AK88" s="881"/>
      <c r="AL88" s="881"/>
      <c r="AM88" s="881"/>
      <c r="AN88" s="881"/>
      <c r="AO88" s="881"/>
      <c r="AP88" s="884" t="s">
        <v>588</v>
      </c>
      <c r="AQ88" s="884"/>
      <c r="AR88" s="884"/>
      <c r="AS88" s="884"/>
      <c r="AT88" s="884"/>
      <c r="AU88" s="884" t="s">
        <v>589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205</v>
      </c>
      <c r="CS102" s="892"/>
      <c r="CT102" s="892"/>
      <c r="CU102" s="892"/>
      <c r="CV102" s="935"/>
      <c r="CW102" s="934">
        <v>6</v>
      </c>
      <c r="CX102" s="892"/>
      <c r="CY102" s="892"/>
      <c r="CZ102" s="892"/>
      <c r="DA102" s="935"/>
      <c r="DB102" s="934">
        <v>923</v>
      </c>
      <c r="DC102" s="892"/>
      <c r="DD102" s="892"/>
      <c r="DE102" s="892"/>
      <c r="DF102" s="935"/>
      <c r="DG102" s="934" t="s">
        <v>590</v>
      </c>
      <c r="DH102" s="892"/>
      <c r="DI102" s="892"/>
      <c r="DJ102" s="892"/>
      <c r="DK102" s="935"/>
      <c r="DL102" s="934" t="s">
        <v>590</v>
      </c>
      <c r="DM102" s="892"/>
      <c r="DN102" s="892"/>
      <c r="DO102" s="892"/>
      <c r="DP102" s="935"/>
      <c r="DQ102" s="934" t="s">
        <v>590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304</v>
      </c>
      <c r="AG109" s="937"/>
      <c r="AH109" s="937"/>
      <c r="AI109" s="937"/>
      <c r="AJ109" s="938"/>
      <c r="AK109" s="936" t="s">
        <v>303</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304</v>
      </c>
      <c r="BW109" s="937"/>
      <c r="BX109" s="937"/>
      <c r="BY109" s="937"/>
      <c r="BZ109" s="938"/>
      <c r="CA109" s="936" t="s">
        <v>303</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304</v>
      </c>
      <c r="DM109" s="937"/>
      <c r="DN109" s="937"/>
      <c r="DO109" s="937"/>
      <c r="DP109" s="938"/>
      <c r="DQ109" s="936" t="s">
        <v>303</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5943911</v>
      </c>
      <c r="AB110" s="944"/>
      <c r="AC110" s="944"/>
      <c r="AD110" s="944"/>
      <c r="AE110" s="945"/>
      <c r="AF110" s="946">
        <v>5889096</v>
      </c>
      <c r="AG110" s="944"/>
      <c r="AH110" s="944"/>
      <c r="AI110" s="944"/>
      <c r="AJ110" s="945"/>
      <c r="AK110" s="946">
        <v>5939767</v>
      </c>
      <c r="AL110" s="944"/>
      <c r="AM110" s="944"/>
      <c r="AN110" s="944"/>
      <c r="AO110" s="945"/>
      <c r="AP110" s="947">
        <v>30.6</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52249905</v>
      </c>
      <c r="BR110" s="979"/>
      <c r="BS110" s="979"/>
      <c r="BT110" s="979"/>
      <c r="BU110" s="979"/>
      <c r="BV110" s="979">
        <v>51381293</v>
      </c>
      <c r="BW110" s="979"/>
      <c r="BX110" s="979"/>
      <c r="BY110" s="979"/>
      <c r="BZ110" s="979"/>
      <c r="CA110" s="979">
        <v>49472129</v>
      </c>
      <c r="CB110" s="979"/>
      <c r="CC110" s="979"/>
      <c r="CD110" s="979"/>
      <c r="CE110" s="979"/>
      <c r="CF110" s="993">
        <v>254.9</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138</v>
      </c>
      <c r="DH110" s="979"/>
      <c r="DI110" s="979"/>
      <c r="DJ110" s="979"/>
      <c r="DK110" s="979"/>
      <c r="DL110" s="979" t="s">
        <v>430</v>
      </c>
      <c r="DM110" s="979"/>
      <c r="DN110" s="979"/>
      <c r="DO110" s="979"/>
      <c r="DP110" s="979"/>
      <c r="DQ110" s="979" t="s">
        <v>138</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138</v>
      </c>
      <c r="AB111" s="986"/>
      <c r="AC111" s="986"/>
      <c r="AD111" s="986"/>
      <c r="AE111" s="987"/>
      <c r="AF111" s="988" t="s">
        <v>138</v>
      </c>
      <c r="AG111" s="986"/>
      <c r="AH111" s="986"/>
      <c r="AI111" s="986"/>
      <c r="AJ111" s="987"/>
      <c r="AK111" s="988" t="s">
        <v>138</v>
      </c>
      <c r="AL111" s="986"/>
      <c r="AM111" s="986"/>
      <c r="AN111" s="986"/>
      <c r="AO111" s="987"/>
      <c r="AP111" s="989" t="s">
        <v>138</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979266</v>
      </c>
      <c r="BR111" s="972"/>
      <c r="BS111" s="972"/>
      <c r="BT111" s="972"/>
      <c r="BU111" s="972"/>
      <c r="BV111" s="972">
        <v>952182</v>
      </c>
      <c r="BW111" s="972"/>
      <c r="BX111" s="972"/>
      <c r="BY111" s="972"/>
      <c r="BZ111" s="972"/>
      <c r="CA111" s="972">
        <v>1006044</v>
      </c>
      <c r="CB111" s="972"/>
      <c r="CC111" s="972"/>
      <c r="CD111" s="972"/>
      <c r="CE111" s="972"/>
      <c r="CF111" s="966">
        <v>5.2</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138</v>
      </c>
      <c r="DH111" s="972"/>
      <c r="DI111" s="972"/>
      <c r="DJ111" s="972"/>
      <c r="DK111" s="972"/>
      <c r="DL111" s="972" t="s">
        <v>138</v>
      </c>
      <c r="DM111" s="972"/>
      <c r="DN111" s="972"/>
      <c r="DO111" s="972"/>
      <c r="DP111" s="972"/>
      <c r="DQ111" s="972" t="s">
        <v>138</v>
      </c>
      <c r="DR111" s="972"/>
      <c r="DS111" s="972"/>
      <c r="DT111" s="972"/>
      <c r="DU111" s="972"/>
      <c r="DV111" s="973" t="s">
        <v>138</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138</v>
      </c>
      <c r="AB112" s="1011"/>
      <c r="AC112" s="1011"/>
      <c r="AD112" s="1011"/>
      <c r="AE112" s="1012"/>
      <c r="AF112" s="1013" t="s">
        <v>430</v>
      </c>
      <c r="AG112" s="1011"/>
      <c r="AH112" s="1011"/>
      <c r="AI112" s="1011"/>
      <c r="AJ112" s="1012"/>
      <c r="AK112" s="1013" t="s">
        <v>436</v>
      </c>
      <c r="AL112" s="1011"/>
      <c r="AM112" s="1011"/>
      <c r="AN112" s="1011"/>
      <c r="AO112" s="1012"/>
      <c r="AP112" s="1014" t="s">
        <v>430</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18081970</v>
      </c>
      <c r="BR112" s="972"/>
      <c r="BS112" s="972"/>
      <c r="BT112" s="972"/>
      <c r="BU112" s="972"/>
      <c r="BV112" s="972">
        <v>16838498</v>
      </c>
      <c r="BW112" s="972"/>
      <c r="BX112" s="972"/>
      <c r="BY112" s="972"/>
      <c r="BZ112" s="972"/>
      <c r="CA112" s="972">
        <v>14953809</v>
      </c>
      <c r="CB112" s="972"/>
      <c r="CC112" s="972"/>
      <c r="CD112" s="972"/>
      <c r="CE112" s="972"/>
      <c r="CF112" s="966">
        <v>77</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138</v>
      </c>
      <c r="DH112" s="972"/>
      <c r="DI112" s="972"/>
      <c r="DJ112" s="972"/>
      <c r="DK112" s="972"/>
      <c r="DL112" s="972" t="s">
        <v>138</v>
      </c>
      <c r="DM112" s="972"/>
      <c r="DN112" s="972"/>
      <c r="DO112" s="972"/>
      <c r="DP112" s="972"/>
      <c r="DQ112" s="972" t="s">
        <v>138</v>
      </c>
      <c r="DR112" s="972"/>
      <c r="DS112" s="972"/>
      <c r="DT112" s="972"/>
      <c r="DU112" s="972"/>
      <c r="DV112" s="973" t="s">
        <v>430</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2467887</v>
      </c>
      <c r="AB113" s="986"/>
      <c r="AC113" s="986"/>
      <c r="AD113" s="986"/>
      <c r="AE113" s="987"/>
      <c r="AF113" s="988">
        <v>2413891</v>
      </c>
      <c r="AG113" s="986"/>
      <c r="AH113" s="986"/>
      <c r="AI113" s="986"/>
      <c r="AJ113" s="987"/>
      <c r="AK113" s="988">
        <v>1703247</v>
      </c>
      <c r="AL113" s="986"/>
      <c r="AM113" s="986"/>
      <c r="AN113" s="986"/>
      <c r="AO113" s="987"/>
      <c r="AP113" s="989">
        <v>8.8000000000000007</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t="s">
        <v>430</v>
      </c>
      <c r="BR113" s="972"/>
      <c r="BS113" s="972"/>
      <c r="BT113" s="972"/>
      <c r="BU113" s="972"/>
      <c r="BV113" s="972" t="s">
        <v>430</v>
      </c>
      <c r="BW113" s="972"/>
      <c r="BX113" s="972"/>
      <c r="BY113" s="972"/>
      <c r="BZ113" s="972"/>
      <c r="CA113" s="972" t="s">
        <v>138</v>
      </c>
      <c r="CB113" s="972"/>
      <c r="CC113" s="972"/>
      <c r="CD113" s="972"/>
      <c r="CE113" s="972"/>
      <c r="CF113" s="966" t="s">
        <v>430</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138</v>
      </c>
      <c r="DH113" s="1011"/>
      <c r="DI113" s="1011"/>
      <c r="DJ113" s="1011"/>
      <c r="DK113" s="1012"/>
      <c r="DL113" s="1013" t="s">
        <v>138</v>
      </c>
      <c r="DM113" s="1011"/>
      <c r="DN113" s="1011"/>
      <c r="DO113" s="1011"/>
      <c r="DP113" s="1012"/>
      <c r="DQ113" s="1013" t="s">
        <v>430</v>
      </c>
      <c r="DR113" s="1011"/>
      <c r="DS113" s="1011"/>
      <c r="DT113" s="1011"/>
      <c r="DU113" s="1012"/>
      <c r="DV113" s="1014" t="s">
        <v>138</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138</v>
      </c>
      <c r="AB114" s="1011"/>
      <c r="AC114" s="1011"/>
      <c r="AD114" s="1011"/>
      <c r="AE114" s="1012"/>
      <c r="AF114" s="1013" t="s">
        <v>138</v>
      </c>
      <c r="AG114" s="1011"/>
      <c r="AH114" s="1011"/>
      <c r="AI114" s="1011"/>
      <c r="AJ114" s="1012"/>
      <c r="AK114" s="1013" t="s">
        <v>138</v>
      </c>
      <c r="AL114" s="1011"/>
      <c r="AM114" s="1011"/>
      <c r="AN114" s="1011"/>
      <c r="AO114" s="1012"/>
      <c r="AP114" s="1014" t="s">
        <v>430</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6286722</v>
      </c>
      <c r="BR114" s="972"/>
      <c r="BS114" s="972"/>
      <c r="BT114" s="972"/>
      <c r="BU114" s="972"/>
      <c r="BV114" s="972">
        <v>6012081</v>
      </c>
      <c r="BW114" s="972"/>
      <c r="BX114" s="972"/>
      <c r="BY114" s="972"/>
      <c r="BZ114" s="972"/>
      <c r="CA114" s="972">
        <v>5820294</v>
      </c>
      <c r="CB114" s="972"/>
      <c r="CC114" s="972"/>
      <c r="CD114" s="972"/>
      <c r="CE114" s="972"/>
      <c r="CF114" s="966">
        <v>30</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138</v>
      </c>
      <c r="DH114" s="1011"/>
      <c r="DI114" s="1011"/>
      <c r="DJ114" s="1011"/>
      <c r="DK114" s="1012"/>
      <c r="DL114" s="1013" t="s">
        <v>430</v>
      </c>
      <c r="DM114" s="1011"/>
      <c r="DN114" s="1011"/>
      <c r="DO114" s="1011"/>
      <c r="DP114" s="1012"/>
      <c r="DQ114" s="1013" t="s">
        <v>138</v>
      </c>
      <c r="DR114" s="1011"/>
      <c r="DS114" s="1011"/>
      <c r="DT114" s="1011"/>
      <c r="DU114" s="1012"/>
      <c r="DV114" s="1014" t="s">
        <v>138</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34210</v>
      </c>
      <c r="AB115" s="986"/>
      <c r="AC115" s="986"/>
      <c r="AD115" s="986"/>
      <c r="AE115" s="987"/>
      <c r="AF115" s="988">
        <v>33800</v>
      </c>
      <c r="AG115" s="986"/>
      <c r="AH115" s="986"/>
      <c r="AI115" s="986"/>
      <c r="AJ115" s="987"/>
      <c r="AK115" s="988">
        <v>33390</v>
      </c>
      <c r="AL115" s="986"/>
      <c r="AM115" s="986"/>
      <c r="AN115" s="986"/>
      <c r="AO115" s="987"/>
      <c r="AP115" s="989">
        <v>0.2</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430</v>
      </c>
      <c r="BR115" s="972"/>
      <c r="BS115" s="972"/>
      <c r="BT115" s="972"/>
      <c r="BU115" s="972"/>
      <c r="BV115" s="972">
        <v>260</v>
      </c>
      <c r="BW115" s="972"/>
      <c r="BX115" s="972"/>
      <c r="BY115" s="972"/>
      <c r="BZ115" s="972"/>
      <c r="CA115" s="972" t="s">
        <v>430</v>
      </c>
      <c r="CB115" s="972"/>
      <c r="CC115" s="972"/>
      <c r="CD115" s="972"/>
      <c r="CE115" s="972"/>
      <c r="CF115" s="966" t="s">
        <v>138</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833433</v>
      </c>
      <c r="DH115" s="1011"/>
      <c r="DI115" s="1011"/>
      <c r="DJ115" s="1011"/>
      <c r="DK115" s="1012"/>
      <c r="DL115" s="1013">
        <v>840177</v>
      </c>
      <c r="DM115" s="1011"/>
      <c r="DN115" s="1011"/>
      <c r="DO115" s="1011"/>
      <c r="DP115" s="1012"/>
      <c r="DQ115" s="1013">
        <v>840994</v>
      </c>
      <c r="DR115" s="1011"/>
      <c r="DS115" s="1011"/>
      <c r="DT115" s="1011"/>
      <c r="DU115" s="1012"/>
      <c r="DV115" s="1014">
        <v>4.3</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430</v>
      </c>
      <c r="AB116" s="1011"/>
      <c r="AC116" s="1011"/>
      <c r="AD116" s="1011"/>
      <c r="AE116" s="1012"/>
      <c r="AF116" s="1013" t="s">
        <v>138</v>
      </c>
      <c r="AG116" s="1011"/>
      <c r="AH116" s="1011"/>
      <c r="AI116" s="1011"/>
      <c r="AJ116" s="1012"/>
      <c r="AK116" s="1013" t="s">
        <v>138</v>
      </c>
      <c r="AL116" s="1011"/>
      <c r="AM116" s="1011"/>
      <c r="AN116" s="1011"/>
      <c r="AO116" s="1012"/>
      <c r="AP116" s="1014" t="s">
        <v>138</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138</v>
      </c>
      <c r="BR116" s="972"/>
      <c r="BS116" s="972"/>
      <c r="BT116" s="972"/>
      <c r="BU116" s="972"/>
      <c r="BV116" s="972" t="s">
        <v>430</v>
      </c>
      <c r="BW116" s="972"/>
      <c r="BX116" s="972"/>
      <c r="BY116" s="972"/>
      <c r="BZ116" s="972"/>
      <c r="CA116" s="972" t="s">
        <v>138</v>
      </c>
      <c r="CB116" s="972"/>
      <c r="CC116" s="972"/>
      <c r="CD116" s="972"/>
      <c r="CE116" s="972"/>
      <c r="CF116" s="966" t="s">
        <v>138</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145833</v>
      </c>
      <c r="DH116" s="1011"/>
      <c r="DI116" s="1011"/>
      <c r="DJ116" s="1011"/>
      <c r="DK116" s="1012"/>
      <c r="DL116" s="1013">
        <v>112005</v>
      </c>
      <c r="DM116" s="1011"/>
      <c r="DN116" s="1011"/>
      <c r="DO116" s="1011"/>
      <c r="DP116" s="1012"/>
      <c r="DQ116" s="1013">
        <v>76550</v>
      </c>
      <c r="DR116" s="1011"/>
      <c r="DS116" s="1011"/>
      <c r="DT116" s="1011"/>
      <c r="DU116" s="1012"/>
      <c r="DV116" s="1014">
        <v>0.4</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8446008</v>
      </c>
      <c r="AB117" s="1029"/>
      <c r="AC117" s="1029"/>
      <c r="AD117" s="1029"/>
      <c r="AE117" s="1030"/>
      <c r="AF117" s="1031">
        <v>8336787</v>
      </c>
      <c r="AG117" s="1029"/>
      <c r="AH117" s="1029"/>
      <c r="AI117" s="1029"/>
      <c r="AJ117" s="1030"/>
      <c r="AK117" s="1031">
        <v>7676404</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138</v>
      </c>
      <c r="BR117" s="972"/>
      <c r="BS117" s="972"/>
      <c r="BT117" s="972"/>
      <c r="BU117" s="972"/>
      <c r="BV117" s="972" t="s">
        <v>138</v>
      </c>
      <c r="BW117" s="972"/>
      <c r="BX117" s="972"/>
      <c r="BY117" s="972"/>
      <c r="BZ117" s="972"/>
      <c r="CA117" s="972" t="s">
        <v>436</v>
      </c>
      <c r="CB117" s="972"/>
      <c r="CC117" s="972"/>
      <c r="CD117" s="972"/>
      <c r="CE117" s="972"/>
      <c r="CF117" s="966" t="s">
        <v>138</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138</v>
      </c>
      <c r="DH117" s="1011"/>
      <c r="DI117" s="1011"/>
      <c r="DJ117" s="1011"/>
      <c r="DK117" s="1012"/>
      <c r="DL117" s="1013" t="s">
        <v>138</v>
      </c>
      <c r="DM117" s="1011"/>
      <c r="DN117" s="1011"/>
      <c r="DO117" s="1011"/>
      <c r="DP117" s="1012"/>
      <c r="DQ117" s="1013" t="s">
        <v>138</v>
      </c>
      <c r="DR117" s="1011"/>
      <c r="DS117" s="1011"/>
      <c r="DT117" s="1011"/>
      <c r="DU117" s="1012"/>
      <c r="DV117" s="1014" t="s">
        <v>138</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304</v>
      </c>
      <c r="AG118" s="937"/>
      <c r="AH118" s="937"/>
      <c r="AI118" s="937"/>
      <c r="AJ118" s="938"/>
      <c r="AK118" s="936" t="s">
        <v>303</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138</v>
      </c>
      <c r="BR118" s="1050"/>
      <c r="BS118" s="1050"/>
      <c r="BT118" s="1050"/>
      <c r="BU118" s="1050"/>
      <c r="BV118" s="1050" t="s">
        <v>138</v>
      </c>
      <c r="BW118" s="1050"/>
      <c r="BX118" s="1050"/>
      <c r="BY118" s="1050"/>
      <c r="BZ118" s="1050"/>
      <c r="CA118" s="1050" t="s">
        <v>138</v>
      </c>
      <c r="CB118" s="1050"/>
      <c r="CC118" s="1050"/>
      <c r="CD118" s="1050"/>
      <c r="CE118" s="1050"/>
      <c r="CF118" s="966" t="s">
        <v>138</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138</v>
      </c>
      <c r="DH118" s="1011"/>
      <c r="DI118" s="1011"/>
      <c r="DJ118" s="1011"/>
      <c r="DK118" s="1012"/>
      <c r="DL118" s="1013" t="s">
        <v>138</v>
      </c>
      <c r="DM118" s="1011"/>
      <c r="DN118" s="1011"/>
      <c r="DO118" s="1011"/>
      <c r="DP118" s="1012"/>
      <c r="DQ118" s="1013" t="s">
        <v>138</v>
      </c>
      <c r="DR118" s="1011"/>
      <c r="DS118" s="1011"/>
      <c r="DT118" s="1011"/>
      <c r="DU118" s="1012"/>
      <c r="DV118" s="1014" t="s">
        <v>138</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138</v>
      </c>
      <c r="AB119" s="944"/>
      <c r="AC119" s="944"/>
      <c r="AD119" s="944"/>
      <c r="AE119" s="945"/>
      <c r="AF119" s="946" t="s">
        <v>138</v>
      </c>
      <c r="AG119" s="944"/>
      <c r="AH119" s="944"/>
      <c r="AI119" s="944"/>
      <c r="AJ119" s="945"/>
      <c r="AK119" s="946" t="s">
        <v>138</v>
      </c>
      <c r="AL119" s="944"/>
      <c r="AM119" s="944"/>
      <c r="AN119" s="944"/>
      <c r="AO119" s="945"/>
      <c r="AP119" s="947" t="s">
        <v>138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77597863</v>
      </c>
      <c r="BR119" s="1050"/>
      <c r="BS119" s="1050"/>
      <c r="BT119" s="1050"/>
      <c r="BU119" s="1050"/>
      <c r="BV119" s="1050">
        <v>75184314</v>
      </c>
      <c r="BW119" s="1050"/>
      <c r="BX119" s="1050"/>
      <c r="BY119" s="1050"/>
      <c r="BZ119" s="1050"/>
      <c r="CA119" s="1050">
        <v>71252276</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138</v>
      </c>
      <c r="DH119" s="1036"/>
      <c r="DI119" s="1036"/>
      <c r="DJ119" s="1036"/>
      <c r="DK119" s="1037"/>
      <c r="DL119" s="1035" t="s">
        <v>138</v>
      </c>
      <c r="DM119" s="1036"/>
      <c r="DN119" s="1036"/>
      <c r="DO119" s="1036"/>
      <c r="DP119" s="1037"/>
      <c r="DQ119" s="1035">
        <v>88500</v>
      </c>
      <c r="DR119" s="1036"/>
      <c r="DS119" s="1036"/>
      <c r="DT119" s="1036"/>
      <c r="DU119" s="1037"/>
      <c r="DV119" s="1038">
        <v>0.5</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138</v>
      </c>
      <c r="AB120" s="1011"/>
      <c r="AC120" s="1011"/>
      <c r="AD120" s="1011"/>
      <c r="AE120" s="1012"/>
      <c r="AF120" s="1013" t="s">
        <v>138</v>
      </c>
      <c r="AG120" s="1011"/>
      <c r="AH120" s="1011"/>
      <c r="AI120" s="1011"/>
      <c r="AJ120" s="1012"/>
      <c r="AK120" s="1013" t="s">
        <v>138</v>
      </c>
      <c r="AL120" s="1011"/>
      <c r="AM120" s="1011"/>
      <c r="AN120" s="1011"/>
      <c r="AO120" s="1012"/>
      <c r="AP120" s="1014" t="s">
        <v>138</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10036401</v>
      </c>
      <c r="BR120" s="979"/>
      <c r="BS120" s="979"/>
      <c r="BT120" s="979"/>
      <c r="BU120" s="979"/>
      <c r="BV120" s="979">
        <v>8693816</v>
      </c>
      <c r="BW120" s="979"/>
      <c r="BX120" s="979"/>
      <c r="BY120" s="979"/>
      <c r="BZ120" s="979"/>
      <c r="CA120" s="979">
        <v>15369418</v>
      </c>
      <c r="CB120" s="979"/>
      <c r="CC120" s="979"/>
      <c r="CD120" s="979"/>
      <c r="CE120" s="979"/>
      <c r="CF120" s="993">
        <v>79.2</v>
      </c>
      <c r="CG120" s="994"/>
      <c r="CH120" s="994"/>
      <c r="CI120" s="994"/>
      <c r="CJ120" s="994"/>
      <c r="CK120" s="1059" t="s">
        <v>460</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16243852</v>
      </c>
      <c r="DH120" s="979"/>
      <c r="DI120" s="979"/>
      <c r="DJ120" s="979"/>
      <c r="DK120" s="979"/>
      <c r="DL120" s="979">
        <v>15343061</v>
      </c>
      <c r="DM120" s="979"/>
      <c r="DN120" s="979"/>
      <c r="DO120" s="979"/>
      <c r="DP120" s="979"/>
      <c r="DQ120" s="979">
        <v>14104655</v>
      </c>
      <c r="DR120" s="979"/>
      <c r="DS120" s="979"/>
      <c r="DT120" s="979"/>
      <c r="DU120" s="979"/>
      <c r="DV120" s="980">
        <v>72.7</v>
      </c>
      <c r="DW120" s="980"/>
      <c r="DX120" s="980"/>
      <c r="DY120" s="980"/>
      <c r="DZ120" s="981"/>
    </row>
    <row r="121" spans="1:130" s="246" customFormat="1" ht="26.25" customHeight="1" x14ac:dyDescent="0.15">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138</v>
      </c>
      <c r="AB121" s="1011"/>
      <c r="AC121" s="1011"/>
      <c r="AD121" s="1011"/>
      <c r="AE121" s="1012"/>
      <c r="AF121" s="1013" t="s">
        <v>138</v>
      </c>
      <c r="AG121" s="1011"/>
      <c r="AH121" s="1011"/>
      <c r="AI121" s="1011"/>
      <c r="AJ121" s="1012"/>
      <c r="AK121" s="1013" t="s">
        <v>138</v>
      </c>
      <c r="AL121" s="1011"/>
      <c r="AM121" s="1011"/>
      <c r="AN121" s="1011"/>
      <c r="AO121" s="1012"/>
      <c r="AP121" s="1014" t="s">
        <v>138</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4299278</v>
      </c>
      <c r="BR121" s="972"/>
      <c r="BS121" s="972"/>
      <c r="BT121" s="972"/>
      <c r="BU121" s="972"/>
      <c r="BV121" s="972">
        <v>4095975</v>
      </c>
      <c r="BW121" s="972"/>
      <c r="BX121" s="972"/>
      <c r="BY121" s="972"/>
      <c r="BZ121" s="972"/>
      <c r="CA121" s="972">
        <v>3966094</v>
      </c>
      <c r="CB121" s="972"/>
      <c r="CC121" s="972"/>
      <c r="CD121" s="972"/>
      <c r="CE121" s="972"/>
      <c r="CF121" s="966">
        <v>20.399999999999999</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800555</v>
      </c>
      <c r="DH121" s="972"/>
      <c r="DI121" s="972"/>
      <c r="DJ121" s="972"/>
      <c r="DK121" s="972"/>
      <c r="DL121" s="972">
        <v>817801</v>
      </c>
      <c r="DM121" s="972"/>
      <c r="DN121" s="972"/>
      <c r="DO121" s="972"/>
      <c r="DP121" s="972"/>
      <c r="DQ121" s="972">
        <v>849154</v>
      </c>
      <c r="DR121" s="972"/>
      <c r="DS121" s="972"/>
      <c r="DT121" s="972"/>
      <c r="DU121" s="972"/>
      <c r="DV121" s="973">
        <v>4.4000000000000004</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138</v>
      </c>
      <c r="AB122" s="1011"/>
      <c r="AC122" s="1011"/>
      <c r="AD122" s="1011"/>
      <c r="AE122" s="1012"/>
      <c r="AF122" s="1013" t="s">
        <v>138</v>
      </c>
      <c r="AG122" s="1011"/>
      <c r="AH122" s="1011"/>
      <c r="AI122" s="1011"/>
      <c r="AJ122" s="1012"/>
      <c r="AK122" s="1013" t="s">
        <v>138</v>
      </c>
      <c r="AL122" s="1011"/>
      <c r="AM122" s="1011"/>
      <c r="AN122" s="1011"/>
      <c r="AO122" s="1012"/>
      <c r="AP122" s="1014" t="s">
        <v>138</v>
      </c>
      <c r="AQ122" s="1015"/>
      <c r="AR122" s="1015"/>
      <c r="AS122" s="1015"/>
      <c r="AT122" s="1016"/>
      <c r="AU122" s="1044"/>
      <c r="AV122" s="1045"/>
      <c r="AW122" s="1045"/>
      <c r="AX122" s="1045"/>
      <c r="AY122" s="1046"/>
      <c r="AZ122" s="1026" t="s">
        <v>463</v>
      </c>
      <c r="BA122" s="1017"/>
      <c r="BB122" s="1017"/>
      <c r="BC122" s="1017"/>
      <c r="BD122" s="1017"/>
      <c r="BE122" s="1017"/>
      <c r="BF122" s="1017"/>
      <c r="BG122" s="1017"/>
      <c r="BH122" s="1017"/>
      <c r="BI122" s="1017"/>
      <c r="BJ122" s="1017"/>
      <c r="BK122" s="1017"/>
      <c r="BL122" s="1017"/>
      <c r="BM122" s="1017"/>
      <c r="BN122" s="1017"/>
      <c r="BO122" s="1017"/>
      <c r="BP122" s="1018"/>
      <c r="BQ122" s="1049">
        <v>53995512</v>
      </c>
      <c r="BR122" s="1050"/>
      <c r="BS122" s="1050"/>
      <c r="BT122" s="1050"/>
      <c r="BU122" s="1050"/>
      <c r="BV122" s="1050">
        <v>53686202</v>
      </c>
      <c r="BW122" s="1050"/>
      <c r="BX122" s="1050"/>
      <c r="BY122" s="1050"/>
      <c r="BZ122" s="1050"/>
      <c r="CA122" s="1050">
        <v>51557479</v>
      </c>
      <c r="CB122" s="1050"/>
      <c r="CC122" s="1050"/>
      <c r="CD122" s="1050"/>
      <c r="CE122" s="1050"/>
      <c r="CF122" s="1070">
        <v>265.60000000000002</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138</v>
      </c>
      <c r="DH122" s="972"/>
      <c r="DI122" s="972"/>
      <c r="DJ122" s="972"/>
      <c r="DK122" s="972"/>
      <c r="DL122" s="972" t="s">
        <v>138</v>
      </c>
      <c r="DM122" s="972"/>
      <c r="DN122" s="972"/>
      <c r="DO122" s="972"/>
      <c r="DP122" s="972"/>
      <c r="DQ122" s="972" t="s">
        <v>138</v>
      </c>
      <c r="DR122" s="972"/>
      <c r="DS122" s="972"/>
      <c r="DT122" s="972"/>
      <c r="DU122" s="972"/>
      <c r="DV122" s="973" t="s">
        <v>138</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34210</v>
      </c>
      <c r="AB123" s="1011"/>
      <c r="AC123" s="1011"/>
      <c r="AD123" s="1011"/>
      <c r="AE123" s="1012"/>
      <c r="AF123" s="1013">
        <v>33800</v>
      </c>
      <c r="AG123" s="1011"/>
      <c r="AH123" s="1011"/>
      <c r="AI123" s="1011"/>
      <c r="AJ123" s="1012"/>
      <c r="AK123" s="1013">
        <v>33390</v>
      </c>
      <c r="AL123" s="1011"/>
      <c r="AM123" s="1011"/>
      <c r="AN123" s="1011"/>
      <c r="AO123" s="1012"/>
      <c r="AP123" s="1014">
        <v>0.2</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464</v>
      </c>
      <c r="BP123" s="1058"/>
      <c r="BQ123" s="1117">
        <v>68331191</v>
      </c>
      <c r="BR123" s="1118"/>
      <c r="BS123" s="1118"/>
      <c r="BT123" s="1118"/>
      <c r="BU123" s="1118"/>
      <c r="BV123" s="1118">
        <v>66475993</v>
      </c>
      <c r="BW123" s="1118"/>
      <c r="BX123" s="1118"/>
      <c r="BY123" s="1118"/>
      <c r="BZ123" s="1118"/>
      <c r="CA123" s="1118">
        <v>70892991</v>
      </c>
      <c r="CB123" s="1118"/>
      <c r="CC123" s="1118"/>
      <c r="CD123" s="1118"/>
      <c r="CE123" s="1118"/>
      <c r="CF123" s="1051"/>
      <c r="CG123" s="1052"/>
      <c r="CH123" s="1052"/>
      <c r="CI123" s="1052"/>
      <c r="CJ123" s="1053"/>
      <c r="CK123" s="1062"/>
      <c r="CL123" s="1063"/>
      <c r="CM123" s="1063"/>
      <c r="CN123" s="1063"/>
      <c r="CO123" s="1064"/>
      <c r="CP123" s="1072" t="s">
        <v>403</v>
      </c>
      <c r="CQ123" s="1073"/>
      <c r="CR123" s="1073"/>
      <c r="CS123" s="1073"/>
      <c r="CT123" s="1073"/>
      <c r="CU123" s="1073"/>
      <c r="CV123" s="1073"/>
      <c r="CW123" s="1073"/>
      <c r="CX123" s="1073"/>
      <c r="CY123" s="1073"/>
      <c r="CZ123" s="1073"/>
      <c r="DA123" s="1073"/>
      <c r="DB123" s="1073"/>
      <c r="DC123" s="1073"/>
      <c r="DD123" s="1073"/>
      <c r="DE123" s="1073"/>
      <c r="DF123" s="1074"/>
      <c r="DG123" s="1010" t="s">
        <v>138</v>
      </c>
      <c r="DH123" s="1011"/>
      <c r="DI123" s="1011"/>
      <c r="DJ123" s="1011"/>
      <c r="DK123" s="1012"/>
      <c r="DL123" s="1013" t="s">
        <v>138</v>
      </c>
      <c r="DM123" s="1011"/>
      <c r="DN123" s="1011"/>
      <c r="DO123" s="1011"/>
      <c r="DP123" s="1012"/>
      <c r="DQ123" s="1013" t="s">
        <v>138</v>
      </c>
      <c r="DR123" s="1011"/>
      <c r="DS123" s="1011"/>
      <c r="DT123" s="1011"/>
      <c r="DU123" s="1012"/>
      <c r="DV123" s="1014" t="s">
        <v>138</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138</v>
      </c>
      <c r="AB124" s="1011"/>
      <c r="AC124" s="1011"/>
      <c r="AD124" s="1011"/>
      <c r="AE124" s="1012"/>
      <c r="AF124" s="1013" t="s">
        <v>138</v>
      </c>
      <c r="AG124" s="1011"/>
      <c r="AH124" s="1011"/>
      <c r="AI124" s="1011"/>
      <c r="AJ124" s="1012"/>
      <c r="AK124" s="1013" t="s">
        <v>138</v>
      </c>
      <c r="AL124" s="1011"/>
      <c r="AM124" s="1011"/>
      <c r="AN124" s="1011"/>
      <c r="AO124" s="1012"/>
      <c r="AP124" s="1014" t="s">
        <v>138</v>
      </c>
      <c r="AQ124" s="1015"/>
      <c r="AR124" s="1015"/>
      <c r="AS124" s="1015"/>
      <c r="AT124" s="1016"/>
      <c r="AU124" s="1113" t="s">
        <v>465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46.6</v>
      </c>
      <c r="BR124" s="1080"/>
      <c r="BS124" s="1080"/>
      <c r="BT124" s="1080"/>
      <c r="BU124" s="1080"/>
      <c r="BV124" s="1080">
        <v>44.5</v>
      </c>
      <c r="BW124" s="1080"/>
      <c r="BX124" s="1080"/>
      <c r="BY124" s="1080"/>
      <c r="BZ124" s="1080"/>
      <c r="CA124" s="1080">
        <v>1.8</v>
      </c>
      <c r="CB124" s="1080"/>
      <c r="CC124" s="1080"/>
      <c r="CD124" s="1080"/>
      <c r="CE124" s="1080"/>
      <c r="CF124" s="1081"/>
      <c r="CG124" s="1082"/>
      <c r="CH124" s="1082"/>
      <c r="CI124" s="1082"/>
      <c r="CJ124" s="1083"/>
      <c r="CK124" s="1065"/>
      <c r="CL124" s="1065"/>
      <c r="CM124" s="1065"/>
      <c r="CN124" s="1065"/>
      <c r="CO124" s="1066"/>
      <c r="CP124" s="1072" t="s">
        <v>466</v>
      </c>
      <c r="CQ124" s="1073"/>
      <c r="CR124" s="1073"/>
      <c r="CS124" s="1073"/>
      <c r="CT124" s="1073"/>
      <c r="CU124" s="1073"/>
      <c r="CV124" s="1073"/>
      <c r="CW124" s="1073"/>
      <c r="CX124" s="1073"/>
      <c r="CY124" s="1073"/>
      <c r="CZ124" s="1073"/>
      <c r="DA124" s="1073"/>
      <c r="DB124" s="1073"/>
      <c r="DC124" s="1073"/>
      <c r="DD124" s="1073"/>
      <c r="DE124" s="1073"/>
      <c r="DF124" s="1074"/>
      <c r="DG124" s="1057">
        <v>1037563</v>
      </c>
      <c r="DH124" s="1036"/>
      <c r="DI124" s="1036"/>
      <c r="DJ124" s="1036"/>
      <c r="DK124" s="1037"/>
      <c r="DL124" s="1035">
        <v>677636</v>
      </c>
      <c r="DM124" s="1036"/>
      <c r="DN124" s="1036"/>
      <c r="DO124" s="1036"/>
      <c r="DP124" s="1037"/>
      <c r="DQ124" s="1035" t="s">
        <v>138</v>
      </c>
      <c r="DR124" s="1036"/>
      <c r="DS124" s="1036"/>
      <c r="DT124" s="1036"/>
      <c r="DU124" s="1037"/>
      <c r="DV124" s="1038" t="s">
        <v>138</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138</v>
      </c>
      <c r="AB125" s="1011"/>
      <c r="AC125" s="1011"/>
      <c r="AD125" s="1011"/>
      <c r="AE125" s="1012"/>
      <c r="AF125" s="1013" t="s">
        <v>138</v>
      </c>
      <c r="AG125" s="1011"/>
      <c r="AH125" s="1011"/>
      <c r="AI125" s="1011"/>
      <c r="AJ125" s="1012"/>
      <c r="AK125" s="1013" t="s">
        <v>138</v>
      </c>
      <c r="AL125" s="1011"/>
      <c r="AM125" s="1011"/>
      <c r="AN125" s="1011"/>
      <c r="AO125" s="1012"/>
      <c r="AP125" s="1014" t="s">
        <v>138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467</v>
      </c>
      <c r="CL125" s="1060"/>
      <c r="CM125" s="1060"/>
      <c r="CN125" s="1060"/>
      <c r="CO125" s="1061"/>
      <c r="CP125" s="992" t="s">
        <v>468</v>
      </c>
      <c r="CQ125" s="941"/>
      <c r="CR125" s="941"/>
      <c r="CS125" s="941"/>
      <c r="CT125" s="941"/>
      <c r="CU125" s="941"/>
      <c r="CV125" s="941"/>
      <c r="CW125" s="941"/>
      <c r="CX125" s="941"/>
      <c r="CY125" s="941"/>
      <c r="CZ125" s="941"/>
      <c r="DA125" s="941"/>
      <c r="DB125" s="941"/>
      <c r="DC125" s="941"/>
      <c r="DD125" s="941"/>
      <c r="DE125" s="941"/>
      <c r="DF125" s="942"/>
      <c r="DG125" s="978" t="s">
        <v>138</v>
      </c>
      <c r="DH125" s="979"/>
      <c r="DI125" s="979"/>
      <c r="DJ125" s="979"/>
      <c r="DK125" s="979"/>
      <c r="DL125" s="979" t="s">
        <v>138</v>
      </c>
      <c r="DM125" s="979"/>
      <c r="DN125" s="979"/>
      <c r="DO125" s="979"/>
      <c r="DP125" s="979"/>
      <c r="DQ125" s="979" t="s">
        <v>138</v>
      </c>
      <c r="DR125" s="979"/>
      <c r="DS125" s="979"/>
      <c r="DT125" s="979"/>
      <c r="DU125" s="979"/>
      <c r="DV125" s="980" t="s">
        <v>138</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138</v>
      </c>
      <c r="AB126" s="1011"/>
      <c r="AC126" s="1011"/>
      <c r="AD126" s="1011"/>
      <c r="AE126" s="1012"/>
      <c r="AF126" s="1013" t="s">
        <v>138</v>
      </c>
      <c r="AG126" s="1011"/>
      <c r="AH126" s="1011"/>
      <c r="AI126" s="1011"/>
      <c r="AJ126" s="1012"/>
      <c r="AK126" s="1013" t="s">
        <v>138</v>
      </c>
      <c r="AL126" s="1011"/>
      <c r="AM126" s="1011"/>
      <c r="AN126" s="1011"/>
      <c r="AO126" s="1012"/>
      <c r="AP126" s="1014" t="s">
        <v>138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469</v>
      </c>
      <c r="CQ126" s="1002"/>
      <c r="CR126" s="1002"/>
      <c r="CS126" s="1002"/>
      <c r="CT126" s="1002"/>
      <c r="CU126" s="1002"/>
      <c r="CV126" s="1002"/>
      <c r="CW126" s="1002"/>
      <c r="CX126" s="1002"/>
      <c r="CY126" s="1002"/>
      <c r="CZ126" s="1002"/>
      <c r="DA126" s="1002"/>
      <c r="DB126" s="1002"/>
      <c r="DC126" s="1002"/>
      <c r="DD126" s="1002"/>
      <c r="DE126" s="1002"/>
      <c r="DF126" s="1003"/>
      <c r="DG126" s="971" t="s">
        <v>138</v>
      </c>
      <c r="DH126" s="972"/>
      <c r="DI126" s="972"/>
      <c r="DJ126" s="972"/>
      <c r="DK126" s="972"/>
      <c r="DL126" s="972" t="s">
        <v>138</v>
      </c>
      <c r="DM126" s="972"/>
      <c r="DN126" s="972"/>
      <c r="DO126" s="972"/>
      <c r="DP126" s="972"/>
      <c r="DQ126" s="972" t="s">
        <v>138</v>
      </c>
      <c r="DR126" s="972"/>
      <c r="DS126" s="972"/>
      <c r="DT126" s="972"/>
      <c r="DU126" s="972"/>
      <c r="DV126" s="973" t="s">
        <v>138</v>
      </c>
      <c r="DW126" s="973"/>
      <c r="DX126" s="973"/>
      <c r="DY126" s="973"/>
      <c r="DZ126" s="974"/>
    </row>
    <row r="127" spans="1:130" s="246" customFormat="1" ht="26.25" customHeight="1" x14ac:dyDescent="0.15">
      <c r="A127" s="1112"/>
      <c r="B127" s="1000"/>
      <c r="C127" s="1054" t="s">
        <v>470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138</v>
      </c>
      <c r="AB127" s="1011"/>
      <c r="AC127" s="1011"/>
      <c r="AD127" s="1011"/>
      <c r="AE127" s="1012"/>
      <c r="AF127" s="1013" t="s">
        <v>138</v>
      </c>
      <c r="AG127" s="1011"/>
      <c r="AH127" s="1011"/>
      <c r="AI127" s="1011"/>
      <c r="AJ127" s="1012"/>
      <c r="AK127" s="1013" t="s">
        <v>138</v>
      </c>
      <c r="AL127" s="1011"/>
      <c r="AM127" s="1011"/>
      <c r="AN127" s="1011"/>
      <c r="AO127" s="1012"/>
      <c r="AP127" s="1014" t="s">
        <v>138</v>
      </c>
      <c r="AQ127" s="1015"/>
      <c r="AR127" s="1015"/>
      <c r="AS127" s="1015"/>
      <c r="AT127" s="1016"/>
      <c r="AU127" s="282"/>
      <c r="AV127" s="282"/>
      <c r="AW127" s="282"/>
      <c r="AX127" s="1084" t="s">
        <v>471</v>
      </c>
      <c r="AY127" s="1085"/>
      <c r="AZ127" s="1085"/>
      <c r="BA127" s="1085"/>
      <c r="BB127" s="1085"/>
      <c r="BC127" s="1085"/>
      <c r="BD127" s="1085"/>
      <c r="BE127" s="1086"/>
      <c r="BF127" s="1087" t="s">
        <v>472</v>
      </c>
      <c r="BG127" s="1085"/>
      <c r="BH127" s="1085"/>
      <c r="BI127" s="1085"/>
      <c r="BJ127" s="1085"/>
      <c r="BK127" s="1085"/>
      <c r="BL127" s="1086"/>
      <c r="BM127" s="1087" t="s">
        <v>473</v>
      </c>
      <c r="BN127" s="1085"/>
      <c r="BO127" s="1085"/>
      <c r="BP127" s="1085"/>
      <c r="BQ127" s="1085"/>
      <c r="BR127" s="1085"/>
      <c r="BS127" s="1086"/>
      <c r="BT127" s="1087" t="s">
        <v>474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475</v>
      </c>
      <c r="CQ127" s="1002"/>
      <c r="CR127" s="1002"/>
      <c r="CS127" s="1002"/>
      <c r="CT127" s="1002"/>
      <c r="CU127" s="1002"/>
      <c r="CV127" s="1002"/>
      <c r="CW127" s="1002"/>
      <c r="CX127" s="1002"/>
      <c r="CY127" s="1002"/>
      <c r="CZ127" s="1002"/>
      <c r="DA127" s="1002"/>
      <c r="DB127" s="1002"/>
      <c r="DC127" s="1002"/>
      <c r="DD127" s="1002"/>
      <c r="DE127" s="1002"/>
      <c r="DF127" s="1003"/>
      <c r="DG127" s="971" t="s">
        <v>138</v>
      </c>
      <c r="DH127" s="972"/>
      <c r="DI127" s="972"/>
      <c r="DJ127" s="972"/>
      <c r="DK127" s="972"/>
      <c r="DL127" s="972" t="s">
        <v>138</v>
      </c>
      <c r="DM127" s="972"/>
      <c r="DN127" s="972"/>
      <c r="DO127" s="972"/>
      <c r="DP127" s="972"/>
      <c r="DQ127" s="972" t="s">
        <v>138</v>
      </c>
      <c r="DR127" s="972"/>
      <c r="DS127" s="972"/>
      <c r="DT127" s="972"/>
      <c r="DU127" s="972"/>
      <c r="DV127" s="973" t="s">
        <v>138</v>
      </c>
      <c r="DW127" s="973"/>
      <c r="DX127" s="973"/>
      <c r="DY127" s="973"/>
      <c r="DZ127" s="974"/>
    </row>
    <row r="128" spans="1:130" s="246" customFormat="1" ht="26.25" customHeight="1" thickBot="1" x14ac:dyDescent="0.2">
      <c r="A128" s="1095" t="s">
        <v>476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477</v>
      </c>
      <c r="X128" s="1097"/>
      <c r="Y128" s="1097"/>
      <c r="Z128" s="1098"/>
      <c r="AA128" s="1099">
        <v>312879</v>
      </c>
      <c r="AB128" s="1100"/>
      <c r="AC128" s="1100"/>
      <c r="AD128" s="1100"/>
      <c r="AE128" s="1101"/>
      <c r="AF128" s="1102">
        <v>315468</v>
      </c>
      <c r="AG128" s="1100"/>
      <c r="AH128" s="1100"/>
      <c r="AI128" s="1100"/>
      <c r="AJ128" s="1101"/>
      <c r="AK128" s="1102">
        <v>278904</v>
      </c>
      <c r="AL128" s="1100"/>
      <c r="AM128" s="1100"/>
      <c r="AN128" s="1100"/>
      <c r="AO128" s="1101"/>
      <c r="AP128" s="1103"/>
      <c r="AQ128" s="1104"/>
      <c r="AR128" s="1104"/>
      <c r="AS128" s="1104"/>
      <c r="AT128" s="1105"/>
      <c r="AU128" s="282"/>
      <c r="AV128" s="282"/>
      <c r="AW128" s="282"/>
      <c r="AX128" s="940" t="s">
        <v>478</v>
      </c>
      <c r="AY128" s="941"/>
      <c r="AZ128" s="941"/>
      <c r="BA128" s="941"/>
      <c r="BB128" s="941"/>
      <c r="BC128" s="941"/>
      <c r="BD128" s="941"/>
      <c r="BE128" s="942"/>
      <c r="BF128" s="1106" t="s">
        <v>138</v>
      </c>
      <c r="BG128" s="1107"/>
      <c r="BH128" s="1107"/>
      <c r="BI128" s="1107"/>
      <c r="BJ128" s="1107"/>
      <c r="BK128" s="1107"/>
      <c r="BL128" s="1108"/>
      <c r="BM128" s="1106">
        <v>12.11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479</v>
      </c>
      <c r="CQ128" s="1089"/>
      <c r="CR128" s="1089"/>
      <c r="CS128" s="1089"/>
      <c r="CT128" s="1089"/>
      <c r="CU128" s="1089"/>
      <c r="CV128" s="1089"/>
      <c r="CW128" s="1089"/>
      <c r="CX128" s="1089"/>
      <c r="CY128" s="1089"/>
      <c r="CZ128" s="1089"/>
      <c r="DA128" s="1089"/>
      <c r="DB128" s="1089"/>
      <c r="DC128" s="1089"/>
      <c r="DD128" s="1089"/>
      <c r="DE128" s="1089"/>
      <c r="DF128" s="1090"/>
      <c r="DG128" s="1091" t="s">
        <v>138</v>
      </c>
      <c r="DH128" s="1092"/>
      <c r="DI128" s="1092"/>
      <c r="DJ128" s="1092"/>
      <c r="DK128" s="1092"/>
      <c r="DL128" s="1092">
        <v>260</v>
      </c>
      <c r="DM128" s="1092"/>
      <c r="DN128" s="1092"/>
      <c r="DO128" s="1092"/>
      <c r="DP128" s="1092"/>
      <c r="DQ128" s="1092" t="s">
        <v>138</v>
      </c>
      <c r="DR128" s="1092"/>
      <c r="DS128" s="1092"/>
      <c r="DT128" s="1092"/>
      <c r="DU128" s="1092"/>
      <c r="DV128" s="1093" t="s">
        <v>138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480</v>
      </c>
      <c r="X129" s="1126"/>
      <c r="Y129" s="1126"/>
      <c r="Z129" s="1127"/>
      <c r="AA129" s="1010">
        <v>25148175</v>
      </c>
      <c r="AB129" s="1011"/>
      <c r="AC129" s="1011"/>
      <c r="AD129" s="1011"/>
      <c r="AE129" s="1012"/>
      <c r="AF129" s="1013">
        <v>24820147</v>
      </c>
      <c r="AG129" s="1011"/>
      <c r="AH129" s="1011"/>
      <c r="AI129" s="1011"/>
      <c r="AJ129" s="1012"/>
      <c r="AK129" s="1013">
        <v>24675453</v>
      </c>
      <c r="AL129" s="1011"/>
      <c r="AM129" s="1011"/>
      <c r="AN129" s="1011"/>
      <c r="AO129" s="1012"/>
      <c r="AP129" s="1128"/>
      <c r="AQ129" s="1129"/>
      <c r="AR129" s="1129"/>
      <c r="AS129" s="1129"/>
      <c r="AT129" s="1130"/>
      <c r="AU129" s="284"/>
      <c r="AV129" s="284"/>
      <c r="AW129" s="284"/>
      <c r="AX129" s="1119" t="s">
        <v>481</v>
      </c>
      <c r="AY129" s="1002"/>
      <c r="AZ129" s="1002"/>
      <c r="BA129" s="1002"/>
      <c r="BB129" s="1002"/>
      <c r="BC129" s="1002"/>
      <c r="BD129" s="1002"/>
      <c r="BE129" s="1003"/>
      <c r="BF129" s="1120" t="s">
        <v>138</v>
      </c>
      <c r="BG129" s="1121"/>
      <c r="BH129" s="1121"/>
      <c r="BI129" s="1121"/>
      <c r="BJ129" s="1121"/>
      <c r="BK129" s="1121"/>
      <c r="BL129" s="1122"/>
      <c r="BM129" s="1120">
        <v>17.11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483</v>
      </c>
      <c r="X130" s="1126"/>
      <c r="Y130" s="1126"/>
      <c r="Z130" s="1127"/>
      <c r="AA130" s="1010">
        <v>5269051</v>
      </c>
      <c r="AB130" s="1011"/>
      <c r="AC130" s="1011"/>
      <c r="AD130" s="1011"/>
      <c r="AE130" s="1012"/>
      <c r="AF130" s="1013">
        <v>5260700</v>
      </c>
      <c r="AG130" s="1011"/>
      <c r="AH130" s="1011"/>
      <c r="AI130" s="1011"/>
      <c r="AJ130" s="1012"/>
      <c r="AK130" s="1013">
        <v>5266278</v>
      </c>
      <c r="AL130" s="1011"/>
      <c r="AM130" s="1011"/>
      <c r="AN130" s="1011"/>
      <c r="AO130" s="1012"/>
      <c r="AP130" s="1128"/>
      <c r="AQ130" s="1129"/>
      <c r="AR130" s="1129"/>
      <c r="AS130" s="1129"/>
      <c r="AT130" s="1130"/>
      <c r="AU130" s="284"/>
      <c r="AV130" s="284"/>
      <c r="AW130" s="284"/>
      <c r="AX130" s="1119" t="s">
        <v>484</v>
      </c>
      <c r="AY130" s="1002"/>
      <c r="AZ130" s="1002"/>
      <c r="BA130" s="1002"/>
      <c r="BB130" s="1002"/>
      <c r="BC130" s="1002"/>
      <c r="BD130" s="1002"/>
      <c r="BE130" s="1003"/>
      <c r="BF130" s="1156">
        <v>13.1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485</v>
      </c>
      <c r="X131" s="1164"/>
      <c r="Y131" s="1164"/>
      <c r="Z131" s="1165"/>
      <c r="AA131" s="1057">
        <v>19879124</v>
      </c>
      <c r="AB131" s="1036"/>
      <c r="AC131" s="1036"/>
      <c r="AD131" s="1036"/>
      <c r="AE131" s="1037"/>
      <c r="AF131" s="1035">
        <v>19559447</v>
      </c>
      <c r="AG131" s="1036"/>
      <c r="AH131" s="1036"/>
      <c r="AI131" s="1036"/>
      <c r="AJ131" s="1037"/>
      <c r="AK131" s="1035">
        <v>19409175</v>
      </c>
      <c r="AL131" s="1036"/>
      <c r="AM131" s="1036"/>
      <c r="AN131" s="1036"/>
      <c r="AO131" s="1037"/>
      <c r="AP131" s="1166"/>
      <c r="AQ131" s="1167"/>
      <c r="AR131" s="1167"/>
      <c r="AS131" s="1167"/>
      <c r="AT131" s="1168"/>
      <c r="AU131" s="284"/>
      <c r="AV131" s="284"/>
      <c r="AW131" s="284"/>
      <c r="AX131" s="1138" t="s">
        <v>486</v>
      </c>
      <c r="AY131" s="1089"/>
      <c r="AZ131" s="1089"/>
      <c r="BA131" s="1089"/>
      <c r="BB131" s="1089"/>
      <c r="BC131" s="1089"/>
      <c r="BD131" s="1089"/>
      <c r="BE131" s="1090"/>
      <c r="BF131" s="1139">
        <v>1.8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488</v>
      </c>
      <c r="W132" s="1149"/>
      <c r="X132" s="1149"/>
      <c r="Y132" s="1149"/>
      <c r="Z132" s="1150"/>
      <c r="AA132" s="1151">
        <v>14.40746584</v>
      </c>
      <c r="AB132" s="1152"/>
      <c r="AC132" s="1152"/>
      <c r="AD132" s="1152"/>
      <c r="AE132" s="1153"/>
      <c r="AF132" s="1154">
        <v>14.1139931</v>
      </c>
      <c r="AG132" s="1152"/>
      <c r="AH132" s="1152"/>
      <c r="AI132" s="1152"/>
      <c r="AJ132" s="1153"/>
      <c r="AK132" s="1154">
        <v>10.98048732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489</v>
      </c>
      <c r="W133" s="1132"/>
      <c r="X133" s="1132"/>
      <c r="Y133" s="1132"/>
      <c r="Z133" s="1133"/>
      <c r="AA133" s="1134">
        <v>14.4</v>
      </c>
      <c r="AB133" s="1135"/>
      <c r="AC133" s="1135"/>
      <c r="AD133" s="1135"/>
      <c r="AE133" s="1136"/>
      <c r="AF133" s="1134">
        <v>14.3</v>
      </c>
      <c r="AG133" s="1135"/>
      <c r="AH133" s="1135"/>
      <c r="AI133" s="1135"/>
      <c r="AJ133" s="1136"/>
      <c r="AK133" s="1134">
        <v>13.1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ctbGyS8cvzfojSXNrR0Y7YuXL7kHFR9tneadeZH5AHOJv306OVGCMKybWIWOxc+4/bhl3TBBoOrAyHVdOq3yA==" saltValue="VnPrIgw1yZAUW1f3BsoA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psNhpUdeuVz951fF8v71eFCeQD34FYZnOfV6sGOI8stuNC6a167Nn2c99BXDAQOlZ2AzLNny3h9N3rd3Z/osQ==" saltValue="/GalRtrAShjx4vCVDxj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DUXPBdJmSuUGT74Vrg+htrNAq+p1leomLWV2mYUX3LjWwiS+fEl1BqaPz/pja8yvCAtP/I1bdtT7B0D5gfoww==" saltValue="Pfb3dIy2mTzSotGoyuIV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498</v>
      </c>
      <c r="AL9" s="1175"/>
      <c r="AM9" s="1175"/>
      <c r="AN9" s="1176"/>
      <c r="AO9" s="312">
        <v>6455599</v>
      </c>
      <c r="AP9" s="312">
        <v>76555</v>
      </c>
      <c r="AQ9" s="313">
        <v>62647</v>
      </c>
      <c r="AR9" s="314">
        <v>22.2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499</v>
      </c>
      <c r="AL10" s="1175"/>
      <c r="AM10" s="1175"/>
      <c r="AN10" s="1176"/>
      <c r="AO10" s="315">
        <v>593669</v>
      </c>
      <c r="AP10" s="315">
        <v>7040</v>
      </c>
      <c r="AQ10" s="316">
        <v>5968</v>
      </c>
      <c r="AR10" s="317">
        <v>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500</v>
      </c>
      <c r="AL11" s="1175"/>
      <c r="AM11" s="1175"/>
      <c r="AN11" s="1176"/>
      <c r="AO11" s="315">
        <v>31724</v>
      </c>
      <c r="AP11" s="315">
        <v>376</v>
      </c>
      <c r="AQ11" s="316">
        <v>5863</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501</v>
      </c>
      <c r="AL12" s="1175"/>
      <c r="AM12" s="1175"/>
      <c r="AN12" s="1176"/>
      <c r="AO12" s="315" t="s">
        <v>502</v>
      </c>
      <c r="AP12" s="315" t="s">
        <v>502</v>
      </c>
      <c r="AQ12" s="316">
        <v>1312</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503</v>
      </c>
      <c r="AL13" s="1175"/>
      <c r="AM13" s="1175"/>
      <c r="AN13" s="1176"/>
      <c r="AO13" s="315" t="s">
        <v>502</v>
      </c>
      <c r="AP13" s="315" t="s">
        <v>502</v>
      </c>
      <c r="AQ13" s="316">
        <v>0</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504</v>
      </c>
      <c r="AL14" s="1175"/>
      <c r="AM14" s="1175"/>
      <c r="AN14" s="1176"/>
      <c r="AO14" s="315">
        <v>269168</v>
      </c>
      <c r="AP14" s="315">
        <v>3192</v>
      </c>
      <c r="AQ14" s="316">
        <v>2308</v>
      </c>
      <c r="AR14" s="317">
        <v>38.299999999999997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505</v>
      </c>
      <c r="AL15" s="1175"/>
      <c r="AM15" s="1175"/>
      <c r="AN15" s="1176"/>
      <c r="AO15" s="315">
        <v>116731</v>
      </c>
      <c r="AP15" s="315">
        <v>1384</v>
      </c>
      <c r="AQ15" s="316">
        <v>1635</v>
      </c>
      <c r="AR15" s="317">
        <v>-15.4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506</v>
      </c>
      <c r="AL16" s="1178"/>
      <c r="AM16" s="1178"/>
      <c r="AN16" s="1179"/>
      <c r="AO16" s="315">
        <v>-577684</v>
      </c>
      <c r="AP16" s="315">
        <v>-6851</v>
      </c>
      <c r="AQ16" s="316">
        <v>-5106</v>
      </c>
      <c r="AR16" s="317">
        <v>34.200000000000003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6889207</v>
      </c>
      <c r="AP17" s="315">
        <v>81697</v>
      </c>
      <c r="AQ17" s="316">
        <v>74627</v>
      </c>
      <c r="AR17" s="317">
        <v>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511</v>
      </c>
      <c r="AL21" s="1170"/>
      <c r="AM21" s="1170"/>
      <c r="AN21" s="1171"/>
      <c r="AO21" s="327">
        <v>9.31</v>
      </c>
      <c r="AP21" s="328">
        <v>7.32</v>
      </c>
      <c r="AQ21" s="329">
        <v>1.99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512</v>
      </c>
      <c r="AL22" s="1170"/>
      <c r="AM22" s="1170"/>
      <c r="AN22" s="1171"/>
      <c r="AO22" s="332">
        <v>98.2</v>
      </c>
      <c r="AP22" s="333">
        <v>98.6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516</v>
      </c>
      <c r="AL32" s="1186"/>
      <c r="AM32" s="1186"/>
      <c r="AN32" s="1187"/>
      <c r="AO32" s="342">
        <v>5939767</v>
      </c>
      <c r="AP32" s="342">
        <v>70438</v>
      </c>
      <c r="AQ32" s="343">
        <v>39505</v>
      </c>
      <c r="AR32" s="344">
        <v>78.3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517</v>
      </c>
      <c r="AL33" s="1186"/>
      <c r="AM33" s="1186"/>
      <c r="AN33" s="1187"/>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518</v>
      </c>
      <c r="AL34" s="1186"/>
      <c r="AM34" s="1186"/>
      <c r="AN34" s="1187"/>
      <c r="AO34" s="342" t="s">
        <v>502</v>
      </c>
      <c r="AP34" s="342" t="s">
        <v>502</v>
      </c>
      <c r="AQ34" s="343">
        <v>56</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519</v>
      </c>
      <c r="AL35" s="1186"/>
      <c r="AM35" s="1186"/>
      <c r="AN35" s="1187"/>
      <c r="AO35" s="342">
        <v>1703247</v>
      </c>
      <c r="AP35" s="342">
        <v>20198</v>
      </c>
      <c r="AQ35" s="343">
        <v>13645</v>
      </c>
      <c r="AR35" s="344">
        <v>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520</v>
      </c>
      <c r="AL36" s="1186"/>
      <c r="AM36" s="1186"/>
      <c r="AN36" s="1187"/>
      <c r="AO36" s="342" t="s">
        <v>502</v>
      </c>
      <c r="AP36" s="342" t="s">
        <v>502</v>
      </c>
      <c r="AQ36" s="343">
        <v>1726</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521</v>
      </c>
      <c r="AL37" s="1186"/>
      <c r="AM37" s="1186"/>
      <c r="AN37" s="1187"/>
      <c r="AO37" s="342">
        <v>33390</v>
      </c>
      <c r="AP37" s="342">
        <v>396</v>
      </c>
      <c r="AQ37" s="343">
        <v>663</v>
      </c>
      <c r="AR37" s="344">
        <v>-40.299999999999997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522</v>
      </c>
      <c r="AL38" s="1189"/>
      <c r="AM38" s="1189"/>
      <c r="AN38" s="1190"/>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523</v>
      </c>
      <c r="AL39" s="1189"/>
      <c r="AM39" s="1189"/>
      <c r="AN39" s="1190"/>
      <c r="AO39" s="342">
        <v>-278904</v>
      </c>
      <c r="AP39" s="342">
        <v>-3307</v>
      </c>
      <c r="AQ39" s="343">
        <v>-5573</v>
      </c>
      <c r="AR39" s="344">
        <v>-40.700000000000003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524</v>
      </c>
      <c r="AL40" s="1186"/>
      <c r="AM40" s="1186"/>
      <c r="AN40" s="1187"/>
      <c r="AO40" s="342">
        <v>-5266278</v>
      </c>
      <c r="AP40" s="342">
        <v>-62451</v>
      </c>
      <c r="AQ40" s="343">
        <v>-36518</v>
      </c>
      <c r="AR40" s="344">
        <v>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2131222</v>
      </c>
      <c r="AP41" s="342">
        <v>25274</v>
      </c>
      <c r="AQ41" s="343">
        <v>13504</v>
      </c>
      <c r="AR41" s="344">
        <v>87.2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493</v>
      </c>
      <c r="AN49" s="1182" t="s">
        <v>528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6476880</v>
      </c>
      <c r="AN51" s="364">
        <v>73366</v>
      </c>
      <c r="AO51" s="365">
        <v>-8.9</v>
      </c>
      <c r="AP51" s="366">
        <v>57944</v>
      </c>
      <c r="AQ51" s="367">
        <v>3</v>
      </c>
      <c r="AR51" s="368">
        <v>-11.9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4528899</v>
      </c>
      <c r="AN52" s="372">
        <v>51300</v>
      </c>
      <c r="AO52" s="373">
        <v>1.9</v>
      </c>
      <c r="AP52" s="374">
        <v>29326</v>
      </c>
      <c r="AQ52" s="375">
        <v>8.8000000000000007</v>
      </c>
      <c r="AR52" s="376">
        <v>-6.9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6570451</v>
      </c>
      <c r="AN53" s="364">
        <v>75270</v>
      </c>
      <c r="AO53" s="365">
        <v>2.6</v>
      </c>
      <c r="AP53" s="366">
        <v>54227</v>
      </c>
      <c r="AQ53" s="367">
        <v>-6.4</v>
      </c>
      <c r="AR53" s="368">
        <v>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5079021</v>
      </c>
      <c r="AN54" s="372">
        <v>58184</v>
      </c>
      <c r="AO54" s="373">
        <v>13.4</v>
      </c>
      <c r="AP54" s="374">
        <v>29694</v>
      </c>
      <c r="AQ54" s="375">
        <v>1.3</v>
      </c>
      <c r="AR54" s="376">
        <v>12.1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6817349</v>
      </c>
      <c r="AN55" s="364">
        <v>78942</v>
      </c>
      <c r="AO55" s="365">
        <v>4.9000000000000004</v>
      </c>
      <c r="AP55" s="366">
        <v>57295</v>
      </c>
      <c r="AQ55" s="367">
        <v>5.7</v>
      </c>
      <c r="AR55" s="368">
        <v>-0.8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5149666</v>
      </c>
      <c r="AN56" s="372">
        <v>59631</v>
      </c>
      <c r="AO56" s="373">
        <v>2.5</v>
      </c>
      <c r="AP56" s="374">
        <v>32771</v>
      </c>
      <c r="AQ56" s="375">
        <v>10.4</v>
      </c>
      <c r="AR56" s="376">
        <v>-7.9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6786012</v>
      </c>
      <c r="AN57" s="364">
        <v>79550</v>
      </c>
      <c r="AO57" s="365">
        <v>0.8</v>
      </c>
      <c r="AP57" s="366">
        <v>54110</v>
      </c>
      <c r="AQ57" s="367">
        <v>-5.6</v>
      </c>
      <c r="AR57" s="368">
        <v>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3809586</v>
      </c>
      <c r="AN58" s="372">
        <v>44658</v>
      </c>
      <c r="AO58" s="373">
        <v>-25.1</v>
      </c>
      <c r="AP58" s="374">
        <v>30620</v>
      </c>
      <c r="AQ58" s="375">
        <v>-6.6</v>
      </c>
      <c r="AR58" s="376">
        <v>-18.5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6424846</v>
      </c>
      <c r="AN59" s="364">
        <v>76191</v>
      </c>
      <c r="AO59" s="365">
        <v>-4.2</v>
      </c>
      <c r="AP59" s="366">
        <v>54684</v>
      </c>
      <c r="AQ59" s="367">
        <v>1.1000000000000001</v>
      </c>
      <c r="AR59" s="368">
        <v>-5.3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4418813</v>
      </c>
      <c r="AN60" s="372">
        <v>52402</v>
      </c>
      <c r="AO60" s="373">
        <v>17.3</v>
      </c>
      <c r="AP60" s="374">
        <v>32829</v>
      </c>
      <c r="AQ60" s="375">
        <v>7.2</v>
      </c>
      <c r="AR60" s="376">
        <v>10.1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6615108</v>
      </c>
      <c r="AN61" s="379">
        <v>76664</v>
      </c>
      <c r="AO61" s="380">
        <v>-1</v>
      </c>
      <c r="AP61" s="381">
        <v>55652</v>
      </c>
      <c r="AQ61" s="382">
        <v>-0.4</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4597197</v>
      </c>
      <c r="AN62" s="372">
        <v>53235</v>
      </c>
      <c r="AO62" s="373">
        <v>2</v>
      </c>
      <c r="AP62" s="374">
        <v>31048</v>
      </c>
      <c r="AQ62" s="375">
        <v>4.2</v>
      </c>
      <c r="AR62" s="376">
        <v>-2.2000000000000002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nFiW3W4YTIMQSVSGuWKFASW5XL5h2WoUfAZxwZrHbaF6r3oEGIUksq/etmabxQLMyFjwSI/VNh7fbus5jjhw==" saltValue="yrjUV2GbeRMpox4a/IdR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41EdsrGijy1b5KMJ1XlhsfARX7giWwaMdgi6SAcbb8QSCvTAursO5YoEt6pbXcTB6Nu6doblaFTm+drUNMYgQ==" saltValue="XyXPeSUbw6a9HY0LQ6ur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NUthBtWOVzFn3abu+rhX1ugjjKysuXKKuxFrO9xza+ygD2mN2iIirik3e276qPf54lgyX2Uxo+3WLW/ThUbuQ==" saltValue="LgjApAlOfe89nqDIYJJr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94" t="s">
        <v>3</v>
      </c>
      <c r="D47" s="1194"/>
      <c r="E47" s="1195"/>
      <c r="F47" s="11">
        <v>17.87</v>
      </c>
      <c r="G47" s="12">
        <v>19.59</v>
      </c>
      <c r="H47" s="12">
        <v>17.79</v>
      </c>
      <c r="I47" s="12">
        <v>13.62</v>
      </c>
      <c r="J47" s="13">
        <v>31.32</v>
      </c>
    </row>
    <row r="48" spans="2:10" ht="57.75" customHeight="1" x14ac:dyDescent="0.15">
      <c r="B48" s="14"/>
      <c r="C48" s="1196" t="s">
        <v>4</v>
      </c>
      <c r="D48" s="1196"/>
      <c r="E48" s="1197"/>
      <c r="F48" s="15">
        <v>4.7699999999999996</v>
      </c>
      <c r="G48" s="16">
        <v>6.93</v>
      </c>
      <c r="H48" s="16">
        <v>5.99</v>
      </c>
      <c r="I48" s="16">
        <v>6.17</v>
      </c>
      <c r="J48" s="17">
        <v>7.95</v>
      </c>
    </row>
    <row r="49" spans="2:10" ht="57.75" customHeight="1" thickBot="1" x14ac:dyDescent="0.2">
      <c r="B49" s="18"/>
      <c r="C49" s="1198" t="s">
        <v>5</v>
      </c>
      <c r="D49" s="1198"/>
      <c r="E49" s="1199"/>
      <c r="F49" s="19" t="s">
        <v>549</v>
      </c>
      <c r="G49" s="20">
        <v>3.93</v>
      </c>
      <c r="H49" s="20" t="s">
        <v>550</v>
      </c>
      <c r="I49" s="20" t="s">
        <v>551</v>
      </c>
      <c r="J49" s="21">
        <v>19.77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6ww0+7UBkdpZY30CXY06AMB0tULKOhOcJhRYNIDQueurhVn5SlMCurKXT4wb0kgIDA5wwgFXouCDdgR5/yd9g==" saltValue="Nsb2581fh5i1mtZnhUBw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'実質公債費比率（分子）の構造'!Print_Area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2020-03-11T07:18:45Z</cp:lastPrinted>
  <dcterms:created xsi:type="dcterms:W3CDTF">2020-02-10T03:33:56Z</dcterms:created>
  <dcterms:modified xsi:type="dcterms:W3CDTF">2020-03-11T07:29:13Z</dcterms:modified>
  <cp:category/>
</cp:coreProperties>
</file>