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管理課\財政係（R2）\19_財政状況資料集\02　令和元年度財政状況資料集\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CO34" i="10"/>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<sst xmlns="http://schemas.openxmlformats.org/spreadsheetml/2006/main" count="1108" uniqueCount="608">
  <si>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</si>
  <si>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</si>
  <si>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</si>
  <si>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</si>
  <si>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</si>
  <si>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</si>
  <si>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</si>
  <si>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</si>
  <si>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</si>
  <si>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</si>
  <si>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</si>
  <si>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</si>
  <si>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</si>
  <si>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</si>
  <si>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</si>
  <si>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</si>
  <si>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</si>
  <si>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</si>
  <si>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</si>
  <si>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</si>
  <si>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</si>
  <si>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</si>
  <si>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</si>
  <si>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</si>
  <si>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</si>
  <si>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</si>
  <si>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</si>
  <si>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</si>
  <si>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</si>
  <si>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</si>
  <si>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</si>
  <si>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</si>
  <si>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</si>
  <si>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</si>
  <si>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</si>
  <si>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</si>
  <si>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</si>
  <si>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</si>
  <si>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</si>
  <si>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</si>
  <si>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</si>
  <si>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</si>
  <si>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</si>
  <si>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</si>
  <si>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</si>
  <si>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</si>
  <si>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</si>
  <si>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</si>
  <si>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</si>
  <si>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</si>
  <si>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</si>
  <si>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</si>
  <si>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</si>
  <si>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</si>
  <si>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</si>
  <si>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</si>
  <si>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</si>
  <si>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</si>
  <si>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</si>
  <si>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</si>
  <si>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</si>
  <si>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</si>
  <si>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</si>
  <si>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</si>
  <si>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</si>
  <si>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</si>
  <si>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</si>
  <si>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</si>
  <si>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</si>
  <si>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</si>
  <si>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</si>
  <si>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</si>
  <si>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</si>
  <si>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</si>
  <si>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</si>
  <si>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</si>
  <si>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</si>
  <si>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</si>
  <si>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</si>
  <si>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</si>
  <si>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</si>
  <si>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</si>
  <si>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</si>
  <si>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</si>
  <si>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</si>
  <si>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</si>
  <si>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</si>
  <si>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</si>
  <si>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</si>
  <si>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</si>
  <si>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</si>
  <si>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</si>
  <si>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</si>
  <si>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</si>
  <si>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</si>
  <si>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</si>
  <si>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</si>
  <si>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</si>
  <si>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</si>
  <si>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</si>
  <si>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</si>
  <si>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</si>
  <si>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</si>
  <si>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</si>
  <si>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</si>
  <si>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</si>
  <si>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</si>
  <si>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</si>
  <si>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</si>
  <si>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</si>
  <si>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</si>
  <si>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</si>
  <si>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</si>
  <si>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</si>
  <si>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</si>
  <si>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</si>
  <si>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</si>
  <si>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</si>
  <si>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</si>
  <si>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</si>
  <si>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</si>
  <si>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</si>
  <si>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</si>
  <si>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</si>
  <si>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</si>
  <si>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</si>
  <si>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</si>
  <si>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</si>
  <si>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</si>
  <si>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</si>
  <si>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</si>
  <si>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</si>
  <si>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</si>
  <si>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</si>
  <si>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</si>
  <si>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</si>
  <si>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</si>
  <si>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</si>
  <si>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</si>
  <si>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</si>
  <si>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</si>
  <si>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</si>
  <si>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</si>
  <si>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</si>
  <si>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</si>
  <si>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</si>
  <si>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</si>
  <si>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</si>
  <si>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</si>
  <si>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</si>
  <si>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</si>
  <si>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</si>
  <si>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</si>
  <si>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</si>
  <si>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</si>
  <si>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</si>
  <si>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</si>
  <si>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</si>
  <si>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</si>
  <si>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</si>
  <si>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</si>
  <si>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</si>
  <si>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</si>
  <si>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</si>
  <si>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</si>
  <si>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</si>
  <si>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</si>
  <si>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</si>
  <si>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</si>
  <si>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</si>
  <si>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</si>
  <si>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</si>
  <si>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</si>
  <si>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</si>
  <si>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</si>
  <si>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</si>
  <si>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</si>
  <si>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</si>
  <si>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</si>
  <si>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</si>
  <si>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</si>
  <si>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</si>
  <si>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</si>
  <si>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</si>
  <si>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</si>
  <si>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</si>
  <si>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</si>
  <si>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</si>
  <si>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</si>
  <si>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</si>
  <si>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</si>
  <si>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</si>
  <si>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</si>
  <si>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</si>
  <si>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</si>
  <si>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</si>
  <si>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</si>
  <si>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</si>
  <si>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</si>
  <si>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</si>
  <si>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</si>
  <si>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</si>
  <si>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</si>
  <si>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</si>
  <si>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</si>
  <si>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</si>
  <si>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</si>
  <si>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</si>
  <si>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</si>
  <si>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</si>
  <si>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</si>
  <si>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</si>
  <si>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</si>
  <si>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</si>
  <si>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新潟県柏崎市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</si>
  <si>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</si>
  <si>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</si>
  <si>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</si>
  <si>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</si>
  <si>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</si>
  <si>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</si>
  <si>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</si>
  <si>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</si>
  <si>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</si>
  <si>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</si>
  <si>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</si>
  <si>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</si>
  <si>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</si>
  <si>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</si>
  <si>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</si>
  <si>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</si>
  <si>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</si>
  <si>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</si>
  <si>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</si>
  <si>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</si>
  <si>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</si>
  <si>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</si>
  <si>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</si>
  <si>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</si>
  <si>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</si>
  <si>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</si>
  <si>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</si>
  <si>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</si>
  <si>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</si>
  <si>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</si>
  <si>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</si>
  <si>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</si>
  <si>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</si>
  <si>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</si>
  <si>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</si>
  <si>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</si>
  <si>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</si>
  <si>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</si>
  <si>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</si>
  <si>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</si>
  <si>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</si>
  <si>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</si>
  <si>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</si>
  <si>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</si>
  <si>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</si>
  <si>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</si>
  <si>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</si>
  <si>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</si>
  <si>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</si>
  <si>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</si>
  <si>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</si>
  <si>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</si>
  <si>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</si>
  <si>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</si>
  <si>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</si>
  <si>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</si>
  <si>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</si>
  <si>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</si>
  <si>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</si>
  <si>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</si>
  <si>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</si>
  <si>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</si>
  <si>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</si>
  <si>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</si>
  <si>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</si>
  <si>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</si>
  <si>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</si>
  <si>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</si>
  <si>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</si>
  <si>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</si>
  <si>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</si>
  <si>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</si>
  <si>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</si>
  <si>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</si>
  <si>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</si>
  <si>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</si>
  <si>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</si>
  <si>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</si>
  <si>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</si>
  <si>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</si>
  <si>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</si>
  <si>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</si>
  <si>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</si>
  <si>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</si>
  <si>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</si>
  <si>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</si>
  <si>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</si>
  <si>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</si>
  <si>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</si>
  <si>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</si>
  <si>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</si>
  <si>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</si>
  <si>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</si>
  <si>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</si>
  <si>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</si>
  <si>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</si>
  <si>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</si>
  <si>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</si>
  <si>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</si>
  <si>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</si>
  <si>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</si>
  <si>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</si>
  <si>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</si>
  <si>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</si>
  <si>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</si>
  <si>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</si>
  <si>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</si>
  <si>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</si>
  <si>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</si>
  <si>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</si>
  <si>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</si>
  <si>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</si>
  <si>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</si>
  <si>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</si>
  <si>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</si>
  <si>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</si>
  <si>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</si>
  <si>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</si>
  <si>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</si>
  <si>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</si>
  <si>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</si>
  <si>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</si>
  <si>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</si>
  <si>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</si>
  <si>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</si>
  <si>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</si>
  <si>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</si>
  <si>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</si>
  <si>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</si>
  <si>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</si>
  <si>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</si>
  <si>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</si>
  <si>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</si>
  <si>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</si>
  <si>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</si>
  <si>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</si>
  <si>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</si>
  <si>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</si>
  <si>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</si>
  <si>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</si>
  <si>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</si>
  <si>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</si>
  <si>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</si>
  <si>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</si>
  <si>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</si>
  <si>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</si>
  <si>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</si>
  <si>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</si>
  <si>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</si>
  <si>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</si>
  <si>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</si>
  <si>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</si>
  <si>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</si>
  <si>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新潟県柏崎市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</si>
  <si>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</si>
  <si>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</si>
  <si>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</si>
  <si>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</si>
  <si>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</si>
  <si>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</si>
  <si>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</si>
  <si>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</si>
  <si>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</si>
  <si>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</si>
  <si>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</si>
  <si>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</si>
  <si>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</si>
  <si>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</si>
  <si>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</si>
  <si>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</si>
  <si>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</si>
  <si>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</si>
  <si>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</si>
  <si>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</si>
  <si>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</si>
  <si>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</si>
  <si>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</si>
  <si>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</si>
  <si>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</si>
  <si>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</si>
  <si>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</si>
  <si>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</si>
  <si>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</si>
  <si>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</si>
  <si>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</si>
  <si>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</si>
  <si>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</si>
  <si>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</si>
  <si>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</si>
  <si>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</si>
  <si>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</si>
  <si>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</si>
  <si>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</si>
  <si>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</si>
  <si>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</si>
  <si>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</si>
  <si>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</si>
  <si>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</si>
  <si>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</si>
  <si>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</si>
  <si>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</si>
  <si>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</si>
  <si>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</si>
  <si>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</si>
  <si>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</si>
  <si>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</si>
  <si>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</si>
  <si>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</si>
  <si>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</si>
  <si>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</si>
  <si>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</si>
  <si>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</si>
  <si>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</si>
  <si>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</si>
  <si>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</si>
  <si>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</si>
  <si>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</si>
  <si>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</si>
  <si>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</si>
  <si>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</si>
  <si>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</si>
  <si>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</si>
  <si>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</si>
  <si>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</si>
  <si>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</si>
  <si>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</si>
  <si>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</si>
  <si>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</si>
  <si>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</si>
  <si>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</si>
  <si>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</si>
  <si>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</si>
  <si>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</si>
  <si>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</si>
  <si>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</si>
  <si>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</si>
  <si>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</si>
  <si>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</si>
  <si>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</si>
  <si>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</si>
  <si>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</si>
  <si>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</si>
  <si>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</si>
  <si>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</si>
  <si>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</si>
  <si>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</si>
  <si>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</si>
  <si>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</si>
  <si>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</si>
  <si>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</si>
  <si>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</si>
  <si>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</si>
  <si>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</si>
  <si>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</si>
  <si>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</si>
  <si>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</si>
  <si>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</si>
  <si>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</si>
  <si>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</si>
  <si>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</si>
  <si>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</si>
  <si>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</si>
  <si>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</si>
  <si>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</si>
  <si>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</si>
  <si>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</si>
  <si>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</si>
  <si>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</si>
  <si>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</si>
  <si>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</si>
  <si>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</si>
  <si>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</si>
  <si>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</si>
  <si>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</si>
  <si>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</si>
  <si>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</si>
  <si>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</si>
  <si>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</si>
  <si>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</si>
  <si>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</si>
  <si>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</si>
  <si>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</si>
  <si>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</si>
  <si>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</si>
  <si>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</si>
  <si>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</si>
  <si>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</si>
  <si>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</si>
  <si>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</si>
  <si>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</si>
  <si>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</si>
  <si>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</si>
  <si>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</si>
  <si>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</si>
  <si>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</si>
  <si>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</si>
  <si>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</si>
  <si>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</si>
  <si>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</si>
  <si>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</si>
  <si>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</si>
  <si>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</si>
  <si>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</si>
  <si>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</si>
  <si>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</si>
  <si>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</si>
  <si>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</si>
  <si>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</si>
  <si>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</si>
  <si>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</si>
  <si>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</si>
  <si>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</si>
  <si>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</si>
  <si>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</si>
  <si>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</si>
  <si>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</si>
  <si>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</si>
  <si>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</si>
  <si>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</si>
  <si>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</si>
  <si>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</si>
  <si>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</si>
  <si>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</si>
  <si>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</si>
  <si>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</si>
  <si>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</si>
  <si>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</si>
  <si>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</si>
  <si>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</si>
  <si>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</si>
  <si>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</si>
  <si>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</si>
  <si>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</si>
  <si>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</si>
  <si>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</si>
  <si>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</si>
  <si>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</si>
  <si>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</si>
  <si>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</si>
  <si>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</si>
  <si>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</si>
  <si>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</si>
  <si>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</si>
  <si>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</si>
  <si>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</si>
  <si>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2.96</t>
  </si>
  <si>
    <t>▲ 4.32</t>
  </si>
  <si>
    <t>▲ 0.42</t>
  </si>
  <si>
    <t>水道事業会計</t>
  </si>
  <si>
    <t>一般会計</t>
  </si>
  <si>
    <t>下水道事業会計</t>
  </si>
  <si>
    <t>介護保険特別会計</t>
  </si>
  <si>
    <t>国民健康保険事業特別会計（事業勘定）</t>
  </si>
  <si>
    <t>工業用水道事業会計</t>
  </si>
  <si>
    <t>墓園事業特別会計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</si>
  <si>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</si>
  <si>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</si>
  <si>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</si>
  <si>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</si>
  <si>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</si>
  <si>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</si>
  <si>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</si>
  <si>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</si>
  <si>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</si>
  <si>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2"/>
  </si>
  <si>
    <t>庁舎整備基金</t>
    <rPh sb="0" eb="2">
      <t>チョウシャ</t>
    </rPh>
    <rPh sb="2" eb="4">
      <t>セイビ</t>
    </rPh>
    <rPh sb="4" eb="6">
      <t>キキン</t>
    </rPh>
    <phoneticPr fontId="2"/>
  </si>
  <si>
    <t>柏崎・夢の森公園維持管理基金</t>
    <rPh sb="0" eb="2">
      <t>カシワザキ</t>
    </rPh>
    <rPh sb="3" eb="4">
      <t>ユメ</t>
    </rPh>
    <rPh sb="5" eb="6">
      <t>モリ</t>
    </rPh>
    <rPh sb="6" eb="8">
      <t>コウエン</t>
    </rPh>
    <rPh sb="8" eb="10">
      <t>イジ</t>
    </rPh>
    <rPh sb="10" eb="12">
      <t>カンリ</t>
    </rPh>
    <rPh sb="12" eb="14">
      <t>キキン</t>
    </rPh>
    <phoneticPr fontId="2"/>
  </si>
  <si>
    <t>ガス事業清算金活用基金</t>
    <rPh sb="2" eb="4">
      <t>ジギョウ</t>
    </rPh>
    <rPh sb="4" eb="6">
      <t>セイサン</t>
    </rPh>
    <rPh sb="6" eb="7">
      <t>キン</t>
    </rPh>
    <rPh sb="7" eb="9">
      <t>カツヨウ</t>
    </rPh>
    <rPh sb="9" eb="11">
      <t>キキン</t>
    </rPh>
    <phoneticPr fontId="2"/>
  </si>
  <si>
    <t>－</t>
  </si>
  <si>
    <t>公営企業経営安定基金</t>
    <rPh sb="0" eb="2">
      <t>コウエイ</t>
    </rPh>
    <rPh sb="2" eb="4">
      <t>キギョウ</t>
    </rPh>
    <rPh sb="4" eb="6">
      <t>ケイエイ</t>
    </rPh>
    <rPh sb="6" eb="8">
      <t>アンテイ</t>
    </rPh>
    <rPh sb="8" eb="10">
      <t>キキン</t>
    </rPh>
    <phoneticPr fontId="2"/>
  </si>
  <si>
    <t>（公）かしわざき振興財団</t>
    <rPh sb="1" eb="2">
      <t>コウ</t>
    </rPh>
    <rPh sb="8" eb="10">
      <t>シンコウ</t>
    </rPh>
    <rPh sb="10" eb="12">
      <t>ザイダン</t>
    </rPh>
    <phoneticPr fontId="31"/>
  </si>
  <si>
    <t>（株）カシックス</t>
    <rPh sb="1" eb="2">
      <t>カブ</t>
    </rPh>
    <phoneticPr fontId="31"/>
  </si>
  <si>
    <t>〇</t>
    <phoneticPr fontId="2"/>
  </si>
  <si>
    <t>柏崎市土地開発公社</t>
    <rPh sb="0" eb="2">
      <t>カシワザキ</t>
    </rPh>
    <rPh sb="2" eb="3">
      <t>シ</t>
    </rPh>
    <rPh sb="3" eb="5">
      <t>トチ</t>
    </rPh>
    <rPh sb="5" eb="7">
      <t>カイハツ</t>
    </rPh>
    <rPh sb="7" eb="9">
      <t>コウシャ</t>
    </rPh>
    <phoneticPr fontId="31"/>
  </si>
  <si>
    <t>（株）じょんのび村協会</t>
    <rPh sb="1" eb="2">
      <t>カブ</t>
    </rPh>
    <rPh sb="8" eb="9">
      <t>ムラ</t>
    </rPh>
    <rPh sb="9" eb="11">
      <t>キョウカイ</t>
    </rPh>
    <phoneticPr fontId="31"/>
  </si>
  <si>
    <t>（公）柏崎地域国際化協会</t>
    <rPh sb="1" eb="2">
      <t>コウ</t>
    </rPh>
    <rPh sb="3" eb="5">
      <t>カシワザキ</t>
    </rPh>
    <rPh sb="5" eb="7">
      <t>チイキ</t>
    </rPh>
    <rPh sb="7" eb="10">
      <t>コクサイカ</t>
    </rPh>
    <rPh sb="10" eb="12">
      <t>キョウカイ</t>
    </rPh>
    <phoneticPr fontId="31"/>
  </si>
  <si>
    <t>（株）柏崎ショッピングモール</t>
    <rPh sb="1" eb="2">
      <t>カブ</t>
    </rPh>
    <rPh sb="3" eb="5">
      <t>カシワザキ</t>
    </rPh>
    <phoneticPr fontId="31"/>
  </si>
  <si>
    <t>-</t>
    <phoneticPr fontId="2"/>
  </si>
  <si>
    <t>-</t>
    <phoneticPr fontId="2"/>
  </si>
  <si>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</si>
  <si>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</si>
  <si>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</si>
  <si>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</si>
  <si>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</si>
  <si>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</si>
  <si>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</si>
  <si>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12">
      <t>シチョウソンソウゴウジムクミアイ</t>
    </rPh>
    <rPh sb="13" eb="15">
      <t>コウツウ</t>
    </rPh>
    <rPh sb="15" eb="17">
      <t>サイガイ</t>
    </rPh>
    <rPh sb="17" eb="19">
      <t>キョウサイ</t>
    </rPh>
    <rPh sb="19" eb="21">
      <t>ジギョウ</t>
    </rPh>
    <rPh sb="21" eb="25">
      <t>トクベツカイケイ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</si>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</sst>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1DE4-4104-8071-4B9BA696BA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75270</c:v>
                </c:pt>
                <c:pt idx="1">
                  <c:v>78942</c:v>
                </c:pt>
                <c:pt idx="2">
                  <c:v>79550</c:v>
                </c:pt>
                <c:pt idx="3">
                  <c:v>76191</c:v>
                </c:pt>
                <c:pt idx="4">
                  <c:v>102653</c:v>
                </c:pt>
              </c:numCache>
            </c:numRef>
          </c:val>
          <c:smooth val="0"/>
          <c:extLst xmlns:c16r2="http://schemas.microsoft.com/office/drawing/2015/06/chart">
            <c:ext xmlns:c16="http://schemas.microsoft.com/office/drawing/2014/chart" uri="{C3380CC4-5D6E-409C-BE32-E72D297353CC}">
              <c16:uniqueId val="{00000001-1DE4-4104-8071-4B9BA696BA44}"/>
            </c:ext>
          </c:extLst>
        </c:ser>
        <c:dLbls>
          <c:showLegendKey val="0"/>
          <c:showVal val="0"/>
          <c:showCatName val="0"/>
          <c:showSerName val="0"/>
          <c:showPercent val="0"/>
          <c:showBubbleSize val="0"/>
        </c:dLbls>
        <c:marker val="1"/>
        <c:smooth val="0"/>
        <c:axId val="410380912"/>
        <c:axId val="494377000"/>
      </c:lineChart>
      <c:catAx>
        <c:axId val="41038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377000"/>
        <c:crosses val="autoZero"/>
        <c:auto val="1"/>
        <c:lblAlgn val="ctr"/>
        <c:lblOffset val="100"/>
        <c:tickLblSkip val="1"/>
        <c:tickMarkSkip val="1"/>
        <c:noMultiLvlLbl val="0"/>
      </c:catAx>
      <c:valAx>
        <c:axId val="494377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38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6.93</c:v>
                </c:pt>
                <c:pt idx="1">
                  <c:v>5.99</c:v>
                </c:pt>
                <c:pt idx="2">
                  <c:v>6.17</c:v>
                </c:pt>
                <c:pt idx="3">
                  <c:v>7.95</c:v>
                </c:pt>
                <c:pt idx="4">
                  <c:v>7.79</c:v>
                </c:pt>
              </c:numCache>
            </c:numRef>
          </c:val>
          <c:extLst xmlns:c16r2="http://schemas.microsoft.com/office/drawing/2015/06/chart">
            <c:ext xmlns:c16="http://schemas.microsoft.com/office/drawing/2014/chart" uri="{C3380CC4-5D6E-409C-BE32-E72D297353CC}">
              <c16:uniqueId val="{00000000-FBEE-47F6-BB6C-5E4266E9B2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19.59</c:v>
                </c:pt>
                <c:pt idx="1">
                  <c:v>17.79</c:v>
                </c:pt>
                <c:pt idx="2">
                  <c:v>13.62</c:v>
                </c:pt>
                <c:pt idx="3">
                  <c:v>31.32</c:v>
                </c:pt>
                <c:pt idx="4">
                  <c:v>32.5</c:v>
                </c:pt>
              </c:numCache>
            </c:numRef>
          </c:val>
          <c:extLst xmlns:c16r2="http://schemas.microsoft.com/office/drawing/2015/06/chart">
            <c:ext xmlns:c16="http://schemas.microsoft.com/office/drawing/2014/chart" uri="{C3380CC4-5D6E-409C-BE32-E72D297353CC}">
              <c16:uniqueId val="{00000001-FBEE-47F6-BB6C-5E4266E9B249}"/>
            </c:ext>
          </c:extLst>
        </c:ser>
        <c:dLbls>
          <c:showLegendKey val="0"/>
          <c:showVal val="0"/>
          <c:showCatName val="0"/>
          <c:showSerName val="0"/>
          <c:showPercent val="0"/>
          <c:showBubbleSize val="0"/>
        </c:dLbls>
        <c:gapWidth val="250"/>
        <c:overlap val="100"/>
        <c:axId val="494380528"/>
        <c:axId val="494380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3.93</c:v>
                </c:pt>
                <c:pt idx="1">
                  <c:v>-2.96</c:v>
                </c:pt>
                <c:pt idx="2">
                  <c:v>-4.32</c:v>
                </c:pt>
                <c:pt idx="3">
                  <c:v>19.77</c:v>
                </c:pt>
                <c:pt idx="4">
                  <c:v>-0.42</c:v>
                </c:pt>
              </c:numCache>
            </c:numRef>
          </c:val>
          <c:smooth val="0"/>
          <c:extLst xmlns:c16r2="http://schemas.microsoft.com/office/drawing/2015/06/chart">
            <c:ext xmlns:c16="http://schemas.microsoft.com/office/drawing/2014/chart" uri="{C3380CC4-5D6E-409C-BE32-E72D297353CC}">
              <c16:uniqueId val="{00000002-FBEE-47F6-BB6C-5E4266E9B249}"/>
            </c:ext>
          </c:extLst>
        </c:ser>
        <c:dLbls>
          <c:showLegendKey val="0"/>
          <c:showVal val="0"/>
          <c:showCatName val="0"/>
          <c:showSerName val="0"/>
          <c:showPercent val="0"/>
          <c:showBubbleSize val="0"/>
        </c:dLbls>
        <c:marker val="1"/>
        <c:smooth val="0"/>
        <c:axId val="494380528"/>
        <c:axId val="494380920"/>
      </c:lineChart>
      <c:catAx>
        <c:axId val="49438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380920"/>
        <c:crosses val="autoZero"/>
        <c:auto val="1"/>
        <c:lblAlgn val="ctr"/>
        <c:lblOffset val="100"/>
        <c:tickLblSkip val="1"/>
        <c:tickMarkSkip val="1"/>
        <c:noMultiLvlLbl val="0"/>
      </c:catAx>
      <c:valAx>
        <c:axId val="494380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8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5.66</c:v>
                </c:pt>
                <c:pt idx="2">
                  <c:v>#N/A</c:v>
                </c:pt>
                <c:pt idx="3">
                  <c:v>3.84</c:v>
                </c:pt>
                <c:pt idx="4">
                  <c:v>#N/A</c:v>
                </c:pt>
                <c:pt idx="5">
                  <c:v>6.29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642-4869-BAD4-043CD45BA0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42-4869-BAD4-043CD45BA00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642-4869-BAD4-043CD45BA001}"/>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642-4869-BAD4-043CD45BA001}"/>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4-E642-4869-BAD4-043CD45BA001}"/>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1.1200000000000001</c:v>
                </c:pt>
                <c:pt idx="2">
                  <c:v>#N/A</c:v>
                </c:pt>
                <c:pt idx="3">
                  <c:v>1.54</c:v>
                </c:pt>
                <c:pt idx="4">
                  <c:v>#N/A</c:v>
                </c:pt>
                <c:pt idx="5">
                  <c:v>2.6</c:v>
                </c:pt>
                <c:pt idx="6">
                  <c:v>#N/A</c:v>
                </c:pt>
                <c:pt idx="7">
                  <c:v>0.74</c:v>
                </c:pt>
                <c:pt idx="8">
                  <c:v>#N/A</c:v>
                </c:pt>
                <c:pt idx="9">
                  <c:v>0.6</c:v>
                </c:pt>
              </c:numCache>
            </c:numRef>
          </c:val>
          <c:extLst xmlns:c16r2="http://schemas.microsoft.com/office/drawing/2015/06/chart">
            <c:ext xmlns:c16="http://schemas.microsoft.com/office/drawing/2014/chart" uri="{C3380CC4-5D6E-409C-BE32-E72D297353CC}">
              <c16:uniqueId val="{00000005-E642-4869-BAD4-043CD45BA0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0.55000000000000004</c:v>
                </c:pt>
                <c:pt idx="2">
                  <c:v>#N/A</c:v>
                </c:pt>
                <c:pt idx="3">
                  <c:v>0.44</c:v>
                </c:pt>
                <c:pt idx="4">
                  <c:v>#N/A</c:v>
                </c:pt>
                <c:pt idx="5">
                  <c:v>1.34</c:v>
                </c:pt>
                <c:pt idx="6">
                  <c:v>#N/A</c:v>
                </c:pt>
                <c:pt idx="7">
                  <c:v>0.69</c:v>
                </c:pt>
                <c:pt idx="8">
                  <c:v>#N/A</c:v>
                </c:pt>
                <c:pt idx="9">
                  <c:v>1.1499999999999999</c:v>
                </c:pt>
              </c:numCache>
            </c:numRef>
          </c:val>
          <c:extLst xmlns:c16r2="http://schemas.microsoft.com/office/drawing/2015/06/chart">
            <c:ext xmlns:c16="http://schemas.microsoft.com/office/drawing/2014/chart" uri="{C3380CC4-5D6E-409C-BE32-E72D297353CC}">
              <c16:uniqueId val="{00000006-E642-4869-BAD4-043CD45BA00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5.05</c:v>
                </c:pt>
                <c:pt idx="2">
                  <c:v>#N/A</c:v>
                </c:pt>
                <c:pt idx="3">
                  <c:v>5.31</c:v>
                </c:pt>
                <c:pt idx="4">
                  <c:v>#N/A</c:v>
                </c:pt>
                <c:pt idx="5">
                  <c:v>5.0999999999999996</c:v>
                </c:pt>
                <c:pt idx="6">
                  <c:v>#N/A</c:v>
                </c:pt>
                <c:pt idx="7">
                  <c:v>4.08</c:v>
                </c:pt>
                <c:pt idx="8">
                  <c:v>#N/A</c:v>
                </c:pt>
                <c:pt idx="9">
                  <c:v>3.85</c:v>
                </c:pt>
              </c:numCache>
            </c:numRef>
          </c:val>
          <c:extLst xmlns:c16r2="http://schemas.microsoft.com/office/drawing/2015/06/chart">
            <c:ext xmlns:c16="http://schemas.microsoft.com/office/drawing/2014/chart" uri="{C3380CC4-5D6E-409C-BE32-E72D297353CC}">
              <c16:uniqueId val="{00000007-E642-4869-BAD4-043CD45BA0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6.92</c:v>
                </c:pt>
                <c:pt idx="2">
                  <c:v>#N/A</c:v>
                </c:pt>
                <c:pt idx="3">
                  <c:v>5.99</c:v>
                </c:pt>
                <c:pt idx="4">
                  <c:v>#N/A</c:v>
                </c:pt>
                <c:pt idx="5">
                  <c:v>6.16</c:v>
                </c:pt>
                <c:pt idx="6">
                  <c:v>#N/A</c:v>
                </c:pt>
                <c:pt idx="7">
                  <c:v>7.94</c:v>
                </c:pt>
                <c:pt idx="8">
                  <c:v>#N/A</c:v>
                </c:pt>
                <c:pt idx="9">
                  <c:v>7.77</c:v>
                </c:pt>
              </c:numCache>
            </c:numRef>
          </c:val>
          <c:extLst xmlns:c16r2="http://schemas.microsoft.com/office/drawing/2015/06/chart">
            <c:ext xmlns:c16="http://schemas.microsoft.com/office/drawing/2014/chart" uri="{C3380CC4-5D6E-409C-BE32-E72D297353CC}">
              <c16:uniqueId val="{00000008-E642-4869-BAD4-043CD45BA0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5.93</c:v>
                </c:pt>
                <c:pt idx="2">
                  <c:v>#N/A</c:v>
                </c:pt>
                <c:pt idx="3">
                  <c:v>6.67</c:v>
                </c:pt>
                <c:pt idx="4">
                  <c:v>#N/A</c:v>
                </c:pt>
                <c:pt idx="5">
                  <c:v>7.77</c:v>
                </c:pt>
                <c:pt idx="6">
                  <c:v>#N/A</c:v>
                </c:pt>
                <c:pt idx="7">
                  <c:v>8.59</c:v>
                </c:pt>
                <c:pt idx="8">
                  <c:v>#N/A</c:v>
                </c:pt>
                <c:pt idx="9">
                  <c:v>9.89</c:v>
                </c:pt>
              </c:numCache>
            </c:numRef>
          </c:val>
          <c:extLst xmlns:c16r2="http://schemas.microsoft.com/office/drawing/2015/06/chart">
            <c:ext xmlns:c16="http://schemas.microsoft.com/office/drawing/2014/chart" uri="{C3380CC4-5D6E-409C-BE32-E72D297353CC}">
              <c16:uniqueId val="{00000009-E642-4869-BAD4-043CD45BA001}"/>
            </c:ext>
          </c:extLst>
        </c:ser>
        <c:dLbls>
          <c:showLegendKey val="0"/>
          <c:showVal val="0"/>
          <c:showCatName val="0"/>
          <c:showSerName val="0"/>
          <c:showPercent val="0"/>
          <c:showBubbleSize val="0"/>
        </c:dLbls>
        <c:gapWidth val="150"/>
        <c:overlap val="100"/>
        <c:axId val="494375040"/>
        <c:axId val="494376216"/>
      </c:barChart>
      <c:catAx>
        <c:axId val="4943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76216"/>
        <c:crosses val="autoZero"/>
        <c:auto val="1"/>
        <c:lblAlgn val="ctr"/>
        <c:lblOffset val="100"/>
        <c:tickLblSkip val="1"/>
        <c:tickMarkSkip val="1"/>
        <c:noMultiLvlLbl val="0"/>
      </c:catAx>
      <c:valAx>
        <c:axId val="494376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7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5706</c:v>
                </c:pt>
                <c:pt idx="5">
                  <c:v>5581</c:v>
                </c:pt>
                <c:pt idx="8">
                  <c:v>5576</c:v>
                </c:pt>
                <c:pt idx="11">
                  <c:v>5545</c:v>
                </c:pt>
                <c:pt idx="14">
                  <c:v>4855</c:v>
                </c:pt>
              </c:numCache>
            </c:numRef>
          </c:val>
          <c:extLst xmlns:c16r2="http://schemas.microsoft.com/office/drawing/2015/06/chart">
            <c:ext xmlns:c16="http://schemas.microsoft.com/office/drawing/2014/chart" uri="{C3380CC4-5D6E-409C-BE32-E72D297353CC}">
              <c16:uniqueId val="{00000000-3D27-40DD-BDA1-93B74F4ABF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27-40DD-BDA1-93B74F4ABF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102</c:v>
                </c:pt>
                <c:pt idx="3">
                  <c:v>34</c:v>
                </c:pt>
                <c:pt idx="6">
                  <c:v>34</c:v>
                </c:pt>
                <c:pt idx="9">
                  <c:v>33</c:v>
                </c:pt>
                <c:pt idx="12">
                  <c:v>24</c:v>
                </c:pt>
              </c:numCache>
            </c:numRef>
          </c:val>
          <c:extLst xmlns:c16r2="http://schemas.microsoft.com/office/drawing/2015/06/chart">
            <c:ext xmlns:c16="http://schemas.microsoft.com/office/drawing/2014/chart" uri="{C3380CC4-5D6E-409C-BE32-E72D297353CC}">
              <c16:uniqueId val="{00000002-3D27-40DD-BDA1-93B74F4ABF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27-40DD-BDA1-93B74F4ABF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2428</c:v>
                </c:pt>
                <c:pt idx="3">
                  <c:v>2468</c:v>
                </c:pt>
                <c:pt idx="6">
                  <c:v>2414</c:v>
                </c:pt>
                <c:pt idx="9">
                  <c:v>1703</c:v>
                </c:pt>
                <c:pt idx="12">
                  <c:v>1942</c:v>
                </c:pt>
              </c:numCache>
            </c:numRef>
          </c:val>
          <c:extLst xmlns:c16r2="http://schemas.microsoft.com/office/drawing/2015/06/chart">
            <c:ext xmlns:c16="http://schemas.microsoft.com/office/drawing/2014/chart" uri="{C3380CC4-5D6E-409C-BE32-E72D297353CC}">
              <c16:uniqueId val="{00000004-3D27-40DD-BDA1-93B74F4ABF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27-40DD-BDA1-93B74F4ABF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27-40DD-BDA1-93B74F4ABF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6078</c:v>
                </c:pt>
                <c:pt idx="3">
                  <c:v>5944</c:v>
                </c:pt>
                <c:pt idx="6">
                  <c:v>5889</c:v>
                </c:pt>
                <c:pt idx="9">
                  <c:v>5940</c:v>
                </c:pt>
                <c:pt idx="12">
                  <c:v>4780</c:v>
                </c:pt>
              </c:numCache>
            </c:numRef>
          </c:val>
          <c:extLst xmlns:c16r2="http://schemas.microsoft.com/office/drawing/2015/06/chart">
            <c:ext xmlns:c16="http://schemas.microsoft.com/office/drawing/2014/chart" uri="{C3380CC4-5D6E-409C-BE32-E72D297353CC}">
              <c16:uniqueId val="{00000007-3D27-40DD-BDA1-93B74F4ABFEE}"/>
            </c:ext>
          </c:extLst>
        </c:ser>
        <c:dLbls>
          <c:showLegendKey val="0"/>
          <c:showVal val="0"/>
          <c:showCatName val="0"/>
          <c:showSerName val="0"/>
          <c:showPercent val="0"/>
          <c:showBubbleSize val="0"/>
        </c:dLbls>
        <c:gapWidth val="100"/>
        <c:overlap val="100"/>
        <c:axId val="494381704"/>
        <c:axId val="49437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2902</c:v>
                </c:pt>
                <c:pt idx="2">
                  <c:v>#N/A</c:v>
                </c:pt>
                <c:pt idx="3">
                  <c:v>#N/A</c:v>
                </c:pt>
                <c:pt idx="4">
                  <c:v>2865</c:v>
                </c:pt>
                <c:pt idx="5">
                  <c:v>#N/A</c:v>
                </c:pt>
                <c:pt idx="6">
                  <c:v>#N/A</c:v>
                </c:pt>
                <c:pt idx="7">
                  <c:v>2761</c:v>
                </c:pt>
                <c:pt idx="8">
                  <c:v>#N/A</c:v>
                </c:pt>
                <c:pt idx="9">
                  <c:v>#N/A</c:v>
                </c:pt>
                <c:pt idx="10">
                  <c:v>2131</c:v>
                </c:pt>
                <c:pt idx="11">
                  <c:v>#N/A</c:v>
                </c:pt>
                <c:pt idx="12">
                  <c:v>#N/A</c:v>
                </c:pt>
                <c:pt idx="13">
                  <c:v>1891</c:v>
                </c:pt>
                <c:pt idx="14">
                  <c:v>#N/A</c:v>
                </c:pt>
              </c:numCache>
            </c:numRef>
          </c:val>
          <c:smooth val="0"/>
          <c:extLst xmlns:c16r2="http://schemas.microsoft.com/office/drawing/2015/06/chart">
            <c:ext xmlns:c16="http://schemas.microsoft.com/office/drawing/2014/chart" uri="{C3380CC4-5D6E-409C-BE32-E72D297353CC}">
              <c16:uniqueId val="{00000008-3D27-40DD-BDA1-93B74F4ABFEE}"/>
            </c:ext>
          </c:extLst>
        </c:ser>
        <c:dLbls>
          <c:showLegendKey val="0"/>
          <c:showVal val="0"/>
          <c:showCatName val="0"/>
          <c:showSerName val="0"/>
          <c:showPercent val="0"/>
          <c:showBubbleSize val="0"/>
        </c:dLbls>
        <c:marker val="1"/>
        <c:smooth val="0"/>
        <c:axId val="494381704"/>
        <c:axId val="494378176"/>
      </c:lineChart>
      <c:catAx>
        <c:axId val="49438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378176"/>
        <c:crosses val="autoZero"/>
        <c:auto val="1"/>
        <c:lblAlgn val="ctr"/>
        <c:lblOffset val="100"/>
        <c:tickLblSkip val="1"/>
        <c:tickMarkSkip val="1"/>
        <c:noMultiLvlLbl val="0"/>
      </c:catAx>
      <c:valAx>
        <c:axId val="4943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8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55103</c:v>
                </c:pt>
                <c:pt idx="5">
                  <c:v>53996</c:v>
                </c:pt>
                <c:pt idx="8">
                  <c:v>53686</c:v>
                </c:pt>
                <c:pt idx="11">
                  <c:v>51557</c:v>
                </c:pt>
                <c:pt idx="14">
                  <c:v>50326</c:v>
                </c:pt>
              </c:numCache>
            </c:numRef>
          </c:val>
          <c:extLst xmlns:c16r2="http://schemas.microsoft.com/office/drawing/2015/06/chart">
            <c:ext xmlns:c16="http://schemas.microsoft.com/office/drawing/2014/chart" uri="{C3380CC4-5D6E-409C-BE32-E72D297353CC}">
              <c16:uniqueId val="{00000000-1277-40A4-A405-CE2BAB682B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4657</c:v>
                </c:pt>
                <c:pt idx="5">
                  <c:v>4299</c:v>
                </c:pt>
                <c:pt idx="8">
                  <c:v>4096</c:v>
                </c:pt>
                <c:pt idx="11">
                  <c:v>3966</c:v>
                </c:pt>
                <c:pt idx="14">
                  <c:v>3968</c:v>
                </c:pt>
              </c:numCache>
            </c:numRef>
          </c:val>
          <c:extLst xmlns:c16r2="http://schemas.microsoft.com/office/drawing/2015/06/chart">
            <c:ext xmlns:c16="http://schemas.microsoft.com/office/drawing/2014/chart" uri="{C3380CC4-5D6E-409C-BE32-E72D297353CC}">
              <c16:uniqueId val="{00000001-1277-40A4-A405-CE2BAB682B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10745</c:v>
                </c:pt>
                <c:pt idx="5">
                  <c:v>10036</c:v>
                </c:pt>
                <c:pt idx="8">
                  <c:v>8694</c:v>
                </c:pt>
                <c:pt idx="11">
                  <c:v>15369</c:v>
                </c:pt>
                <c:pt idx="14">
                  <c:v>15082</c:v>
                </c:pt>
              </c:numCache>
            </c:numRef>
          </c:val>
          <c:extLst xmlns:c16r2="http://schemas.microsoft.com/office/drawing/2015/06/chart">
            <c:ext xmlns:c16="http://schemas.microsoft.com/office/drawing/2014/chart" uri="{C3380CC4-5D6E-409C-BE32-E72D297353CC}">
              <c16:uniqueId val="{00000002-1277-40A4-A405-CE2BAB682B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77-40A4-A405-CE2BAB682B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77-40A4-A405-CE2BAB682B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77-40A4-A405-CE2BAB682B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6618</c:v>
                </c:pt>
                <c:pt idx="3">
                  <c:v>6287</c:v>
                </c:pt>
                <c:pt idx="6">
                  <c:v>6012</c:v>
                </c:pt>
                <c:pt idx="9">
                  <c:v>5820</c:v>
                </c:pt>
                <c:pt idx="12">
                  <c:v>5665</c:v>
                </c:pt>
              </c:numCache>
            </c:numRef>
          </c:val>
          <c:extLst xmlns:c16r2="http://schemas.microsoft.com/office/drawing/2015/06/chart">
            <c:ext xmlns:c16="http://schemas.microsoft.com/office/drawing/2014/chart" uri="{C3380CC4-5D6E-409C-BE32-E72D297353CC}">
              <c16:uniqueId val="{00000006-1277-40A4-A405-CE2BAB682B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277-40A4-A405-CE2BAB682B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19913</c:v>
                </c:pt>
                <c:pt idx="3">
                  <c:v>18082</c:v>
                </c:pt>
                <c:pt idx="6">
                  <c:v>16838</c:v>
                </c:pt>
                <c:pt idx="9">
                  <c:v>14954</c:v>
                </c:pt>
                <c:pt idx="12">
                  <c:v>15731</c:v>
                </c:pt>
              </c:numCache>
            </c:numRef>
          </c:val>
          <c:extLst xmlns:c16r2="http://schemas.microsoft.com/office/drawing/2015/06/chart">
            <c:ext xmlns:c16="http://schemas.microsoft.com/office/drawing/2014/chart" uri="{C3380CC4-5D6E-409C-BE32-E72D297353CC}">
              <c16:uniqueId val="{00000008-1277-40A4-A405-CE2BAB682B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1006</c:v>
                </c:pt>
                <c:pt idx="3">
                  <c:v>979</c:v>
                </c:pt>
                <c:pt idx="6">
                  <c:v>952</c:v>
                </c:pt>
                <c:pt idx="9">
                  <c:v>1006</c:v>
                </c:pt>
                <c:pt idx="12">
                  <c:v>3689</c:v>
                </c:pt>
              </c:numCache>
            </c:numRef>
          </c:val>
          <c:extLst xmlns:c16r2="http://schemas.microsoft.com/office/drawing/2015/06/chart">
            <c:ext xmlns:c16="http://schemas.microsoft.com/office/drawing/2014/chart" uri="{C3380CC4-5D6E-409C-BE32-E72D297353CC}">
              <c16:uniqueId val="{00000009-1277-40A4-A405-CE2BAB682B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53110</c:v>
                </c:pt>
                <c:pt idx="3">
                  <c:v>52250</c:v>
                </c:pt>
                <c:pt idx="6">
                  <c:v>51381</c:v>
                </c:pt>
                <c:pt idx="9">
                  <c:v>49472</c:v>
                </c:pt>
                <c:pt idx="12">
                  <c:v>48472</c:v>
                </c:pt>
              </c:numCache>
            </c:numRef>
          </c:val>
          <c:extLst xmlns:c16r2="http://schemas.microsoft.com/office/drawing/2015/06/chart">
            <c:ext xmlns:c16="http://schemas.microsoft.com/office/drawing/2014/chart" uri="{C3380CC4-5D6E-409C-BE32-E72D297353CC}">
              <c16:uniqueId val="{0000000A-1277-40A4-A405-CE2BAB682BE8}"/>
            </c:ext>
          </c:extLst>
        </c:ser>
        <c:dLbls>
          <c:showLegendKey val="0"/>
          <c:showVal val="0"/>
          <c:showCatName val="0"/>
          <c:showSerName val="0"/>
          <c:showPercent val="0"/>
          <c:showBubbleSize val="0"/>
        </c:dLbls>
        <c:gapWidth val="100"/>
        <c:overlap val="100"/>
        <c:axId val="494382096"/>
        <c:axId val="494378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10147</c:v>
                </c:pt>
                <c:pt idx="2">
                  <c:v>#N/A</c:v>
                </c:pt>
                <c:pt idx="3">
                  <c:v>#N/A</c:v>
                </c:pt>
                <c:pt idx="4">
                  <c:v>9267</c:v>
                </c:pt>
                <c:pt idx="5">
                  <c:v>#N/A</c:v>
                </c:pt>
                <c:pt idx="6">
                  <c:v>#N/A</c:v>
                </c:pt>
                <c:pt idx="7">
                  <c:v>8708</c:v>
                </c:pt>
                <c:pt idx="8">
                  <c:v>#N/A</c:v>
                </c:pt>
                <c:pt idx="9">
                  <c:v>#N/A</c:v>
                </c:pt>
                <c:pt idx="10">
                  <c:v>359</c:v>
                </c:pt>
                <c:pt idx="11">
                  <c:v>#N/A</c:v>
                </c:pt>
                <c:pt idx="12">
                  <c:v>#N/A</c:v>
                </c:pt>
                <c:pt idx="13">
                  <c:v>4181</c:v>
                </c:pt>
                <c:pt idx="14">
                  <c:v>#N/A</c:v>
                </c:pt>
              </c:numCache>
            </c:numRef>
          </c:val>
          <c:smooth val="0"/>
          <c:extLst xmlns:c16r2="http://schemas.microsoft.com/office/drawing/2015/06/chart">
            <c:ext xmlns:c16="http://schemas.microsoft.com/office/drawing/2014/chart" uri="{C3380CC4-5D6E-409C-BE32-E72D297353CC}">
              <c16:uniqueId val="{0000000B-1277-40A4-A405-CE2BAB682BE8}"/>
            </c:ext>
          </c:extLst>
        </c:ser>
        <c:dLbls>
          <c:showLegendKey val="0"/>
          <c:showVal val="0"/>
          <c:showCatName val="0"/>
          <c:showSerName val="0"/>
          <c:showPercent val="0"/>
          <c:showBubbleSize val="0"/>
        </c:dLbls>
        <c:marker val="1"/>
        <c:smooth val="0"/>
        <c:axId val="494382096"/>
        <c:axId val="494378568"/>
      </c:lineChart>
      <c:catAx>
        <c:axId val="49438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378568"/>
        <c:crosses val="autoZero"/>
        <c:auto val="1"/>
        <c:lblAlgn val="ctr"/>
        <c:lblOffset val="100"/>
        <c:tickLblSkip val="1"/>
        <c:tickMarkSkip val="1"/>
        <c:noMultiLvlLbl val="0"/>
      </c:catAx>
      <c:valAx>
        <c:axId val="494378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38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3380</c:v>
                </c:pt>
                <c:pt idx="1">
                  <c:v>7729</c:v>
                </c:pt>
                <c:pt idx="2">
                  <c:v>7735</c:v>
                </c:pt>
              </c:numCache>
            </c:numRef>
          </c:val>
          <c:extLst xmlns:c16r2="http://schemas.microsoft.com/office/drawing/2015/06/chart">
            <c:ext xmlns:c16="http://schemas.microsoft.com/office/drawing/2014/chart" uri="{C3380CC4-5D6E-409C-BE32-E72D297353CC}">
              <c16:uniqueId val="{00000000-1E61-43E0-BC4E-41B4BA8D97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552</c:v>
                </c:pt>
                <c:pt idx="1">
                  <c:v>553</c:v>
                </c:pt>
                <c:pt idx="2">
                  <c:v>554</c:v>
                </c:pt>
              </c:numCache>
            </c:numRef>
          </c:val>
          <c:extLst xmlns:c16r2="http://schemas.microsoft.com/office/drawing/2015/06/chart">
            <c:ext xmlns:c16="http://schemas.microsoft.com/office/drawing/2014/chart" uri="{C3380CC4-5D6E-409C-BE32-E72D297353CC}">
              <c16:uniqueId val="{00000001-1E61-43E0-BC4E-41B4BA8D97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6091</c:v>
                </c:pt>
                <c:pt idx="1">
                  <c:v>7690</c:v>
                </c:pt>
                <c:pt idx="2">
                  <c:v>6584</c:v>
                </c:pt>
              </c:numCache>
            </c:numRef>
          </c:val>
          <c:extLst xmlns:c16r2="http://schemas.microsoft.com/office/drawing/2015/06/chart">
            <c:ext xmlns:c16="http://schemas.microsoft.com/office/drawing/2014/chart" uri="{C3380CC4-5D6E-409C-BE32-E72D297353CC}">
              <c16:uniqueId val="{00000002-1E61-43E0-BC4E-41B4BA8D972E}"/>
            </c:ext>
          </c:extLst>
        </c:ser>
        <c:dLbls>
          <c:showLegendKey val="0"/>
          <c:showVal val="0"/>
          <c:showCatName val="0"/>
          <c:showSerName val="0"/>
          <c:showPercent val="0"/>
          <c:showBubbleSize val="0"/>
        </c:dLbls>
        <c:gapWidth val="120"/>
        <c:overlap val="100"/>
        <c:axId val="494378960"/>
        <c:axId val="494379352"/>
      </c:barChart>
      <c:catAx>
        <c:axId val="49437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379352"/>
        <c:crosses val="autoZero"/>
        <c:auto val="1"/>
        <c:lblAlgn val="ctr"/>
        <c:lblOffset val="100"/>
        <c:tickLblSkip val="1"/>
        <c:tickMarkSkip val="1"/>
        <c:noMultiLvlLbl val="0"/>
      </c:catAx>
      <c:valAx>
        <c:axId val="494379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37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に当たっては、普通交付税措置に鑑み、平成１８年度から継続的に自主規制枠を設けて予算編成に当たり、適正な地方債の活用を図ってきた。しかし、２度の震災被害により、災害復旧や復興関連事業に多額の地方債を発行せざるを得ない状況となった。また、市町合併に伴い一部事務組合を解散し、その債務を継承したことも重なり、実質公債費比率を押し上げ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健全な状態に向かうため、起債の自主規制を行い、銀行等引受債の繰上償還、公的資金補償金免除繰上償還や行財政改革等に取り組み、実質公債費比率の抑制に努めてきた。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結果、平成２５年度の算定において、１７．７％となり、許可団体から協議団体となった。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平成３０年度に</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中越沖地震などの災害復旧事業債</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に係る大部分の償還</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が終了</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a:t>
          </a: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実質公債費比率の分子構造である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元利償還金等は減少</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したため、数値が改善した。また、今後も元利償還金等は減少傾向にあり、数値は改善していく見込みである。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今後も満期一括償還地方債を発行する予定はない。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地方債の発行に当たっては、普通交付税措置に鑑み、平成１８年度から継続的に自主規制枠を設けて適正な地方債の活用を図ってきた。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抑制と将来負担の軽減を図るため、銀行等引受債の繰上償還、公的資金補償金免除繰上償還や行財政改革等に取り組み、併せて、公営企業会計も補償金免除繰上償還などに積極的に取り組んでき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災害復旧事業債の一部の償還が終了したことに伴い地方債現在高が減少したことや、ガス事業の売却益を財政調整基金等に積立てたことに伴い充当可能基金が増加したことにより、平成２４年度は１０４．７％だった将来負担比率が平成３０年度は１．８％となっ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しかし、令和元年度は国営ダム負担金の債務負担行為設定による将来負担額の増加により、数値が悪化し２１</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６％となった。</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今後は、充当可能基金の減少により、数値は悪化していく見込みであるが、地方債の借入抑制など適切な財政運営に努めていく。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新潟県柏崎市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新庁舎整備事業に充当するため、地域振興基金、庁舎整備基金を取り崩したことにより、基金全体で約１１億円減少した。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令和２年度は、新庁舎整備事業の最終年度のため、令和元年度以上に取り崩す予定である。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令和３年度予算でも新たな基金創設のため、大幅な取崩しが予定されている。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中長期的にも、その他の財政需要に対応するため減少傾向にある。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中越沖地震産業観光対策基金：中小企業における防災力及び競争力の向上並びに観光における中越沖地震からの復興に取り組む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森林環境基金：森林環境の保全に取り組む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地域振興基金：新庁舎整備事業に充当し、約５億円減少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庁舎整備基金：新庁舎整備事業に充当し、約５億円減少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地域振興基金：平成</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年度の新庁舎整備事業に充当するため、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年度末までに全額を取崩す予定</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庁舎整備基金：平成</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年度の新庁舎整備事業に充当するため、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年度末までに全額を取崩す予定</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令和２年度は、新庁舎整備事業やコロナウイルス感染症対策の支出に対応するため、減少する見込みである。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令和３年度予算でも新たな基金創設のため、大幅な取崩しが予定されている。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中長期的にも、小中学校改築事業などに対応するため減少する減少する見込みである。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今後も、大幅な増減は予定されていない。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82,903
81,972
442.03
47,152,002
44,989,465
1,854,345
23,800,568
47,761,343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平成１６年度まで０．９台であったが、原発財源の逓減や市町合併により低下傾向にあり、ここ数年は０．７０付近で推移している。類似団体とは同程度であるが、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税収確保を目指し、更なる財政基盤の強化に努める。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中越沖地震被災による公債費が増加したことにより、平成２４年度には９７．４％まで上昇した。繰上償還や借入れの抑制を行うことで、平成２５年度以降徐々に数値は改善したが、平成２９年度は物件費や維持補修費の経常的歳出が増加し、数値は１．２ポイント悪化した。しかし、３０年度は経常的一般財源（臨時財政対策債含む）が前年度より増加したため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２ポイント改善した。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令和元年度は、災害復旧事業債の大部分が償還終了したことによる元利償還金の減少により、数値が０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９ポイント改善した。今後は、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算定替による普通交付税の更なる減少や、維持補修費・扶助費などの経常的経費の増加により、比率の上昇が危惧される。今後も公の施設の適正化や人件費の抑制などの行財政改革を継続し、経常的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15240</xdr:rowOff>
    </xdr:to>
    <xdr:cxnSp macro="">
      <xdr:nvCxnSpPr>
        <xdr:cNvPr id="132" name="直線コネクタ 131"/>
        <xdr:cNvCxnSpPr/>
      </xdr:nvCxnSpPr>
      <xdr:spPr>
        <a:xfrm flipV="1">
          <a:off x="4114800" y="1094380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23283</xdr:rowOff>
    </xdr:to>
    <xdr:cxnSp macro="">
      <xdr:nvCxnSpPr>
        <xdr:cNvPr id="135" name="直線コネクタ 134"/>
        <xdr:cNvCxnSpPr/>
      </xdr:nvCxnSpPr>
      <xdr:spPr>
        <a:xfrm flipV="1">
          <a:off x="3225800" y="1098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23283</xdr:rowOff>
    </xdr:to>
    <xdr:cxnSp macro="">
      <xdr:nvCxnSpPr>
        <xdr:cNvPr id="138" name="直線コネクタ 137"/>
        <xdr:cNvCxnSpPr/>
      </xdr:nvCxnSpPr>
      <xdr:spPr>
        <a:xfrm>
          <a:off x="2336800" y="1094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146473</xdr:rowOff>
    </xdr:to>
    <xdr:cxnSp macro="">
      <xdr:nvCxnSpPr>
        <xdr:cNvPr id="141" name="直線コネクタ 140"/>
        <xdr:cNvCxnSpPr/>
      </xdr:nvCxnSpPr>
      <xdr:spPr>
        <a:xfrm>
          <a:off x="1447800" y="1078293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1" name="楕円 150"/>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52" name="財政構造の弾力性該当値テキスト"/>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7" name="楕円 156"/>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58" name="テキスト ボックス 157"/>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9" name="楕円 158"/>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60" name="テキスト ボックス 159"/>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を大きく上回っている原因として、公共施設等に係る修繕費や豪雪による除排雪経費等の維持補修費が多い傾向にあることや、指定管理者制度や電算システムのアウトソーシングを積極的に進めてきたことによる物件費の増加があげられる。また、人口も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度に比べて約１，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００人減っていることも一因となっている。引き続き</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物件費の抑制や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適正な定員管理を進め、一層の経費抑制に努めていく。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46422</xdr:rowOff>
    </xdr:from>
    <xdr:to>
      <xdr:col>23</xdr:col>
      <xdr:colOff>133350</xdr:colOff>
      <xdr:row>84</xdr:row>
      <xdr:rowOff>55051</xdr:rowOff>
    </xdr:to>
    <xdr:cxnSp macro="">
      <xdr:nvCxnSpPr>
        <xdr:cNvPr id="193" name="直線コネクタ 192"/>
        <xdr:cNvCxnSpPr/>
      </xdr:nvCxnSpPr>
      <xdr:spPr>
        <a:xfrm flipV="1">
          <a:off x="4114800" y="14448222"/>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55051</xdr:rowOff>
    </xdr:from>
    <xdr:to>
      <xdr:col>19</xdr:col>
      <xdr:colOff>133350</xdr:colOff>
      <xdr:row>84</xdr:row>
      <xdr:rowOff>100541</xdr:rowOff>
    </xdr:to>
    <xdr:cxnSp macro="">
      <xdr:nvCxnSpPr>
        <xdr:cNvPr id="196" name="直線コネクタ 195"/>
        <xdr:cNvCxnSpPr/>
      </xdr:nvCxnSpPr>
      <xdr:spPr>
        <a:xfrm flipV="1">
          <a:off x="3225800" y="14456851"/>
          <a:ext cx="8890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8519</xdr:rowOff>
    </xdr:from>
    <xdr:to>
      <xdr:col>15</xdr:col>
      <xdr:colOff>82550</xdr:colOff>
      <xdr:row>84</xdr:row>
      <xdr:rowOff>100541</xdr:rowOff>
    </xdr:to>
    <xdr:cxnSp macro="">
      <xdr:nvCxnSpPr>
        <xdr:cNvPr id="199" name="直線コネクタ 198"/>
        <xdr:cNvCxnSpPr/>
      </xdr:nvCxnSpPr>
      <xdr:spPr>
        <a:xfrm>
          <a:off x="2336800" y="14410319"/>
          <a:ext cx="889000" cy="9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156090</xdr:rowOff>
    </xdr:from>
    <xdr:to>
      <xdr:col>11</xdr:col>
      <xdr:colOff>31750</xdr:colOff>
      <xdr:row>84</xdr:row>
      <xdr:rowOff>8519</xdr:rowOff>
    </xdr:to>
    <xdr:cxnSp macro="">
      <xdr:nvCxnSpPr>
        <xdr:cNvPr id="202" name="直線コネクタ 201"/>
        <xdr:cNvCxnSpPr/>
      </xdr:nvCxnSpPr>
      <xdr:spPr>
        <a:xfrm>
          <a:off x="1447800" y="14386440"/>
          <a:ext cx="8890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167072</xdr:rowOff>
    </xdr:from>
    <xdr:to>
      <xdr:col>23</xdr:col>
      <xdr:colOff>184150</xdr:colOff>
      <xdr:row>84</xdr:row>
      <xdr:rowOff>97222</xdr:rowOff>
    </xdr:to>
    <xdr:sp macro="" textlink="">
      <xdr:nvSpPr>
        <xdr:cNvPr id="212" name="楕円 211"/>
        <xdr:cNvSpPr/>
      </xdr:nvSpPr>
      <xdr:spPr>
        <a:xfrm>
          <a:off x="4902200" y="143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139149</xdr:rowOff>
    </xdr:from>
    <xdr:ext cx="762000" cy="259045"/>
    <xdr:sp macro="" textlink="">
      <xdr:nvSpPr>
        <xdr:cNvPr id="213" name="人件費・物件費等の状況該当値テキスト"/>
        <xdr:cNvSpPr txBox="1"/>
      </xdr:nvSpPr>
      <xdr:spPr>
        <a:xfrm>
          <a:off x="5041900" y="1436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4251</xdr:rowOff>
    </xdr:from>
    <xdr:to>
      <xdr:col>19</xdr:col>
      <xdr:colOff>184150</xdr:colOff>
      <xdr:row>84</xdr:row>
      <xdr:rowOff>105851</xdr:rowOff>
    </xdr:to>
    <xdr:sp macro="" textlink="">
      <xdr:nvSpPr>
        <xdr:cNvPr id="214" name="楕円 213"/>
        <xdr:cNvSpPr/>
      </xdr:nvSpPr>
      <xdr:spPr>
        <a:xfrm>
          <a:off x="4064000" y="14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90628</xdr:rowOff>
    </xdr:from>
    <xdr:ext cx="736600" cy="259045"/>
    <xdr:sp macro="" textlink="">
      <xdr:nvSpPr>
        <xdr:cNvPr id="215" name="テキスト ボックス 214"/>
        <xdr:cNvSpPr txBox="1"/>
      </xdr:nvSpPr>
      <xdr:spPr>
        <a:xfrm>
          <a:off x="3733800" y="14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49741</xdr:rowOff>
    </xdr:from>
    <xdr:to>
      <xdr:col>15</xdr:col>
      <xdr:colOff>133350</xdr:colOff>
      <xdr:row>84</xdr:row>
      <xdr:rowOff>151341</xdr:rowOff>
    </xdr:to>
    <xdr:sp macro="" textlink="">
      <xdr:nvSpPr>
        <xdr:cNvPr id="216" name="楕円 215"/>
        <xdr:cNvSpPr/>
      </xdr:nvSpPr>
      <xdr:spPr>
        <a:xfrm>
          <a:off x="3175000" y="144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136118</xdr:rowOff>
    </xdr:from>
    <xdr:ext cx="762000" cy="259045"/>
    <xdr:sp macro="" textlink="">
      <xdr:nvSpPr>
        <xdr:cNvPr id="217" name="テキスト ボックス 216"/>
        <xdr:cNvSpPr txBox="1"/>
      </xdr:nvSpPr>
      <xdr:spPr>
        <a:xfrm>
          <a:off x="2844800" y="1453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129169</xdr:rowOff>
    </xdr:from>
    <xdr:to>
      <xdr:col>11</xdr:col>
      <xdr:colOff>82550</xdr:colOff>
      <xdr:row>84</xdr:row>
      <xdr:rowOff>59319</xdr:rowOff>
    </xdr:to>
    <xdr:sp macro="" textlink="">
      <xdr:nvSpPr>
        <xdr:cNvPr id="218" name="楕円 217"/>
        <xdr:cNvSpPr/>
      </xdr:nvSpPr>
      <xdr:spPr>
        <a:xfrm>
          <a:off x="2286000" y="143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44096</xdr:rowOff>
    </xdr:from>
    <xdr:ext cx="762000" cy="259045"/>
    <xdr:sp macro="" textlink="">
      <xdr:nvSpPr>
        <xdr:cNvPr id="219" name="テキスト ボックス 218"/>
        <xdr:cNvSpPr txBox="1"/>
      </xdr:nvSpPr>
      <xdr:spPr>
        <a:xfrm>
          <a:off x="1955800" y="1444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105290</xdr:rowOff>
    </xdr:from>
    <xdr:to>
      <xdr:col>7</xdr:col>
      <xdr:colOff>31750</xdr:colOff>
      <xdr:row>84</xdr:row>
      <xdr:rowOff>35440</xdr:rowOff>
    </xdr:to>
    <xdr:sp macro="" textlink="">
      <xdr:nvSpPr>
        <xdr:cNvPr id="220" name="楕円 219"/>
        <xdr:cNvSpPr/>
      </xdr:nvSpPr>
      <xdr:spPr>
        <a:xfrm>
          <a:off x="1397000" y="143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20217</xdr:rowOff>
    </xdr:from>
    <xdr:ext cx="762000" cy="259045"/>
    <xdr:sp macro="" textlink="">
      <xdr:nvSpPr>
        <xdr:cNvPr id="221" name="テキスト ボックス 220"/>
        <xdr:cNvSpPr txBox="1"/>
      </xdr:nvSpPr>
      <xdr:spPr>
        <a:xfrm>
          <a:off x="1066800" y="1442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ラスパイレス指数は、類似団体平均より低い水準で推移しており、令和元年度は９８．３％となった。引き続き、適正な給与制度の運用に努める。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123673</xdr:rowOff>
    </xdr:to>
    <xdr:cxnSp macro="">
      <xdr:nvCxnSpPr>
        <xdr:cNvPr id="257" name="直線コネクタ 256"/>
        <xdr:cNvCxnSpPr/>
      </xdr:nvCxnSpPr>
      <xdr:spPr>
        <a:xfrm>
          <a:off x="16179800" y="146854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135164</xdr:rowOff>
    </xdr:to>
    <xdr:cxnSp macro="">
      <xdr:nvCxnSpPr>
        <xdr:cNvPr id="260" name="直線コネクタ 259"/>
        <xdr:cNvCxnSpPr/>
      </xdr:nvCxnSpPr>
      <xdr:spPr>
        <a:xfrm flipV="1">
          <a:off x="15290800" y="146854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85</xdr:row>
      <xdr:rowOff>135164</xdr:rowOff>
    </xdr:to>
    <xdr:cxnSp macro="">
      <xdr:nvCxnSpPr>
        <xdr:cNvPr id="263" name="直線コネクタ 262"/>
        <xdr:cNvCxnSpPr/>
      </xdr:nvCxnSpPr>
      <xdr:spPr>
        <a:xfrm>
          <a:off x="14401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85</xdr:row>
      <xdr:rowOff>123673</xdr:rowOff>
    </xdr:to>
    <xdr:cxnSp macro="">
      <xdr:nvCxnSpPr>
        <xdr:cNvPr id="266" name="直線コネクタ 265"/>
        <xdr:cNvCxnSpPr/>
      </xdr:nvCxnSpPr>
      <xdr:spPr>
        <a:xfrm>
          <a:off x="13512800" y="146624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9" name="テキスト ボックス 278"/>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1" name="テキスト ボックス 28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2" name="楕円 281"/>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3" name="テキスト ボックス 282"/>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4" name="楕円 283"/>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5" name="テキスト ボックス 284"/>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比で０．２％職員数が減少したが、人口が約１，４００人減少したことにより、人口千人当たりの職員数は０．１５人の増加となった。相対的には、広域的な行政課題に対応するための旧広域事務組合職員を含んでいることから、結果として類似団体平均を大きく上回っている状況である。定員適正化に取り組んでいるが、人口減少がそれ以上に進んでおり、人口千人当たりの職員数が漸減傾向とならない現状にある。引き続き、定員の適正化に努める。</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85619</xdr:rowOff>
    </xdr:from>
    <xdr:to>
      <xdr:col>81</xdr:col>
      <xdr:colOff>44450</xdr:colOff>
      <xdr:row>64</xdr:row>
      <xdr:rowOff>115781</xdr:rowOff>
    </xdr:to>
    <xdr:cxnSp macro="">
      <xdr:nvCxnSpPr>
        <xdr:cNvPr id="320" name="直線コネクタ 319"/>
        <xdr:cNvCxnSpPr/>
      </xdr:nvCxnSpPr>
      <xdr:spPr>
        <a:xfrm>
          <a:off x="16179800" y="1105841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77576</xdr:rowOff>
    </xdr:from>
    <xdr:to>
      <xdr:col>77</xdr:col>
      <xdr:colOff>44450</xdr:colOff>
      <xdr:row>64</xdr:row>
      <xdr:rowOff>85619</xdr:rowOff>
    </xdr:to>
    <xdr:cxnSp macro="">
      <xdr:nvCxnSpPr>
        <xdr:cNvPr id="323" name="直線コネクタ 322"/>
        <xdr:cNvCxnSpPr/>
      </xdr:nvCxnSpPr>
      <xdr:spPr>
        <a:xfrm>
          <a:off x="15290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37359</xdr:rowOff>
    </xdr:from>
    <xdr:to>
      <xdr:col>72</xdr:col>
      <xdr:colOff>203200</xdr:colOff>
      <xdr:row>64</xdr:row>
      <xdr:rowOff>77576</xdr:rowOff>
    </xdr:to>
    <xdr:cxnSp macro="">
      <xdr:nvCxnSpPr>
        <xdr:cNvPr id="326" name="直線コネクタ 325"/>
        <xdr:cNvCxnSpPr/>
      </xdr:nvCxnSpPr>
      <xdr:spPr>
        <a:xfrm>
          <a:off x="14401800" y="1101015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29316</xdr:rowOff>
    </xdr:from>
    <xdr:to>
      <xdr:col>68</xdr:col>
      <xdr:colOff>152400</xdr:colOff>
      <xdr:row>64</xdr:row>
      <xdr:rowOff>37359</xdr:rowOff>
    </xdr:to>
    <xdr:cxnSp macro="">
      <xdr:nvCxnSpPr>
        <xdr:cNvPr id="329" name="直線コネクタ 328"/>
        <xdr:cNvCxnSpPr/>
      </xdr:nvCxnSpPr>
      <xdr:spPr>
        <a:xfrm>
          <a:off x="13512800" y="110021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64981</xdr:rowOff>
    </xdr:from>
    <xdr:to>
      <xdr:col>81</xdr:col>
      <xdr:colOff>95250</xdr:colOff>
      <xdr:row>64</xdr:row>
      <xdr:rowOff>166581</xdr:rowOff>
    </xdr:to>
    <xdr:sp macro="" textlink="">
      <xdr:nvSpPr>
        <xdr:cNvPr id="339" name="楕円 338"/>
        <xdr:cNvSpPr/>
      </xdr:nvSpPr>
      <xdr:spPr>
        <a:xfrm>
          <a:off x="16967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37058</xdr:rowOff>
    </xdr:from>
    <xdr:ext cx="762000" cy="259045"/>
    <xdr:sp macro="" textlink="">
      <xdr:nvSpPr>
        <xdr:cNvPr id="340" name="定員管理の状況該当値テキスト"/>
        <xdr:cNvSpPr txBox="1"/>
      </xdr:nvSpPr>
      <xdr:spPr>
        <a:xfrm>
          <a:off x="17106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34819</xdr:rowOff>
    </xdr:from>
    <xdr:to>
      <xdr:col>77</xdr:col>
      <xdr:colOff>95250</xdr:colOff>
      <xdr:row>64</xdr:row>
      <xdr:rowOff>136419</xdr:rowOff>
    </xdr:to>
    <xdr:sp macro="" textlink="">
      <xdr:nvSpPr>
        <xdr:cNvPr id="341" name="楕円 340"/>
        <xdr:cNvSpPr/>
      </xdr:nvSpPr>
      <xdr:spPr>
        <a:xfrm>
          <a:off x="16129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121196</xdr:rowOff>
    </xdr:from>
    <xdr:ext cx="736600" cy="259045"/>
    <xdr:sp macro="" textlink="">
      <xdr:nvSpPr>
        <xdr:cNvPr id="342" name="テキスト ボックス 341"/>
        <xdr:cNvSpPr txBox="1"/>
      </xdr:nvSpPr>
      <xdr:spPr>
        <a:xfrm>
          <a:off x="15798800" y="1109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26776</xdr:rowOff>
    </xdr:from>
    <xdr:to>
      <xdr:col>73</xdr:col>
      <xdr:colOff>44450</xdr:colOff>
      <xdr:row>64</xdr:row>
      <xdr:rowOff>128376</xdr:rowOff>
    </xdr:to>
    <xdr:sp macro="" textlink="">
      <xdr:nvSpPr>
        <xdr:cNvPr id="343" name="楕円 342"/>
        <xdr:cNvSpPr/>
      </xdr:nvSpPr>
      <xdr:spPr>
        <a:xfrm>
          <a:off x="15240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113153</xdr:rowOff>
    </xdr:from>
    <xdr:ext cx="762000" cy="259045"/>
    <xdr:sp macro="" textlink="">
      <xdr:nvSpPr>
        <xdr:cNvPr id="344" name="テキスト ボックス 343"/>
        <xdr:cNvSpPr txBox="1"/>
      </xdr:nvSpPr>
      <xdr:spPr>
        <a:xfrm>
          <a:off x="14909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158009</xdr:rowOff>
    </xdr:from>
    <xdr:to>
      <xdr:col>68</xdr:col>
      <xdr:colOff>203200</xdr:colOff>
      <xdr:row>64</xdr:row>
      <xdr:rowOff>88159</xdr:rowOff>
    </xdr:to>
    <xdr:sp macro="" textlink="">
      <xdr:nvSpPr>
        <xdr:cNvPr id="345" name="楕円 344"/>
        <xdr:cNvSpPr/>
      </xdr:nvSpPr>
      <xdr:spPr>
        <a:xfrm>
          <a:off x="14351000" y="10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72936</xdr:rowOff>
    </xdr:from>
    <xdr:ext cx="762000" cy="259045"/>
    <xdr:sp macro="" textlink="">
      <xdr:nvSpPr>
        <xdr:cNvPr id="346" name="テキスト ボックス 345"/>
        <xdr:cNvSpPr txBox="1"/>
      </xdr:nvSpPr>
      <xdr:spPr>
        <a:xfrm>
          <a:off x="14020800" y="1104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149966</xdr:rowOff>
    </xdr:from>
    <xdr:to>
      <xdr:col>64</xdr:col>
      <xdr:colOff>152400</xdr:colOff>
      <xdr:row>64</xdr:row>
      <xdr:rowOff>80116</xdr:rowOff>
    </xdr:to>
    <xdr:sp macro="" textlink="">
      <xdr:nvSpPr>
        <xdr:cNvPr id="347" name="楕円 346"/>
        <xdr:cNvSpPr/>
      </xdr:nvSpPr>
      <xdr:spPr>
        <a:xfrm>
          <a:off x="13462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64893</xdr:rowOff>
    </xdr:from>
    <xdr:ext cx="762000" cy="259045"/>
    <xdr:sp macro="" textlink="">
      <xdr:nvSpPr>
        <xdr:cNvPr id="348" name="テキスト ボックス 347"/>
        <xdr:cNvSpPr txBox="1"/>
      </xdr:nvSpPr>
      <xdr:spPr>
        <a:xfrm>
          <a:off x="13131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及び農業集落排水などの社会資本整備を推進してきた結果、普及率は全国平均を大幅に上回る状況となったが、各事業の財源の多くは地方債に依存してきた。さらに、度重なる震災により、多額の災害復旧事業債の発行を余儀なくされ、地方債残高が増大した。よって、類似団体平均を大きく上回る形で推移しており、健全な状態に向かうため、起債の自主規制を行いながら、比率抑制に効果のある銀行等引受債の繰上償還、公的資金補償金免除繰上償還や行財政改革等に取り組み、実質公債費比率の抑制に努めてき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令和元年度は災害復旧事業債の大部分の償還終了による元利償還金の減少により、数値が１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２ポイント改善した。今後も元利償還金の減少傾向により、数値は改善していく見込みである。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92710</xdr:rowOff>
    </xdr:to>
    <xdr:cxnSp macro="">
      <xdr:nvCxnSpPr>
        <xdr:cNvPr id="381" name="直線コネクタ 380"/>
        <xdr:cNvCxnSpPr/>
      </xdr:nvCxnSpPr>
      <xdr:spPr>
        <a:xfrm flipV="1">
          <a:off x="16179800" y="751586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45</xdr:row>
      <xdr:rowOff>17780</xdr:rowOff>
    </xdr:to>
    <xdr:cxnSp macro="">
      <xdr:nvCxnSpPr>
        <xdr:cNvPr id="384" name="直線コネクタ 383"/>
        <xdr:cNvCxnSpPr/>
      </xdr:nvCxnSpPr>
      <xdr:spPr>
        <a:xfrm flipV="1">
          <a:off x="15290800" y="76365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17780</xdr:rowOff>
    </xdr:from>
    <xdr:to>
      <xdr:col>72</xdr:col>
      <xdr:colOff>203200</xdr:colOff>
      <xdr:row>45</xdr:row>
      <xdr:rowOff>25823</xdr:rowOff>
    </xdr:to>
    <xdr:cxnSp macro="">
      <xdr:nvCxnSpPr>
        <xdr:cNvPr id="387" name="直線コネクタ 386"/>
        <xdr:cNvCxnSpPr/>
      </xdr:nvCxnSpPr>
      <xdr:spPr>
        <a:xfrm flipV="1">
          <a:off x="14401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49954</xdr:rowOff>
    </xdr:to>
    <xdr:cxnSp macro="">
      <xdr:nvCxnSpPr>
        <xdr:cNvPr id="390" name="直線コネクタ 389"/>
        <xdr:cNvCxnSpPr/>
      </xdr:nvCxnSpPr>
      <xdr:spPr>
        <a:xfrm flipV="1">
          <a:off x="13512800" y="77410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401"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2" name="楕円 401"/>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3" name="テキスト ボックス 402"/>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138430</xdr:rowOff>
    </xdr:from>
    <xdr:to>
      <xdr:col>73</xdr:col>
      <xdr:colOff>44450</xdr:colOff>
      <xdr:row>45</xdr:row>
      <xdr:rowOff>68580</xdr:rowOff>
    </xdr:to>
    <xdr:sp macro="" textlink="">
      <xdr:nvSpPr>
        <xdr:cNvPr id="404" name="楕円 403"/>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53357</xdr:rowOff>
    </xdr:from>
    <xdr:ext cx="762000" cy="259045"/>
    <xdr:sp macro="" textlink="">
      <xdr:nvSpPr>
        <xdr:cNvPr id="405" name="テキスト ボックス 404"/>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6" name="楕円 405"/>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7" name="テキスト ボックス 406"/>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170604</xdr:rowOff>
    </xdr:from>
    <xdr:to>
      <xdr:col>64</xdr:col>
      <xdr:colOff>152400</xdr:colOff>
      <xdr:row>45</xdr:row>
      <xdr:rowOff>100754</xdr:rowOff>
    </xdr:to>
    <xdr:sp macro="" textlink="">
      <xdr:nvSpPr>
        <xdr:cNvPr id="408" name="楕円 407"/>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85531</xdr:rowOff>
    </xdr:from>
    <xdr:ext cx="762000" cy="259045"/>
    <xdr:sp macro="" textlink="">
      <xdr:nvSpPr>
        <xdr:cNvPr id="409" name="テキスト ボックス 408"/>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及び農業集落排水などの社会資本整備の推進、市町合併時の債務継承、震災の影響から類似団体平均を上回っていたが、平成３０年度はガス事業の売却益を基金に積立てたことにより、数値が改善し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８％となった。令和元年度は国営ダム負担金の債務負担行為設定などによる将来負担額の増加により、数値が悪化した。今後は新庁舎整備事業により基金を取り崩すため、類似団体平均程度になると見込んで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156295</xdr:rowOff>
    </xdr:from>
    <xdr:to>
      <xdr:col>81</xdr:col>
      <xdr:colOff>44450</xdr:colOff>
      <xdr:row>14</xdr:row>
      <xdr:rowOff>144103</xdr:rowOff>
    </xdr:to>
    <xdr:cxnSp macro="">
      <xdr:nvCxnSpPr>
        <xdr:cNvPr id="443" name="直線コネクタ 442"/>
        <xdr:cNvCxnSpPr/>
      </xdr:nvCxnSpPr>
      <xdr:spPr>
        <a:xfrm>
          <a:off x="16179800" y="2385145"/>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156295</xdr:rowOff>
    </xdr:from>
    <xdr:to>
      <xdr:col>77</xdr:col>
      <xdr:colOff>44450</xdr:colOff>
      <xdr:row>15</xdr:row>
      <xdr:rowOff>156845</xdr:rowOff>
    </xdr:to>
    <xdr:cxnSp macro="">
      <xdr:nvCxnSpPr>
        <xdr:cNvPr id="446" name="直線コネクタ 445"/>
        <xdr:cNvCxnSpPr/>
      </xdr:nvCxnSpPr>
      <xdr:spPr>
        <a:xfrm flipV="1">
          <a:off x="15290800" y="2385145"/>
          <a:ext cx="889000" cy="3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156845</xdr:rowOff>
    </xdr:from>
    <xdr:to>
      <xdr:col>72</xdr:col>
      <xdr:colOff>203200</xdr:colOff>
      <xdr:row>16</xdr:row>
      <xdr:rowOff>2286</xdr:rowOff>
    </xdr:to>
    <xdr:cxnSp macro="">
      <xdr:nvCxnSpPr>
        <xdr:cNvPr id="449" name="直線コネクタ 448"/>
        <xdr:cNvCxnSpPr/>
      </xdr:nvCxnSpPr>
      <xdr:spPr>
        <a:xfrm flipV="1">
          <a:off x="14401800" y="272859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35264</xdr:rowOff>
    </xdr:to>
    <xdr:cxnSp macro="">
      <xdr:nvCxnSpPr>
        <xdr:cNvPr id="452" name="直線コネクタ 451"/>
        <xdr:cNvCxnSpPr/>
      </xdr:nvCxnSpPr>
      <xdr:spPr>
        <a:xfrm flipV="1">
          <a:off x="13512800" y="2745486"/>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93303</xdr:rowOff>
    </xdr:from>
    <xdr:to>
      <xdr:col>81</xdr:col>
      <xdr:colOff>95250</xdr:colOff>
      <xdr:row>15</xdr:row>
      <xdr:rowOff>23453</xdr:rowOff>
    </xdr:to>
    <xdr:sp macro="" textlink="">
      <xdr:nvSpPr>
        <xdr:cNvPr id="462" name="楕円 461"/>
        <xdr:cNvSpPr/>
      </xdr:nvSpPr>
      <xdr:spPr>
        <a:xfrm>
          <a:off x="169672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109830</xdr:rowOff>
    </xdr:from>
    <xdr:ext cx="762000" cy="259045"/>
    <xdr:sp macro="" textlink="">
      <xdr:nvSpPr>
        <xdr:cNvPr id="463" name="将来負担の状況該当値テキスト"/>
        <xdr:cNvSpPr txBox="1"/>
      </xdr:nvSpPr>
      <xdr:spPr>
        <a:xfrm>
          <a:off x="17106900" y="23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105495</xdr:rowOff>
    </xdr:from>
    <xdr:to>
      <xdr:col>77</xdr:col>
      <xdr:colOff>95250</xdr:colOff>
      <xdr:row>14</xdr:row>
      <xdr:rowOff>35645</xdr:rowOff>
    </xdr:to>
    <xdr:sp macro="" textlink="">
      <xdr:nvSpPr>
        <xdr:cNvPr id="464" name="楕円 463"/>
        <xdr:cNvSpPr/>
      </xdr:nvSpPr>
      <xdr:spPr>
        <a:xfrm>
          <a:off x="16129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45822</xdr:rowOff>
    </xdr:from>
    <xdr:ext cx="736600" cy="259045"/>
    <xdr:sp macro="" textlink="">
      <xdr:nvSpPr>
        <xdr:cNvPr id="465" name="テキスト ボックス 464"/>
        <xdr:cNvSpPr txBox="1"/>
      </xdr:nvSpPr>
      <xdr:spPr>
        <a:xfrm>
          <a:off x="15798800" y="210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66" name="楕円 465"/>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20972</xdr:rowOff>
    </xdr:from>
    <xdr:ext cx="762000" cy="259045"/>
    <xdr:sp macro="" textlink="">
      <xdr:nvSpPr>
        <xdr:cNvPr id="467" name="テキスト ボックス 466"/>
        <xdr:cNvSpPr txBox="1"/>
      </xdr:nvSpPr>
      <xdr:spPr>
        <a:xfrm>
          <a:off x="14909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68" name="楕円 467"/>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69" name="テキスト ボックス 468"/>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155914</xdr:rowOff>
    </xdr:from>
    <xdr:to>
      <xdr:col>64</xdr:col>
      <xdr:colOff>152400</xdr:colOff>
      <xdr:row>16</xdr:row>
      <xdr:rowOff>86064</xdr:rowOff>
    </xdr:to>
    <xdr:sp macro="" textlink="">
      <xdr:nvSpPr>
        <xdr:cNvPr id="470" name="楕円 469"/>
        <xdr:cNvSpPr/>
      </xdr:nvSpPr>
      <xdr:spPr>
        <a:xfrm>
          <a:off x="13462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70841</xdr:rowOff>
    </xdr:from>
    <xdr:ext cx="762000" cy="259045"/>
    <xdr:sp macro="" textlink="">
      <xdr:nvSpPr>
        <xdr:cNvPr id="471" name="テキスト ボックス 470"/>
        <xdr:cNvSpPr txBox="1"/>
      </xdr:nvSpPr>
      <xdr:spPr>
        <a:xfrm>
          <a:off x="13131800" y="281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82,903
81,972
442.03
47,152,002
44,989,465
1,854,345
23,800,568
47,761,343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類似団体平均とほぼ同程度で比率が推移している。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年度は、経常的な退職手当（一般財源等）が前年度から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したことなどにより、平成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度より比率が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また、人口一人当たりの決算額は、類似団体平均より上回っており、職員数が人口規模に対して多いことがあげられる。定員適正化に取り組んでいるものの、一方で人口減少も進んでおり、人口一人当たりの決算額が漸減傾向に向かっていかないのが現状である。今後も行政改革を進め、一層の定員の適正化や経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62230</xdr:rowOff>
    </xdr:to>
    <xdr:cxnSp macro="">
      <xdr:nvCxnSpPr>
        <xdr:cNvPr id="66" name="直線コネクタ 65"/>
        <xdr:cNvCxnSpPr/>
      </xdr:nvCxnSpPr>
      <xdr:spPr>
        <a:xfrm>
          <a:off x="3987800" y="6291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157480</xdr:rowOff>
    </xdr:to>
    <xdr:cxnSp macro="">
      <xdr:nvCxnSpPr>
        <xdr:cNvPr id="69" name="直線コネクタ 68"/>
        <xdr:cNvCxnSpPr/>
      </xdr:nvCxnSpPr>
      <xdr:spPr>
        <a:xfrm flipV="1">
          <a:off x="3098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157480</xdr:rowOff>
    </xdr:to>
    <xdr:cxnSp macro="">
      <xdr:nvCxnSpPr>
        <xdr:cNvPr id="72" name="直線コネクタ 71"/>
        <xdr:cNvCxnSpPr/>
      </xdr:nvCxnSpPr>
      <xdr:spPr>
        <a:xfrm>
          <a:off x="2209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142240</xdr:rowOff>
    </xdr:to>
    <xdr:cxnSp macro="">
      <xdr:nvCxnSpPr>
        <xdr:cNvPr id="75" name="直線コネクタ 74"/>
        <xdr:cNvCxnSpPr/>
      </xdr:nvCxnSpPr>
      <xdr:spPr>
        <a:xfrm>
          <a:off x="1320800" y="621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指定管理者制度や電算システムのアウトソーシングを積極的に進めてきたことなどにより、類似団体平均を上回っている。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令和元年度は、物件費の歳出は減少したが、経常経費充当一般財源等が増加したため、数値は悪化した。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今後も一層の経費削減に努めていく。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18</xdr:row>
      <xdr:rowOff>53848</xdr:rowOff>
    </xdr:to>
    <xdr:cxnSp macro="">
      <xdr:nvCxnSpPr>
        <xdr:cNvPr id="125" name="直線コネクタ 124"/>
        <xdr:cNvCxnSpPr/>
      </xdr:nvCxnSpPr>
      <xdr:spPr>
        <a:xfrm>
          <a:off x="15671800" y="30027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106426</xdr:rowOff>
    </xdr:to>
    <xdr:cxnSp macro="">
      <xdr:nvCxnSpPr>
        <xdr:cNvPr id="128" name="直線コネクタ 127"/>
        <xdr:cNvCxnSpPr/>
      </xdr:nvCxnSpPr>
      <xdr:spPr>
        <a:xfrm flipV="1">
          <a:off x="14782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106426</xdr:rowOff>
    </xdr:to>
    <xdr:cxnSp macro="">
      <xdr:nvCxnSpPr>
        <xdr:cNvPr id="131" name="直線コネクタ 130"/>
        <xdr:cNvCxnSpPr/>
      </xdr:nvCxnSpPr>
      <xdr:spPr>
        <a:xfrm>
          <a:off x="13893800" y="2947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17</xdr:row>
      <xdr:rowOff>33274</xdr:rowOff>
    </xdr:to>
    <xdr:cxnSp macro="">
      <xdr:nvCxnSpPr>
        <xdr:cNvPr id="134" name="直線コネクタ 133"/>
        <xdr:cNvCxnSpPr/>
      </xdr:nvCxnSpPr>
      <xdr:spPr>
        <a:xfrm>
          <a:off x="13004800" y="2838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xdr:rowOff>
    </xdr:from>
    <xdr:to>
      <xdr:col>82</xdr:col>
      <xdr:colOff>158750</xdr:colOff>
      <xdr:row>18</xdr:row>
      <xdr:rowOff>104648</xdr:rowOff>
    </xdr:to>
    <xdr:sp macro="" textlink="">
      <xdr:nvSpPr>
        <xdr:cNvPr id="144" name="楕円 143"/>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146575</xdr:rowOff>
    </xdr:from>
    <xdr:ext cx="762000" cy="259045"/>
    <xdr:sp macro="" textlink="">
      <xdr:nvSpPr>
        <xdr:cNvPr id="145"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50" name="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経常的な扶助費は、平成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年度とほぼ同率で推移したが、類似団体と比較すると人口一人当たりの決算額が少なく、平均を大きく下回っている。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今後も景気動向や雇用情勢などによって、扶助費の増加が見込まれるが、健全な財政運営に努めていく。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62992</xdr:rowOff>
    </xdr:from>
    <xdr:to>
      <xdr:col>24</xdr:col>
      <xdr:colOff>25400</xdr:colOff>
      <xdr:row>54</xdr:row>
      <xdr:rowOff>81280</xdr:rowOff>
    </xdr:to>
    <xdr:cxnSp macro="">
      <xdr:nvCxnSpPr>
        <xdr:cNvPr id="184" name="直線コネクタ 183"/>
        <xdr:cNvCxnSpPr/>
      </xdr:nvCxnSpPr>
      <xdr:spPr>
        <a:xfrm>
          <a:off x="3987800" y="9321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53848</xdr:rowOff>
    </xdr:from>
    <xdr:to>
      <xdr:col>19</xdr:col>
      <xdr:colOff>187325</xdr:colOff>
      <xdr:row>54</xdr:row>
      <xdr:rowOff>62992</xdr:rowOff>
    </xdr:to>
    <xdr:cxnSp macro="">
      <xdr:nvCxnSpPr>
        <xdr:cNvPr id="187" name="直線コネクタ 186"/>
        <xdr:cNvCxnSpPr/>
      </xdr:nvCxnSpPr>
      <xdr:spPr>
        <a:xfrm>
          <a:off x="3098800" y="9312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53848</xdr:rowOff>
    </xdr:from>
    <xdr:to>
      <xdr:col>15</xdr:col>
      <xdr:colOff>98425</xdr:colOff>
      <xdr:row>54</xdr:row>
      <xdr:rowOff>53848</xdr:rowOff>
    </xdr:to>
    <xdr:cxnSp macro="">
      <xdr:nvCxnSpPr>
        <xdr:cNvPr id="190" name="直線コネクタ 189"/>
        <xdr:cNvCxnSpPr/>
      </xdr:nvCxnSpPr>
      <xdr:spPr>
        <a:xfrm>
          <a:off x="2209800" y="9312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44704</xdr:rowOff>
    </xdr:from>
    <xdr:to>
      <xdr:col>11</xdr:col>
      <xdr:colOff>9525</xdr:colOff>
      <xdr:row>54</xdr:row>
      <xdr:rowOff>53848</xdr:rowOff>
    </xdr:to>
    <xdr:cxnSp macro="">
      <xdr:nvCxnSpPr>
        <xdr:cNvPr id="193" name="直線コネクタ 192"/>
        <xdr:cNvCxnSpPr/>
      </xdr:nvCxnSpPr>
      <xdr:spPr>
        <a:xfrm>
          <a:off x="1320800" y="9303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3" name="楕円 202"/>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04" name="扶助費該当値テキスト"/>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xdr:rowOff>
    </xdr:from>
    <xdr:to>
      <xdr:col>20</xdr:col>
      <xdr:colOff>38100</xdr:colOff>
      <xdr:row>54</xdr:row>
      <xdr:rowOff>113792</xdr:rowOff>
    </xdr:to>
    <xdr:sp macro="" textlink="">
      <xdr:nvSpPr>
        <xdr:cNvPr id="205" name="楕円 204"/>
        <xdr:cNvSpPr/>
      </xdr:nvSpPr>
      <xdr:spPr>
        <a:xfrm>
          <a:off x="3937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123969</xdr:rowOff>
    </xdr:from>
    <xdr:ext cx="736600" cy="259045"/>
    <xdr:sp macro="" textlink="">
      <xdr:nvSpPr>
        <xdr:cNvPr id="206" name="テキスト ボックス 205"/>
        <xdr:cNvSpPr txBox="1"/>
      </xdr:nvSpPr>
      <xdr:spPr>
        <a:xfrm>
          <a:off x="3606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7" name="楕円 206"/>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08" name="テキスト ボックス 207"/>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09" name="楕円 208"/>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0" name="テキスト ボックス 209"/>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165354</xdr:rowOff>
    </xdr:from>
    <xdr:to>
      <xdr:col>6</xdr:col>
      <xdr:colOff>171450</xdr:colOff>
      <xdr:row>54</xdr:row>
      <xdr:rowOff>95504</xdr:rowOff>
    </xdr:to>
    <xdr:sp macro="" textlink="">
      <xdr:nvSpPr>
        <xdr:cNvPr id="211" name="楕円 210"/>
        <xdr:cNvSpPr/>
      </xdr:nvSpPr>
      <xdr:spPr>
        <a:xfrm>
          <a:off x="1270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105681</xdr:rowOff>
    </xdr:from>
    <xdr:ext cx="762000" cy="259045"/>
    <xdr:sp macro="" textlink="">
      <xdr:nvSpPr>
        <xdr:cNvPr id="212" name="テキスト ボックス 211"/>
        <xdr:cNvSpPr txBox="1"/>
      </xdr:nvSpPr>
      <xdr:spPr>
        <a:xfrm>
          <a:off x="939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平成１８年度まで比率を押し上げている原因であった下水道事業と農業集落排水事業の二つの会計が、平成１９年度に法適用に移行したことにより、類似団体平均を下回る状況が続いている。</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年度と比較して比率が０．１ポイント改善したが、類似団体平均が０．</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ポイント改善したため、類似団体平均との差が若干縮まった。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については、平成２８年２月に策定した公共施設等総合管理計画を基に適切な管理運営をし、経費の抑制に努めていく。また、繰出金については、介護保険特別会計や後期高齢者医療費への繰出しが増加しており、医療費の動向や被保険者の推移などを踏まえ、適正に保険税率や保険料を設定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45" name="直線コネクタ 244"/>
        <xdr:cNvCxnSpPr/>
      </xdr:nvCxnSpPr>
      <xdr:spPr>
        <a:xfrm flipV="1">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81280</xdr:rowOff>
    </xdr:to>
    <xdr:cxnSp macro="">
      <xdr:nvCxnSpPr>
        <xdr:cNvPr id="248" name="直線コネクタ 247"/>
        <xdr:cNvCxnSpPr/>
      </xdr:nvCxnSpPr>
      <xdr:spPr>
        <a:xfrm flipV="1">
          <a:off x="14782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1" name="直線コネクタ 250"/>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54" name="直線コネクタ 253"/>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4" name="楕円 26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6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7" name="テキスト ボックス 26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8" name="楕円 26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9" name="テキスト ボックス 268"/>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0" name="楕円 26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1" name="テキスト ボックス 270"/>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3" name="テキスト ボックス 27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１９年度に下水道事業と農業集落排水事業の二つの会計が法適用に移行したことに伴い、類似団体平均を上回る状況が続いていたが、補助金等の細部の見直しなどの行財政改革により、平成２４年度から類似団体平均を下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経常経費充当一般財源等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が減少したことにより、前年度より０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３ポイント改善した。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今後も補助金等の適正化を推進し、引き続き経費の抑制に努めていく。　</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3" name="直線コネクタ 302"/>
        <xdr:cNvCxnSpPr/>
      </xdr:nvCxnSpPr>
      <xdr:spPr>
        <a:xfrm flipV="1">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06" name="直線コネクタ 305"/>
        <xdr:cNvCxnSpPr/>
      </xdr:nvCxnSpPr>
      <xdr:spPr>
        <a:xfrm>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53848</xdr:rowOff>
    </xdr:to>
    <xdr:cxnSp macro="">
      <xdr:nvCxnSpPr>
        <xdr:cNvPr id="309" name="直線コネクタ 308"/>
        <xdr:cNvCxnSpPr/>
      </xdr:nvCxnSpPr>
      <xdr:spPr>
        <a:xfrm>
          <a:off x="13893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40132</xdr:rowOff>
    </xdr:to>
    <xdr:cxnSp macro="">
      <xdr:nvCxnSpPr>
        <xdr:cNvPr id="312" name="直線コネクタ 311"/>
        <xdr:cNvCxnSpPr/>
      </xdr:nvCxnSpPr>
      <xdr:spPr>
        <a:xfrm>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2" name="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4" name="楕円 323"/>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5" name="テキスト ボックス 32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公共下水道及び農業集落排水などの社会資本整備の推進、市町合併時における債務の継承や度重なる震災の影響により市債が増大したため、類似団体平均を大きく上回っている。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令和元年度は、災害復旧事業債の大部分が償還終了したことによる元利償還金の減少により、数値が改善した。今後も、元利償還金の減少傾向により、改善していく見込みである。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79</xdr:row>
      <xdr:rowOff>83565</xdr:rowOff>
    </xdr:to>
    <xdr:cxnSp macro="">
      <xdr:nvCxnSpPr>
        <xdr:cNvPr id="361" name="直線コネクタ 360"/>
        <xdr:cNvCxnSpPr/>
      </xdr:nvCxnSpPr>
      <xdr:spPr>
        <a:xfrm flipV="1">
          <a:off x="3987800" y="13449808"/>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83565</xdr:rowOff>
    </xdr:to>
    <xdr:cxnSp macro="">
      <xdr:nvCxnSpPr>
        <xdr:cNvPr id="364" name="直線コネクタ 363"/>
        <xdr:cNvCxnSpPr/>
      </xdr:nvCxnSpPr>
      <xdr:spPr>
        <a:xfrm>
          <a:off x="3098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88137</xdr:rowOff>
    </xdr:to>
    <xdr:cxnSp macro="">
      <xdr:nvCxnSpPr>
        <xdr:cNvPr id="367" name="直線コネクタ 366"/>
        <xdr:cNvCxnSpPr/>
      </xdr:nvCxnSpPr>
      <xdr:spPr>
        <a:xfrm flipV="1">
          <a:off x="2209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88137</xdr:rowOff>
    </xdr:to>
    <xdr:cxnSp macro="">
      <xdr:nvCxnSpPr>
        <xdr:cNvPr id="370" name="直線コネクタ 369"/>
        <xdr:cNvCxnSpPr/>
      </xdr:nvCxnSpPr>
      <xdr:spPr>
        <a:xfrm>
          <a:off x="1320800" y="136052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0" name="楕円 379"/>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1"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2" name="楕円 381"/>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3" name="テキスト ボックス 382"/>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84" name="楕円 383"/>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85" name="テキスト ボックス 384"/>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86" name="楕円 385"/>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87" name="テキスト ボックス 386"/>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388" name="楕円 387"/>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389" name="テキスト ボックス 388"/>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公債費を除く比率は、平成２５年度から類似団体平均を下回っており、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したため、類似団体平均との差は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縮小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した。今後更なる行政改革を進め、職員定員の適正化や管理等を行っていく。節約可能な経常的経費の更なる削減に努め、健全な財政運営を堅持していく。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76</xdr:row>
      <xdr:rowOff>43180</xdr:rowOff>
    </xdr:to>
    <xdr:cxnSp macro="">
      <xdr:nvCxnSpPr>
        <xdr:cNvPr id="422" name="直線コネクタ 421"/>
        <xdr:cNvCxnSpPr/>
      </xdr:nvCxnSpPr>
      <xdr:spPr>
        <a:xfrm>
          <a:off x="15671800" y="12966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119380</xdr:rowOff>
    </xdr:to>
    <xdr:cxnSp macro="">
      <xdr:nvCxnSpPr>
        <xdr:cNvPr id="425" name="直線コネクタ 424"/>
        <xdr:cNvCxnSpPr/>
      </xdr:nvCxnSpPr>
      <xdr:spPr>
        <a:xfrm flipV="1">
          <a:off x="14782800" y="12966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66040</xdr:rowOff>
    </xdr:from>
    <xdr:to>
      <xdr:col>73</xdr:col>
      <xdr:colOff>180975</xdr:colOff>
      <xdr:row>75</xdr:row>
      <xdr:rowOff>119380</xdr:rowOff>
    </xdr:to>
    <xdr:cxnSp macro="">
      <xdr:nvCxnSpPr>
        <xdr:cNvPr id="428" name="直線コネクタ 427"/>
        <xdr:cNvCxnSpPr/>
      </xdr:nvCxnSpPr>
      <xdr:spPr>
        <a:xfrm>
          <a:off x="13893800" y="12924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66040</xdr:rowOff>
    </xdr:to>
    <xdr:cxnSp macro="">
      <xdr:nvCxnSpPr>
        <xdr:cNvPr id="431" name="直線コネクタ 430"/>
        <xdr:cNvCxnSpPr/>
      </xdr:nvCxnSpPr>
      <xdr:spPr>
        <a:xfrm>
          <a:off x="13004800" y="127914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1" name="楕円 440"/>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2"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43" name="楕円 442"/>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168927</xdr:rowOff>
    </xdr:from>
    <xdr:ext cx="736600" cy="259045"/>
    <xdr:sp macro="" textlink="">
      <xdr:nvSpPr>
        <xdr:cNvPr id="444" name="テキスト ボックス 443"/>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68580</xdr:rowOff>
    </xdr:from>
    <xdr:to>
      <xdr:col>74</xdr:col>
      <xdr:colOff>31750</xdr:colOff>
      <xdr:row>75</xdr:row>
      <xdr:rowOff>170180</xdr:rowOff>
    </xdr:to>
    <xdr:sp macro="" textlink="">
      <xdr:nvSpPr>
        <xdr:cNvPr id="445" name="楕円 444"/>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8907</xdr:rowOff>
    </xdr:from>
    <xdr:ext cx="762000" cy="259045"/>
    <xdr:sp macro="" textlink="">
      <xdr:nvSpPr>
        <xdr:cNvPr id="446" name="テキスト ボックス 445"/>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xdr:rowOff>
    </xdr:from>
    <xdr:to>
      <xdr:col>69</xdr:col>
      <xdr:colOff>142875</xdr:colOff>
      <xdr:row>75</xdr:row>
      <xdr:rowOff>116840</xdr:rowOff>
    </xdr:to>
    <xdr:sp macro="" textlink="">
      <xdr:nvSpPr>
        <xdr:cNvPr id="447" name="楕円 446"/>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127017</xdr:rowOff>
    </xdr:from>
    <xdr:ext cx="762000" cy="259045"/>
    <xdr:sp macro="" textlink="">
      <xdr:nvSpPr>
        <xdr:cNvPr id="448" name="テキスト ボックス 447"/>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49" name="楕円 448"/>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0" name="テキスト ボックス 449"/>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138490</xdr:rowOff>
    </xdr:from>
    <xdr:to>
      <xdr:col>29</xdr:col>
      <xdr:colOff>127000</xdr:colOff>
      <xdr:row>16</xdr:row>
      <xdr:rowOff>138751</xdr:rowOff>
    </xdr:to>
    <xdr:cxnSp macro="">
      <xdr:nvCxnSpPr>
        <xdr:cNvPr id="52" name="直線コネクタ 51"/>
        <xdr:cNvCxnSpPr/>
      </xdr:nvCxnSpPr>
      <xdr:spPr bwMode="auto">
        <a:xfrm flipV="1">
          <a:off x="5003800" y="2929315"/>
          <a:ext cx="6477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138751</xdr:rowOff>
    </xdr:from>
    <xdr:to>
      <xdr:col>26</xdr:col>
      <xdr:colOff>50800</xdr:colOff>
      <xdr:row>16</xdr:row>
      <xdr:rowOff>153692</xdr:rowOff>
    </xdr:to>
    <xdr:cxnSp macro="">
      <xdr:nvCxnSpPr>
        <xdr:cNvPr id="55" name="直線コネクタ 54"/>
        <xdr:cNvCxnSpPr/>
      </xdr:nvCxnSpPr>
      <xdr:spPr bwMode="auto">
        <a:xfrm flipV="1">
          <a:off x="4305300" y="2929576"/>
          <a:ext cx="698500" cy="1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153692</xdr:rowOff>
    </xdr:from>
    <xdr:to>
      <xdr:col>22</xdr:col>
      <xdr:colOff>114300</xdr:colOff>
      <xdr:row>16</xdr:row>
      <xdr:rowOff>156941</xdr:rowOff>
    </xdr:to>
    <xdr:cxnSp macro="">
      <xdr:nvCxnSpPr>
        <xdr:cNvPr id="58" name="直線コネクタ 57"/>
        <xdr:cNvCxnSpPr/>
      </xdr:nvCxnSpPr>
      <xdr:spPr bwMode="auto">
        <a:xfrm flipV="1">
          <a:off x="3606800" y="2944517"/>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152581</xdr:rowOff>
    </xdr:from>
    <xdr:to>
      <xdr:col>18</xdr:col>
      <xdr:colOff>177800</xdr:colOff>
      <xdr:row>16</xdr:row>
      <xdr:rowOff>156941</xdr:rowOff>
    </xdr:to>
    <xdr:cxnSp macro="">
      <xdr:nvCxnSpPr>
        <xdr:cNvPr id="61" name="直線コネクタ 60"/>
        <xdr:cNvCxnSpPr/>
      </xdr:nvCxnSpPr>
      <xdr:spPr bwMode="auto">
        <a:xfrm>
          <a:off x="2908300" y="2943406"/>
          <a:ext cx="698500" cy="4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87690</xdr:rowOff>
    </xdr:from>
    <xdr:to>
      <xdr:col>29</xdr:col>
      <xdr:colOff>177800</xdr:colOff>
      <xdr:row>17</xdr:row>
      <xdr:rowOff>17840</xdr:rowOff>
    </xdr:to>
    <xdr:sp macro="" textlink="">
      <xdr:nvSpPr>
        <xdr:cNvPr id="71" name="楕円 70"/>
        <xdr:cNvSpPr/>
      </xdr:nvSpPr>
      <xdr:spPr bwMode="auto">
        <a:xfrm>
          <a:off x="5600700" y="287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104217</xdr:rowOff>
    </xdr:from>
    <xdr:ext cx="762000" cy="259045"/>
    <xdr:sp macro="" textlink="">
      <xdr:nvSpPr>
        <xdr:cNvPr id="72" name="人口1人当たり決算額の推移該当値テキスト130"/>
        <xdr:cNvSpPr txBox="1"/>
      </xdr:nvSpPr>
      <xdr:spPr>
        <a:xfrm>
          <a:off x="5740400" y="272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87951</xdr:rowOff>
    </xdr:from>
    <xdr:to>
      <xdr:col>26</xdr:col>
      <xdr:colOff>101600</xdr:colOff>
      <xdr:row>17</xdr:row>
      <xdr:rowOff>18101</xdr:rowOff>
    </xdr:to>
    <xdr:sp macro="" textlink="">
      <xdr:nvSpPr>
        <xdr:cNvPr id="73" name="楕円 72"/>
        <xdr:cNvSpPr/>
      </xdr:nvSpPr>
      <xdr:spPr bwMode="auto">
        <a:xfrm>
          <a:off x="4953000" y="287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28278</xdr:rowOff>
    </xdr:from>
    <xdr:ext cx="736600" cy="259045"/>
    <xdr:sp macro="" textlink="">
      <xdr:nvSpPr>
        <xdr:cNvPr id="74" name="テキスト ボックス 73"/>
        <xdr:cNvSpPr txBox="1"/>
      </xdr:nvSpPr>
      <xdr:spPr>
        <a:xfrm>
          <a:off x="4622800" y="264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102892</xdr:rowOff>
    </xdr:from>
    <xdr:to>
      <xdr:col>22</xdr:col>
      <xdr:colOff>165100</xdr:colOff>
      <xdr:row>17</xdr:row>
      <xdr:rowOff>33042</xdr:rowOff>
    </xdr:to>
    <xdr:sp macro="" textlink="">
      <xdr:nvSpPr>
        <xdr:cNvPr id="75" name="楕円 74"/>
        <xdr:cNvSpPr/>
      </xdr:nvSpPr>
      <xdr:spPr bwMode="auto">
        <a:xfrm>
          <a:off x="4254500" y="289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43219</xdr:rowOff>
    </xdr:from>
    <xdr:ext cx="762000" cy="259045"/>
    <xdr:sp macro="" textlink="">
      <xdr:nvSpPr>
        <xdr:cNvPr id="76" name="テキスト ボックス 75"/>
        <xdr:cNvSpPr txBox="1"/>
      </xdr:nvSpPr>
      <xdr:spPr>
        <a:xfrm>
          <a:off x="3924300" y="266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106141</xdr:rowOff>
    </xdr:from>
    <xdr:to>
      <xdr:col>19</xdr:col>
      <xdr:colOff>38100</xdr:colOff>
      <xdr:row>17</xdr:row>
      <xdr:rowOff>36291</xdr:rowOff>
    </xdr:to>
    <xdr:sp macro="" textlink="">
      <xdr:nvSpPr>
        <xdr:cNvPr id="77" name="楕円 76"/>
        <xdr:cNvSpPr/>
      </xdr:nvSpPr>
      <xdr:spPr bwMode="auto">
        <a:xfrm>
          <a:off x="3556000" y="289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46468</xdr:rowOff>
    </xdr:from>
    <xdr:ext cx="762000" cy="259045"/>
    <xdr:sp macro="" textlink="">
      <xdr:nvSpPr>
        <xdr:cNvPr id="78" name="テキスト ボックス 77"/>
        <xdr:cNvSpPr txBox="1"/>
      </xdr:nvSpPr>
      <xdr:spPr>
        <a:xfrm>
          <a:off x="3225800" y="266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101781</xdr:rowOff>
    </xdr:from>
    <xdr:to>
      <xdr:col>15</xdr:col>
      <xdr:colOff>101600</xdr:colOff>
      <xdr:row>17</xdr:row>
      <xdr:rowOff>31931</xdr:rowOff>
    </xdr:to>
    <xdr:sp macro="" textlink="">
      <xdr:nvSpPr>
        <xdr:cNvPr id="79" name="楕円 78"/>
        <xdr:cNvSpPr/>
      </xdr:nvSpPr>
      <xdr:spPr bwMode="auto">
        <a:xfrm>
          <a:off x="28575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42108</xdr:rowOff>
    </xdr:from>
    <xdr:ext cx="762000" cy="259045"/>
    <xdr:sp macro="" textlink="">
      <xdr:nvSpPr>
        <xdr:cNvPr id="80" name="テキスト ボックス 79"/>
        <xdr:cNvSpPr txBox="1"/>
      </xdr:nvSpPr>
      <xdr:spPr>
        <a:xfrm>
          <a:off x="2527300" y="26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191531</xdr:rowOff>
    </xdr:from>
    <xdr:to>
      <xdr:col>29</xdr:col>
      <xdr:colOff>127000</xdr:colOff>
      <xdr:row>34</xdr:row>
      <xdr:rowOff>272487</xdr:rowOff>
    </xdr:to>
    <xdr:cxnSp macro="">
      <xdr:nvCxnSpPr>
        <xdr:cNvPr id="115" name="直線コネクタ 114"/>
        <xdr:cNvCxnSpPr/>
      </xdr:nvCxnSpPr>
      <xdr:spPr bwMode="auto">
        <a:xfrm>
          <a:off x="5003800" y="6458981"/>
          <a:ext cx="647700" cy="80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302957</xdr:rowOff>
    </xdr:from>
    <xdr:to>
      <xdr:col>26</xdr:col>
      <xdr:colOff>50800</xdr:colOff>
      <xdr:row>34</xdr:row>
      <xdr:rowOff>191531</xdr:rowOff>
    </xdr:to>
    <xdr:cxnSp macro="">
      <xdr:nvCxnSpPr>
        <xdr:cNvPr id="118" name="直線コネクタ 117"/>
        <xdr:cNvCxnSpPr/>
      </xdr:nvCxnSpPr>
      <xdr:spPr bwMode="auto">
        <a:xfrm>
          <a:off x="4305300" y="6227507"/>
          <a:ext cx="698500" cy="23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276733</xdr:rowOff>
    </xdr:from>
    <xdr:to>
      <xdr:col>22</xdr:col>
      <xdr:colOff>114300</xdr:colOff>
      <xdr:row>33</xdr:row>
      <xdr:rowOff>302957</xdr:rowOff>
    </xdr:to>
    <xdr:cxnSp macro="">
      <xdr:nvCxnSpPr>
        <xdr:cNvPr id="121" name="直線コネクタ 120"/>
        <xdr:cNvCxnSpPr/>
      </xdr:nvCxnSpPr>
      <xdr:spPr bwMode="auto">
        <a:xfrm>
          <a:off x="3606800" y="6201283"/>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273990</xdr:rowOff>
    </xdr:from>
    <xdr:to>
      <xdr:col>18</xdr:col>
      <xdr:colOff>177800</xdr:colOff>
      <xdr:row>33</xdr:row>
      <xdr:rowOff>276733</xdr:rowOff>
    </xdr:to>
    <xdr:cxnSp macro="">
      <xdr:nvCxnSpPr>
        <xdr:cNvPr id="124" name="直線コネクタ 123"/>
        <xdr:cNvCxnSpPr/>
      </xdr:nvCxnSpPr>
      <xdr:spPr bwMode="auto">
        <a:xfrm>
          <a:off x="2908300" y="6198540"/>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221688</xdr:rowOff>
    </xdr:from>
    <xdr:to>
      <xdr:col>29</xdr:col>
      <xdr:colOff>177800</xdr:colOff>
      <xdr:row>34</xdr:row>
      <xdr:rowOff>323287</xdr:rowOff>
    </xdr:to>
    <xdr:sp macro="" textlink="">
      <xdr:nvSpPr>
        <xdr:cNvPr id="134" name="楕円 133"/>
        <xdr:cNvSpPr/>
      </xdr:nvSpPr>
      <xdr:spPr bwMode="auto">
        <a:xfrm>
          <a:off x="5600700" y="648913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66765</xdr:rowOff>
    </xdr:from>
    <xdr:ext cx="762000" cy="259045"/>
    <xdr:sp macro="" textlink="">
      <xdr:nvSpPr>
        <xdr:cNvPr id="135" name="人口1人当たり決算額の推移該当値テキスト445"/>
        <xdr:cNvSpPr txBox="1"/>
      </xdr:nvSpPr>
      <xdr:spPr>
        <a:xfrm>
          <a:off x="5740400" y="63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140731</xdr:rowOff>
    </xdr:from>
    <xdr:to>
      <xdr:col>26</xdr:col>
      <xdr:colOff>101600</xdr:colOff>
      <xdr:row>34</xdr:row>
      <xdr:rowOff>242331</xdr:rowOff>
    </xdr:to>
    <xdr:sp macro="" textlink="">
      <xdr:nvSpPr>
        <xdr:cNvPr id="136" name="楕円 135"/>
        <xdr:cNvSpPr/>
      </xdr:nvSpPr>
      <xdr:spPr bwMode="auto">
        <a:xfrm>
          <a:off x="4953000" y="640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252508</xdr:rowOff>
    </xdr:from>
    <xdr:ext cx="736600" cy="259045"/>
    <xdr:sp macro="" textlink="">
      <xdr:nvSpPr>
        <xdr:cNvPr id="137" name="テキスト ボックス 136"/>
        <xdr:cNvSpPr txBox="1"/>
      </xdr:nvSpPr>
      <xdr:spPr>
        <a:xfrm>
          <a:off x="4622800" y="617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252157</xdr:rowOff>
    </xdr:from>
    <xdr:to>
      <xdr:col>22</xdr:col>
      <xdr:colOff>165100</xdr:colOff>
      <xdr:row>34</xdr:row>
      <xdr:rowOff>10857</xdr:rowOff>
    </xdr:to>
    <xdr:sp macro="" textlink="">
      <xdr:nvSpPr>
        <xdr:cNvPr id="138" name="楕円 137"/>
        <xdr:cNvSpPr/>
      </xdr:nvSpPr>
      <xdr:spPr bwMode="auto">
        <a:xfrm>
          <a:off x="4254500" y="617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21034</xdr:rowOff>
    </xdr:from>
    <xdr:ext cx="762000" cy="259045"/>
    <xdr:sp macro="" textlink="">
      <xdr:nvSpPr>
        <xdr:cNvPr id="139" name="テキスト ボックス 138"/>
        <xdr:cNvSpPr txBox="1"/>
      </xdr:nvSpPr>
      <xdr:spPr>
        <a:xfrm>
          <a:off x="3924300" y="594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225933</xdr:rowOff>
    </xdr:from>
    <xdr:to>
      <xdr:col>19</xdr:col>
      <xdr:colOff>38100</xdr:colOff>
      <xdr:row>33</xdr:row>
      <xdr:rowOff>327533</xdr:rowOff>
    </xdr:to>
    <xdr:sp macro="" textlink="">
      <xdr:nvSpPr>
        <xdr:cNvPr id="140" name="楕円 139"/>
        <xdr:cNvSpPr/>
      </xdr:nvSpPr>
      <xdr:spPr bwMode="auto">
        <a:xfrm>
          <a:off x="3556000" y="615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166260</xdr:rowOff>
    </xdr:from>
    <xdr:ext cx="762000" cy="259045"/>
    <xdr:sp macro="" textlink="">
      <xdr:nvSpPr>
        <xdr:cNvPr id="141" name="テキスト ボックス 140"/>
        <xdr:cNvSpPr txBox="1"/>
      </xdr:nvSpPr>
      <xdr:spPr>
        <a:xfrm>
          <a:off x="3225800" y="59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223190</xdr:rowOff>
    </xdr:from>
    <xdr:to>
      <xdr:col>15</xdr:col>
      <xdr:colOff>101600</xdr:colOff>
      <xdr:row>33</xdr:row>
      <xdr:rowOff>324790</xdr:rowOff>
    </xdr:to>
    <xdr:sp macro="" textlink="">
      <xdr:nvSpPr>
        <xdr:cNvPr id="142" name="楕円 141"/>
        <xdr:cNvSpPr/>
      </xdr:nvSpPr>
      <xdr:spPr bwMode="auto">
        <a:xfrm>
          <a:off x="2857500" y="614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163517</xdr:rowOff>
    </xdr:from>
    <xdr:ext cx="762000" cy="259045"/>
    <xdr:sp macro="" textlink="">
      <xdr:nvSpPr>
        <xdr:cNvPr id="143" name="テキスト ボックス 142"/>
        <xdr:cNvSpPr txBox="1"/>
      </xdr:nvSpPr>
      <xdr:spPr>
        <a:xfrm>
          <a:off x="2527300" y="591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82,903
81,972
442.03
47,152,002
44,989,465
1,854,345
23,800,568
47,761,343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97729</xdr:rowOff>
    </xdr:from>
    <xdr:to>
      <xdr:col>24</xdr:col>
      <xdr:colOff>63500</xdr:colOff>
      <xdr:row>33</xdr:row>
      <xdr:rowOff>161303</xdr:rowOff>
    </xdr:to>
    <xdr:cxnSp macro="">
      <xdr:nvCxnSpPr>
        <xdr:cNvPr id="59" name="直線コネクタ 58"/>
        <xdr:cNvCxnSpPr/>
      </xdr:nvCxnSpPr>
      <xdr:spPr>
        <a:xfrm flipV="1">
          <a:off x="3797300" y="5755579"/>
          <a:ext cx="838200" cy="6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131425</xdr:rowOff>
    </xdr:from>
    <xdr:to>
      <xdr:col>19</xdr:col>
      <xdr:colOff>177800</xdr:colOff>
      <xdr:row>33</xdr:row>
      <xdr:rowOff>161303</xdr:rowOff>
    </xdr:to>
    <xdr:cxnSp macro="">
      <xdr:nvCxnSpPr>
        <xdr:cNvPr id="62" name="直線コネクタ 61"/>
        <xdr:cNvCxnSpPr/>
      </xdr:nvCxnSpPr>
      <xdr:spPr>
        <a:xfrm>
          <a:off x="2908300" y="5789275"/>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115880</xdr:rowOff>
    </xdr:from>
    <xdr:to>
      <xdr:col>15</xdr:col>
      <xdr:colOff>50800</xdr:colOff>
      <xdr:row>33</xdr:row>
      <xdr:rowOff>131425</xdr:rowOff>
    </xdr:to>
    <xdr:cxnSp macro="">
      <xdr:nvCxnSpPr>
        <xdr:cNvPr id="65" name="直線コネクタ 64"/>
        <xdr:cNvCxnSpPr/>
      </xdr:nvCxnSpPr>
      <xdr:spPr>
        <a:xfrm>
          <a:off x="2019300" y="57737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115880</xdr:rowOff>
    </xdr:from>
    <xdr:to>
      <xdr:col>10</xdr:col>
      <xdr:colOff>114300</xdr:colOff>
      <xdr:row>34</xdr:row>
      <xdr:rowOff>13696</xdr:rowOff>
    </xdr:to>
    <xdr:cxnSp macro="">
      <xdr:nvCxnSpPr>
        <xdr:cNvPr id="68" name="直線コネクタ 67"/>
        <xdr:cNvCxnSpPr/>
      </xdr:nvCxnSpPr>
      <xdr:spPr>
        <a:xfrm flipV="1">
          <a:off x="1130300" y="5773730"/>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46929</xdr:rowOff>
    </xdr:from>
    <xdr:to>
      <xdr:col>24</xdr:col>
      <xdr:colOff>114300</xdr:colOff>
      <xdr:row>33</xdr:row>
      <xdr:rowOff>148529</xdr:rowOff>
    </xdr:to>
    <xdr:sp macro="" textlink="">
      <xdr:nvSpPr>
        <xdr:cNvPr id="78" name="楕円 77"/>
        <xdr:cNvSpPr/>
      </xdr:nvSpPr>
      <xdr:spPr>
        <a:xfrm>
          <a:off x="4584700" y="57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69806</xdr:rowOff>
    </xdr:from>
    <xdr:ext cx="534377" cy="259045"/>
    <xdr:sp macro="" textlink="">
      <xdr:nvSpPr>
        <xdr:cNvPr id="79" name="人件費該当値テキスト"/>
        <xdr:cNvSpPr txBox="1"/>
      </xdr:nvSpPr>
      <xdr:spPr>
        <a:xfrm>
          <a:off x="4686300" y="55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110503</xdr:rowOff>
    </xdr:from>
    <xdr:to>
      <xdr:col>20</xdr:col>
      <xdr:colOff>38100</xdr:colOff>
      <xdr:row>34</xdr:row>
      <xdr:rowOff>40653</xdr:rowOff>
    </xdr:to>
    <xdr:sp macro="" textlink="">
      <xdr:nvSpPr>
        <xdr:cNvPr id="80" name="楕円 79"/>
        <xdr:cNvSpPr/>
      </xdr:nvSpPr>
      <xdr:spPr>
        <a:xfrm>
          <a:off x="3746500" y="57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57180</xdr:rowOff>
    </xdr:from>
    <xdr:ext cx="534377" cy="259045"/>
    <xdr:sp macro="" textlink="">
      <xdr:nvSpPr>
        <xdr:cNvPr id="81" name="テキスト ボックス 80"/>
        <xdr:cNvSpPr txBox="1"/>
      </xdr:nvSpPr>
      <xdr:spPr>
        <a:xfrm>
          <a:off x="3530111" y="55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80625</xdr:rowOff>
    </xdr:from>
    <xdr:to>
      <xdr:col>15</xdr:col>
      <xdr:colOff>101600</xdr:colOff>
      <xdr:row>34</xdr:row>
      <xdr:rowOff>10775</xdr:rowOff>
    </xdr:to>
    <xdr:sp macro="" textlink="">
      <xdr:nvSpPr>
        <xdr:cNvPr id="82" name="楕円 81"/>
        <xdr:cNvSpPr/>
      </xdr:nvSpPr>
      <xdr:spPr>
        <a:xfrm>
          <a:off x="2857500" y="57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27302</xdr:rowOff>
    </xdr:from>
    <xdr:ext cx="534377" cy="259045"/>
    <xdr:sp macro="" textlink="">
      <xdr:nvSpPr>
        <xdr:cNvPr id="83" name="テキスト ボックス 82"/>
        <xdr:cNvSpPr txBox="1"/>
      </xdr:nvSpPr>
      <xdr:spPr>
        <a:xfrm>
          <a:off x="2641111" y="55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65080</xdr:rowOff>
    </xdr:from>
    <xdr:to>
      <xdr:col>10</xdr:col>
      <xdr:colOff>165100</xdr:colOff>
      <xdr:row>33</xdr:row>
      <xdr:rowOff>166680</xdr:rowOff>
    </xdr:to>
    <xdr:sp macro="" textlink="">
      <xdr:nvSpPr>
        <xdr:cNvPr id="84" name="楕円 83"/>
        <xdr:cNvSpPr/>
      </xdr:nvSpPr>
      <xdr:spPr>
        <a:xfrm>
          <a:off x="1968500" y="5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11757</xdr:rowOff>
    </xdr:from>
    <xdr:ext cx="534377" cy="259045"/>
    <xdr:sp macro="" textlink="">
      <xdr:nvSpPr>
        <xdr:cNvPr id="85" name="テキスト ボックス 84"/>
        <xdr:cNvSpPr txBox="1"/>
      </xdr:nvSpPr>
      <xdr:spPr>
        <a:xfrm>
          <a:off x="1752111" y="54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134346</xdr:rowOff>
    </xdr:from>
    <xdr:to>
      <xdr:col>6</xdr:col>
      <xdr:colOff>38100</xdr:colOff>
      <xdr:row>34</xdr:row>
      <xdr:rowOff>64496</xdr:rowOff>
    </xdr:to>
    <xdr:sp macro="" textlink="">
      <xdr:nvSpPr>
        <xdr:cNvPr id="86" name="楕円 85"/>
        <xdr:cNvSpPr/>
      </xdr:nvSpPr>
      <xdr:spPr>
        <a:xfrm>
          <a:off x="1079500" y="57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81023</xdr:rowOff>
    </xdr:from>
    <xdr:ext cx="534377" cy="259045"/>
    <xdr:sp macro="" textlink="">
      <xdr:nvSpPr>
        <xdr:cNvPr id="87" name="テキスト ボックス 86"/>
        <xdr:cNvSpPr txBox="1"/>
      </xdr:nvSpPr>
      <xdr:spPr>
        <a:xfrm>
          <a:off x="863111" y="55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90355</xdr:rowOff>
    </xdr:from>
    <xdr:to>
      <xdr:col>24</xdr:col>
      <xdr:colOff>63500</xdr:colOff>
      <xdr:row>56</xdr:row>
      <xdr:rowOff>91846</xdr:rowOff>
    </xdr:to>
    <xdr:cxnSp macro="">
      <xdr:nvCxnSpPr>
        <xdr:cNvPr id="119" name="直線コネクタ 118"/>
        <xdr:cNvCxnSpPr/>
      </xdr:nvCxnSpPr>
      <xdr:spPr>
        <a:xfrm flipV="1">
          <a:off x="3797300" y="9691555"/>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91846</xdr:rowOff>
    </xdr:from>
    <xdr:to>
      <xdr:col>19</xdr:col>
      <xdr:colOff>177800</xdr:colOff>
      <xdr:row>56</xdr:row>
      <xdr:rowOff>94721</xdr:rowOff>
    </xdr:to>
    <xdr:cxnSp macro="">
      <xdr:nvCxnSpPr>
        <xdr:cNvPr id="122" name="直線コネクタ 121"/>
        <xdr:cNvCxnSpPr/>
      </xdr:nvCxnSpPr>
      <xdr:spPr>
        <a:xfrm flipV="1">
          <a:off x="2908300" y="9693046"/>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94721</xdr:rowOff>
    </xdr:from>
    <xdr:to>
      <xdr:col>15</xdr:col>
      <xdr:colOff>50800</xdr:colOff>
      <xdr:row>56</xdr:row>
      <xdr:rowOff>141888</xdr:rowOff>
    </xdr:to>
    <xdr:cxnSp macro="">
      <xdr:nvCxnSpPr>
        <xdr:cNvPr id="125" name="直線コネクタ 124"/>
        <xdr:cNvCxnSpPr/>
      </xdr:nvCxnSpPr>
      <xdr:spPr>
        <a:xfrm flipV="1">
          <a:off x="2019300" y="9695921"/>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141888</xdr:rowOff>
    </xdr:from>
    <xdr:to>
      <xdr:col>10</xdr:col>
      <xdr:colOff>114300</xdr:colOff>
      <xdr:row>56</xdr:row>
      <xdr:rowOff>148137</xdr:rowOff>
    </xdr:to>
    <xdr:cxnSp macro="">
      <xdr:nvCxnSpPr>
        <xdr:cNvPr id="128" name="直線コネクタ 127"/>
        <xdr:cNvCxnSpPr/>
      </xdr:nvCxnSpPr>
      <xdr:spPr>
        <a:xfrm flipV="1">
          <a:off x="1130300" y="9743088"/>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39555</xdr:rowOff>
    </xdr:from>
    <xdr:to>
      <xdr:col>24</xdr:col>
      <xdr:colOff>114300</xdr:colOff>
      <xdr:row>56</xdr:row>
      <xdr:rowOff>141155</xdr:rowOff>
    </xdr:to>
    <xdr:sp macro="" textlink="">
      <xdr:nvSpPr>
        <xdr:cNvPr id="138" name="楕円 137"/>
        <xdr:cNvSpPr/>
      </xdr:nvSpPr>
      <xdr:spPr>
        <a:xfrm>
          <a:off x="4584700" y="9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62432</xdr:rowOff>
    </xdr:from>
    <xdr:ext cx="534377" cy="259045"/>
    <xdr:sp macro="" textlink="">
      <xdr:nvSpPr>
        <xdr:cNvPr id="139" name="物件費該当値テキスト"/>
        <xdr:cNvSpPr txBox="1"/>
      </xdr:nvSpPr>
      <xdr:spPr>
        <a:xfrm>
          <a:off x="4686300" y="9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41046</xdr:rowOff>
    </xdr:from>
    <xdr:to>
      <xdr:col>20</xdr:col>
      <xdr:colOff>38100</xdr:colOff>
      <xdr:row>56</xdr:row>
      <xdr:rowOff>142646</xdr:rowOff>
    </xdr:to>
    <xdr:sp macro="" textlink="">
      <xdr:nvSpPr>
        <xdr:cNvPr id="140" name="楕円 139"/>
        <xdr:cNvSpPr/>
      </xdr:nvSpPr>
      <xdr:spPr>
        <a:xfrm>
          <a:off x="3746500" y="96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159173</xdr:rowOff>
    </xdr:from>
    <xdr:ext cx="534377" cy="259045"/>
    <xdr:sp macro="" textlink="">
      <xdr:nvSpPr>
        <xdr:cNvPr id="141" name="テキスト ボックス 140"/>
        <xdr:cNvSpPr txBox="1"/>
      </xdr:nvSpPr>
      <xdr:spPr>
        <a:xfrm>
          <a:off x="3530111" y="94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43921</xdr:rowOff>
    </xdr:from>
    <xdr:to>
      <xdr:col>15</xdr:col>
      <xdr:colOff>101600</xdr:colOff>
      <xdr:row>56</xdr:row>
      <xdr:rowOff>145521</xdr:rowOff>
    </xdr:to>
    <xdr:sp macro="" textlink="">
      <xdr:nvSpPr>
        <xdr:cNvPr id="142" name="楕円 141"/>
        <xdr:cNvSpPr/>
      </xdr:nvSpPr>
      <xdr:spPr>
        <a:xfrm>
          <a:off x="2857500" y="96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162048</xdr:rowOff>
    </xdr:from>
    <xdr:ext cx="534377" cy="259045"/>
    <xdr:sp macro="" textlink="">
      <xdr:nvSpPr>
        <xdr:cNvPr id="143" name="テキスト ボックス 142"/>
        <xdr:cNvSpPr txBox="1"/>
      </xdr:nvSpPr>
      <xdr:spPr>
        <a:xfrm>
          <a:off x="2641111" y="94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91088</xdr:rowOff>
    </xdr:from>
    <xdr:to>
      <xdr:col>10</xdr:col>
      <xdr:colOff>165100</xdr:colOff>
      <xdr:row>57</xdr:row>
      <xdr:rowOff>21238</xdr:rowOff>
    </xdr:to>
    <xdr:sp macro="" textlink="">
      <xdr:nvSpPr>
        <xdr:cNvPr id="144" name="楕円 143"/>
        <xdr:cNvSpPr/>
      </xdr:nvSpPr>
      <xdr:spPr>
        <a:xfrm>
          <a:off x="1968500" y="96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37765</xdr:rowOff>
    </xdr:from>
    <xdr:ext cx="534377" cy="259045"/>
    <xdr:sp macro="" textlink="">
      <xdr:nvSpPr>
        <xdr:cNvPr id="145" name="テキスト ボックス 144"/>
        <xdr:cNvSpPr txBox="1"/>
      </xdr:nvSpPr>
      <xdr:spPr>
        <a:xfrm>
          <a:off x="1752111" y="94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97337</xdr:rowOff>
    </xdr:from>
    <xdr:to>
      <xdr:col>6</xdr:col>
      <xdr:colOff>38100</xdr:colOff>
      <xdr:row>57</xdr:row>
      <xdr:rowOff>27487</xdr:rowOff>
    </xdr:to>
    <xdr:sp macro="" textlink="">
      <xdr:nvSpPr>
        <xdr:cNvPr id="146" name="楕円 145"/>
        <xdr:cNvSpPr/>
      </xdr:nvSpPr>
      <xdr:spPr>
        <a:xfrm>
          <a:off x="1079500" y="96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44014</xdr:rowOff>
    </xdr:from>
    <xdr:ext cx="534377" cy="259045"/>
    <xdr:sp macro="" textlink="">
      <xdr:nvSpPr>
        <xdr:cNvPr id="147" name="テキスト ボックス 146"/>
        <xdr:cNvSpPr txBox="1"/>
      </xdr:nvSpPr>
      <xdr:spPr>
        <a:xfrm>
          <a:off x="863111" y="947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140843</xdr:rowOff>
    </xdr:from>
    <xdr:to>
      <xdr:col>24</xdr:col>
      <xdr:colOff>62865</xdr:colOff>
      <xdr:row>79</xdr:row>
      <xdr:rowOff>4369</xdr:rowOff>
    </xdr:to>
    <xdr:cxnSp macro="">
      <xdr:nvCxnSpPr>
        <xdr:cNvPr id="171" name="直線コネクタ 170"/>
        <xdr:cNvCxnSpPr/>
      </xdr:nvCxnSpPr>
      <xdr:spPr>
        <a:xfrm flipV="1">
          <a:off x="4633595" y="12485243"/>
          <a:ext cx="1270" cy="10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8196</xdr:rowOff>
    </xdr:from>
    <xdr:ext cx="378565" cy="259045"/>
    <xdr:sp macro="" textlink="">
      <xdr:nvSpPr>
        <xdr:cNvPr id="172" name="維持補修費最小値テキスト"/>
        <xdr:cNvSpPr txBox="1"/>
      </xdr:nvSpPr>
      <xdr:spPr>
        <a:xfrm>
          <a:off x="4686300" y="13552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4369</xdr:rowOff>
    </xdr:from>
    <xdr:to>
      <xdr:col>24</xdr:col>
      <xdr:colOff>152400</xdr:colOff>
      <xdr:row>79</xdr:row>
      <xdr:rowOff>4369</xdr:rowOff>
    </xdr:to>
    <xdr:cxnSp macro="">
      <xdr:nvCxnSpPr>
        <xdr:cNvPr id="173" name="直線コネクタ 172"/>
        <xdr:cNvCxnSpPr/>
      </xdr:nvCxnSpPr>
      <xdr:spPr>
        <a:xfrm>
          <a:off x="4546600" y="1354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87520</xdr:rowOff>
    </xdr:from>
    <xdr:ext cx="534377" cy="259045"/>
    <xdr:sp macro="" textlink="">
      <xdr:nvSpPr>
        <xdr:cNvPr id="174" name="維持補修費最大値テキスト"/>
        <xdr:cNvSpPr txBox="1"/>
      </xdr:nvSpPr>
      <xdr:spPr>
        <a:xfrm>
          <a:off x="4686300" y="122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140843</xdr:rowOff>
    </xdr:from>
    <xdr:to>
      <xdr:col>24</xdr:col>
      <xdr:colOff>152400</xdr:colOff>
      <xdr:row>72</xdr:row>
      <xdr:rowOff>140843</xdr:rowOff>
    </xdr:to>
    <xdr:cxnSp macro="">
      <xdr:nvCxnSpPr>
        <xdr:cNvPr id="175" name="直線コネクタ 174"/>
        <xdr:cNvCxnSpPr/>
      </xdr:nvCxnSpPr>
      <xdr:spPr>
        <a:xfrm>
          <a:off x="4546600" y="1248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88951</xdr:rowOff>
    </xdr:from>
    <xdr:to>
      <xdr:col>24</xdr:col>
      <xdr:colOff>63500</xdr:colOff>
      <xdr:row>75</xdr:row>
      <xdr:rowOff>106553</xdr:rowOff>
    </xdr:to>
    <xdr:cxnSp macro="">
      <xdr:nvCxnSpPr>
        <xdr:cNvPr id="176" name="直線コネクタ 175"/>
        <xdr:cNvCxnSpPr/>
      </xdr:nvCxnSpPr>
      <xdr:spPr>
        <a:xfrm>
          <a:off x="3797300" y="12776251"/>
          <a:ext cx="8382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469744" cy="259045"/>
    <xdr:sp macro="" textlink="">
      <xdr:nvSpPr>
        <xdr:cNvPr id="177" name="維持補修費平均値テキスト"/>
        <xdr:cNvSpPr txBox="1"/>
      </xdr:nvSpPr>
      <xdr:spPr>
        <a:xfrm>
          <a:off x="4686300" y="1322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40132</xdr:rowOff>
    </xdr:from>
    <xdr:to>
      <xdr:col>24</xdr:col>
      <xdr:colOff>114300</xdr:colOff>
      <xdr:row>77</xdr:row>
      <xdr:rowOff>141732</xdr:rowOff>
    </xdr:to>
    <xdr:sp macro="" textlink="">
      <xdr:nvSpPr>
        <xdr:cNvPr id="178" name="フローチャート: 判断 177"/>
        <xdr:cNvSpPr/>
      </xdr:nvSpPr>
      <xdr:spPr>
        <a:xfrm>
          <a:off x="4584700" y="1324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117069</xdr:rowOff>
    </xdr:from>
    <xdr:to>
      <xdr:col>19</xdr:col>
      <xdr:colOff>177800</xdr:colOff>
      <xdr:row>74</xdr:row>
      <xdr:rowOff>88951</xdr:rowOff>
    </xdr:to>
    <xdr:cxnSp macro="">
      <xdr:nvCxnSpPr>
        <xdr:cNvPr id="179" name="直線コネクタ 178"/>
        <xdr:cNvCxnSpPr/>
      </xdr:nvCxnSpPr>
      <xdr:spPr>
        <a:xfrm>
          <a:off x="2908300" y="12290019"/>
          <a:ext cx="889000" cy="4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25882</xdr:rowOff>
    </xdr:from>
    <xdr:to>
      <xdr:col>20</xdr:col>
      <xdr:colOff>38100</xdr:colOff>
      <xdr:row>77</xdr:row>
      <xdr:rowOff>127482</xdr:rowOff>
    </xdr:to>
    <xdr:sp macro="" textlink="">
      <xdr:nvSpPr>
        <xdr:cNvPr id="180" name="フローチャート: 判断 179"/>
        <xdr:cNvSpPr/>
      </xdr:nvSpPr>
      <xdr:spPr>
        <a:xfrm>
          <a:off x="37465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118609</xdr:rowOff>
    </xdr:from>
    <xdr:ext cx="469744" cy="259045"/>
    <xdr:sp macro="" textlink="">
      <xdr:nvSpPr>
        <xdr:cNvPr id="181" name="テキスト ボックス 180"/>
        <xdr:cNvSpPr txBox="1"/>
      </xdr:nvSpPr>
      <xdr:spPr>
        <a:xfrm>
          <a:off x="3562428" y="133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117069</xdr:rowOff>
    </xdr:from>
    <xdr:to>
      <xdr:col>15</xdr:col>
      <xdr:colOff>50800</xdr:colOff>
      <xdr:row>74</xdr:row>
      <xdr:rowOff>45212</xdr:rowOff>
    </xdr:to>
    <xdr:cxnSp macro="">
      <xdr:nvCxnSpPr>
        <xdr:cNvPr id="182" name="直線コネクタ 181"/>
        <xdr:cNvCxnSpPr/>
      </xdr:nvCxnSpPr>
      <xdr:spPr>
        <a:xfrm flipV="1">
          <a:off x="2019300" y="12290019"/>
          <a:ext cx="889000" cy="4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131648</xdr:rowOff>
    </xdr:from>
    <xdr:to>
      <xdr:col>15</xdr:col>
      <xdr:colOff>101600</xdr:colOff>
      <xdr:row>77</xdr:row>
      <xdr:rowOff>61798</xdr:rowOff>
    </xdr:to>
    <xdr:sp macro="" textlink="">
      <xdr:nvSpPr>
        <xdr:cNvPr id="183" name="フローチャート: 判断 182"/>
        <xdr:cNvSpPr/>
      </xdr:nvSpPr>
      <xdr:spPr>
        <a:xfrm>
          <a:off x="2857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52925</xdr:rowOff>
    </xdr:from>
    <xdr:ext cx="469744" cy="259045"/>
    <xdr:sp macro="" textlink="">
      <xdr:nvSpPr>
        <xdr:cNvPr id="184" name="テキスト ボックス 183"/>
        <xdr:cNvSpPr txBox="1"/>
      </xdr:nvSpPr>
      <xdr:spPr>
        <a:xfrm>
          <a:off x="2673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45212</xdr:rowOff>
    </xdr:from>
    <xdr:to>
      <xdr:col>10</xdr:col>
      <xdr:colOff>114300</xdr:colOff>
      <xdr:row>75</xdr:row>
      <xdr:rowOff>15875</xdr:rowOff>
    </xdr:to>
    <xdr:cxnSp macro="">
      <xdr:nvCxnSpPr>
        <xdr:cNvPr id="185" name="直線コネクタ 184"/>
        <xdr:cNvCxnSpPr/>
      </xdr:nvCxnSpPr>
      <xdr:spPr>
        <a:xfrm flipV="1">
          <a:off x="1130300" y="12732512"/>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32665</xdr:rowOff>
    </xdr:from>
    <xdr:to>
      <xdr:col>10</xdr:col>
      <xdr:colOff>165100</xdr:colOff>
      <xdr:row>77</xdr:row>
      <xdr:rowOff>134265</xdr:rowOff>
    </xdr:to>
    <xdr:sp macro="" textlink="">
      <xdr:nvSpPr>
        <xdr:cNvPr id="186" name="フローチャート: 判断 185"/>
        <xdr:cNvSpPr/>
      </xdr:nvSpPr>
      <xdr:spPr>
        <a:xfrm>
          <a:off x="1968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125392</xdr:rowOff>
    </xdr:from>
    <xdr:ext cx="469744" cy="259045"/>
    <xdr:sp macro="" textlink="">
      <xdr:nvSpPr>
        <xdr:cNvPr id="187" name="テキスト ボックス 186"/>
        <xdr:cNvSpPr txBox="1"/>
      </xdr:nvSpPr>
      <xdr:spPr>
        <a:xfrm>
          <a:off x="1784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45086</xdr:rowOff>
    </xdr:from>
    <xdr:to>
      <xdr:col>6</xdr:col>
      <xdr:colOff>38100</xdr:colOff>
      <xdr:row>77</xdr:row>
      <xdr:rowOff>146686</xdr:rowOff>
    </xdr:to>
    <xdr:sp macro="" textlink="">
      <xdr:nvSpPr>
        <xdr:cNvPr id="188" name="フローチャート: 判断 187"/>
        <xdr:cNvSpPr/>
      </xdr:nvSpPr>
      <xdr:spPr>
        <a:xfrm>
          <a:off x="1079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137813</xdr:rowOff>
    </xdr:from>
    <xdr:ext cx="469744" cy="259045"/>
    <xdr:sp macro="" textlink="">
      <xdr:nvSpPr>
        <xdr:cNvPr id="189" name="テキスト ボックス 188"/>
        <xdr:cNvSpPr txBox="1"/>
      </xdr:nvSpPr>
      <xdr:spPr>
        <a:xfrm>
          <a:off x="895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95" name="楕円 194"/>
        <xdr:cNvSpPr/>
      </xdr:nvSpPr>
      <xdr:spPr>
        <a:xfrm>
          <a:off x="4584700" y="12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78630</xdr:rowOff>
    </xdr:from>
    <xdr:ext cx="469744" cy="259045"/>
    <xdr:sp macro="" textlink="">
      <xdr:nvSpPr>
        <xdr:cNvPr id="196" name="維持補修費該当値テキスト"/>
        <xdr:cNvSpPr txBox="1"/>
      </xdr:nvSpPr>
      <xdr:spPr>
        <a:xfrm>
          <a:off x="4686300" y="1276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38151</xdr:rowOff>
    </xdr:from>
    <xdr:to>
      <xdr:col>20</xdr:col>
      <xdr:colOff>38100</xdr:colOff>
      <xdr:row>74</xdr:row>
      <xdr:rowOff>139751</xdr:rowOff>
    </xdr:to>
    <xdr:sp macro="" textlink="">
      <xdr:nvSpPr>
        <xdr:cNvPr id="197" name="楕円 196"/>
        <xdr:cNvSpPr/>
      </xdr:nvSpPr>
      <xdr:spPr>
        <a:xfrm>
          <a:off x="3746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156278</xdr:rowOff>
    </xdr:from>
    <xdr:ext cx="534377" cy="259045"/>
    <xdr:sp macro="" textlink="">
      <xdr:nvSpPr>
        <xdr:cNvPr id="198" name="テキスト ボックス 197"/>
        <xdr:cNvSpPr txBox="1"/>
      </xdr:nvSpPr>
      <xdr:spPr>
        <a:xfrm>
          <a:off x="3530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66269</xdr:rowOff>
    </xdr:from>
    <xdr:to>
      <xdr:col>15</xdr:col>
      <xdr:colOff>101600</xdr:colOff>
      <xdr:row>71</xdr:row>
      <xdr:rowOff>167869</xdr:rowOff>
    </xdr:to>
    <xdr:sp macro="" textlink="">
      <xdr:nvSpPr>
        <xdr:cNvPr id="199" name="楕円 198"/>
        <xdr:cNvSpPr/>
      </xdr:nvSpPr>
      <xdr:spPr>
        <a:xfrm>
          <a:off x="2857500" y="122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12946</xdr:rowOff>
    </xdr:from>
    <xdr:ext cx="534377" cy="259045"/>
    <xdr:sp macro="" textlink="">
      <xdr:nvSpPr>
        <xdr:cNvPr id="200" name="テキスト ボックス 199"/>
        <xdr:cNvSpPr txBox="1"/>
      </xdr:nvSpPr>
      <xdr:spPr>
        <a:xfrm>
          <a:off x="2641111" y="120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165862</xdr:rowOff>
    </xdr:from>
    <xdr:to>
      <xdr:col>10</xdr:col>
      <xdr:colOff>165100</xdr:colOff>
      <xdr:row>74</xdr:row>
      <xdr:rowOff>96012</xdr:rowOff>
    </xdr:to>
    <xdr:sp macro="" textlink="">
      <xdr:nvSpPr>
        <xdr:cNvPr id="201" name="楕円 200"/>
        <xdr:cNvSpPr/>
      </xdr:nvSpPr>
      <xdr:spPr>
        <a:xfrm>
          <a:off x="1968500" y="126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112539</xdr:rowOff>
    </xdr:from>
    <xdr:ext cx="534377" cy="259045"/>
    <xdr:sp macro="" textlink="">
      <xdr:nvSpPr>
        <xdr:cNvPr id="202" name="テキスト ボックス 201"/>
        <xdr:cNvSpPr txBox="1"/>
      </xdr:nvSpPr>
      <xdr:spPr>
        <a:xfrm>
          <a:off x="1752111" y="124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136525</xdr:rowOff>
    </xdr:from>
    <xdr:to>
      <xdr:col>6</xdr:col>
      <xdr:colOff>38100</xdr:colOff>
      <xdr:row>75</xdr:row>
      <xdr:rowOff>66675</xdr:rowOff>
    </xdr:to>
    <xdr:sp macro="" textlink="">
      <xdr:nvSpPr>
        <xdr:cNvPr id="203" name="楕円 202"/>
        <xdr:cNvSpPr/>
      </xdr:nvSpPr>
      <xdr:spPr>
        <a:xfrm>
          <a:off x="1079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83202</xdr:rowOff>
    </xdr:from>
    <xdr:ext cx="469744" cy="259045"/>
    <xdr:sp macro="" textlink="">
      <xdr:nvSpPr>
        <xdr:cNvPr id="204" name="テキスト ボックス 203"/>
        <xdr:cNvSpPr txBox="1"/>
      </xdr:nvSpPr>
      <xdr:spPr>
        <a:xfrm>
          <a:off x="895428" y="1259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29" name="直線コネクタ 228"/>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0"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1" name="直線コネクタ 230"/>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2"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3" name="直線コネクタ 232"/>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15317</xdr:rowOff>
    </xdr:from>
    <xdr:to>
      <xdr:col>24</xdr:col>
      <xdr:colOff>63500</xdr:colOff>
      <xdr:row>98</xdr:row>
      <xdr:rowOff>59232</xdr:rowOff>
    </xdr:to>
    <xdr:cxnSp macro="">
      <xdr:nvCxnSpPr>
        <xdr:cNvPr id="234" name="直線コネクタ 233"/>
        <xdr:cNvCxnSpPr/>
      </xdr:nvCxnSpPr>
      <xdr:spPr>
        <a:xfrm flipV="1">
          <a:off x="3797300" y="16817417"/>
          <a:ext cx="838200" cy="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5"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6" name="フローチャート: 判断 235"/>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43878</xdr:rowOff>
    </xdr:from>
    <xdr:to>
      <xdr:col>19</xdr:col>
      <xdr:colOff>177800</xdr:colOff>
      <xdr:row>98</xdr:row>
      <xdr:rowOff>59232</xdr:rowOff>
    </xdr:to>
    <xdr:cxnSp macro="">
      <xdr:nvCxnSpPr>
        <xdr:cNvPr id="237" name="直線コネクタ 236"/>
        <xdr:cNvCxnSpPr/>
      </xdr:nvCxnSpPr>
      <xdr:spPr>
        <a:xfrm>
          <a:off x="2908300" y="1684597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38" name="フローチャート: 判断 237"/>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39" name="テキスト ボックス 238"/>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33592</xdr:rowOff>
    </xdr:from>
    <xdr:to>
      <xdr:col>15</xdr:col>
      <xdr:colOff>50800</xdr:colOff>
      <xdr:row>98</xdr:row>
      <xdr:rowOff>43878</xdr:rowOff>
    </xdr:to>
    <xdr:cxnSp macro="">
      <xdr:nvCxnSpPr>
        <xdr:cNvPr id="240" name="直線コネクタ 239"/>
        <xdr:cNvCxnSpPr/>
      </xdr:nvCxnSpPr>
      <xdr:spPr>
        <a:xfrm>
          <a:off x="2019300" y="16835692"/>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1" name="フローチャート: 判断 240"/>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2" name="テキスト ボックス 241"/>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33592</xdr:rowOff>
    </xdr:from>
    <xdr:to>
      <xdr:col>10</xdr:col>
      <xdr:colOff>114300</xdr:colOff>
      <xdr:row>98</xdr:row>
      <xdr:rowOff>93560</xdr:rowOff>
    </xdr:to>
    <xdr:cxnSp macro="">
      <xdr:nvCxnSpPr>
        <xdr:cNvPr id="243" name="直線コネクタ 242"/>
        <xdr:cNvCxnSpPr/>
      </xdr:nvCxnSpPr>
      <xdr:spPr>
        <a:xfrm flipV="1">
          <a:off x="1130300" y="16835692"/>
          <a:ext cx="889000" cy="5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4" name="フローチャート: 判断 243"/>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5" name="テキスト ボックス 244"/>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6" name="フローチャート: 判断 245"/>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7" name="テキスト ボックス 246"/>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135967</xdr:rowOff>
    </xdr:from>
    <xdr:to>
      <xdr:col>24</xdr:col>
      <xdr:colOff>114300</xdr:colOff>
      <xdr:row>98</xdr:row>
      <xdr:rowOff>66117</xdr:rowOff>
    </xdr:to>
    <xdr:sp macro="" textlink="">
      <xdr:nvSpPr>
        <xdr:cNvPr id="253" name="楕円 252"/>
        <xdr:cNvSpPr/>
      </xdr:nvSpPr>
      <xdr:spPr>
        <a:xfrm>
          <a:off x="4584700" y="167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114394</xdr:rowOff>
    </xdr:from>
    <xdr:ext cx="534377" cy="259045"/>
    <xdr:sp macro="" textlink="">
      <xdr:nvSpPr>
        <xdr:cNvPr id="254" name="扶助費該当値テキスト"/>
        <xdr:cNvSpPr txBox="1"/>
      </xdr:nvSpPr>
      <xdr:spPr>
        <a:xfrm>
          <a:off x="4686300" y="167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8432</xdr:rowOff>
    </xdr:from>
    <xdr:to>
      <xdr:col>20</xdr:col>
      <xdr:colOff>38100</xdr:colOff>
      <xdr:row>98</xdr:row>
      <xdr:rowOff>110032</xdr:rowOff>
    </xdr:to>
    <xdr:sp macro="" textlink="">
      <xdr:nvSpPr>
        <xdr:cNvPr id="255" name="楕円 254"/>
        <xdr:cNvSpPr/>
      </xdr:nvSpPr>
      <xdr:spPr>
        <a:xfrm>
          <a:off x="37465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101159</xdr:rowOff>
    </xdr:from>
    <xdr:ext cx="534377" cy="259045"/>
    <xdr:sp macro="" textlink="">
      <xdr:nvSpPr>
        <xdr:cNvPr id="256" name="テキスト ボックス 255"/>
        <xdr:cNvSpPr txBox="1"/>
      </xdr:nvSpPr>
      <xdr:spPr>
        <a:xfrm>
          <a:off x="3530111" y="169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164528</xdr:rowOff>
    </xdr:from>
    <xdr:to>
      <xdr:col>15</xdr:col>
      <xdr:colOff>101600</xdr:colOff>
      <xdr:row>98</xdr:row>
      <xdr:rowOff>94678</xdr:rowOff>
    </xdr:to>
    <xdr:sp macro="" textlink="">
      <xdr:nvSpPr>
        <xdr:cNvPr id="257" name="楕円 256"/>
        <xdr:cNvSpPr/>
      </xdr:nvSpPr>
      <xdr:spPr>
        <a:xfrm>
          <a:off x="2857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85805</xdr:rowOff>
    </xdr:from>
    <xdr:ext cx="534377" cy="259045"/>
    <xdr:sp macro="" textlink="">
      <xdr:nvSpPr>
        <xdr:cNvPr id="258" name="テキスト ボックス 257"/>
        <xdr:cNvSpPr txBox="1"/>
      </xdr:nvSpPr>
      <xdr:spPr>
        <a:xfrm>
          <a:off x="2641111" y="168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154242</xdr:rowOff>
    </xdr:from>
    <xdr:to>
      <xdr:col>10</xdr:col>
      <xdr:colOff>165100</xdr:colOff>
      <xdr:row>98</xdr:row>
      <xdr:rowOff>84392</xdr:rowOff>
    </xdr:to>
    <xdr:sp macro="" textlink="">
      <xdr:nvSpPr>
        <xdr:cNvPr id="259" name="楕円 258"/>
        <xdr:cNvSpPr/>
      </xdr:nvSpPr>
      <xdr:spPr>
        <a:xfrm>
          <a:off x="1968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75519</xdr:rowOff>
    </xdr:from>
    <xdr:ext cx="534377" cy="259045"/>
    <xdr:sp macro="" textlink="">
      <xdr:nvSpPr>
        <xdr:cNvPr id="260" name="テキスト ボックス 259"/>
        <xdr:cNvSpPr txBox="1"/>
      </xdr:nvSpPr>
      <xdr:spPr>
        <a:xfrm>
          <a:off x="1752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42760</xdr:rowOff>
    </xdr:from>
    <xdr:to>
      <xdr:col>6</xdr:col>
      <xdr:colOff>38100</xdr:colOff>
      <xdr:row>98</xdr:row>
      <xdr:rowOff>144360</xdr:rowOff>
    </xdr:to>
    <xdr:sp macro="" textlink="">
      <xdr:nvSpPr>
        <xdr:cNvPr id="261" name="楕円 260"/>
        <xdr:cNvSpPr/>
      </xdr:nvSpPr>
      <xdr:spPr>
        <a:xfrm>
          <a:off x="1079500" y="16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135487</xdr:rowOff>
    </xdr:from>
    <xdr:ext cx="534377" cy="259045"/>
    <xdr:sp macro="" textlink="">
      <xdr:nvSpPr>
        <xdr:cNvPr id="262" name="テキスト ボックス 261"/>
        <xdr:cNvSpPr txBox="1"/>
      </xdr:nvSpPr>
      <xdr:spPr>
        <a:xfrm>
          <a:off x="863111" y="169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88" name="直線コネクタ 287"/>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89"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0" name="直線コネクタ 289"/>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1"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2" name="直線コネクタ 291"/>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123241</xdr:rowOff>
    </xdr:from>
    <xdr:to>
      <xdr:col>55</xdr:col>
      <xdr:colOff>0</xdr:colOff>
      <xdr:row>36</xdr:row>
      <xdr:rowOff>14732</xdr:rowOff>
    </xdr:to>
    <xdr:cxnSp macro="">
      <xdr:nvCxnSpPr>
        <xdr:cNvPr id="293" name="直線コネクタ 292"/>
        <xdr:cNvCxnSpPr/>
      </xdr:nvCxnSpPr>
      <xdr:spPr>
        <a:xfrm flipV="1">
          <a:off x="9639300" y="6123991"/>
          <a:ext cx="8382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4"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5" name="フローチャート: 判断 294"/>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96952</xdr:rowOff>
    </xdr:from>
    <xdr:to>
      <xdr:col>50</xdr:col>
      <xdr:colOff>114300</xdr:colOff>
      <xdr:row>36</xdr:row>
      <xdr:rowOff>14732</xdr:rowOff>
    </xdr:to>
    <xdr:cxnSp macro="">
      <xdr:nvCxnSpPr>
        <xdr:cNvPr id="296" name="直線コネクタ 295"/>
        <xdr:cNvCxnSpPr/>
      </xdr:nvCxnSpPr>
      <xdr:spPr>
        <a:xfrm>
          <a:off x="8750300" y="6097702"/>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7" name="フローチャート: 判断 296"/>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298" name="テキスト ボックス 297"/>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83345</xdr:rowOff>
    </xdr:from>
    <xdr:to>
      <xdr:col>45</xdr:col>
      <xdr:colOff>177800</xdr:colOff>
      <xdr:row>35</xdr:row>
      <xdr:rowOff>96952</xdr:rowOff>
    </xdr:to>
    <xdr:cxnSp macro="">
      <xdr:nvCxnSpPr>
        <xdr:cNvPr id="299" name="直線コネクタ 298"/>
        <xdr:cNvCxnSpPr/>
      </xdr:nvCxnSpPr>
      <xdr:spPr>
        <a:xfrm>
          <a:off x="7861300" y="6084095"/>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0" name="フローチャート: 判断 299"/>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1" name="テキスト ボックス 300"/>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83345</xdr:rowOff>
    </xdr:from>
    <xdr:to>
      <xdr:col>41</xdr:col>
      <xdr:colOff>50800</xdr:colOff>
      <xdr:row>35</xdr:row>
      <xdr:rowOff>109188</xdr:rowOff>
    </xdr:to>
    <xdr:cxnSp macro="">
      <xdr:nvCxnSpPr>
        <xdr:cNvPr id="302" name="直線コネクタ 301"/>
        <xdr:cNvCxnSpPr/>
      </xdr:nvCxnSpPr>
      <xdr:spPr>
        <a:xfrm flipV="1">
          <a:off x="6972300" y="6084095"/>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3" name="フローチャート: 判断 302"/>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4" name="テキスト ボックス 303"/>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5" name="フローチャート: 判断 304"/>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6" name="テキスト ボックス 305"/>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72441</xdr:rowOff>
    </xdr:from>
    <xdr:to>
      <xdr:col>55</xdr:col>
      <xdr:colOff>50800</xdr:colOff>
      <xdr:row>36</xdr:row>
      <xdr:rowOff>2591</xdr:rowOff>
    </xdr:to>
    <xdr:sp macro="" textlink="">
      <xdr:nvSpPr>
        <xdr:cNvPr id="312" name="楕円 311"/>
        <xdr:cNvSpPr/>
      </xdr:nvSpPr>
      <xdr:spPr>
        <a:xfrm>
          <a:off x="10426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95318</xdr:rowOff>
    </xdr:from>
    <xdr:ext cx="534377" cy="259045"/>
    <xdr:sp macro="" textlink="">
      <xdr:nvSpPr>
        <xdr:cNvPr id="313" name="補助費等該当値テキスト"/>
        <xdr:cNvSpPr txBox="1"/>
      </xdr:nvSpPr>
      <xdr:spPr>
        <a:xfrm>
          <a:off x="10528300"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135382</xdr:rowOff>
    </xdr:from>
    <xdr:to>
      <xdr:col>50</xdr:col>
      <xdr:colOff>165100</xdr:colOff>
      <xdr:row>36</xdr:row>
      <xdr:rowOff>65532</xdr:rowOff>
    </xdr:to>
    <xdr:sp macro="" textlink="">
      <xdr:nvSpPr>
        <xdr:cNvPr id="314" name="楕円 313"/>
        <xdr:cNvSpPr/>
      </xdr:nvSpPr>
      <xdr:spPr>
        <a:xfrm>
          <a:off x="9588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82059</xdr:rowOff>
    </xdr:from>
    <xdr:ext cx="534377" cy="259045"/>
    <xdr:sp macro="" textlink="">
      <xdr:nvSpPr>
        <xdr:cNvPr id="315" name="テキスト ボックス 314"/>
        <xdr:cNvSpPr txBox="1"/>
      </xdr:nvSpPr>
      <xdr:spPr>
        <a:xfrm>
          <a:off x="9372111" y="5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46152</xdr:rowOff>
    </xdr:from>
    <xdr:to>
      <xdr:col>46</xdr:col>
      <xdr:colOff>38100</xdr:colOff>
      <xdr:row>35</xdr:row>
      <xdr:rowOff>147752</xdr:rowOff>
    </xdr:to>
    <xdr:sp macro="" textlink="">
      <xdr:nvSpPr>
        <xdr:cNvPr id="316" name="楕円 315"/>
        <xdr:cNvSpPr/>
      </xdr:nvSpPr>
      <xdr:spPr>
        <a:xfrm>
          <a:off x="8699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164279</xdr:rowOff>
    </xdr:from>
    <xdr:ext cx="534377" cy="259045"/>
    <xdr:sp macro="" textlink="">
      <xdr:nvSpPr>
        <xdr:cNvPr id="317" name="テキスト ボックス 316"/>
        <xdr:cNvSpPr txBox="1"/>
      </xdr:nvSpPr>
      <xdr:spPr>
        <a:xfrm>
          <a:off x="8483111" y="58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32545</xdr:rowOff>
    </xdr:from>
    <xdr:to>
      <xdr:col>41</xdr:col>
      <xdr:colOff>101600</xdr:colOff>
      <xdr:row>35</xdr:row>
      <xdr:rowOff>134145</xdr:rowOff>
    </xdr:to>
    <xdr:sp macro="" textlink="">
      <xdr:nvSpPr>
        <xdr:cNvPr id="318" name="楕円 317"/>
        <xdr:cNvSpPr/>
      </xdr:nvSpPr>
      <xdr:spPr>
        <a:xfrm>
          <a:off x="7810500" y="60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150672</xdr:rowOff>
    </xdr:from>
    <xdr:ext cx="534377" cy="259045"/>
    <xdr:sp macro="" textlink="">
      <xdr:nvSpPr>
        <xdr:cNvPr id="319" name="テキスト ボックス 318"/>
        <xdr:cNvSpPr txBox="1"/>
      </xdr:nvSpPr>
      <xdr:spPr>
        <a:xfrm>
          <a:off x="7594111" y="58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58388</xdr:rowOff>
    </xdr:from>
    <xdr:to>
      <xdr:col>36</xdr:col>
      <xdr:colOff>165100</xdr:colOff>
      <xdr:row>35</xdr:row>
      <xdr:rowOff>159988</xdr:rowOff>
    </xdr:to>
    <xdr:sp macro="" textlink="">
      <xdr:nvSpPr>
        <xdr:cNvPr id="320" name="楕円 319"/>
        <xdr:cNvSpPr/>
      </xdr:nvSpPr>
      <xdr:spPr>
        <a:xfrm>
          <a:off x="6921500" y="60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5065</xdr:rowOff>
    </xdr:from>
    <xdr:ext cx="534377" cy="259045"/>
    <xdr:sp macro="" textlink="">
      <xdr:nvSpPr>
        <xdr:cNvPr id="321" name="テキスト ボックス 320"/>
        <xdr:cNvSpPr txBox="1"/>
      </xdr:nvSpPr>
      <xdr:spPr>
        <a:xfrm>
          <a:off x="6705111" y="58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5" name="直線コネクタ 344"/>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6"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7" name="直線コネクタ 346"/>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48"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49" name="直線コネクタ 348"/>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167692</xdr:rowOff>
    </xdr:from>
    <xdr:to>
      <xdr:col>55</xdr:col>
      <xdr:colOff>0</xdr:colOff>
      <xdr:row>57</xdr:row>
      <xdr:rowOff>97062</xdr:rowOff>
    </xdr:to>
    <xdr:cxnSp macro="">
      <xdr:nvCxnSpPr>
        <xdr:cNvPr id="350" name="直線コネクタ 349"/>
        <xdr:cNvCxnSpPr/>
      </xdr:nvCxnSpPr>
      <xdr:spPr>
        <a:xfrm flipV="1">
          <a:off x="9639300" y="9768892"/>
          <a:ext cx="838200" cy="1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1"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2" name="フローチャート: 判断 351"/>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84265</xdr:rowOff>
    </xdr:from>
    <xdr:to>
      <xdr:col>50</xdr:col>
      <xdr:colOff>114300</xdr:colOff>
      <xdr:row>57</xdr:row>
      <xdr:rowOff>97062</xdr:rowOff>
    </xdr:to>
    <xdr:cxnSp macro="">
      <xdr:nvCxnSpPr>
        <xdr:cNvPr id="353" name="直線コネクタ 352"/>
        <xdr:cNvCxnSpPr/>
      </xdr:nvCxnSpPr>
      <xdr:spPr>
        <a:xfrm>
          <a:off x="8750300" y="9856915"/>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4" name="フローチャート: 判断 353"/>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5" name="テキスト ボックス 354"/>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84265</xdr:rowOff>
    </xdr:from>
    <xdr:to>
      <xdr:col>45</xdr:col>
      <xdr:colOff>177800</xdr:colOff>
      <xdr:row>57</xdr:row>
      <xdr:rowOff>86581</xdr:rowOff>
    </xdr:to>
    <xdr:cxnSp macro="">
      <xdr:nvCxnSpPr>
        <xdr:cNvPr id="356" name="直線コネクタ 355"/>
        <xdr:cNvCxnSpPr/>
      </xdr:nvCxnSpPr>
      <xdr:spPr>
        <a:xfrm flipV="1">
          <a:off x="7861300" y="9856915"/>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7" name="フローチャート: 判断 356"/>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58" name="テキスト ボックス 357"/>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86581</xdr:rowOff>
    </xdr:from>
    <xdr:to>
      <xdr:col>41</xdr:col>
      <xdr:colOff>50800</xdr:colOff>
      <xdr:row>57</xdr:row>
      <xdr:rowOff>100571</xdr:rowOff>
    </xdr:to>
    <xdr:cxnSp macro="">
      <xdr:nvCxnSpPr>
        <xdr:cNvPr id="359" name="直線コネクタ 358"/>
        <xdr:cNvCxnSpPr/>
      </xdr:nvCxnSpPr>
      <xdr:spPr>
        <a:xfrm flipV="1">
          <a:off x="6972300" y="9859231"/>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0" name="フローチャート: 判断 359"/>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1" name="テキスト ボックス 360"/>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2" name="フローチャート: 判断 361"/>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3" name="テキスト ボックス 362"/>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116892</xdr:rowOff>
    </xdr:from>
    <xdr:to>
      <xdr:col>55</xdr:col>
      <xdr:colOff>50800</xdr:colOff>
      <xdr:row>57</xdr:row>
      <xdr:rowOff>47042</xdr:rowOff>
    </xdr:to>
    <xdr:sp macro="" textlink="">
      <xdr:nvSpPr>
        <xdr:cNvPr id="369" name="楕円 368"/>
        <xdr:cNvSpPr/>
      </xdr:nvSpPr>
      <xdr:spPr>
        <a:xfrm>
          <a:off x="10426700" y="97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139769</xdr:rowOff>
    </xdr:from>
    <xdr:ext cx="599010" cy="259045"/>
    <xdr:sp macro="" textlink="">
      <xdr:nvSpPr>
        <xdr:cNvPr id="370" name="普通建設事業費該当値テキスト"/>
        <xdr:cNvSpPr txBox="1"/>
      </xdr:nvSpPr>
      <xdr:spPr>
        <a:xfrm>
          <a:off x="10528300" y="956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46262</xdr:rowOff>
    </xdr:from>
    <xdr:to>
      <xdr:col>50</xdr:col>
      <xdr:colOff>165100</xdr:colOff>
      <xdr:row>57</xdr:row>
      <xdr:rowOff>147862</xdr:rowOff>
    </xdr:to>
    <xdr:sp macro="" textlink="">
      <xdr:nvSpPr>
        <xdr:cNvPr id="371" name="楕円 370"/>
        <xdr:cNvSpPr/>
      </xdr:nvSpPr>
      <xdr:spPr>
        <a:xfrm>
          <a:off x="9588500" y="98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164389</xdr:rowOff>
    </xdr:from>
    <xdr:ext cx="534377" cy="259045"/>
    <xdr:sp macro="" textlink="">
      <xdr:nvSpPr>
        <xdr:cNvPr id="372" name="テキスト ボックス 371"/>
        <xdr:cNvSpPr txBox="1"/>
      </xdr:nvSpPr>
      <xdr:spPr>
        <a:xfrm>
          <a:off x="9372111" y="95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33465</xdr:rowOff>
    </xdr:from>
    <xdr:to>
      <xdr:col>46</xdr:col>
      <xdr:colOff>38100</xdr:colOff>
      <xdr:row>57</xdr:row>
      <xdr:rowOff>135065</xdr:rowOff>
    </xdr:to>
    <xdr:sp macro="" textlink="">
      <xdr:nvSpPr>
        <xdr:cNvPr id="373" name="楕円 372"/>
        <xdr:cNvSpPr/>
      </xdr:nvSpPr>
      <xdr:spPr>
        <a:xfrm>
          <a:off x="8699500" y="98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151592</xdr:rowOff>
    </xdr:from>
    <xdr:ext cx="534377" cy="259045"/>
    <xdr:sp macro="" textlink="">
      <xdr:nvSpPr>
        <xdr:cNvPr id="374" name="テキスト ボックス 373"/>
        <xdr:cNvSpPr txBox="1"/>
      </xdr:nvSpPr>
      <xdr:spPr>
        <a:xfrm>
          <a:off x="8483111" y="95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35781</xdr:rowOff>
    </xdr:from>
    <xdr:to>
      <xdr:col>41</xdr:col>
      <xdr:colOff>101600</xdr:colOff>
      <xdr:row>57</xdr:row>
      <xdr:rowOff>137381</xdr:rowOff>
    </xdr:to>
    <xdr:sp macro="" textlink="">
      <xdr:nvSpPr>
        <xdr:cNvPr id="375" name="楕円 374"/>
        <xdr:cNvSpPr/>
      </xdr:nvSpPr>
      <xdr:spPr>
        <a:xfrm>
          <a:off x="7810500" y="98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153908</xdr:rowOff>
    </xdr:from>
    <xdr:ext cx="534377" cy="259045"/>
    <xdr:sp macro="" textlink="">
      <xdr:nvSpPr>
        <xdr:cNvPr id="376" name="テキスト ボックス 375"/>
        <xdr:cNvSpPr txBox="1"/>
      </xdr:nvSpPr>
      <xdr:spPr>
        <a:xfrm>
          <a:off x="7594111" y="95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49771</xdr:rowOff>
    </xdr:from>
    <xdr:to>
      <xdr:col>36</xdr:col>
      <xdr:colOff>165100</xdr:colOff>
      <xdr:row>57</xdr:row>
      <xdr:rowOff>151371</xdr:rowOff>
    </xdr:to>
    <xdr:sp macro="" textlink="">
      <xdr:nvSpPr>
        <xdr:cNvPr id="377" name="楕円 376"/>
        <xdr:cNvSpPr/>
      </xdr:nvSpPr>
      <xdr:spPr>
        <a:xfrm>
          <a:off x="6921500" y="98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167898</xdr:rowOff>
    </xdr:from>
    <xdr:ext cx="534377" cy="259045"/>
    <xdr:sp macro="" textlink="">
      <xdr:nvSpPr>
        <xdr:cNvPr id="378" name="テキスト ボックス 377"/>
        <xdr:cNvSpPr txBox="1"/>
      </xdr:nvSpPr>
      <xdr:spPr>
        <a:xfrm>
          <a:off x="6705111" y="95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0" name="直線コネクタ 399"/>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3"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4" name="直線コネクタ 403"/>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132490</xdr:rowOff>
    </xdr:from>
    <xdr:to>
      <xdr:col>55</xdr:col>
      <xdr:colOff>0</xdr:colOff>
      <xdr:row>78</xdr:row>
      <xdr:rowOff>117677</xdr:rowOff>
    </xdr:to>
    <xdr:cxnSp macro="">
      <xdr:nvCxnSpPr>
        <xdr:cNvPr id="405" name="直線コネクタ 404"/>
        <xdr:cNvCxnSpPr/>
      </xdr:nvCxnSpPr>
      <xdr:spPr>
        <a:xfrm flipV="1">
          <a:off x="9639300" y="13334140"/>
          <a:ext cx="8382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6"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7" name="フローチャート: 判断 406"/>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94794</xdr:rowOff>
    </xdr:from>
    <xdr:to>
      <xdr:col>50</xdr:col>
      <xdr:colOff>114300</xdr:colOff>
      <xdr:row>78</xdr:row>
      <xdr:rowOff>117677</xdr:rowOff>
    </xdr:to>
    <xdr:cxnSp macro="">
      <xdr:nvCxnSpPr>
        <xdr:cNvPr id="408" name="直線コネクタ 407"/>
        <xdr:cNvCxnSpPr/>
      </xdr:nvCxnSpPr>
      <xdr:spPr>
        <a:xfrm>
          <a:off x="8750300" y="13467894"/>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09" name="フローチャート: 判断 408"/>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0" name="テキスト ボックス 409"/>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94794</xdr:rowOff>
    </xdr:from>
    <xdr:to>
      <xdr:col>45</xdr:col>
      <xdr:colOff>177800</xdr:colOff>
      <xdr:row>78</xdr:row>
      <xdr:rowOff>113046</xdr:rowOff>
    </xdr:to>
    <xdr:cxnSp macro="">
      <xdr:nvCxnSpPr>
        <xdr:cNvPr id="411" name="直線コネクタ 410"/>
        <xdr:cNvCxnSpPr/>
      </xdr:nvCxnSpPr>
      <xdr:spPr>
        <a:xfrm flipV="1">
          <a:off x="7861300" y="13467894"/>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2" name="フローチャート: 判断 411"/>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3" name="テキスト ボックス 412"/>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82376</xdr:rowOff>
    </xdr:from>
    <xdr:to>
      <xdr:col>41</xdr:col>
      <xdr:colOff>50800</xdr:colOff>
      <xdr:row>78</xdr:row>
      <xdr:rowOff>113046</xdr:rowOff>
    </xdr:to>
    <xdr:cxnSp macro="">
      <xdr:nvCxnSpPr>
        <xdr:cNvPr id="414" name="直線コネクタ 413"/>
        <xdr:cNvCxnSpPr/>
      </xdr:nvCxnSpPr>
      <xdr:spPr>
        <a:xfrm>
          <a:off x="6972300" y="13455476"/>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5" name="フローチャート: 判断 414"/>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6" name="テキスト ボックス 415"/>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7" name="フローチャート: 判断 416"/>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18" name="テキスト ボックス 417"/>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81690</xdr:rowOff>
    </xdr:from>
    <xdr:to>
      <xdr:col>55</xdr:col>
      <xdr:colOff>50800</xdr:colOff>
      <xdr:row>78</xdr:row>
      <xdr:rowOff>11840</xdr:rowOff>
    </xdr:to>
    <xdr:sp macro="" textlink="">
      <xdr:nvSpPr>
        <xdr:cNvPr id="424" name="楕円 423"/>
        <xdr:cNvSpPr/>
      </xdr:nvSpPr>
      <xdr:spPr>
        <a:xfrm>
          <a:off x="10426700" y="132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104567</xdr:rowOff>
    </xdr:from>
    <xdr:ext cx="534377" cy="259045"/>
    <xdr:sp macro="" textlink="">
      <xdr:nvSpPr>
        <xdr:cNvPr id="425" name="普通建設事業費 （ うち新規整備　）該当値テキスト"/>
        <xdr:cNvSpPr txBox="1"/>
      </xdr:nvSpPr>
      <xdr:spPr>
        <a:xfrm>
          <a:off x="10528300" y="131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66877</xdr:rowOff>
    </xdr:from>
    <xdr:to>
      <xdr:col>50</xdr:col>
      <xdr:colOff>165100</xdr:colOff>
      <xdr:row>78</xdr:row>
      <xdr:rowOff>168477</xdr:rowOff>
    </xdr:to>
    <xdr:sp macro="" textlink="">
      <xdr:nvSpPr>
        <xdr:cNvPr id="426" name="楕円 425"/>
        <xdr:cNvSpPr/>
      </xdr:nvSpPr>
      <xdr:spPr>
        <a:xfrm>
          <a:off x="9588500" y="134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159604</xdr:rowOff>
    </xdr:from>
    <xdr:ext cx="469744" cy="259045"/>
    <xdr:sp macro="" textlink="">
      <xdr:nvSpPr>
        <xdr:cNvPr id="427" name="テキスト ボックス 426"/>
        <xdr:cNvSpPr txBox="1"/>
      </xdr:nvSpPr>
      <xdr:spPr>
        <a:xfrm>
          <a:off x="9404428" y="135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43994</xdr:rowOff>
    </xdr:from>
    <xdr:to>
      <xdr:col>46</xdr:col>
      <xdr:colOff>38100</xdr:colOff>
      <xdr:row>78</xdr:row>
      <xdr:rowOff>145594</xdr:rowOff>
    </xdr:to>
    <xdr:sp macro="" textlink="">
      <xdr:nvSpPr>
        <xdr:cNvPr id="428" name="楕円 427"/>
        <xdr:cNvSpPr/>
      </xdr:nvSpPr>
      <xdr:spPr>
        <a:xfrm>
          <a:off x="8699500" y="134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136721</xdr:rowOff>
    </xdr:from>
    <xdr:ext cx="469744" cy="259045"/>
    <xdr:sp macro="" textlink="">
      <xdr:nvSpPr>
        <xdr:cNvPr id="429" name="テキスト ボックス 428"/>
        <xdr:cNvSpPr txBox="1"/>
      </xdr:nvSpPr>
      <xdr:spPr>
        <a:xfrm>
          <a:off x="8515428" y="13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62246</xdr:rowOff>
    </xdr:from>
    <xdr:to>
      <xdr:col>41</xdr:col>
      <xdr:colOff>101600</xdr:colOff>
      <xdr:row>78</xdr:row>
      <xdr:rowOff>163846</xdr:rowOff>
    </xdr:to>
    <xdr:sp macro="" textlink="">
      <xdr:nvSpPr>
        <xdr:cNvPr id="430" name="楕円 429"/>
        <xdr:cNvSpPr/>
      </xdr:nvSpPr>
      <xdr:spPr>
        <a:xfrm>
          <a:off x="7810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154973</xdr:rowOff>
    </xdr:from>
    <xdr:ext cx="469744" cy="259045"/>
    <xdr:sp macro="" textlink="">
      <xdr:nvSpPr>
        <xdr:cNvPr id="431" name="テキスト ボックス 430"/>
        <xdr:cNvSpPr txBox="1"/>
      </xdr:nvSpPr>
      <xdr:spPr>
        <a:xfrm>
          <a:off x="7626428" y="13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31576</xdr:rowOff>
    </xdr:from>
    <xdr:to>
      <xdr:col>36</xdr:col>
      <xdr:colOff>165100</xdr:colOff>
      <xdr:row>78</xdr:row>
      <xdr:rowOff>133176</xdr:rowOff>
    </xdr:to>
    <xdr:sp macro="" textlink="">
      <xdr:nvSpPr>
        <xdr:cNvPr id="432" name="楕円 431"/>
        <xdr:cNvSpPr/>
      </xdr:nvSpPr>
      <xdr:spPr>
        <a:xfrm>
          <a:off x="6921500" y="134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124303</xdr:rowOff>
    </xdr:from>
    <xdr:ext cx="534377" cy="259045"/>
    <xdr:sp macro="" textlink="">
      <xdr:nvSpPr>
        <xdr:cNvPr id="433" name="テキスト ボックス 432"/>
        <xdr:cNvSpPr txBox="1"/>
      </xdr:nvSpPr>
      <xdr:spPr>
        <a:xfrm>
          <a:off x="6705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7" name="直線コネクタ 456"/>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58"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59" name="直線コネクタ 458"/>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0"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1" name="直線コネクタ 460"/>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126936</xdr:rowOff>
    </xdr:from>
    <xdr:to>
      <xdr:col>55</xdr:col>
      <xdr:colOff>0</xdr:colOff>
      <xdr:row>95</xdr:row>
      <xdr:rowOff>51625</xdr:rowOff>
    </xdr:to>
    <xdr:cxnSp macro="">
      <xdr:nvCxnSpPr>
        <xdr:cNvPr id="462" name="直線コネクタ 461"/>
        <xdr:cNvCxnSpPr/>
      </xdr:nvCxnSpPr>
      <xdr:spPr>
        <a:xfrm>
          <a:off x="9639300" y="16243236"/>
          <a:ext cx="838200" cy="9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3"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4" name="フローチャート: 判断 463"/>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101625</xdr:rowOff>
    </xdr:from>
    <xdr:to>
      <xdr:col>50</xdr:col>
      <xdr:colOff>114300</xdr:colOff>
      <xdr:row>94</xdr:row>
      <xdr:rowOff>126936</xdr:rowOff>
    </xdr:to>
    <xdr:cxnSp macro="">
      <xdr:nvCxnSpPr>
        <xdr:cNvPr id="465" name="直線コネクタ 464"/>
        <xdr:cNvCxnSpPr/>
      </xdr:nvCxnSpPr>
      <xdr:spPr>
        <a:xfrm>
          <a:off x="8750300" y="16217925"/>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6" name="フローチャート: 判断 465"/>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7" name="テキスト ボックス 466"/>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100673</xdr:rowOff>
    </xdr:from>
    <xdr:to>
      <xdr:col>45</xdr:col>
      <xdr:colOff>177800</xdr:colOff>
      <xdr:row>94</xdr:row>
      <xdr:rowOff>101625</xdr:rowOff>
    </xdr:to>
    <xdr:cxnSp macro="">
      <xdr:nvCxnSpPr>
        <xdr:cNvPr id="468" name="直線コネクタ 467"/>
        <xdr:cNvCxnSpPr/>
      </xdr:nvCxnSpPr>
      <xdr:spPr>
        <a:xfrm>
          <a:off x="7861300" y="1621697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69" name="フローチャート: 判断 468"/>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0" name="テキスト ボックス 469"/>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100673</xdr:rowOff>
    </xdr:from>
    <xdr:to>
      <xdr:col>41</xdr:col>
      <xdr:colOff>50800</xdr:colOff>
      <xdr:row>95</xdr:row>
      <xdr:rowOff>37337</xdr:rowOff>
    </xdr:to>
    <xdr:cxnSp macro="">
      <xdr:nvCxnSpPr>
        <xdr:cNvPr id="471" name="直線コネクタ 470"/>
        <xdr:cNvCxnSpPr/>
      </xdr:nvCxnSpPr>
      <xdr:spPr>
        <a:xfrm flipV="1">
          <a:off x="6972300" y="16216973"/>
          <a:ext cx="889000" cy="10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2" name="フローチャート: 判断 471"/>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3" name="テキスト ボックス 472"/>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4" name="フローチャート: 判断 473"/>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5" name="テキスト ボックス 474"/>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825</xdr:rowOff>
    </xdr:from>
    <xdr:to>
      <xdr:col>55</xdr:col>
      <xdr:colOff>50800</xdr:colOff>
      <xdr:row>95</xdr:row>
      <xdr:rowOff>102425</xdr:rowOff>
    </xdr:to>
    <xdr:sp macro="" textlink="">
      <xdr:nvSpPr>
        <xdr:cNvPr id="481" name="楕円 480"/>
        <xdr:cNvSpPr/>
      </xdr:nvSpPr>
      <xdr:spPr>
        <a:xfrm>
          <a:off x="10426700" y="162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23702</xdr:rowOff>
    </xdr:from>
    <xdr:ext cx="534377" cy="259045"/>
    <xdr:sp macro="" textlink="">
      <xdr:nvSpPr>
        <xdr:cNvPr id="482" name="普通建設事業費 （ うち更新整備　）該当値テキスト"/>
        <xdr:cNvSpPr txBox="1"/>
      </xdr:nvSpPr>
      <xdr:spPr>
        <a:xfrm>
          <a:off x="10528300"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76136</xdr:rowOff>
    </xdr:from>
    <xdr:to>
      <xdr:col>50</xdr:col>
      <xdr:colOff>165100</xdr:colOff>
      <xdr:row>95</xdr:row>
      <xdr:rowOff>6286</xdr:rowOff>
    </xdr:to>
    <xdr:sp macro="" textlink="">
      <xdr:nvSpPr>
        <xdr:cNvPr id="483" name="楕円 482"/>
        <xdr:cNvSpPr/>
      </xdr:nvSpPr>
      <xdr:spPr>
        <a:xfrm>
          <a:off x="9588500" y="161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22813</xdr:rowOff>
    </xdr:from>
    <xdr:ext cx="534377" cy="259045"/>
    <xdr:sp macro="" textlink="">
      <xdr:nvSpPr>
        <xdr:cNvPr id="484" name="テキスト ボックス 483"/>
        <xdr:cNvSpPr txBox="1"/>
      </xdr:nvSpPr>
      <xdr:spPr>
        <a:xfrm>
          <a:off x="9372111" y="159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50825</xdr:rowOff>
    </xdr:from>
    <xdr:to>
      <xdr:col>46</xdr:col>
      <xdr:colOff>38100</xdr:colOff>
      <xdr:row>94</xdr:row>
      <xdr:rowOff>152425</xdr:rowOff>
    </xdr:to>
    <xdr:sp macro="" textlink="">
      <xdr:nvSpPr>
        <xdr:cNvPr id="485" name="楕円 484"/>
        <xdr:cNvSpPr/>
      </xdr:nvSpPr>
      <xdr:spPr>
        <a:xfrm>
          <a:off x="8699500" y="161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168952</xdr:rowOff>
    </xdr:from>
    <xdr:ext cx="534377" cy="259045"/>
    <xdr:sp macro="" textlink="">
      <xdr:nvSpPr>
        <xdr:cNvPr id="486" name="テキスト ボックス 485"/>
        <xdr:cNvSpPr txBox="1"/>
      </xdr:nvSpPr>
      <xdr:spPr>
        <a:xfrm>
          <a:off x="8483111" y="159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49873</xdr:rowOff>
    </xdr:from>
    <xdr:to>
      <xdr:col>41</xdr:col>
      <xdr:colOff>101600</xdr:colOff>
      <xdr:row>94</xdr:row>
      <xdr:rowOff>151473</xdr:rowOff>
    </xdr:to>
    <xdr:sp macro="" textlink="">
      <xdr:nvSpPr>
        <xdr:cNvPr id="487" name="楕円 486"/>
        <xdr:cNvSpPr/>
      </xdr:nvSpPr>
      <xdr:spPr>
        <a:xfrm>
          <a:off x="7810500" y="161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168000</xdr:rowOff>
    </xdr:from>
    <xdr:ext cx="534377" cy="259045"/>
    <xdr:sp macro="" textlink="">
      <xdr:nvSpPr>
        <xdr:cNvPr id="488" name="テキスト ボックス 487"/>
        <xdr:cNvSpPr txBox="1"/>
      </xdr:nvSpPr>
      <xdr:spPr>
        <a:xfrm>
          <a:off x="7594111" y="159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157987</xdr:rowOff>
    </xdr:from>
    <xdr:to>
      <xdr:col>36</xdr:col>
      <xdr:colOff>165100</xdr:colOff>
      <xdr:row>95</xdr:row>
      <xdr:rowOff>88137</xdr:rowOff>
    </xdr:to>
    <xdr:sp macro="" textlink="">
      <xdr:nvSpPr>
        <xdr:cNvPr id="489" name="楕円 488"/>
        <xdr:cNvSpPr/>
      </xdr:nvSpPr>
      <xdr:spPr>
        <a:xfrm>
          <a:off x="6921500" y="162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104664</xdr:rowOff>
    </xdr:from>
    <xdr:ext cx="534377" cy="259045"/>
    <xdr:sp macro="" textlink="">
      <xdr:nvSpPr>
        <xdr:cNvPr id="490" name="テキスト ボックス 489"/>
        <xdr:cNvSpPr txBox="1"/>
      </xdr:nvSpPr>
      <xdr:spPr>
        <a:xfrm>
          <a:off x="6705111" y="1604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4" name="直線コネクタ 513"/>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5"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7"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18" name="直線コネクタ 517"/>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33909</xdr:rowOff>
    </xdr:from>
    <xdr:to>
      <xdr:col>85</xdr:col>
      <xdr:colOff>127000</xdr:colOff>
      <xdr:row>39</xdr:row>
      <xdr:rowOff>39065</xdr:rowOff>
    </xdr:to>
    <xdr:cxnSp macro="">
      <xdr:nvCxnSpPr>
        <xdr:cNvPr id="519" name="直線コネクタ 518"/>
        <xdr:cNvCxnSpPr/>
      </xdr:nvCxnSpPr>
      <xdr:spPr>
        <a:xfrm>
          <a:off x="15481300" y="6720459"/>
          <a:ext cx="8382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0"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1" name="フローチャート: 判断 520"/>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19380</xdr:rowOff>
    </xdr:from>
    <xdr:to>
      <xdr:col>81</xdr:col>
      <xdr:colOff>50800</xdr:colOff>
      <xdr:row>39</xdr:row>
      <xdr:rowOff>33909</xdr:rowOff>
    </xdr:to>
    <xdr:cxnSp macro="">
      <xdr:nvCxnSpPr>
        <xdr:cNvPr id="522" name="直線コネクタ 521"/>
        <xdr:cNvCxnSpPr/>
      </xdr:nvCxnSpPr>
      <xdr:spPr>
        <a:xfrm>
          <a:off x="14592300" y="6705930"/>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3" name="フローチャート: 判断 522"/>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4" name="テキスト ボックス 523"/>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19380</xdr:rowOff>
    </xdr:from>
    <xdr:to>
      <xdr:col>76</xdr:col>
      <xdr:colOff>114300</xdr:colOff>
      <xdr:row>39</xdr:row>
      <xdr:rowOff>44209</xdr:rowOff>
    </xdr:to>
    <xdr:cxnSp macro="">
      <xdr:nvCxnSpPr>
        <xdr:cNvPr id="525" name="直線コネクタ 524"/>
        <xdr:cNvCxnSpPr/>
      </xdr:nvCxnSpPr>
      <xdr:spPr>
        <a:xfrm flipV="1">
          <a:off x="13703300" y="6705930"/>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6" name="フローチャート: 判断 525"/>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7" name="テキスト ボックス 526"/>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37973</xdr:rowOff>
    </xdr:from>
    <xdr:to>
      <xdr:col>71</xdr:col>
      <xdr:colOff>177800</xdr:colOff>
      <xdr:row>39</xdr:row>
      <xdr:rowOff>44209</xdr:rowOff>
    </xdr:to>
    <xdr:cxnSp macro="">
      <xdr:nvCxnSpPr>
        <xdr:cNvPr id="528" name="直線コネクタ 527"/>
        <xdr:cNvCxnSpPr/>
      </xdr:nvCxnSpPr>
      <xdr:spPr>
        <a:xfrm>
          <a:off x="12814300" y="6724523"/>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29" name="フローチャート: 判断 528"/>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0" name="テキスト ボックス 529"/>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1" name="フローチャート: 判断 530"/>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2" name="テキスト ボックス 531"/>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159715</xdr:rowOff>
    </xdr:from>
    <xdr:to>
      <xdr:col>85</xdr:col>
      <xdr:colOff>177800</xdr:colOff>
      <xdr:row>39</xdr:row>
      <xdr:rowOff>89865</xdr:rowOff>
    </xdr:to>
    <xdr:sp macro="" textlink="">
      <xdr:nvSpPr>
        <xdr:cNvPr id="538" name="楕円 537"/>
        <xdr:cNvSpPr/>
      </xdr:nvSpPr>
      <xdr:spPr>
        <a:xfrm>
          <a:off x="16268700" y="66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39" name="災害復旧事業費該当値テキスト"/>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154559</xdr:rowOff>
    </xdr:from>
    <xdr:to>
      <xdr:col>81</xdr:col>
      <xdr:colOff>101600</xdr:colOff>
      <xdr:row>39</xdr:row>
      <xdr:rowOff>84709</xdr:rowOff>
    </xdr:to>
    <xdr:sp macro="" textlink="">
      <xdr:nvSpPr>
        <xdr:cNvPr id="540" name="楕円 539"/>
        <xdr:cNvSpPr/>
      </xdr:nvSpPr>
      <xdr:spPr>
        <a:xfrm>
          <a:off x="15430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75836</xdr:rowOff>
    </xdr:from>
    <xdr:ext cx="378565" cy="259045"/>
    <xdr:sp macro="" textlink="">
      <xdr:nvSpPr>
        <xdr:cNvPr id="541" name="テキスト ボックス 540"/>
        <xdr:cNvSpPr txBox="1"/>
      </xdr:nvSpPr>
      <xdr:spPr>
        <a:xfrm>
          <a:off x="15292017" y="6762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140030</xdr:rowOff>
    </xdr:from>
    <xdr:to>
      <xdr:col>76</xdr:col>
      <xdr:colOff>165100</xdr:colOff>
      <xdr:row>39</xdr:row>
      <xdr:rowOff>70180</xdr:rowOff>
    </xdr:to>
    <xdr:sp macro="" textlink="">
      <xdr:nvSpPr>
        <xdr:cNvPr id="542" name="楕円 541"/>
        <xdr:cNvSpPr/>
      </xdr:nvSpPr>
      <xdr:spPr>
        <a:xfrm>
          <a:off x="14541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86707</xdr:rowOff>
    </xdr:from>
    <xdr:ext cx="469744" cy="259045"/>
    <xdr:sp macro="" textlink="">
      <xdr:nvSpPr>
        <xdr:cNvPr id="543" name="テキスト ボックス 542"/>
        <xdr:cNvSpPr txBox="1"/>
      </xdr:nvSpPr>
      <xdr:spPr>
        <a:xfrm>
          <a:off x="14357428" y="64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164859</xdr:rowOff>
    </xdr:from>
    <xdr:to>
      <xdr:col>72</xdr:col>
      <xdr:colOff>38100</xdr:colOff>
      <xdr:row>39</xdr:row>
      <xdr:rowOff>95009</xdr:rowOff>
    </xdr:to>
    <xdr:sp macro="" textlink="">
      <xdr:nvSpPr>
        <xdr:cNvPr id="544" name="楕円 543"/>
        <xdr:cNvSpPr/>
      </xdr:nvSpPr>
      <xdr:spPr>
        <a:xfrm>
          <a:off x="13652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86136</xdr:rowOff>
    </xdr:from>
    <xdr:ext cx="313932" cy="259045"/>
    <xdr:sp macro="" textlink="">
      <xdr:nvSpPr>
        <xdr:cNvPr id="545" name="テキスト ボックス 544"/>
        <xdr:cNvSpPr txBox="1"/>
      </xdr:nvSpPr>
      <xdr:spPr>
        <a:xfrm>
          <a:off x="13546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158623</xdr:rowOff>
    </xdr:from>
    <xdr:to>
      <xdr:col>67</xdr:col>
      <xdr:colOff>101600</xdr:colOff>
      <xdr:row>39</xdr:row>
      <xdr:rowOff>88773</xdr:rowOff>
    </xdr:to>
    <xdr:sp macro="" textlink="">
      <xdr:nvSpPr>
        <xdr:cNvPr id="546" name="楕円 545"/>
        <xdr:cNvSpPr/>
      </xdr:nvSpPr>
      <xdr:spPr>
        <a:xfrm>
          <a:off x="12763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79900</xdr:rowOff>
    </xdr:from>
    <xdr:ext cx="378565" cy="259045"/>
    <xdr:sp macro="" textlink="">
      <xdr:nvSpPr>
        <xdr:cNvPr id="547" name="テキスト ボックス 546"/>
        <xdr:cNvSpPr txBox="1"/>
      </xdr:nvSpPr>
      <xdr:spPr>
        <a:xfrm>
          <a:off x="12625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2" name="直線コネクタ 621"/>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3"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4" name="直線コネクタ 623"/>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5"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6" name="直線コネクタ 625"/>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142753</xdr:rowOff>
    </xdr:from>
    <xdr:to>
      <xdr:col>85</xdr:col>
      <xdr:colOff>127000</xdr:colOff>
      <xdr:row>74</xdr:row>
      <xdr:rowOff>29645</xdr:rowOff>
    </xdr:to>
    <xdr:cxnSp macro="">
      <xdr:nvCxnSpPr>
        <xdr:cNvPr id="627" name="直線コネクタ 626"/>
        <xdr:cNvCxnSpPr/>
      </xdr:nvCxnSpPr>
      <xdr:spPr>
        <a:xfrm>
          <a:off x="15481300" y="12487153"/>
          <a:ext cx="838200" cy="22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28"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29" name="フローチャート: 判断 628"/>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142753</xdr:rowOff>
    </xdr:from>
    <xdr:to>
      <xdr:col>81</xdr:col>
      <xdr:colOff>50800</xdr:colOff>
      <xdr:row>73</xdr:row>
      <xdr:rowOff>11521</xdr:rowOff>
    </xdr:to>
    <xdr:cxnSp macro="">
      <xdr:nvCxnSpPr>
        <xdr:cNvPr id="630" name="直線コネクタ 629"/>
        <xdr:cNvCxnSpPr/>
      </xdr:nvCxnSpPr>
      <xdr:spPr>
        <a:xfrm flipV="1">
          <a:off x="14592300" y="1248715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1" name="フローチャート: 判断 630"/>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2" name="テキスト ボックス 631"/>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11521</xdr:rowOff>
    </xdr:from>
    <xdr:to>
      <xdr:col>76</xdr:col>
      <xdr:colOff>114300</xdr:colOff>
      <xdr:row>73</xdr:row>
      <xdr:rowOff>13627</xdr:rowOff>
    </xdr:to>
    <xdr:cxnSp macro="">
      <xdr:nvCxnSpPr>
        <xdr:cNvPr id="633" name="直線コネクタ 632"/>
        <xdr:cNvCxnSpPr/>
      </xdr:nvCxnSpPr>
      <xdr:spPr>
        <a:xfrm flipV="1">
          <a:off x="13703300" y="12527371"/>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4" name="フローチャート: 判断 633"/>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5" name="テキスト ボックス 634"/>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3242</xdr:rowOff>
    </xdr:from>
    <xdr:to>
      <xdr:col>71</xdr:col>
      <xdr:colOff>177800</xdr:colOff>
      <xdr:row>73</xdr:row>
      <xdr:rowOff>13627</xdr:rowOff>
    </xdr:to>
    <xdr:cxnSp macro="">
      <xdr:nvCxnSpPr>
        <xdr:cNvPr id="636" name="直線コネクタ 635"/>
        <xdr:cNvCxnSpPr/>
      </xdr:nvCxnSpPr>
      <xdr:spPr>
        <a:xfrm>
          <a:off x="12814300" y="12519092"/>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7" name="フローチャート: 判断 636"/>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38" name="テキスト ボックス 637"/>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39" name="フローチャート: 判断 638"/>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0" name="テキスト ボックス 639"/>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150295</xdr:rowOff>
    </xdr:from>
    <xdr:to>
      <xdr:col>85</xdr:col>
      <xdr:colOff>177800</xdr:colOff>
      <xdr:row>74</xdr:row>
      <xdr:rowOff>80445</xdr:rowOff>
    </xdr:to>
    <xdr:sp macro="" textlink="">
      <xdr:nvSpPr>
        <xdr:cNvPr id="646" name="楕円 645"/>
        <xdr:cNvSpPr/>
      </xdr:nvSpPr>
      <xdr:spPr>
        <a:xfrm>
          <a:off x="16268700" y="126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1722</xdr:rowOff>
    </xdr:from>
    <xdr:ext cx="534377" cy="259045"/>
    <xdr:sp macro="" textlink="">
      <xdr:nvSpPr>
        <xdr:cNvPr id="647" name="公債費該当値テキスト"/>
        <xdr:cNvSpPr txBox="1"/>
      </xdr:nvSpPr>
      <xdr:spPr>
        <a:xfrm>
          <a:off x="16370300" y="125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91953</xdr:rowOff>
    </xdr:from>
    <xdr:to>
      <xdr:col>81</xdr:col>
      <xdr:colOff>101600</xdr:colOff>
      <xdr:row>73</xdr:row>
      <xdr:rowOff>22103</xdr:rowOff>
    </xdr:to>
    <xdr:sp macro="" textlink="">
      <xdr:nvSpPr>
        <xdr:cNvPr id="648" name="楕円 647"/>
        <xdr:cNvSpPr/>
      </xdr:nvSpPr>
      <xdr:spPr>
        <a:xfrm>
          <a:off x="15430500" y="124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38630</xdr:rowOff>
    </xdr:from>
    <xdr:ext cx="534377" cy="259045"/>
    <xdr:sp macro="" textlink="">
      <xdr:nvSpPr>
        <xdr:cNvPr id="649" name="テキスト ボックス 648"/>
        <xdr:cNvSpPr txBox="1"/>
      </xdr:nvSpPr>
      <xdr:spPr>
        <a:xfrm>
          <a:off x="15214111" y="122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132171</xdr:rowOff>
    </xdr:from>
    <xdr:to>
      <xdr:col>76</xdr:col>
      <xdr:colOff>165100</xdr:colOff>
      <xdr:row>73</xdr:row>
      <xdr:rowOff>62321</xdr:rowOff>
    </xdr:to>
    <xdr:sp macro="" textlink="">
      <xdr:nvSpPr>
        <xdr:cNvPr id="650" name="楕円 649"/>
        <xdr:cNvSpPr/>
      </xdr:nvSpPr>
      <xdr:spPr>
        <a:xfrm>
          <a:off x="14541500" y="124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78848</xdr:rowOff>
    </xdr:from>
    <xdr:ext cx="534377" cy="259045"/>
    <xdr:sp macro="" textlink="">
      <xdr:nvSpPr>
        <xdr:cNvPr id="651" name="テキスト ボックス 650"/>
        <xdr:cNvSpPr txBox="1"/>
      </xdr:nvSpPr>
      <xdr:spPr>
        <a:xfrm>
          <a:off x="14325111" y="122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134277</xdr:rowOff>
    </xdr:from>
    <xdr:to>
      <xdr:col>72</xdr:col>
      <xdr:colOff>38100</xdr:colOff>
      <xdr:row>73</xdr:row>
      <xdr:rowOff>64427</xdr:rowOff>
    </xdr:to>
    <xdr:sp macro="" textlink="">
      <xdr:nvSpPr>
        <xdr:cNvPr id="652" name="楕円 651"/>
        <xdr:cNvSpPr/>
      </xdr:nvSpPr>
      <xdr:spPr>
        <a:xfrm>
          <a:off x="13652500" y="124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80954</xdr:rowOff>
    </xdr:from>
    <xdr:ext cx="534377" cy="259045"/>
    <xdr:sp macro="" textlink="">
      <xdr:nvSpPr>
        <xdr:cNvPr id="653" name="テキスト ボックス 652"/>
        <xdr:cNvSpPr txBox="1"/>
      </xdr:nvSpPr>
      <xdr:spPr>
        <a:xfrm>
          <a:off x="13436111" y="122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123892</xdr:rowOff>
    </xdr:from>
    <xdr:to>
      <xdr:col>67</xdr:col>
      <xdr:colOff>101600</xdr:colOff>
      <xdr:row>73</xdr:row>
      <xdr:rowOff>54042</xdr:rowOff>
    </xdr:to>
    <xdr:sp macro="" textlink="">
      <xdr:nvSpPr>
        <xdr:cNvPr id="654" name="楕円 653"/>
        <xdr:cNvSpPr/>
      </xdr:nvSpPr>
      <xdr:spPr>
        <a:xfrm>
          <a:off x="12763500" y="124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70569</xdr:rowOff>
    </xdr:from>
    <xdr:ext cx="534377" cy="259045"/>
    <xdr:sp macro="" textlink="">
      <xdr:nvSpPr>
        <xdr:cNvPr id="655" name="テキスト ボックス 654"/>
        <xdr:cNvSpPr txBox="1"/>
      </xdr:nvSpPr>
      <xdr:spPr>
        <a:xfrm>
          <a:off x="12547111" y="1224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7" name="直線コネクタ 676"/>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78"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79" name="直線コネクタ 678"/>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0"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1" name="直線コネクタ 680"/>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131462</xdr:rowOff>
    </xdr:from>
    <xdr:to>
      <xdr:col>85</xdr:col>
      <xdr:colOff>127000</xdr:colOff>
      <xdr:row>98</xdr:row>
      <xdr:rowOff>84196</xdr:rowOff>
    </xdr:to>
    <xdr:cxnSp macro="">
      <xdr:nvCxnSpPr>
        <xdr:cNvPr id="682" name="直線コネクタ 681"/>
        <xdr:cNvCxnSpPr/>
      </xdr:nvCxnSpPr>
      <xdr:spPr>
        <a:xfrm>
          <a:off x="15481300" y="16247762"/>
          <a:ext cx="838200" cy="6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3"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4" name="フローチャート: 判断 683"/>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131462</xdr:rowOff>
    </xdr:from>
    <xdr:to>
      <xdr:col>81</xdr:col>
      <xdr:colOff>50800</xdr:colOff>
      <xdr:row>98</xdr:row>
      <xdr:rowOff>99265</xdr:rowOff>
    </xdr:to>
    <xdr:cxnSp macro="">
      <xdr:nvCxnSpPr>
        <xdr:cNvPr id="685" name="直線コネクタ 684"/>
        <xdr:cNvCxnSpPr/>
      </xdr:nvCxnSpPr>
      <xdr:spPr>
        <a:xfrm flipV="1">
          <a:off x="14592300" y="16247762"/>
          <a:ext cx="889000" cy="65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6" name="フローチャート: 判断 685"/>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7" name="テキスト ボックス 686"/>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78480</xdr:rowOff>
    </xdr:from>
    <xdr:to>
      <xdr:col>76</xdr:col>
      <xdr:colOff>114300</xdr:colOff>
      <xdr:row>98</xdr:row>
      <xdr:rowOff>99265</xdr:rowOff>
    </xdr:to>
    <xdr:cxnSp macro="">
      <xdr:nvCxnSpPr>
        <xdr:cNvPr id="688" name="直線コネクタ 687"/>
        <xdr:cNvCxnSpPr/>
      </xdr:nvCxnSpPr>
      <xdr:spPr>
        <a:xfrm>
          <a:off x="13703300" y="16880580"/>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89" name="フローチャート: 判断 688"/>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0" name="テキスト ボックス 689"/>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44867</xdr:rowOff>
    </xdr:from>
    <xdr:to>
      <xdr:col>71</xdr:col>
      <xdr:colOff>177800</xdr:colOff>
      <xdr:row>98</xdr:row>
      <xdr:rowOff>78480</xdr:rowOff>
    </xdr:to>
    <xdr:cxnSp macro="">
      <xdr:nvCxnSpPr>
        <xdr:cNvPr id="691" name="直線コネクタ 690"/>
        <xdr:cNvCxnSpPr/>
      </xdr:nvCxnSpPr>
      <xdr:spPr>
        <a:xfrm>
          <a:off x="12814300" y="16846967"/>
          <a:ext cx="889000" cy="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2" name="フローチャート: 判断 691"/>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3" name="テキスト ボックス 692"/>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4" name="フローチャート: 判断 693"/>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5" name="テキスト ボックス 694"/>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33396</xdr:rowOff>
    </xdr:from>
    <xdr:to>
      <xdr:col>85</xdr:col>
      <xdr:colOff>177800</xdr:colOff>
      <xdr:row>98</xdr:row>
      <xdr:rowOff>134996</xdr:rowOff>
    </xdr:to>
    <xdr:sp macro="" textlink="">
      <xdr:nvSpPr>
        <xdr:cNvPr id="701" name="楕円 700"/>
        <xdr:cNvSpPr/>
      </xdr:nvSpPr>
      <xdr:spPr>
        <a:xfrm>
          <a:off x="16268700" y="168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119773</xdr:rowOff>
    </xdr:from>
    <xdr:ext cx="469744" cy="259045"/>
    <xdr:sp macro="" textlink="">
      <xdr:nvSpPr>
        <xdr:cNvPr id="702" name="積立金該当値テキスト"/>
        <xdr:cNvSpPr txBox="1"/>
      </xdr:nvSpPr>
      <xdr:spPr>
        <a:xfrm>
          <a:off x="16370300" y="167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80662</xdr:rowOff>
    </xdr:from>
    <xdr:to>
      <xdr:col>81</xdr:col>
      <xdr:colOff>101600</xdr:colOff>
      <xdr:row>95</xdr:row>
      <xdr:rowOff>10812</xdr:rowOff>
    </xdr:to>
    <xdr:sp macro="" textlink="">
      <xdr:nvSpPr>
        <xdr:cNvPr id="703" name="楕円 702"/>
        <xdr:cNvSpPr/>
      </xdr:nvSpPr>
      <xdr:spPr>
        <a:xfrm>
          <a:off x="15430500" y="16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27339</xdr:rowOff>
    </xdr:from>
    <xdr:ext cx="534377" cy="259045"/>
    <xdr:sp macro="" textlink="">
      <xdr:nvSpPr>
        <xdr:cNvPr id="704" name="テキスト ボックス 703"/>
        <xdr:cNvSpPr txBox="1"/>
      </xdr:nvSpPr>
      <xdr:spPr>
        <a:xfrm>
          <a:off x="15214111" y="159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48465</xdr:rowOff>
    </xdr:from>
    <xdr:to>
      <xdr:col>76</xdr:col>
      <xdr:colOff>165100</xdr:colOff>
      <xdr:row>98</xdr:row>
      <xdr:rowOff>150065</xdr:rowOff>
    </xdr:to>
    <xdr:sp macro="" textlink="">
      <xdr:nvSpPr>
        <xdr:cNvPr id="705" name="楕円 704"/>
        <xdr:cNvSpPr/>
      </xdr:nvSpPr>
      <xdr:spPr>
        <a:xfrm>
          <a:off x="14541500" y="168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141192</xdr:rowOff>
    </xdr:from>
    <xdr:ext cx="469744" cy="259045"/>
    <xdr:sp macro="" textlink="">
      <xdr:nvSpPr>
        <xdr:cNvPr id="706" name="テキスト ボックス 705"/>
        <xdr:cNvSpPr txBox="1"/>
      </xdr:nvSpPr>
      <xdr:spPr>
        <a:xfrm>
          <a:off x="14357428" y="169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27680</xdr:rowOff>
    </xdr:from>
    <xdr:to>
      <xdr:col>72</xdr:col>
      <xdr:colOff>38100</xdr:colOff>
      <xdr:row>98</xdr:row>
      <xdr:rowOff>129280</xdr:rowOff>
    </xdr:to>
    <xdr:sp macro="" textlink="">
      <xdr:nvSpPr>
        <xdr:cNvPr id="707" name="楕円 706"/>
        <xdr:cNvSpPr/>
      </xdr:nvSpPr>
      <xdr:spPr>
        <a:xfrm>
          <a:off x="13652500" y="168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120407</xdr:rowOff>
    </xdr:from>
    <xdr:ext cx="469744" cy="259045"/>
    <xdr:sp macro="" textlink="">
      <xdr:nvSpPr>
        <xdr:cNvPr id="708" name="テキスト ボックス 707"/>
        <xdr:cNvSpPr txBox="1"/>
      </xdr:nvSpPr>
      <xdr:spPr>
        <a:xfrm>
          <a:off x="13468428" y="169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165517</xdr:rowOff>
    </xdr:from>
    <xdr:to>
      <xdr:col>67</xdr:col>
      <xdr:colOff>101600</xdr:colOff>
      <xdr:row>98</xdr:row>
      <xdr:rowOff>95667</xdr:rowOff>
    </xdr:to>
    <xdr:sp macro="" textlink="">
      <xdr:nvSpPr>
        <xdr:cNvPr id="709" name="楕円 708"/>
        <xdr:cNvSpPr/>
      </xdr:nvSpPr>
      <xdr:spPr>
        <a:xfrm>
          <a:off x="12763500" y="1679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86794</xdr:rowOff>
    </xdr:from>
    <xdr:ext cx="534377" cy="259045"/>
    <xdr:sp macro="" textlink="">
      <xdr:nvSpPr>
        <xdr:cNvPr id="710" name="テキスト ボックス 709"/>
        <xdr:cNvSpPr txBox="1"/>
      </xdr:nvSpPr>
      <xdr:spPr>
        <a:xfrm>
          <a:off x="12547111" y="1688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4" name="直線コネクタ 733"/>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7"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38" name="直線コネクタ 737"/>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50774</xdr:rowOff>
    </xdr:from>
    <xdr:to>
      <xdr:col>116</xdr:col>
      <xdr:colOff>63500</xdr:colOff>
      <xdr:row>38</xdr:row>
      <xdr:rowOff>115012</xdr:rowOff>
    </xdr:to>
    <xdr:cxnSp macro="">
      <xdr:nvCxnSpPr>
        <xdr:cNvPr id="739" name="直線コネクタ 738"/>
        <xdr:cNvCxnSpPr/>
      </xdr:nvCxnSpPr>
      <xdr:spPr>
        <a:xfrm>
          <a:off x="21323300" y="6222974"/>
          <a:ext cx="838200" cy="4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0"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1" name="フローチャート: 判断 740"/>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102438</xdr:rowOff>
    </xdr:from>
    <xdr:to>
      <xdr:col>111</xdr:col>
      <xdr:colOff>177800</xdr:colOff>
      <xdr:row>36</xdr:row>
      <xdr:rowOff>50774</xdr:rowOff>
    </xdr:to>
    <xdr:cxnSp macro="">
      <xdr:nvCxnSpPr>
        <xdr:cNvPr id="742" name="直線コネクタ 741"/>
        <xdr:cNvCxnSpPr/>
      </xdr:nvCxnSpPr>
      <xdr:spPr>
        <a:xfrm>
          <a:off x="20434300" y="5931738"/>
          <a:ext cx="889000" cy="2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3" name="フローチャート: 判断 742"/>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4" name="テキスト ボックス 743"/>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23038</xdr:rowOff>
    </xdr:from>
    <xdr:to>
      <xdr:col>107</xdr:col>
      <xdr:colOff>50800</xdr:colOff>
      <xdr:row>34</xdr:row>
      <xdr:rowOff>102438</xdr:rowOff>
    </xdr:to>
    <xdr:cxnSp macro="">
      <xdr:nvCxnSpPr>
        <xdr:cNvPr id="745" name="直線コネクタ 744"/>
        <xdr:cNvCxnSpPr/>
      </xdr:nvCxnSpPr>
      <xdr:spPr>
        <a:xfrm>
          <a:off x="19545300" y="5852338"/>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6" name="フローチャート: 判断 745"/>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7" name="テキスト ボックス 746"/>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101676</xdr:rowOff>
    </xdr:from>
    <xdr:to>
      <xdr:col>102</xdr:col>
      <xdr:colOff>114300</xdr:colOff>
      <xdr:row>34</xdr:row>
      <xdr:rowOff>23038</xdr:rowOff>
    </xdr:to>
    <xdr:cxnSp macro="">
      <xdr:nvCxnSpPr>
        <xdr:cNvPr id="748" name="直線コネクタ 747"/>
        <xdr:cNvCxnSpPr/>
      </xdr:nvCxnSpPr>
      <xdr:spPr>
        <a:xfrm>
          <a:off x="18656300" y="5759526"/>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49" name="フローチャート: 判断 748"/>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0" name="テキスト ボックス 749"/>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1" name="フローチャート: 判断 750"/>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2" name="テキスト ボックス 751"/>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64212</xdr:rowOff>
    </xdr:from>
    <xdr:to>
      <xdr:col>116</xdr:col>
      <xdr:colOff>114300</xdr:colOff>
      <xdr:row>38</xdr:row>
      <xdr:rowOff>165812</xdr:rowOff>
    </xdr:to>
    <xdr:sp macro="" textlink="">
      <xdr:nvSpPr>
        <xdr:cNvPr id="758" name="楕円 757"/>
        <xdr:cNvSpPr/>
      </xdr:nvSpPr>
      <xdr:spPr>
        <a:xfrm>
          <a:off x="22110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150589</xdr:rowOff>
    </xdr:from>
    <xdr:ext cx="469744" cy="259045"/>
    <xdr:sp macro="" textlink="">
      <xdr:nvSpPr>
        <xdr:cNvPr id="759" name="投資及び出資金該当値テキスト"/>
        <xdr:cNvSpPr txBox="1"/>
      </xdr:nvSpPr>
      <xdr:spPr>
        <a:xfrm>
          <a:off x="22212300" y="64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171424</xdr:rowOff>
    </xdr:from>
    <xdr:to>
      <xdr:col>112</xdr:col>
      <xdr:colOff>38100</xdr:colOff>
      <xdr:row>36</xdr:row>
      <xdr:rowOff>101574</xdr:rowOff>
    </xdr:to>
    <xdr:sp macro="" textlink="">
      <xdr:nvSpPr>
        <xdr:cNvPr id="760" name="楕円 759"/>
        <xdr:cNvSpPr/>
      </xdr:nvSpPr>
      <xdr:spPr>
        <a:xfrm>
          <a:off x="21272500" y="61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118101</xdr:rowOff>
    </xdr:from>
    <xdr:ext cx="469744" cy="259045"/>
    <xdr:sp macro="" textlink="">
      <xdr:nvSpPr>
        <xdr:cNvPr id="761" name="テキスト ボックス 760"/>
        <xdr:cNvSpPr txBox="1"/>
      </xdr:nvSpPr>
      <xdr:spPr>
        <a:xfrm>
          <a:off x="21088428"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51638</xdr:rowOff>
    </xdr:from>
    <xdr:to>
      <xdr:col>107</xdr:col>
      <xdr:colOff>101600</xdr:colOff>
      <xdr:row>34</xdr:row>
      <xdr:rowOff>153238</xdr:rowOff>
    </xdr:to>
    <xdr:sp macro="" textlink="">
      <xdr:nvSpPr>
        <xdr:cNvPr id="762" name="楕円 761"/>
        <xdr:cNvSpPr/>
      </xdr:nvSpPr>
      <xdr:spPr>
        <a:xfrm>
          <a:off x="20383500" y="58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169765</xdr:rowOff>
    </xdr:from>
    <xdr:ext cx="534377" cy="259045"/>
    <xdr:sp macro="" textlink="">
      <xdr:nvSpPr>
        <xdr:cNvPr id="763" name="テキスト ボックス 762"/>
        <xdr:cNvSpPr txBox="1"/>
      </xdr:nvSpPr>
      <xdr:spPr>
        <a:xfrm>
          <a:off x="20167111" y="56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143688</xdr:rowOff>
    </xdr:from>
    <xdr:to>
      <xdr:col>102</xdr:col>
      <xdr:colOff>165100</xdr:colOff>
      <xdr:row>34</xdr:row>
      <xdr:rowOff>73838</xdr:rowOff>
    </xdr:to>
    <xdr:sp macro="" textlink="">
      <xdr:nvSpPr>
        <xdr:cNvPr id="764" name="楕円 763"/>
        <xdr:cNvSpPr/>
      </xdr:nvSpPr>
      <xdr:spPr>
        <a:xfrm>
          <a:off x="19494500" y="58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90365</xdr:rowOff>
    </xdr:from>
    <xdr:ext cx="534377" cy="259045"/>
    <xdr:sp macro="" textlink="">
      <xdr:nvSpPr>
        <xdr:cNvPr id="765" name="テキスト ボックス 764"/>
        <xdr:cNvSpPr txBox="1"/>
      </xdr:nvSpPr>
      <xdr:spPr>
        <a:xfrm>
          <a:off x="19278111" y="557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50876</xdr:rowOff>
    </xdr:from>
    <xdr:to>
      <xdr:col>98</xdr:col>
      <xdr:colOff>38100</xdr:colOff>
      <xdr:row>33</xdr:row>
      <xdr:rowOff>152476</xdr:rowOff>
    </xdr:to>
    <xdr:sp macro="" textlink="">
      <xdr:nvSpPr>
        <xdr:cNvPr id="766" name="楕円 765"/>
        <xdr:cNvSpPr/>
      </xdr:nvSpPr>
      <xdr:spPr>
        <a:xfrm>
          <a:off x="18605500" y="57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169003</xdr:rowOff>
    </xdr:from>
    <xdr:ext cx="534377" cy="259045"/>
    <xdr:sp macro="" textlink="">
      <xdr:nvSpPr>
        <xdr:cNvPr id="767" name="テキスト ボックス 766"/>
        <xdr:cNvSpPr txBox="1"/>
      </xdr:nvSpPr>
      <xdr:spPr>
        <a:xfrm>
          <a:off x="18389111" y="54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91237</xdr:rowOff>
    </xdr:from>
    <xdr:to>
      <xdr:col>116</xdr:col>
      <xdr:colOff>62864</xdr:colOff>
      <xdr:row>58</xdr:row>
      <xdr:rowOff>139700</xdr:rowOff>
    </xdr:to>
    <xdr:cxnSp macro="">
      <xdr:nvCxnSpPr>
        <xdr:cNvPr id="789" name="直線コネクタ 788"/>
        <xdr:cNvCxnSpPr/>
      </xdr:nvCxnSpPr>
      <xdr:spPr>
        <a:xfrm flipV="1">
          <a:off x="22159595" y="9349537"/>
          <a:ext cx="1269" cy="73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37914</xdr:rowOff>
    </xdr:from>
    <xdr:ext cx="534377" cy="259045"/>
    <xdr:sp macro="" textlink="">
      <xdr:nvSpPr>
        <xdr:cNvPr id="792" name="貸付金最大値テキスト"/>
        <xdr:cNvSpPr txBox="1"/>
      </xdr:nvSpPr>
      <xdr:spPr>
        <a:xfrm>
          <a:off x="22212300" y="912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91237</xdr:rowOff>
    </xdr:from>
    <xdr:to>
      <xdr:col>116</xdr:col>
      <xdr:colOff>152400</xdr:colOff>
      <xdr:row>54</xdr:row>
      <xdr:rowOff>91237</xdr:rowOff>
    </xdr:to>
    <xdr:cxnSp macro="">
      <xdr:nvCxnSpPr>
        <xdr:cNvPr id="793" name="直線コネクタ 792"/>
        <xdr:cNvCxnSpPr/>
      </xdr:nvCxnSpPr>
      <xdr:spPr>
        <a:xfrm>
          <a:off x="22072600" y="934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148913</xdr:rowOff>
    </xdr:from>
    <xdr:to>
      <xdr:col>116</xdr:col>
      <xdr:colOff>63500</xdr:colOff>
      <xdr:row>54</xdr:row>
      <xdr:rowOff>91237</xdr:rowOff>
    </xdr:to>
    <xdr:cxnSp macro="">
      <xdr:nvCxnSpPr>
        <xdr:cNvPr id="794" name="直線コネクタ 793"/>
        <xdr:cNvCxnSpPr/>
      </xdr:nvCxnSpPr>
      <xdr:spPr>
        <a:xfrm>
          <a:off x="21323300" y="9235763"/>
          <a:ext cx="8382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124523</xdr:rowOff>
    </xdr:from>
    <xdr:ext cx="469744" cy="259045"/>
    <xdr:sp macro="" textlink="">
      <xdr:nvSpPr>
        <xdr:cNvPr id="795" name="貸付金平均値テキスト"/>
        <xdr:cNvSpPr txBox="1"/>
      </xdr:nvSpPr>
      <xdr:spPr>
        <a:xfrm>
          <a:off x="22212300" y="9897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146096</xdr:rowOff>
    </xdr:from>
    <xdr:to>
      <xdr:col>116</xdr:col>
      <xdr:colOff>114300</xdr:colOff>
      <xdr:row>58</xdr:row>
      <xdr:rowOff>76246</xdr:rowOff>
    </xdr:to>
    <xdr:sp macro="" textlink="">
      <xdr:nvSpPr>
        <xdr:cNvPr id="796" name="フローチャート: 判断 795"/>
        <xdr:cNvSpPr/>
      </xdr:nvSpPr>
      <xdr:spPr>
        <a:xfrm>
          <a:off x="22110700" y="991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17628</xdr:rowOff>
    </xdr:from>
    <xdr:to>
      <xdr:col>111</xdr:col>
      <xdr:colOff>177800</xdr:colOff>
      <xdr:row>53</xdr:row>
      <xdr:rowOff>148913</xdr:rowOff>
    </xdr:to>
    <xdr:cxnSp macro="">
      <xdr:nvCxnSpPr>
        <xdr:cNvPr id="797" name="直線コネクタ 796"/>
        <xdr:cNvCxnSpPr/>
      </xdr:nvCxnSpPr>
      <xdr:spPr>
        <a:xfrm>
          <a:off x="20434300" y="9104478"/>
          <a:ext cx="889000" cy="1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136792</xdr:rowOff>
    </xdr:from>
    <xdr:to>
      <xdr:col>112</xdr:col>
      <xdr:colOff>38100</xdr:colOff>
      <xdr:row>58</xdr:row>
      <xdr:rowOff>66942</xdr:rowOff>
    </xdr:to>
    <xdr:sp macro="" textlink="">
      <xdr:nvSpPr>
        <xdr:cNvPr id="798" name="フローチャート: 判断 797"/>
        <xdr:cNvSpPr/>
      </xdr:nvSpPr>
      <xdr:spPr>
        <a:xfrm>
          <a:off x="21272500" y="99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58069</xdr:rowOff>
    </xdr:from>
    <xdr:ext cx="469744" cy="259045"/>
    <xdr:sp macro="" textlink="">
      <xdr:nvSpPr>
        <xdr:cNvPr id="799" name="テキスト ボックス 798"/>
        <xdr:cNvSpPr txBox="1"/>
      </xdr:nvSpPr>
      <xdr:spPr>
        <a:xfrm>
          <a:off x="21088428" y="1000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81361</xdr:rowOff>
    </xdr:from>
    <xdr:to>
      <xdr:col>107</xdr:col>
      <xdr:colOff>50800</xdr:colOff>
      <xdr:row>53</xdr:row>
      <xdr:rowOff>17628</xdr:rowOff>
    </xdr:to>
    <xdr:cxnSp macro="">
      <xdr:nvCxnSpPr>
        <xdr:cNvPr id="800" name="直線コネクタ 799"/>
        <xdr:cNvCxnSpPr/>
      </xdr:nvCxnSpPr>
      <xdr:spPr>
        <a:xfrm>
          <a:off x="19545300" y="8996761"/>
          <a:ext cx="889000" cy="10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132425</xdr:rowOff>
    </xdr:from>
    <xdr:to>
      <xdr:col>107</xdr:col>
      <xdr:colOff>101600</xdr:colOff>
      <xdr:row>58</xdr:row>
      <xdr:rowOff>62575</xdr:rowOff>
    </xdr:to>
    <xdr:sp macro="" textlink="">
      <xdr:nvSpPr>
        <xdr:cNvPr id="801" name="フローチャート: 判断 800"/>
        <xdr:cNvSpPr/>
      </xdr:nvSpPr>
      <xdr:spPr>
        <a:xfrm>
          <a:off x="20383500" y="99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53702</xdr:rowOff>
    </xdr:from>
    <xdr:ext cx="469744" cy="259045"/>
    <xdr:sp macro="" textlink="">
      <xdr:nvSpPr>
        <xdr:cNvPr id="802" name="テキスト ボックス 801"/>
        <xdr:cNvSpPr txBox="1"/>
      </xdr:nvSpPr>
      <xdr:spPr>
        <a:xfrm>
          <a:off x="20199428" y="99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123195</xdr:rowOff>
    </xdr:from>
    <xdr:to>
      <xdr:col>102</xdr:col>
      <xdr:colOff>114300</xdr:colOff>
      <xdr:row>52</xdr:row>
      <xdr:rowOff>81361</xdr:rowOff>
    </xdr:to>
    <xdr:cxnSp macro="">
      <xdr:nvCxnSpPr>
        <xdr:cNvPr id="803" name="直線コネクタ 802"/>
        <xdr:cNvCxnSpPr/>
      </xdr:nvCxnSpPr>
      <xdr:spPr>
        <a:xfrm>
          <a:off x="18656300" y="8867145"/>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116081</xdr:rowOff>
    </xdr:from>
    <xdr:to>
      <xdr:col>102</xdr:col>
      <xdr:colOff>165100</xdr:colOff>
      <xdr:row>58</xdr:row>
      <xdr:rowOff>46231</xdr:rowOff>
    </xdr:to>
    <xdr:sp macro="" textlink="">
      <xdr:nvSpPr>
        <xdr:cNvPr id="804" name="フローチャート: 判断 803"/>
        <xdr:cNvSpPr/>
      </xdr:nvSpPr>
      <xdr:spPr>
        <a:xfrm>
          <a:off x="19494500" y="988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37358</xdr:rowOff>
    </xdr:from>
    <xdr:ext cx="469744" cy="259045"/>
    <xdr:sp macro="" textlink="">
      <xdr:nvSpPr>
        <xdr:cNvPr id="805" name="テキスト ボックス 804"/>
        <xdr:cNvSpPr txBox="1"/>
      </xdr:nvSpPr>
      <xdr:spPr>
        <a:xfrm>
          <a:off x="19310428" y="99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109908</xdr:rowOff>
    </xdr:from>
    <xdr:to>
      <xdr:col>98</xdr:col>
      <xdr:colOff>38100</xdr:colOff>
      <xdr:row>58</xdr:row>
      <xdr:rowOff>40058</xdr:rowOff>
    </xdr:to>
    <xdr:sp macro="" textlink="">
      <xdr:nvSpPr>
        <xdr:cNvPr id="806" name="フローチャート: 判断 805"/>
        <xdr:cNvSpPr/>
      </xdr:nvSpPr>
      <xdr:spPr>
        <a:xfrm>
          <a:off x="186055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31185</xdr:rowOff>
    </xdr:from>
    <xdr:ext cx="469744" cy="259045"/>
    <xdr:sp macro="" textlink="">
      <xdr:nvSpPr>
        <xdr:cNvPr id="807" name="テキスト ボックス 806"/>
        <xdr:cNvSpPr txBox="1"/>
      </xdr:nvSpPr>
      <xdr:spPr>
        <a:xfrm>
          <a:off x="18421428" y="997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40437</xdr:rowOff>
    </xdr:from>
    <xdr:to>
      <xdr:col>116</xdr:col>
      <xdr:colOff>114300</xdr:colOff>
      <xdr:row>54</xdr:row>
      <xdr:rowOff>142037</xdr:rowOff>
    </xdr:to>
    <xdr:sp macro="" textlink="">
      <xdr:nvSpPr>
        <xdr:cNvPr id="813" name="楕円 812"/>
        <xdr:cNvSpPr/>
      </xdr:nvSpPr>
      <xdr:spPr>
        <a:xfrm>
          <a:off x="22110700" y="92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164914</xdr:rowOff>
    </xdr:from>
    <xdr:ext cx="534377" cy="259045"/>
    <xdr:sp macro="" textlink="">
      <xdr:nvSpPr>
        <xdr:cNvPr id="814" name="貸付金該当値テキスト"/>
        <xdr:cNvSpPr txBox="1"/>
      </xdr:nvSpPr>
      <xdr:spPr>
        <a:xfrm>
          <a:off x="22212300" y="9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98113</xdr:rowOff>
    </xdr:from>
    <xdr:to>
      <xdr:col>112</xdr:col>
      <xdr:colOff>38100</xdr:colOff>
      <xdr:row>54</xdr:row>
      <xdr:rowOff>28263</xdr:rowOff>
    </xdr:to>
    <xdr:sp macro="" textlink="">
      <xdr:nvSpPr>
        <xdr:cNvPr id="815" name="楕円 814"/>
        <xdr:cNvSpPr/>
      </xdr:nvSpPr>
      <xdr:spPr>
        <a:xfrm>
          <a:off x="21272500" y="91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44790</xdr:rowOff>
    </xdr:from>
    <xdr:ext cx="534377" cy="259045"/>
    <xdr:sp macro="" textlink="">
      <xdr:nvSpPr>
        <xdr:cNvPr id="816" name="テキスト ボックス 815"/>
        <xdr:cNvSpPr txBox="1"/>
      </xdr:nvSpPr>
      <xdr:spPr>
        <a:xfrm>
          <a:off x="21056111" y="8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138278</xdr:rowOff>
    </xdr:from>
    <xdr:to>
      <xdr:col>107</xdr:col>
      <xdr:colOff>101600</xdr:colOff>
      <xdr:row>53</xdr:row>
      <xdr:rowOff>68428</xdr:rowOff>
    </xdr:to>
    <xdr:sp macro="" textlink="">
      <xdr:nvSpPr>
        <xdr:cNvPr id="817" name="楕円 816"/>
        <xdr:cNvSpPr/>
      </xdr:nvSpPr>
      <xdr:spPr>
        <a:xfrm>
          <a:off x="20383500" y="90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84955</xdr:rowOff>
    </xdr:from>
    <xdr:ext cx="534377" cy="259045"/>
    <xdr:sp macro="" textlink="">
      <xdr:nvSpPr>
        <xdr:cNvPr id="818" name="テキスト ボックス 817"/>
        <xdr:cNvSpPr txBox="1"/>
      </xdr:nvSpPr>
      <xdr:spPr>
        <a:xfrm>
          <a:off x="20167111" y="88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30561</xdr:rowOff>
    </xdr:from>
    <xdr:to>
      <xdr:col>102</xdr:col>
      <xdr:colOff>165100</xdr:colOff>
      <xdr:row>52</xdr:row>
      <xdr:rowOff>132161</xdr:rowOff>
    </xdr:to>
    <xdr:sp macro="" textlink="">
      <xdr:nvSpPr>
        <xdr:cNvPr id="819" name="楕円 818"/>
        <xdr:cNvSpPr/>
      </xdr:nvSpPr>
      <xdr:spPr>
        <a:xfrm>
          <a:off x="19494500" y="89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148688</xdr:rowOff>
    </xdr:from>
    <xdr:ext cx="534377" cy="259045"/>
    <xdr:sp macro="" textlink="">
      <xdr:nvSpPr>
        <xdr:cNvPr id="820" name="テキスト ボックス 819"/>
        <xdr:cNvSpPr txBox="1"/>
      </xdr:nvSpPr>
      <xdr:spPr>
        <a:xfrm>
          <a:off x="19278111" y="8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72395</xdr:rowOff>
    </xdr:from>
    <xdr:to>
      <xdr:col>98</xdr:col>
      <xdr:colOff>38100</xdr:colOff>
      <xdr:row>52</xdr:row>
      <xdr:rowOff>2545</xdr:rowOff>
    </xdr:to>
    <xdr:sp macro="" textlink="">
      <xdr:nvSpPr>
        <xdr:cNvPr id="821" name="楕円 820"/>
        <xdr:cNvSpPr/>
      </xdr:nvSpPr>
      <xdr:spPr>
        <a:xfrm>
          <a:off x="18605500" y="88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19072</xdr:rowOff>
    </xdr:from>
    <xdr:ext cx="534377" cy="259045"/>
    <xdr:sp macro="" textlink="">
      <xdr:nvSpPr>
        <xdr:cNvPr id="822" name="テキスト ボックス 821"/>
        <xdr:cNvSpPr txBox="1"/>
      </xdr:nvSpPr>
      <xdr:spPr>
        <a:xfrm>
          <a:off x="18389111" y="85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48" name="直線コネクタ 847"/>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49"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0" name="直線コネクタ 849"/>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1"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2" name="直線コネクタ 851"/>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111370</xdr:rowOff>
    </xdr:from>
    <xdr:to>
      <xdr:col>116</xdr:col>
      <xdr:colOff>63500</xdr:colOff>
      <xdr:row>75</xdr:row>
      <xdr:rowOff>151098</xdr:rowOff>
    </xdr:to>
    <xdr:cxnSp macro="">
      <xdr:nvCxnSpPr>
        <xdr:cNvPr id="853" name="直線コネクタ 852"/>
        <xdr:cNvCxnSpPr/>
      </xdr:nvCxnSpPr>
      <xdr:spPr>
        <a:xfrm flipV="1">
          <a:off x="21323300" y="12970120"/>
          <a:ext cx="838200" cy="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4"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5" name="フローチャート: 判断 854"/>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151098</xdr:rowOff>
    </xdr:from>
    <xdr:to>
      <xdr:col>111</xdr:col>
      <xdr:colOff>177800</xdr:colOff>
      <xdr:row>75</xdr:row>
      <xdr:rowOff>154870</xdr:rowOff>
    </xdr:to>
    <xdr:cxnSp macro="">
      <xdr:nvCxnSpPr>
        <xdr:cNvPr id="856" name="直線コネクタ 855"/>
        <xdr:cNvCxnSpPr/>
      </xdr:nvCxnSpPr>
      <xdr:spPr>
        <a:xfrm flipV="1">
          <a:off x="20434300" y="1300984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7" name="フローチャート: 判断 856"/>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58" name="テキスト ボックス 857"/>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154870</xdr:rowOff>
    </xdr:from>
    <xdr:to>
      <xdr:col>107</xdr:col>
      <xdr:colOff>50800</xdr:colOff>
      <xdr:row>75</xdr:row>
      <xdr:rowOff>167525</xdr:rowOff>
    </xdr:to>
    <xdr:cxnSp macro="">
      <xdr:nvCxnSpPr>
        <xdr:cNvPr id="859" name="直線コネクタ 858"/>
        <xdr:cNvCxnSpPr/>
      </xdr:nvCxnSpPr>
      <xdr:spPr>
        <a:xfrm flipV="1">
          <a:off x="19545300" y="13013620"/>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0" name="フローチャート: 判断 859"/>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1" name="テキスト ボックス 860"/>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131846</xdr:rowOff>
    </xdr:from>
    <xdr:to>
      <xdr:col>102</xdr:col>
      <xdr:colOff>114300</xdr:colOff>
      <xdr:row>75</xdr:row>
      <xdr:rowOff>167525</xdr:rowOff>
    </xdr:to>
    <xdr:cxnSp macro="">
      <xdr:nvCxnSpPr>
        <xdr:cNvPr id="862" name="直線コネクタ 861"/>
        <xdr:cNvCxnSpPr/>
      </xdr:nvCxnSpPr>
      <xdr:spPr>
        <a:xfrm>
          <a:off x="18656300" y="12990596"/>
          <a:ext cx="889000" cy="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3" name="フローチャート: 判断 862"/>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4" name="テキスト ボックス 863"/>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5" name="フローチャート: 判断 864"/>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6" name="テキスト ボックス 865"/>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60570</xdr:rowOff>
    </xdr:from>
    <xdr:to>
      <xdr:col>116</xdr:col>
      <xdr:colOff>114300</xdr:colOff>
      <xdr:row>75</xdr:row>
      <xdr:rowOff>162170</xdr:rowOff>
    </xdr:to>
    <xdr:sp macro="" textlink="">
      <xdr:nvSpPr>
        <xdr:cNvPr id="872" name="楕円 871"/>
        <xdr:cNvSpPr/>
      </xdr:nvSpPr>
      <xdr:spPr>
        <a:xfrm>
          <a:off x="22110700" y="129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83447</xdr:rowOff>
    </xdr:from>
    <xdr:ext cx="534377" cy="259045"/>
    <xdr:sp macro="" textlink="">
      <xdr:nvSpPr>
        <xdr:cNvPr id="873" name="繰出金該当値テキスト"/>
        <xdr:cNvSpPr txBox="1"/>
      </xdr:nvSpPr>
      <xdr:spPr>
        <a:xfrm>
          <a:off x="22212300" y="127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100297</xdr:rowOff>
    </xdr:from>
    <xdr:to>
      <xdr:col>112</xdr:col>
      <xdr:colOff>38100</xdr:colOff>
      <xdr:row>76</xdr:row>
      <xdr:rowOff>30448</xdr:rowOff>
    </xdr:to>
    <xdr:sp macro="" textlink="">
      <xdr:nvSpPr>
        <xdr:cNvPr id="874" name="楕円 873"/>
        <xdr:cNvSpPr/>
      </xdr:nvSpPr>
      <xdr:spPr>
        <a:xfrm>
          <a:off x="21272500" y="12959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21575</xdr:rowOff>
    </xdr:from>
    <xdr:ext cx="534377" cy="259045"/>
    <xdr:sp macro="" textlink="">
      <xdr:nvSpPr>
        <xdr:cNvPr id="875" name="テキスト ボックス 874"/>
        <xdr:cNvSpPr txBox="1"/>
      </xdr:nvSpPr>
      <xdr:spPr>
        <a:xfrm>
          <a:off x="21056111" y="130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104070</xdr:rowOff>
    </xdr:from>
    <xdr:to>
      <xdr:col>107</xdr:col>
      <xdr:colOff>101600</xdr:colOff>
      <xdr:row>76</xdr:row>
      <xdr:rowOff>34220</xdr:rowOff>
    </xdr:to>
    <xdr:sp macro="" textlink="">
      <xdr:nvSpPr>
        <xdr:cNvPr id="876" name="楕円 875"/>
        <xdr:cNvSpPr/>
      </xdr:nvSpPr>
      <xdr:spPr>
        <a:xfrm>
          <a:off x="20383500" y="12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25347</xdr:rowOff>
    </xdr:from>
    <xdr:ext cx="534377" cy="259045"/>
    <xdr:sp macro="" textlink="">
      <xdr:nvSpPr>
        <xdr:cNvPr id="877" name="テキスト ボックス 876"/>
        <xdr:cNvSpPr txBox="1"/>
      </xdr:nvSpPr>
      <xdr:spPr>
        <a:xfrm>
          <a:off x="20167111" y="130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116724</xdr:rowOff>
    </xdr:from>
    <xdr:to>
      <xdr:col>102</xdr:col>
      <xdr:colOff>165100</xdr:colOff>
      <xdr:row>76</xdr:row>
      <xdr:rowOff>46875</xdr:rowOff>
    </xdr:to>
    <xdr:sp macro="" textlink="">
      <xdr:nvSpPr>
        <xdr:cNvPr id="878" name="楕円 877"/>
        <xdr:cNvSpPr/>
      </xdr:nvSpPr>
      <xdr:spPr>
        <a:xfrm>
          <a:off x="19494500" y="129754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38002</xdr:rowOff>
    </xdr:from>
    <xdr:ext cx="534377" cy="259045"/>
    <xdr:sp macro="" textlink="">
      <xdr:nvSpPr>
        <xdr:cNvPr id="879" name="テキスト ボックス 878"/>
        <xdr:cNvSpPr txBox="1"/>
      </xdr:nvSpPr>
      <xdr:spPr>
        <a:xfrm>
          <a:off x="19278111" y="130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81046</xdr:rowOff>
    </xdr:from>
    <xdr:to>
      <xdr:col>98</xdr:col>
      <xdr:colOff>38100</xdr:colOff>
      <xdr:row>76</xdr:row>
      <xdr:rowOff>11196</xdr:rowOff>
    </xdr:to>
    <xdr:sp macro="" textlink="">
      <xdr:nvSpPr>
        <xdr:cNvPr id="880" name="楕円 879"/>
        <xdr:cNvSpPr/>
      </xdr:nvSpPr>
      <xdr:spPr>
        <a:xfrm>
          <a:off x="18605500" y="129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2323</xdr:rowOff>
    </xdr:from>
    <xdr:ext cx="534377" cy="259045"/>
    <xdr:sp macro="" textlink="">
      <xdr:nvSpPr>
        <xdr:cNvPr id="881" name="テキスト ボックス 880"/>
        <xdr:cNvSpPr txBox="1"/>
      </xdr:nvSpPr>
      <xdr:spPr>
        <a:xfrm>
          <a:off x="18389111" y="130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５４２，６７６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その中で、類似団体平均を特に大きく上回っているのが貸付金である。市の制度融資に係る金融機関への預託金が主なものであるが、年々融資残高が減少しているため、貸付金も減少で推移する見込みである。また、普通建設事業費のうち新規整備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新庁舎建設事業により類似団体平均を上回った。また、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普通建設事業費の更新整備や維持補修費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大きく類似団体平均を上回っており、既存施設へのコストが高くなってきている。公共施設等総合管理計画を基に適正な管理運営をしていく。</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公債費は、２度の震災による借入などで類似団体平均を大きく上回っているが、計画的な償還により、着実に減少している。今後も借入事業の精査を確実に行い、公債費の抑制に努めていく。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及び出資金についても類似団体平均を上回っているが、ガス事業が民営化したため大幅に減少した。そのほか、類似団体と比較して職員数が多いため、人件費も類似団体より高い。柏崎市定員管理計画に基づき適正な職員数を管理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新潟県柏崎市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82,903
81,972
442.03
47,152,002
44,989,465
1,854,345
23,800,568
47,761,343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20828</xdr:rowOff>
    </xdr:from>
    <xdr:to>
      <xdr:col>24</xdr:col>
      <xdr:colOff>63500</xdr:colOff>
      <xdr:row>36</xdr:row>
      <xdr:rowOff>92075</xdr:rowOff>
    </xdr:to>
    <xdr:cxnSp macro="">
      <xdr:nvCxnSpPr>
        <xdr:cNvPr id="61" name="直線コネクタ 60"/>
        <xdr:cNvCxnSpPr/>
      </xdr:nvCxnSpPr>
      <xdr:spPr>
        <a:xfrm>
          <a:off x="3797300" y="6193028"/>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20828</xdr:rowOff>
    </xdr:from>
    <xdr:to>
      <xdr:col>19</xdr:col>
      <xdr:colOff>177800</xdr:colOff>
      <xdr:row>36</xdr:row>
      <xdr:rowOff>44450</xdr:rowOff>
    </xdr:to>
    <xdr:cxnSp macro="">
      <xdr:nvCxnSpPr>
        <xdr:cNvPr id="64" name="直線コネクタ 63"/>
        <xdr:cNvCxnSpPr/>
      </xdr:nvCxnSpPr>
      <xdr:spPr>
        <a:xfrm flipV="1">
          <a:off x="2908300" y="619302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44450</xdr:rowOff>
    </xdr:from>
    <xdr:to>
      <xdr:col>15</xdr:col>
      <xdr:colOff>50800</xdr:colOff>
      <xdr:row>36</xdr:row>
      <xdr:rowOff>50546</xdr:rowOff>
    </xdr:to>
    <xdr:cxnSp macro="">
      <xdr:nvCxnSpPr>
        <xdr:cNvPr id="67" name="直線コネクタ 66"/>
        <xdr:cNvCxnSpPr/>
      </xdr:nvCxnSpPr>
      <xdr:spPr>
        <a:xfrm flipV="1">
          <a:off x="2019300" y="621665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153797</xdr:rowOff>
    </xdr:from>
    <xdr:to>
      <xdr:col>10</xdr:col>
      <xdr:colOff>114300</xdr:colOff>
      <xdr:row>36</xdr:row>
      <xdr:rowOff>50546</xdr:rowOff>
    </xdr:to>
    <xdr:cxnSp macro="">
      <xdr:nvCxnSpPr>
        <xdr:cNvPr id="70" name="直線コネクタ 69"/>
        <xdr:cNvCxnSpPr/>
      </xdr:nvCxnSpPr>
      <xdr:spPr>
        <a:xfrm>
          <a:off x="1130300" y="6154547"/>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41275</xdr:rowOff>
    </xdr:from>
    <xdr:to>
      <xdr:col>24</xdr:col>
      <xdr:colOff>114300</xdr:colOff>
      <xdr:row>36</xdr:row>
      <xdr:rowOff>142875</xdr:rowOff>
    </xdr:to>
    <xdr:sp macro="" textlink="">
      <xdr:nvSpPr>
        <xdr:cNvPr id="80" name="楕円 79"/>
        <xdr:cNvSpPr/>
      </xdr:nvSpPr>
      <xdr:spPr>
        <a:xfrm>
          <a:off x="45847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19702</xdr:rowOff>
    </xdr:from>
    <xdr:ext cx="469744" cy="259045"/>
    <xdr:sp macro="" textlink="">
      <xdr:nvSpPr>
        <xdr:cNvPr id="81" name="議会費該当値テキスト"/>
        <xdr:cNvSpPr txBox="1"/>
      </xdr:nvSpPr>
      <xdr:spPr>
        <a:xfrm>
          <a:off x="4686300"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141478</xdr:rowOff>
    </xdr:from>
    <xdr:to>
      <xdr:col>20</xdr:col>
      <xdr:colOff>38100</xdr:colOff>
      <xdr:row>36</xdr:row>
      <xdr:rowOff>71628</xdr:rowOff>
    </xdr:to>
    <xdr:sp macro="" textlink="">
      <xdr:nvSpPr>
        <xdr:cNvPr id="82" name="楕円 81"/>
        <xdr:cNvSpPr/>
      </xdr:nvSpPr>
      <xdr:spPr>
        <a:xfrm>
          <a:off x="3746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88155</xdr:rowOff>
    </xdr:from>
    <xdr:ext cx="469744" cy="259045"/>
    <xdr:sp macro="" textlink="">
      <xdr:nvSpPr>
        <xdr:cNvPr id="83" name="テキスト ボックス 82"/>
        <xdr:cNvSpPr txBox="1"/>
      </xdr:nvSpPr>
      <xdr:spPr>
        <a:xfrm>
          <a:off x="3562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165100</xdr:rowOff>
    </xdr:from>
    <xdr:to>
      <xdr:col>15</xdr:col>
      <xdr:colOff>101600</xdr:colOff>
      <xdr:row>36</xdr:row>
      <xdr:rowOff>95250</xdr:rowOff>
    </xdr:to>
    <xdr:sp macro="" textlink="">
      <xdr:nvSpPr>
        <xdr:cNvPr id="84" name="楕円 83"/>
        <xdr:cNvSpPr/>
      </xdr:nvSpPr>
      <xdr:spPr>
        <a:xfrm>
          <a:off x="2857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85" name="テキスト ボックス 84"/>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171196</xdr:rowOff>
    </xdr:from>
    <xdr:to>
      <xdr:col>10</xdr:col>
      <xdr:colOff>165100</xdr:colOff>
      <xdr:row>36</xdr:row>
      <xdr:rowOff>101346</xdr:rowOff>
    </xdr:to>
    <xdr:sp macro="" textlink="">
      <xdr:nvSpPr>
        <xdr:cNvPr id="86" name="楕円 85"/>
        <xdr:cNvSpPr/>
      </xdr:nvSpPr>
      <xdr:spPr>
        <a:xfrm>
          <a:off x="1968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92473</xdr:rowOff>
    </xdr:from>
    <xdr:ext cx="469744" cy="259045"/>
    <xdr:sp macro="" textlink="">
      <xdr:nvSpPr>
        <xdr:cNvPr id="87" name="テキスト ボックス 86"/>
        <xdr:cNvSpPr txBox="1"/>
      </xdr:nvSpPr>
      <xdr:spPr>
        <a:xfrm>
          <a:off x="1784428"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102997</xdr:rowOff>
    </xdr:from>
    <xdr:to>
      <xdr:col>6</xdr:col>
      <xdr:colOff>38100</xdr:colOff>
      <xdr:row>36</xdr:row>
      <xdr:rowOff>33147</xdr:rowOff>
    </xdr:to>
    <xdr:sp macro="" textlink="">
      <xdr:nvSpPr>
        <xdr:cNvPr id="88" name="楕円 87"/>
        <xdr:cNvSpPr/>
      </xdr:nvSpPr>
      <xdr:spPr>
        <a:xfrm>
          <a:off x="1079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24274</xdr:rowOff>
    </xdr:from>
    <xdr:ext cx="469744" cy="259045"/>
    <xdr:sp macro="" textlink="">
      <xdr:nvSpPr>
        <xdr:cNvPr id="89" name="テキスト ボックス 88"/>
        <xdr:cNvSpPr txBox="1"/>
      </xdr:nvSpPr>
      <xdr:spPr>
        <a:xfrm>
          <a:off x="895428" y="619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45311</xdr:rowOff>
    </xdr:from>
    <xdr:to>
      <xdr:col>24</xdr:col>
      <xdr:colOff>63500</xdr:colOff>
      <xdr:row>56</xdr:row>
      <xdr:rowOff>139357</xdr:rowOff>
    </xdr:to>
    <xdr:cxnSp macro="">
      <xdr:nvCxnSpPr>
        <xdr:cNvPr id="116" name="直線コネクタ 115"/>
        <xdr:cNvCxnSpPr/>
      </xdr:nvCxnSpPr>
      <xdr:spPr>
        <a:xfrm>
          <a:off x="3797300" y="9475061"/>
          <a:ext cx="838200" cy="2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45311</xdr:rowOff>
    </xdr:from>
    <xdr:to>
      <xdr:col>19</xdr:col>
      <xdr:colOff>177800</xdr:colOff>
      <xdr:row>57</xdr:row>
      <xdr:rowOff>45128</xdr:rowOff>
    </xdr:to>
    <xdr:cxnSp macro="">
      <xdr:nvCxnSpPr>
        <xdr:cNvPr id="119" name="直線コネクタ 118"/>
        <xdr:cNvCxnSpPr/>
      </xdr:nvCxnSpPr>
      <xdr:spPr>
        <a:xfrm flipV="1">
          <a:off x="2908300" y="9475061"/>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45128</xdr:rowOff>
    </xdr:from>
    <xdr:to>
      <xdr:col>15</xdr:col>
      <xdr:colOff>50800</xdr:colOff>
      <xdr:row>57</xdr:row>
      <xdr:rowOff>48155</xdr:rowOff>
    </xdr:to>
    <xdr:cxnSp macro="">
      <xdr:nvCxnSpPr>
        <xdr:cNvPr id="122" name="直線コネクタ 121"/>
        <xdr:cNvCxnSpPr/>
      </xdr:nvCxnSpPr>
      <xdr:spPr>
        <a:xfrm flipV="1">
          <a:off x="2019300" y="9817778"/>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23772</xdr:rowOff>
    </xdr:from>
    <xdr:to>
      <xdr:col>10</xdr:col>
      <xdr:colOff>114300</xdr:colOff>
      <xdr:row>57</xdr:row>
      <xdr:rowOff>48155</xdr:rowOff>
    </xdr:to>
    <xdr:cxnSp macro="">
      <xdr:nvCxnSpPr>
        <xdr:cNvPr id="125" name="直線コネクタ 124"/>
        <xdr:cNvCxnSpPr/>
      </xdr:nvCxnSpPr>
      <xdr:spPr>
        <a:xfrm>
          <a:off x="1130300" y="979642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88557</xdr:rowOff>
    </xdr:from>
    <xdr:to>
      <xdr:col>24</xdr:col>
      <xdr:colOff>114300</xdr:colOff>
      <xdr:row>57</xdr:row>
      <xdr:rowOff>18707</xdr:rowOff>
    </xdr:to>
    <xdr:sp macro="" textlink="">
      <xdr:nvSpPr>
        <xdr:cNvPr id="135" name="楕円 134"/>
        <xdr:cNvSpPr/>
      </xdr:nvSpPr>
      <xdr:spPr>
        <a:xfrm>
          <a:off x="4584700" y="96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111434</xdr:rowOff>
    </xdr:from>
    <xdr:ext cx="534377" cy="259045"/>
    <xdr:sp macro="" textlink="">
      <xdr:nvSpPr>
        <xdr:cNvPr id="136" name="総務費該当値テキスト"/>
        <xdr:cNvSpPr txBox="1"/>
      </xdr:nvSpPr>
      <xdr:spPr>
        <a:xfrm>
          <a:off x="4686300" y="95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165961</xdr:rowOff>
    </xdr:from>
    <xdr:to>
      <xdr:col>20</xdr:col>
      <xdr:colOff>38100</xdr:colOff>
      <xdr:row>55</xdr:row>
      <xdr:rowOff>96111</xdr:rowOff>
    </xdr:to>
    <xdr:sp macro="" textlink="">
      <xdr:nvSpPr>
        <xdr:cNvPr id="137" name="楕円 136"/>
        <xdr:cNvSpPr/>
      </xdr:nvSpPr>
      <xdr:spPr>
        <a:xfrm>
          <a:off x="3746500" y="94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112638</xdr:rowOff>
    </xdr:from>
    <xdr:ext cx="599010" cy="259045"/>
    <xdr:sp macro="" textlink="">
      <xdr:nvSpPr>
        <xdr:cNvPr id="138" name="テキスト ボックス 137"/>
        <xdr:cNvSpPr txBox="1"/>
      </xdr:nvSpPr>
      <xdr:spPr>
        <a:xfrm>
          <a:off x="3497795" y="91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165778</xdr:rowOff>
    </xdr:from>
    <xdr:to>
      <xdr:col>15</xdr:col>
      <xdr:colOff>101600</xdr:colOff>
      <xdr:row>57</xdr:row>
      <xdr:rowOff>95928</xdr:rowOff>
    </xdr:to>
    <xdr:sp macro="" textlink="">
      <xdr:nvSpPr>
        <xdr:cNvPr id="139" name="楕円 138"/>
        <xdr:cNvSpPr/>
      </xdr:nvSpPr>
      <xdr:spPr>
        <a:xfrm>
          <a:off x="2857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112455</xdr:rowOff>
    </xdr:from>
    <xdr:ext cx="534377" cy="259045"/>
    <xdr:sp macro="" textlink="">
      <xdr:nvSpPr>
        <xdr:cNvPr id="140" name="テキスト ボックス 139"/>
        <xdr:cNvSpPr txBox="1"/>
      </xdr:nvSpPr>
      <xdr:spPr>
        <a:xfrm>
          <a:off x="2641111" y="95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168805</xdr:rowOff>
    </xdr:from>
    <xdr:to>
      <xdr:col>10</xdr:col>
      <xdr:colOff>165100</xdr:colOff>
      <xdr:row>57</xdr:row>
      <xdr:rowOff>98955</xdr:rowOff>
    </xdr:to>
    <xdr:sp macro="" textlink="">
      <xdr:nvSpPr>
        <xdr:cNvPr id="141" name="楕円 140"/>
        <xdr:cNvSpPr/>
      </xdr:nvSpPr>
      <xdr:spPr>
        <a:xfrm>
          <a:off x="1968500" y="97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90082</xdr:rowOff>
    </xdr:from>
    <xdr:ext cx="534377" cy="259045"/>
    <xdr:sp macro="" textlink="">
      <xdr:nvSpPr>
        <xdr:cNvPr id="142" name="テキスト ボックス 141"/>
        <xdr:cNvSpPr txBox="1"/>
      </xdr:nvSpPr>
      <xdr:spPr>
        <a:xfrm>
          <a:off x="1752111" y="986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144422</xdr:rowOff>
    </xdr:from>
    <xdr:to>
      <xdr:col>6</xdr:col>
      <xdr:colOff>38100</xdr:colOff>
      <xdr:row>57</xdr:row>
      <xdr:rowOff>74572</xdr:rowOff>
    </xdr:to>
    <xdr:sp macro="" textlink="">
      <xdr:nvSpPr>
        <xdr:cNvPr id="143" name="楕円 142"/>
        <xdr:cNvSpPr/>
      </xdr:nvSpPr>
      <xdr:spPr>
        <a:xfrm>
          <a:off x="1079500" y="97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91099</xdr:rowOff>
    </xdr:from>
    <xdr:ext cx="534377" cy="259045"/>
    <xdr:sp macro="" textlink="">
      <xdr:nvSpPr>
        <xdr:cNvPr id="144" name="テキスト ボックス 143"/>
        <xdr:cNvSpPr txBox="1"/>
      </xdr:nvSpPr>
      <xdr:spPr>
        <a:xfrm>
          <a:off x="863111" y="95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15788</xdr:rowOff>
    </xdr:from>
    <xdr:to>
      <xdr:col>24</xdr:col>
      <xdr:colOff>63500</xdr:colOff>
      <xdr:row>76</xdr:row>
      <xdr:rowOff>70586</xdr:rowOff>
    </xdr:to>
    <xdr:cxnSp macro="">
      <xdr:nvCxnSpPr>
        <xdr:cNvPr id="176" name="直線コネクタ 175"/>
        <xdr:cNvCxnSpPr/>
      </xdr:nvCxnSpPr>
      <xdr:spPr>
        <a:xfrm flipV="1">
          <a:off x="3797300" y="13045988"/>
          <a:ext cx="8382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70586</xdr:rowOff>
    </xdr:from>
    <xdr:to>
      <xdr:col>19</xdr:col>
      <xdr:colOff>177800</xdr:colOff>
      <xdr:row>76</xdr:row>
      <xdr:rowOff>73537</xdr:rowOff>
    </xdr:to>
    <xdr:cxnSp macro="">
      <xdr:nvCxnSpPr>
        <xdr:cNvPr id="179" name="直線コネクタ 178"/>
        <xdr:cNvCxnSpPr/>
      </xdr:nvCxnSpPr>
      <xdr:spPr>
        <a:xfrm flipV="1">
          <a:off x="2908300" y="13100786"/>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73537</xdr:rowOff>
    </xdr:from>
    <xdr:to>
      <xdr:col>15</xdr:col>
      <xdr:colOff>50800</xdr:colOff>
      <xdr:row>76</xdr:row>
      <xdr:rowOff>79034</xdr:rowOff>
    </xdr:to>
    <xdr:cxnSp macro="">
      <xdr:nvCxnSpPr>
        <xdr:cNvPr id="182" name="直線コネクタ 181"/>
        <xdr:cNvCxnSpPr/>
      </xdr:nvCxnSpPr>
      <xdr:spPr>
        <a:xfrm flipV="1">
          <a:off x="2019300" y="13103737"/>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64959</xdr:rowOff>
    </xdr:from>
    <xdr:to>
      <xdr:col>10</xdr:col>
      <xdr:colOff>114300</xdr:colOff>
      <xdr:row>76</xdr:row>
      <xdr:rowOff>79034</xdr:rowOff>
    </xdr:to>
    <xdr:cxnSp macro="">
      <xdr:nvCxnSpPr>
        <xdr:cNvPr id="185" name="直線コネクタ 184"/>
        <xdr:cNvCxnSpPr/>
      </xdr:nvCxnSpPr>
      <xdr:spPr>
        <a:xfrm>
          <a:off x="1130300" y="1309515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136438</xdr:rowOff>
    </xdr:from>
    <xdr:to>
      <xdr:col>24</xdr:col>
      <xdr:colOff>114300</xdr:colOff>
      <xdr:row>76</xdr:row>
      <xdr:rowOff>66588</xdr:rowOff>
    </xdr:to>
    <xdr:sp macro="" textlink="">
      <xdr:nvSpPr>
        <xdr:cNvPr id="195" name="楕円 194"/>
        <xdr:cNvSpPr/>
      </xdr:nvSpPr>
      <xdr:spPr>
        <a:xfrm>
          <a:off x="4584700" y="129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114865</xdr:rowOff>
    </xdr:from>
    <xdr:ext cx="599010" cy="259045"/>
    <xdr:sp macro="" textlink="">
      <xdr:nvSpPr>
        <xdr:cNvPr id="196" name="民生費該当値テキスト"/>
        <xdr:cNvSpPr txBox="1"/>
      </xdr:nvSpPr>
      <xdr:spPr>
        <a:xfrm>
          <a:off x="4686300" y="1297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19786</xdr:rowOff>
    </xdr:from>
    <xdr:to>
      <xdr:col>20</xdr:col>
      <xdr:colOff>38100</xdr:colOff>
      <xdr:row>76</xdr:row>
      <xdr:rowOff>121386</xdr:rowOff>
    </xdr:to>
    <xdr:sp macro="" textlink="">
      <xdr:nvSpPr>
        <xdr:cNvPr id="197" name="楕円 196"/>
        <xdr:cNvSpPr/>
      </xdr:nvSpPr>
      <xdr:spPr>
        <a:xfrm>
          <a:off x="3746500" y="130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137913</xdr:rowOff>
    </xdr:from>
    <xdr:ext cx="599010" cy="259045"/>
    <xdr:sp macro="" textlink="">
      <xdr:nvSpPr>
        <xdr:cNvPr id="198" name="テキスト ボックス 197"/>
        <xdr:cNvSpPr txBox="1"/>
      </xdr:nvSpPr>
      <xdr:spPr>
        <a:xfrm>
          <a:off x="3497795" y="1282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22737</xdr:rowOff>
    </xdr:from>
    <xdr:to>
      <xdr:col>15</xdr:col>
      <xdr:colOff>101600</xdr:colOff>
      <xdr:row>76</xdr:row>
      <xdr:rowOff>124337</xdr:rowOff>
    </xdr:to>
    <xdr:sp macro="" textlink="">
      <xdr:nvSpPr>
        <xdr:cNvPr id="199" name="楕円 198"/>
        <xdr:cNvSpPr/>
      </xdr:nvSpPr>
      <xdr:spPr>
        <a:xfrm>
          <a:off x="2857500" y="130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115464</xdr:rowOff>
    </xdr:from>
    <xdr:ext cx="599010" cy="259045"/>
    <xdr:sp macro="" textlink="">
      <xdr:nvSpPr>
        <xdr:cNvPr id="200" name="テキスト ボックス 199"/>
        <xdr:cNvSpPr txBox="1"/>
      </xdr:nvSpPr>
      <xdr:spPr>
        <a:xfrm>
          <a:off x="2608795" y="1314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28234</xdr:rowOff>
    </xdr:from>
    <xdr:to>
      <xdr:col>10</xdr:col>
      <xdr:colOff>165100</xdr:colOff>
      <xdr:row>76</xdr:row>
      <xdr:rowOff>129834</xdr:rowOff>
    </xdr:to>
    <xdr:sp macro="" textlink="">
      <xdr:nvSpPr>
        <xdr:cNvPr id="201" name="楕円 200"/>
        <xdr:cNvSpPr/>
      </xdr:nvSpPr>
      <xdr:spPr>
        <a:xfrm>
          <a:off x="1968500" y="130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120961</xdr:rowOff>
    </xdr:from>
    <xdr:ext cx="599010" cy="259045"/>
    <xdr:sp macro="" textlink="">
      <xdr:nvSpPr>
        <xdr:cNvPr id="202" name="テキスト ボックス 201"/>
        <xdr:cNvSpPr txBox="1"/>
      </xdr:nvSpPr>
      <xdr:spPr>
        <a:xfrm>
          <a:off x="1719795" y="1315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14159</xdr:rowOff>
    </xdr:from>
    <xdr:to>
      <xdr:col>6</xdr:col>
      <xdr:colOff>38100</xdr:colOff>
      <xdr:row>76</xdr:row>
      <xdr:rowOff>115759</xdr:rowOff>
    </xdr:to>
    <xdr:sp macro="" textlink="">
      <xdr:nvSpPr>
        <xdr:cNvPr id="203" name="楕円 202"/>
        <xdr:cNvSpPr/>
      </xdr:nvSpPr>
      <xdr:spPr>
        <a:xfrm>
          <a:off x="1079500" y="130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132286</xdr:rowOff>
    </xdr:from>
    <xdr:ext cx="599010" cy="259045"/>
    <xdr:sp macro="" textlink="">
      <xdr:nvSpPr>
        <xdr:cNvPr id="204" name="テキスト ボックス 203"/>
        <xdr:cNvSpPr txBox="1"/>
      </xdr:nvSpPr>
      <xdr:spPr>
        <a:xfrm>
          <a:off x="830795" y="1281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160823</xdr:rowOff>
    </xdr:from>
    <xdr:to>
      <xdr:col>24</xdr:col>
      <xdr:colOff>63500</xdr:colOff>
      <xdr:row>97</xdr:row>
      <xdr:rowOff>30727</xdr:rowOff>
    </xdr:to>
    <xdr:cxnSp macro="">
      <xdr:nvCxnSpPr>
        <xdr:cNvPr id="232" name="直線コネクタ 231"/>
        <xdr:cNvCxnSpPr/>
      </xdr:nvCxnSpPr>
      <xdr:spPr>
        <a:xfrm flipV="1">
          <a:off x="3797300" y="16620023"/>
          <a:ext cx="8382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24668</xdr:rowOff>
    </xdr:from>
    <xdr:to>
      <xdr:col>19</xdr:col>
      <xdr:colOff>177800</xdr:colOff>
      <xdr:row>97</xdr:row>
      <xdr:rowOff>30727</xdr:rowOff>
    </xdr:to>
    <xdr:cxnSp macro="">
      <xdr:nvCxnSpPr>
        <xdr:cNvPr id="235" name="直線コネクタ 234"/>
        <xdr:cNvCxnSpPr/>
      </xdr:nvCxnSpPr>
      <xdr:spPr>
        <a:xfrm>
          <a:off x="2908300" y="16655318"/>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120452</xdr:rowOff>
    </xdr:from>
    <xdr:to>
      <xdr:col>15</xdr:col>
      <xdr:colOff>50800</xdr:colOff>
      <xdr:row>97</xdr:row>
      <xdr:rowOff>24668</xdr:rowOff>
    </xdr:to>
    <xdr:cxnSp macro="">
      <xdr:nvCxnSpPr>
        <xdr:cNvPr id="238" name="直線コネクタ 237"/>
        <xdr:cNvCxnSpPr/>
      </xdr:nvCxnSpPr>
      <xdr:spPr>
        <a:xfrm>
          <a:off x="2019300" y="16579652"/>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120452</xdr:rowOff>
    </xdr:from>
    <xdr:to>
      <xdr:col>10</xdr:col>
      <xdr:colOff>114300</xdr:colOff>
      <xdr:row>97</xdr:row>
      <xdr:rowOff>3843</xdr:rowOff>
    </xdr:to>
    <xdr:cxnSp macro="">
      <xdr:nvCxnSpPr>
        <xdr:cNvPr id="241" name="直線コネクタ 240"/>
        <xdr:cNvCxnSpPr/>
      </xdr:nvCxnSpPr>
      <xdr:spPr>
        <a:xfrm flipV="1">
          <a:off x="1130300" y="16579652"/>
          <a:ext cx="889000" cy="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110023</xdr:rowOff>
    </xdr:from>
    <xdr:to>
      <xdr:col>24</xdr:col>
      <xdr:colOff>114300</xdr:colOff>
      <xdr:row>97</xdr:row>
      <xdr:rowOff>40173</xdr:rowOff>
    </xdr:to>
    <xdr:sp macro="" textlink="">
      <xdr:nvSpPr>
        <xdr:cNvPr id="251" name="楕円 250"/>
        <xdr:cNvSpPr/>
      </xdr:nvSpPr>
      <xdr:spPr>
        <a:xfrm>
          <a:off x="4584700" y="165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88450</xdr:rowOff>
    </xdr:from>
    <xdr:ext cx="534377" cy="259045"/>
    <xdr:sp macro="" textlink="">
      <xdr:nvSpPr>
        <xdr:cNvPr id="252" name="衛生費該当値テキスト"/>
        <xdr:cNvSpPr txBox="1"/>
      </xdr:nvSpPr>
      <xdr:spPr>
        <a:xfrm>
          <a:off x="4686300" y="165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151377</xdr:rowOff>
    </xdr:from>
    <xdr:to>
      <xdr:col>20</xdr:col>
      <xdr:colOff>38100</xdr:colOff>
      <xdr:row>97</xdr:row>
      <xdr:rowOff>81527</xdr:rowOff>
    </xdr:to>
    <xdr:sp macro="" textlink="">
      <xdr:nvSpPr>
        <xdr:cNvPr id="253" name="楕円 252"/>
        <xdr:cNvSpPr/>
      </xdr:nvSpPr>
      <xdr:spPr>
        <a:xfrm>
          <a:off x="3746500" y="166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72654</xdr:rowOff>
    </xdr:from>
    <xdr:ext cx="534377" cy="259045"/>
    <xdr:sp macro="" textlink="">
      <xdr:nvSpPr>
        <xdr:cNvPr id="254" name="テキスト ボックス 253"/>
        <xdr:cNvSpPr txBox="1"/>
      </xdr:nvSpPr>
      <xdr:spPr>
        <a:xfrm>
          <a:off x="3530111" y="167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145318</xdr:rowOff>
    </xdr:from>
    <xdr:to>
      <xdr:col>15</xdr:col>
      <xdr:colOff>101600</xdr:colOff>
      <xdr:row>97</xdr:row>
      <xdr:rowOff>75468</xdr:rowOff>
    </xdr:to>
    <xdr:sp macro="" textlink="">
      <xdr:nvSpPr>
        <xdr:cNvPr id="255" name="楕円 254"/>
        <xdr:cNvSpPr/>
      </xdr:nvSpPr>
      <xdr:spPr>
        <a:xfrm>
          <a:off x="2857500" y="16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66595</xdr:rowOff>
    </xdr:from>
    <xdr:ext cx="534377" cy="259045"/>
    <xdr:sp macro="" textlink="">
      <xdr:nvSpPr>
        <xdr:cNvPr id="256" name="テキスト ボックス 255"/>
        <xdr:cNvSpPr txBox="1"/>
      </xdr:nvSpPr>
      <xdr:spPr>
        <a:xfrm>
          <a:off x="2641111" y="166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69652</xdr:rowOff>
    </xdr:from>
    <xdr:to>
      <xdr:col>10</xdr:col>
      <xdr:colOff>165100</xdr:colOff>
      <xdr:row>96</xdr:row>
      <xdr:rowOff>171252</xdr:rowOff>
    </xdr:to>
    <xdr:sp macro="" textlink="">
      <xdr:nvSpPr>
        <xdr:cNvPr id="257" name="楕円 256"/>
        <xdr:cNvSpPr/>
      </xdr:nvSpPr>
      <xdr:spPr>
        <a:xfrm>
          <a:off x="1968500" y="165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162379</xdr:rowOff>
    </xdr:from>
    <xdr:ext cx="534377" cy="259045"/>
    <xdr:sp macro="" textlink="">
      <xdr:nvSpPr>
        <xdr:cNvPr id="258" name="テキスト ボックス 257"/>
        <xdr:cNvSpPr txBox="1"/>
      </xdr:nvSpPr>
      <xdr:spPr>
        <a:xfrm>
          <a:off x="1752111" y="1662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124493</xdr:rowOff>
    </xdr:from>
    <xdr:to>
      <xdr:col>6</xdr:col>
      <xdr:colOff>38100</xdr:colOff>
      <xdr:row>97</xdr:row>
      <xdr:rowOff>54643</xdr:rowOff>
    </xdr:to>
    <xdr:sp macro="" textlink="">
      <xdr:nvSpPr>
        <xdr:cNvPr id="259" name="楕円 258"/>
        <xdr:cNvSpPr/>
      </xdr:nvSpPr>
      <xdr:spPr>
        <a:xfrm>
          <a:off x="1079500" y="165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45770</xdr:rowOff>
    </xdr:from>
    <xdr:ext cx="534377" cy="259045"/>
    <xdr:sp macro="" textlink="">
      <xdr:nvSpPr>
        <xdr:cNvPr id="260" name="テキスト ボックス 259"/>
        <xdr:cNvSpPr txBox="1"/>
      </xdr:nvSpPr>
      <xdr:spPr>
        <a:xfrm>
          <a:off x="863111" y="166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157714</xdr:rowOff>
    </xdr:from>
    <xdr:to>
      <xdr:col>54</xdr:col>
      <xdr:colOff>189865</xdr:colOff>
      <xdr:row>38</xdr:row>
      <xdr:rowOff>139700</xdr:rowOff>
    </xdr:to>
    <xdr:cxnSp macro="">
      <xdr:nvCxnSpPr>
        <xdr:cNvPr id="282" name="直線コネクタ 281"/>
        <xdr:cNvCxnSpPr/>
      </xdr:nvCxnSpPr>
      <xdr:spPr>
        <a:xfrm flipV="1">
          <a:off x="10475595" y="5644114"/>
          <a:ext cx="1270" cy="1010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104391</xdr:rowOff>
    </xdr:from>
    <xdr:ext cx="534377" cy="259045"/>
    <xdr:sp macro="" textlink="">
      <xdr:nvSpPr>
        <xdr:cNvPr id="285" name="労働費最大値テキスト"/>
        <xdr:cNvSpPr txBox="1"/>
      </xdr:nvSpPr>
      <xdr:spPr>
        <a:xfrm>
          <a:off x="10528300" y="54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157714</xdr:rowOff>
    </xdr:from>
    <xdr:to>
      <xdr:col>55</xdr:col>
      <xdr:colOff>88900</xdr:colOff>
      <xdr:row>32</xdr:row>
      <xdr:rowOff>157714</xdr:rowOff>
    </xdr:to>
    <xdr:cxnSp macro="">
      <xdr:nvCxnSpPr>
        <xdr:cNvPr id="286" name="直線コネクタ 285"/>
        <xdr:cNvCxnSpPr/>
      </xdr:nvCxnSpPr>
      <xdr:spPr>
        <a:xfrm>
          <a:off x="10388600" y="564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52512</xdr:rowOff>
    </xdr:from>
    <xdr:to>
      <xdr:col>55</xdr:col>
      <xdr:colOff>0</xdr:colOff>
      <xdr:row>32</xdr:row>
      <xdr:rowOff>157714</xdr:rowOff>
    </xdr:to>
    <xdr:cxnSp macro="">
      <xdr:nvCxnSpPr>
        <xdr:cNvPr id="287" name="直線コネクタ 286"/>
        <xdr:cNvCxnSpPr/>
      </xdr:nvCxnSpPr>
      <xdr:spPr>
        <a:xfrm>
          <a:off x="9639300" y="5538912"/>
          <a:ext cx="8382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4965</xdr:rowOff>
    </xdr:from>
    <xdr:ext cx="469744" cy="259045"/>
    <xdr:sp macro="" textlink="">
      <xdr:nvSpPr>
        <xdr:cNvPr id="288" name="労働費平均値テキスト"/>
        <xdr:cNvSpPr txBox="1"/>
      </xdr:nvSpPr>
      <xdr:spPr>
        <a:xfrm>
          <a:off x="10528300" y="6520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26538</xdr:rowOff>
    </xdr:from>
    <xdr:to>
      <xdr:col>55</xdr:col>
      <xdr:colOff>50800</xdr:colOff>
      <xdr:row>38</xdr:row>
      <xdr:rowOff>128138</xdr:rowOff>
    </xdr:to>
    <xdr:sp macro="" textlink="">
      <xdr:nvSpPr>
        <xdr:cNvPr id="289" name="フローチャート: 判断 288"/>
        <xdr:cNvSpPr/>
      </xdr:nvSpPr>
      <xdr:spPr>
        <a:xfrm>
          <a:off x="10426700" y="654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88402</xdr:rowOff>
    </xdr:from>
    <xdr:to>
      <xdr:col>50</xdr:col>
      <xdr:colOff>114300</xdr:colOff>
      <xdr:row>32</xdr:row>
      <xdr:rowOff>52512</xdr:rowOff>
    </xdr:to>
    <xdr:cxnSp macro="">
      <xdr:nvCxnSpPr>
        <xdr:cNvPr id="290" name="直線コネクタ 289"/>
        <xdr:cNvCxnSpPr/>
      </xdr:nvCxnSpPr>
      <xdr:spPr>
        <a:xfrm>
          <a:off x="8750300" y="5403352"/>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23109</xdr:rowOff>
    </xdr:from>
    <xdr:to>
      <xdr:col>50</xdr:col>
      <xdr:colOff>165100</xdr:colOff>
      <xdr:row>38</xdr:row>
      <xdr:rowOff>124709</xdr:rowOff>
    </xdr:to>
    <xdr:sp macro="" textlink="">
      <xdr:nvSpPr>
        <xdr:cNvPr id="291" name="フローチャート: 判断 290"/>
        <xdr:cNvSpPr/>
      </xdr:nvSpPr>
      <xdr:spPr>
        <a:xfrm>
          <a:off x="95885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115836</xdr:rowOff>
    </xdr:from>
    <xdr:ext cx="469744" cy="259045"/>
    <xdr:sp macro="" textlink="">
      <xdr:nvSpPr>
        <xdr:cNvPr id="292" name="テキスト ボックス 291"/>
        <xdr:cNvSpPr txBox="1"/>
      </xdr:nvSpPr>
      <xdr:spPr>
        <a:xfrm>
          <a:off x="9404428" y="663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40076</xdr:rowOff>
    </xdr:from>
    <xdr:to>
      <xdr:col>45</xdr:col>
      <xdr:colOff>177800</xdr:colOff>
      <xdr:row>31</xdr:row>
      <xdr:rowOff>88402</xdr:rowOff>
    </xdr:to>
    <xdr:cxnSp macro="">
      <xdr:nvCxnSpPr>
        <xdr:cNvPr id="293" name="直線コネクタ 292"/>
        <xdr:cNvCxnSpPr/>
      </xdr:nvCxnSpPr>
      <xdr:spPr>
        <a:xfrm>
          <a:off x="7861300" y="5355026"/>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22149</xdr:rowOff>
    </xdr:from>
    <xdr:to>
      <xdr:col>46</xdr:col>
      <xdr:colOff>38100</xdr:colOff>
      <xdr:row>38</xdr:row>
      <xdr:rowOff>123749</xdr:rowOff>
    </xdr:to>
    <xdr:sp macro="" textlink="">
      <xdr:nvSpPr>
        <xdr:cNvPr id="294" name="フローチャート: 判断 293"/>
        <xdr:cNvSpPr/>
      </xdr:nvSpPr>
      <xdr:spPr>
        <a:xfrm>
          <a:off x="8699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114876</xdr:rowOff>
    </xdr:from>
    <xdr:ext cx="469744" cy="259045"/>
    <xdr:sp macro="" textlink="">
      <xdr:nvSpPr>
        <xdr:cNvPr id="295" name="テキスト ボックス 294"/>
        <xdr:cNvSpPr txBox="1"/>
      </xdr:nvSpPr>
      <xdr:spPr>
        <a:xfrm>
          <a:off x="8515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34727</xdr:rowOff>
    </xdr:from>
    <xdr:to>
      <xdr:col>41</xdr:col>
      <xdr:colOff>50800</xdr:colOff>
      <xdr:row>31</xdr:row>
      <xdr:rowOff>40076</xdr:rowOff>
    </xdr:to>
    <xdr:cxnSp macro="">
      <xdr:nvCxnSpPr>
        <xdr:cNvPr id="296" name="直線コネクタ 295"/>
        <xdr:cNvCxnSpPr/>
      </xdr:nvCxnSpPr>
      <xdr:spPr>
        <a:xfrm>
          <a:off x="6972300" y="5178227"/>
          <a:ext cx="889000" cy="1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16297</xdr:rowOff>
    </xdr:from>
    <xdr:to>
      <xdr:col>41</xdr:col>
      <xdr:colOff>101600</xdr:colOff>
      <xdr:row>38</xdr:row>
      <xdr:rowOff>117897</xdr:rowOff>
    </xdr:to>
    <xdr:sp macro="" textlink="">
      <xdr:nvSpPr>
        <xdr:cNvPr id="297" name="フローチャート: 判断 296"/>
        <xdr:cNvSpPr/>
      </xdr:nvSpPr>
      <xdr:spPr>
        <a:xfrm>
          <a:off x="7810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109024</xdr:rowOff>
    </xdr:from>
    <xdr:ext cx="469744" cy="259045"/>
    <xdr:sp macro="" textlink="">
      <xdr:nvSpPr>
        <xdr:cNvPr id="298" name="テキスト ボックス 297"/>
        <xdr:cNvSpPr txBox="1"/>
      </xdr:nvSpPr>
      <xdr:spPr>
        <a:xfrm>
          <a:off x="7626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15473</xdr:rowOff>
    </xdr:from>
    <xdr:to>
      <xdr:col>36</xdr:col>
      <xdr:colOff>165100</xdr:colOff>
      <xdr:row>38</xdr:row>
      <xdr:rowOff>117073</xdr:rowOff>
    </xdr:to>
    <xdr:sp macro="" textlink="">
      <xdr:nvSpPr>
        <xdr:cNvPr id="299" name="フローチャート: 判断 298"/>
        <xdr:cNvSpPr/>
      </xdr:nvSpPr>
      <xdr:spPr>
        <a:xfrm>
          <a:off x="6921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108200</xdr:rowOff>
    </xdr:from>
    <xdr:ext cx="469744" cy="259045"/>
    <xdr:sp macro="" textlink="">
      <xdr:nvSpPr>
        <xdr:cNvPr id="300" name="テキスト ボックス 299"/>
        <xdr:cNvSpPr txBox="1"/>
      </xdr:nvSpPr>
      <xdr:spPr>
        <a:xfrm>
          <a:off x="6737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106914</xdr:rowOff>
    </xdr:from>
    <xdr:to>
      <xdr:col>55</xdr:col>
      <xdr:colOff>50800</xdr:colOff>
      <xdr:row>33</xdr:row>
      <xdr:rowOff>37064</xdr:rowOff>
    </xdr:to>
    <xdr:sp macro="" textlink="">
      <xdr:nvSpPr>
        <xdr:cNvPr id="306" name="楕円 305"/>
        <xdr:cNvSpPr/>
      </xdr:nvSpPr>
      <xdr:spPr>
        <a:xfrm>
          <a:off x="10426700" y="55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59941</xdr:rowOff>
    </xdr:from>
    <xdr:ext cx="534377" cy="259045"/>
    <xdr:sp macro="" textlink="">
      <xdr:nvSpPr>
        <xdr:cNvPr id="307" name="労働費該当値テキスト"/>
        <xdr:cNvSpPr txBox="1"/>
      </xdr:nvSpPr>
      <xdr:spPr>
        <a:xfrm>
          <a:off x="10528300" y="55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1712</xdr:rowOff>
    </xdr:from>
    <xdr:to>
      <xdr:col>50</xdr:col>
      <xdr:colOff>165100</xdr:colOff>
      <xdr:row>32</xdr:row>
      <xdr:rowOff>103312</xdr:rowOff>
    </xdr:to>
    <xdr:sp macro="" textlink="">
      <xdr:nvSpPr>
        <xdr:cNvPr id="308" name="楕円 307"/>
        <xdr:cNvSpPr/>
      </xdr:nvSpPr>
      <xdr:spPr>
        <a:xfrm>
          <a:off x="9588500" y="54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119839</xdr:rowOff>
    </xdr:from>
    <xdr:ext cx="534377" cy="259045"/>
    <xdr:sp macro="" textlink="">
      <xdr:nvSpPr>
        <xdr:cNvPr id="309" name="テキスト ボックス 308"/>
        <xdr:cNvSpPr txBox="1"/>
      </xdr:nvSpPr>
      <xdr:spPr>
        <a:xfrm>
          <a:off x="9372111" y="5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37602</xdr:rowOff>
    </xdr:from>
    <xdr:to>
      <xdr:col>46</xdr:col>
      <xdr:colOff>38100</xdr:colOff>
      <xdr:row>31</xdr:row>
      <xdr:rowOff>139202</xdr:rowOff>
    </xdr:to>
    <xdr:sp macro="" textlink="">
      <xdr:nvSpPr>
        <xdr:cNvPr id="310" name="楕円 309"/>
        <xdr:cNvSpPr/>
      </xdr:nvSpPr>
      <xdr:spPr>
        <a:xfrm>
          <a:off x="8699500" y="53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155729</xdr:rowOff>
    </xdr:from>
    <xdr:ext cx="534377" cy="259045"/>
    <xdr:sp macro="" textlink="">
      <xdr:nvSpPr>
        <xdr:cNvPr id="311" name="テキスト ボックス 310"/>
        <xdr:cNvSpPr txBox="1"/>
      </xdr:nvSpPr>
      <xdr:spPr>
        <a:xfrm>
          <a:off x="8483111" y="51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160726</xdr:rowOff>
    </xdr:from>
    <xdr:to>
      <xdr:col>41</xdr:col>
      <xdr:colOff>101600</xdr:colOff>
      <xdr:row>31</xdr:row>
      <xdr:rowOff>90876</xdr:rowOff>
    </xdr:to>
    <xdr:sp macro="" textlink="">
      <xdr:nvSpPr>
        <xdr:cNvPr id="312" name="楕円 311"/>
        <xdr:cNvSpPr/>
      </xdr:nvSpPr>
      <xdr:spPr>
        <a:xfrm>
          <a:off x="7810500" y="53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107403</xdr:rowOff>
    </xdr:from>
    <xdr:ext cx="534377" cy="259045"/>
    <xdr:sp macro="" textlink="">
      <xdr:nvSpPr>
        <xdr:cNvPr id="313" name="テキスト ボックス 312"/>
        <xdr:cNvSpPr txBox="1"/>
      </xdr:nvSpPr>
      <xdr:spPr>
        <a:xfrm>
          <a:off x="7594111" y="50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155377</xdr:rowOff>
    </xdr:from>
    <xdr:to>
      <xdr:col>36</xdr:col>
      <xdr:colOff>165100</xdr:colOff>
      <xdr:row>30</xdr:row>
      <xdr:rowOff>85527</xdr:rowOff>
    </xdr:to>
    <xdr:sp macro="" textlink="">
      <xdr:nvSpPr>
        <xdr:cNvPr id="314" name="楕円 313"/>
        <xdr:cNvSpPr/>
      </xdr:nvSpPr>
      <xdr:spPr>
        <a:xfrm>
          <a:off x="6921500" y="512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102054</xdr:rowOff>
    </xdr:from>
    <xdr:ext cx="534377" cy="259045"/>
    <xdr:sp macro="" textlink="">
      <xdr:nvSpPr>
        <xdr:cNvPr id="315" name="テキスト ボックス 314"/>
        <xdr:cNvSpPr txBox="1"/>
      </xdr:nvSpPr>
      <xdr:spPr>
        <a:xfrm>
          <a:off x="6705111" y="49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41" name="直線コネクタ 340"/>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2"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3" name="直線コネクタ 342"/>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4"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5" name="直線コネクタ 344"/>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153307</xdr:rowOff>
    </xdr:from>
    <xdr:to>
      <xdr:col>55</xdr:col>
      <xdr:colOff>0</xdr:colOff>
      <xdr:row>58</xdr:row>
      <xdr:rowOff>6067</xdr:rowOff>
    </xdr:to>
    <xdr:cxnSp macro="">
      <xdr:nvCxnSpPr>
        <xdr:cNvPr id="346" name="直線コネクタ 345"/>
        <xdr:cNvCxnSpPr/>
      </xdr:nvCxnSpPr>
      <xdr:spPr>
        <a:xfrm flipV="1">
          <a:off x="9639300" y="9925957"/>
          <a:ext cx="8382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7"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8" name="フローチャート: 判断 347"/>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164748</xdr:rowOff>
    </xdr:from>
    <xdr:to>
      <xdr:col>50</xdr:col>
      <xdr:colOff>114300</xdr:colOff>
      <xdr:row>58</xdr:row>
      <xdr:rowOff>6067</xdr:rowOff>
    </xdr:to>
    <xdr:cxnSp macro="">
      <xdr:nvCxnSpPr>
        <xdr:cNvPr id="349" name="直線コネクタ 348"/>
        <xdr:cNvCxnSpPr/>
      </xdr:nvCxnSpPr>
      <xdr:spPr>
        <a:xfrm>
          <a:off x="8750300" y="9937398"/>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50" name="フローチャート: 判断 349"/>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51" name="テキスト ボックス 350"/>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137969</xdr:rowOff>
    </xdr:from>
    <xdr:to>
      <xdr:col>45</xdr:col>
      <xdr:colOff>177800</xdr:colOff>
      <xdr:row>57</xdr:row>
      <xdr:rowOff>164748</xdr:rowOff>
    </xdr:to>
    <xdr:cxnSp macro="">
      <xdr:nvCxnSpPr>
        <xdr:cNvPr id="352" name="直線コネクタ 351"/>
        <xdr:cNvCxnSpPr/>
      </xdr:nvCxnSpPr>
      <xdr:spPr>
        <a:xfrm>
          <a:off x="7861300" y="9910619"/>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3" name="フローチャート: 判断 352"/>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4" name="テキスト ボックス 353"/>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137969</xdr:rowOff>
    </xdr:from>
    <xdr:to>
      <xdr:col>41</xdr:col>
      <xdr:colOff>50800</xdr:colOff>
      <xdr:row>58</xdr:row>
      <xdr:rowOff>59766</xdr:rowOff>
    </xdr:to>
    <xdr:cxnSp macro="">
      <xdr:nvCxnSpPr>
        <xdr:cNvPr id="355" name="直線コネクタ 354"/>
        <xdr:cNvCxnSpPr/>
      </xdr:nvCxnSpPr>
      <xdr:spPr>
        <a:xfrm flipV="1">
          <a:off x="6972300" y="9910619"/>
          <a:ext cx="889000" cy="9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6" name="フローチャート: 判断 355"/>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7" name="テキスト ボックス 356"/>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8" name="フローチャート: 判断 357"/>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9" name="テキスト ボックス 358"/>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102507</xdr:rowOff>
    </xdr:from>
    <xdr:to>
      <xdr:col>55</xdr:col>
      <xdr:colOff>50800</xdr:colOff>
      <xdr:row>58</xdr:row>
      <xdr:rowOff>32657</xdr:rowOff>
    </xdr:to>
    <xdr:sp macro="" textlink="">
      <xdr:nvSpPr>
        <xdr:cNvPr id="365" name="楕円 364"/>
        <xdr:cNvSpPr/>
      </xdr:nvSpPr>
      <xdr:spPr>
        <a:xfrm>
          <a:off x="10426700" y="98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125384</xdr:rowOff>
    </xdr:from>
    <xdr:ext cx="534377" cy="259045"/>
    <xdr:sp macro="" textlink="">
      <xdr:nvSpPr>
        <xdr:cNvPr id="366" name="農林水産業費該当値テキスト"/>
        <xdr:cNvSpPr txBox="1"/>
      </xdr:nvSpPr>
      <xdr:spPr>
        <a:xfrm>
          <a:off x="10528300" y="972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126717</xdr:rowOff>
    </xdr:from>
    <xdr:to>
      <xdr:col>50</xdr:col>
      <xdr:colOff>165100</xdr:colOff>
      <xdr:row>58</xdr:row>
      <xdr:rowOff>56867</xdr:rowOff>
    </xdr:to>
    <xdr:sp macro="" textlink="">
      <xdr:nvSpPr>
        <xdr:cNvPr id="367" name="楕円 366"/>
        <xdr:cNvSpPr/>
      </xdr:nvSpPr>
      <xdr:spPr>
        <a:xfrm>
          <a:off x="9588500" y="989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73394</xdr:rowOff>
    </xdr:from>
    <xdr:ext cx="534377" cy="259045"/>
    <xdr:sp macro="" textlink="">
      <xdr:nvSpPr>
        <xdr:cNvPr id="368" name="テキスト ボックス 367"/>
        <xdr:cNvSpPr txBox="1"/>
      </xdr:nvSpPr>
      <xdr:spPr>
        <a:xfrm>
          <a:off x="9372111" y="967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113948</xdr:rowOff>
    </xdr:from>
    <xdr:to>
      <xdr:col>46</xdr:col>
      <xdr:colOff>38100</xdr:colOff>
      <xdr:row>58</xdr:row>
      <xdr:rowOff>44098</xdr:rowOff>
    </xdr:to>
    <xdr:sp macro="" textlink="">
      <xdr:nvSpPr>
        <xdr:cNvPr id="369" name="楕円 368"/>
        <xdr:cNvSpPr/>
      </xdr:nvSpPr>
      <xdr:spPr>
        <a:xfrm>
          <a:off x="8699500" y="98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60625</xdr:rowOff>
    </xdr:from>
    <xdr:ext cx="534377" cy="259045"/>
    <xdr:sp macro="" textlink="">
      <xdr:nvSpPr>
        <xdr:cNvPr id="370" name="テキスト ボックス 369"/>
        <xdr:cNvSpPr txBox="1"/>
      </xdr:nvSpPr>
      <xdr:spPr>
        <a:xfrm>
          <a:off x="8483111" y="96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87169</xdr:rowOff>
    </xdr:from>
    <xdr:to>
      <xdr:col>41</xdr:col>
      <xdr:colOff>101600</xdr:colOff>
      <xdr:row>58</xdr:row>
      <xdr:rowOff>17319</xdr:rowOff>
    </xdr:to>
    <xdr:sp macro="" textlink="">
      <xdr:nvSpPr>
        <xdr:cNvPr id="371" name="楕円 370"/>
        <xdr:cNvSpPr/>
      </xdr:nvSpPr>
      <xdr:spPr>
        <a:xfrm>
          <a:off x="7810500" y="9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33846</xdr:rowOff>
    </xdr:from>
    <xdr:ext cx="534377" cy="259045"/>
    <xdr:sp macro="" textlink="">
      <xdr:nvSpPr>
        <xdr:cNvPr id="372" name="テキスト ボックス 371"/>
        <xdr:cNvSpPr txBox="1"/>
      </xdr:nvSpPr>
      <xdr:spPr>
        <a:xfrm>
          <a:off x="7594111" y="96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8966</xdr:rowOff>
    </xdr:from>
    <xdr:to>
      <xdr:col>36</xdr:col>
      <xdr:colOff>165100</xdr:colOff>
      <xdr:row>58</xdr:row>
      <xdr:rowOff>110566</xdr:rowOff>
    </xdr:to>
    <xdr:sp macro="" textlink="">
      <xdr:nvSpPr>
        <xdr:cNvPr id="373" name="楕円 372"/>
        <xdr:cNvSpPr/>
      </xdr:nvSpPr>
      <xdr:spPr>
        <a:xfrm>
          <a:off x="6921500" y="99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127093</xdr:rowOff>
    </xdr:from>
    <xdr:ext cx="534377" cy="259045"/>
    <xdr:sp macro="" textlink="">
      <xdr:nvSpPr>
        <xdr:cNvPr id="374" name="テキスト ボックス 373"/>
        <xdr:cNvSpPr txBox="1"/>
      </xdr:nvSpPr>
      <xdr:spPr>
        <a:xfrm>
          <a:off x="6705111" y="97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6" name="直線コネクタ 395"/>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7"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8" name="直線コネクタ 397"/>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9"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400" name="直線コネクタ 399"/>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138168</xdr:rowOff>
    </xdr:from>
    <xdr:to>
      <xdr:col>55</xdr:col>
      <xdr:colOff>0</xdr:colOff>
      <xdr:row>76</xdr:row>
      <xdr:rowOff>36922</xdr:rowOff>
    </xdr:to>
    <xdr:cxnSp macro="">
      <xdr:nvCxnSpPr>
        <xdr:cNvPr id="401" name="直線コネクタ 400"/>
        <xdr:cNvCxnSpPr/>
      </xdr:nvCxnSpPr>
      <xdr:spPr>
        <a:xfrm>
          <a:off x="9639300" y="12996918"/>
          <a:ext cx="838200" cy="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2"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3" name="フローチャート: 判断 402"/>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4826</xdr:rowOff>
    </xdr:from>
    <xdr:to>
      <xdr:col>50</xdr:col>
      <xdr:colOff>114300</xdr:colOff>
      <xdr:row>75</xdr:row>
      <xdr:rowOff>138168</xdr:rowOff>
    </xdr:to>
    <xdr:cxnSp macro="">
      <xdr:nvCxnSpPr>
        <xdr:cNvPr id="404" name="直線コネクタ 403"/>
        <xdr:cNvCxnSpPr/>
      </xdr:nvCxnSpPr>
      <xdr:spPr>
        <a:xfrm>
          <a:off x="8750300" y="12863576"/>
          <a:ext cx="889000" cy="1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5" name="フローチャート: 判断 404"/>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6" name="テキスト ボックス 405"/>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91991</xdr:rowOff>
    </xdr:from>
    <xdr:to>
      <xdr:col>45</xdr:col>
      <xdr:colOff>177800</xdr:colOff>
      <xdr:row>75</xdr:row>
      <xdr:rowOff>4826</xdr:rowOff>
    </xdr:to>
    <xdr:cxnSp macro="">
      <xdr:nvCxnSpPr>
        <xdr:cNvPr id="407" name="直線コネクタ 406"/>
        <xdr:cNvCxnSpPr/>
      </xdr:nvCxnSpPr>
      <xdr:spPr>
        <a:xfrm>
          <a:off x="7861300" y="12607841"/>
          <a:ext cx="889000" cy="2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8" name="フローチャート: 判断 407"/>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9" name="テキスト ボックス 408"/>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91991</xdr:rowOff>
    </xdr:from>
    <xdr:to>
      <xdr:col>41</xdr:col>
      <xdr:colOff>50800</xdr:colOff>
      <xdr:row>74</xdr:row>
      <xdr:rowOff>46271</xdr:rowOff>
    </xdr:to>
    <xdr:cxnSp macro="">
      <xdr:nvCxnSpPr>
        <xdr:cNvPr id="410" name="直線コネクタ 409"/>
        <xdr:cNvCxnSpPr/>
      </xdr:nvCxnSpPr>
      <xdr:spPr>
        <a:xfrm flipV="1">
          <a:off x="6972300" y="12607841"/>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11" name="フローチャート: 判断 410"/>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2" name="テキスト ボックス 411"/>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3" name="フローチャート: 判断 412"/>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4" name="テキスト ボックス 413"/>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157572</xdr:rowOff>
    </xdr:from>
    <xdr:to>
      <xdr:col>55</xdr:col>
      <xdr:colOff>50800</xdr:colOff>
      <xdr:row>76</xdr:row>
      <xdr:rowOff>87722</xdr:rowOff>
    </xdr:to>
    <xdr:sp macro="" textlink="">
      <xdr:nvSpPr>
        <xdr:cNvPr id="420" name="楕円 419"/>
        <xdr:cNvSpPr/>
      </xdr:nvSpPr>
      <xdr:spPr>
        <a:xfrm>
          <a:off x="10426700" y="130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8999</xdr:rowOff>
    </xdr:from>
    <xdr:ext cx="534377" cy="259045"/>
    <xdr:sp macro="" textlink="">
      <xdr:nvSpPr>
        <xdr:cNvPr id="421" name="商工費該当値テキスト"/>
        <xdr:cNvSpPr txBox="1"/>
      </xdr:nvSpPr>
      <xdr:spPr>
        <a:xfrm>
          <a:off x="10528300" y="128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87368</xdr:rowOff>
    </xdr:from>
    <xdr:to>
      <xdr:col>50</xdr:col>
      <xdr:colOff>165100</xdr:colOff>
      <xdr:row>76</xdr:row>
      <xdr:rowOff>17518</xdr:rowOff>
    </xdr:to>
    <xdr:sp macro="" textlink="">
      <xdr:nvSpPr>
        <xdr:cNvPr id="422" name="楕円 421"/>
        <xdr:cNvSpPr/>
      </xdr:nvSpPr>
      <xdr:spPr>
        <a:xfrm>
          <a:off x="9588500" y="129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34045</xdr:rowOff>
    </xdr:from>
    <xdr:ext cx="534377" cy="259045"/>
    <xdr:sp macro="" textlink="">
      <xdr:nvSpPr>
        <xdr:cNvPr id="423" name="テキスト ボックス 422"/>
        <xdr:cNvSpPr txBox="1"/>
      </xdr:nvSpPr>
      <xdr:spPr>
        <a:xfrm>
          <a:off x="9372111" y="127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125476</xdr:rowOff>
    </xdr:from>
    <xdr:to>
      <xdr:col>46</xdr:col>
      <xdr:colOff>38100</xdr:colOff>
      <xdr:row>75</xdr:row>
      <xdr:rowOff>55626</xdr:rowOff>
    </xdr:to>
    <xdr:sp macro="" textlink="">
      <xdr:nvSpPr>
        <xdr:cNvPr id="424" name="楕円 423"/>
        <xdr:cNvSpPr/>
      </xdr:nvSpPr>
      <xdr:spPr>
        <a:xfrm>
          <a:off x="8699500" y="128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72153</xdr:rowOff>
    </xdr:from>
    <xdr:ext cx="534377" cy="259045"/>
    <xdr:sp macro="" textlink="">
      <xdr:nvSpPr>
        <xdr:cNvPr id="425" name="テキスト ボックス 424"/>
        <xdr:cNvSpPr txBox="1"/>
      </xdr:nvSpPr>
      <xdr:spPr>
        <a:xfrm>
          <a:off x="8483111" y="125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41191</xdr:rowOff>
    </xdr:from>
    <xdr:to>
      <xdr:col>41</xdr:col>
      <xdr:colOff>101600</xdr:colOff>
      <xdr:row>73</xdr:row>
      <xdr:rowOff>142791</xdr:rowOff>
    </xdr:to>
    <xdr:sp macro="" textlink="">
      <xdr:nvSpPr>
        <xdr:cNvPr id="426" name="楕円 425"/>
        <xdr:cNvSpPr/>
      </xdr:nvSpPr>
      <xdr:spPr>
        <a:xfrm>
          <a:off x="7810500" y="125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159318</xdr:rowOff>
    </xdr:from>
    <xdr:ext cx="534377" cy="259045"/>
    <xdr:sp macro="" textlink="">
      <xdr:nvSpPr>
        <xdr:cNvPr id="427" name="テキスト ボックス 426"/>
        <xdr:cNvSpPr txBox="1"/>
      </xdr:nvSpPr>
      <xdr:spPr>
        <a:xfrm>
          <a:off x="7594111" y="123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166921</xdr:rowOff>
    </xdr:from>
    <xdr:to>
      <xdr:col>36</xdr:col>
      <xdr:colOff>165100</xdr:colOff>
      <xdr:row>74</xdr:row>
      <xdr:rowOff>97071</xdr:rowOff>
    </xdr:to>
    <xdr:sp macro="" textlink="">
      <xdr:nvSpPr>
        <xdr:cNvPr id="428" name="楕円 427"/>
        <xdr:cNvSpPr/>
      </xdr:nvSpPr>
      <xdr:spPr>
        <a:xfrm>
          <a:off x="6921500" y="126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113598</xdr:rowOff>
    </xdr:from>
    <xdr:ext cx="534377" cy="259045"/>
    <xdr:sp macro="" textlink="">
      <xdr:nvSpPr>
        <xdr:cNvPr id="429" name="テキスト ボックス 428"/>
        <xdr:cNvSpPr txBox="1"/>
      </xdr:nvSpPr>
      <xdr:spPr>
        <a:xfrm>
          <a:off x="6705111" y="124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3" name="直線コネクタ 452"/>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4"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5" name="直線コネクタ 454"/>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6"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7" name="直線コネクタ 456"/>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117359</xdr:rowOff>
    </xdr:from>
    <xdr:to>
      <xdr:col>55</xdr:col>
      <xdr:colOff>0</xdr:colOff>
      <xdr:row>97</xdr:row>
      <xdr:rowOff>141901</xdr:rowOff>
    </xdr:to>
    <xdr:cxnSp macro="">
      <xdr:nvCxnSpPr>
        <xdr:cNvPr id="458" name="直線コネクタ 457"/>
        <xdr:cNvCxnSpPr/>
      </xdr:nvCxnSpPr>
      <xdr:spPr>
        <a:xfrm>
          <a:off x="9639300" y="16748009"/>
          <a:ext cx="8382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9"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60" name="フローチャート: 判断 459"/>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108221</xdr:rowOff>
    </xdr:from>
    <xdr:to>
      <xdr:col>50</xdr:col>
      <xdr:colOff>114300</xdr:colOff>
      <xdr:row>97</xdr:row>
      <xdr:rowOff>117359</xdr:rowOff>
    </xdr:to>
    <xdr:cxnSp macro="">
      <xdr:nvCxnSpPr>
        <xdr:cNvPr id="461" name="直線コネクタ 460"/>
        <xdr:cNvCxnSpPr/>
      </xdr:nvCxnSpPr>
      <xdr:spPr>
        <a:xfrm>
          <a:off x="8750300" y="16738871"/>
          <a:ext cx="889000" cy="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2" name="フローチャート: 判断 461"/>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3" name="テキスト ボックス 462"/>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108221</xdr:rowOff>
    </xdr:from>
    <xdr:to>
      <xdr:col>45</xdr:col>
      <xdr:colOff>177800</xdr:colOff>
      <xdr:row>97</xdr:row>
      <xdr:rowOff>126913</xdr:rowOff>
    </xdr:to>
    <xdr:cxnSp macro="">
      <xdr:nvCxnSpPr>
        <xdr:cNvPr id="464" name="直線コネクタ 463"/>
        <xdr:cNvCxnSpPr/>
      </xdr:nvCxnSpPr>
      <xdr:spPr>
        <a:xfrm flipV="1">
          <a:off x="7861300" y="16738871"/>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5" name="フローチャート: 判断 464"/>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6" name="テキスト ボックス 465"/>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81643</xdr:rowOff>
    </xdr:from>
    <xdr:to>
      <xdr:col>41</xdr:col>
      <xdr:colOff>50800</xdr:colOff>
      <xdr:row>97</xdr:row>
      <xdr:rowOff>126913</xdr:rowOff>
    </xdr:to>
    <xdr:cxnSp macro="">
      <xdr:nvCxnSpPr>
        <xdr:cNvPr id="467" name="直線コネクタ 466"/>
        <xdr:cNvCxnSpPr/>
      </xdr:nvCxnSpPr>
      <xdr:spPr>
        <a:xfrm>
          <a:off x="6972300" y="16712293"/>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8" name="フローチャート: 判断 467"/>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9" name="テキスト ボックス 468"/>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70" name="フローチャート: 判断 469"/>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71" name="テキスト ボックス 470"/>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91101</xdr:rowOff>
    </xdr:from>
    <xdr:to>
      <xdr:col>55</xdr:col>
      <xdr:colOff>50800</xdr:colOff>
      <xdr:row>98</xdr:row>
      <xdr:rowOff>21251</xdr:rowOff>
    </xdr:to>
    <xdr:sp macro="" textlink="">
      <xdr:nvSpPr>
        <xdr:cNvPr id="477" name="楕円 476"/>
        <xdr:cNvSpPr/>
      </xdr:nvSpPr>
      <xdr:spPr>
        <a:xfrm>
          <a:off x="10426700" y="167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113978</xdr:rowOff>
    </xdr:from>
    <xdr:ext cx="534377" cy="259045"/>
    <xdr:sp macro="" textlink="">
      <xdr:nvSpPr>
        <xdr:cNvPr id="478" name="土木費該当値テキスト"/>
        <xdr:cNvSpPr txBox="1"/>
      </xdr:nvSpPr>
      <xdr:spPr>
        <a:xfrm>
          <a:off x="10528300" y="165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66559</xdr:rowOff>
    </xdr:from>
    <xdr:to>
      <xdr:col>50</xdr:col>
      <xdr:colOff>165100</xdr:colOff>
      <xdr:row>97</xdr:row>
      <xdr:rowOff>168159</xdr:rowOff>
    </xdr:to>
    <xdr:sp macro="" textlink="">
      <xdr:nvSpPr>
        <xdr:cNvPr id="479" name="楕円 478"/>
        <xdr:cNvSpPr/>
      </xdr:nvSpPr>
      <xdr:spPr>
        <a:xfrm>
          <a:off x="9588500" y="166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13236</xdr:rowOff>
    </xdr:from>
    <xdr:ext cx="534377" cy="259045"/>
    <xdr:sp macro="" textlink="">
      <xdr:nvSpPr>
        <xdr:cNvPr id="480" name="テキスト ボックス 479"/>
        <xdr:cNvSpPr txBox="1"/>
      </xdr:nvSpPr>
      <xdr:spPr>
        <a:xfrm>
          <a:off x="9372111" y="164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57421</xdr:rowOff>
    </xdr:from>
    <xdr:to>
      <xdr:col>46</xdr:col>
      <xdr:colOff>38100</xdr:colOff>
      <xdr:row>97</xdr:row>
      <xdr:rowOff>159021</xdr:rowOff>
    </xdr:to>
    <xdr:sp macro="" textlink="">
      <xdr:nvSpPr>
        <xdr:cNvPr id="481" name="楕円 480"/>
        <xdr:cNvSpPr/>
      </xdr:nvSpPr>
      <xdr:spPr>
        <a:xfrm>
          <a:off x="8699500" y="166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4098</xdr:rowOff>
    </xdr:from>
    <xdr:ext cx="534377" cy="259045"/>
    <xdr:sp macro="" textlink="">
      <xdr:nvSpPr>
        <xdr:cNvPr id="482" name="テキスト ボックス 481"/>
        <xdr:cNvSpPr txBox="1"/>
      </xdr:nvSpPr>
      <xdr:spPr>
        <a:xfrm>
          <a:off x="8483111" y="164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76113</xdr:rowOff>
    </xdr:from>
    <xdr:to>
      <xdr:col>41</xdr:col>
      <xdr:colOff>101600</xdr:colOff>
      <xdr:row>98</xdr:row>
      <xdr:rowOff>6263</xdr:rowOff>
    </xdr:to>
    <xdr:sp macro="" textlink="">
      <xdr:nvSpPr>
        <xdr:cNvPr id="483" name="楕円 482"/>
        <xdr:cNvSpPr/>
      </xdr:nvSpPr>
      <xdr:spPr>
        <a:xfrm>
          <a:off x="7810500" y="1670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22790</xdr:rowOff>
    </xdr:from>
    <xdr:ext cx="534377" cy="259045"/>
    <xdr:sp macro="" textlink="">
      <xdr:nvSpPr>
        <xdr:cNvPr id="484" name="テキスト ボックス 483"/>
        <xdr:cNvSpPr txBox="1"/>
      </xdr:nvSpPr>
      <xdr:spPr>
        <a:xfrm>
          <a:off x="7594111" y="16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30843</xdr:rowOff>
    </xdr:from>
    <xdr:to>
      <xdr:col>36</xdr:col>
      <xdr:colOff>165100</xdr:colOff>
      <xdr:row>97</xdr:row>
      <xdr:rowOff>132443</xdr:rowOff>
    </xdr:to>
    <xdr:sp macro="" textlink="">
      <xdr:nvSpPr>
        <xdr:cNvPr id="485" name="楕円 484"/>
        <xdr:cNvSpPr/>
      </xdr:nvSpPr>
      <xdr:spPr>
        <a:xfrm>
          <a:off x="6921500" y="1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148970</xdr:rowOff>
    </xdr:from>
    <xdr:ext cx="534377" cy="259045"/>
    <xdr:sp macro="" textlink="">
      <xdr:nvSpPr>
        <xdr:cNvPr id="486" name="テキスト ボックス 485"/>
        <xdr:cNvSpPr txBox="1"/>
      </xdr:nvSpPr>
      <xdr:spPr>
        <a:xfrm>
          <a:off x="6705111" y="164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9" name="直線コネクタ 508"/>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10"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11" name="直線コネクタ 510"/>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2"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3" name="直線コネクタ 512"/>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153279</xdr:rowOff>
    </xdr:from>
    <xdr:to>
      <xdr:col>85</xdr:col>
      <xdr:colOff>127000</xdr:colOff>
      <xdr:row>35</xdr:row>
      <xdr:rowOff>114828</xdr:rowOff>
    </xdr:to>
    <xdr:cxnSp macro="">
      <xdr:nvCxnSpPr>
        <xdr:cNvPr id="514" name="直線コネクタ 513"/>
        <xdr:cNvCxnSpPr/>
      </xdr:nvCxnSpPr>
      <xdr:spPr>
        <a:xfrm flipV="1">
          <a:off x="15481300" y="5639679"/>
          <a:ext cx="838200" cy="47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5"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6" name="フローチャート: 判断 515"/>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114828</xdr:rowOff>
    </xdr:from>
    <xdr:to>
      <xdr:col>81</xdr:col>
      <xdr:colOff>50800</xdr:colOff>
      <xdr:row>36</xdr:row>
      <xdr:rowOff>64628</xdr:rowOff>
    </xdr:to>
    <xdr:cxnSp macro="">
      <xdr:nvCxnSpPr>
        <xdr:cNvPr id="517" name="直線コネクタ 516"/>
        <xdr:cNvCxnSpPr/>
      </xdr:nvCxnSpPr>
      <xdr:spPr>
        <a:xfrm flipV="1">
          <a:off x="14592300" y="6115578"/>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8" name="フローチャート: 判断 517"/>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9" name="テキスト ボックス 518"/>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124338</xdr:rowOff>
    </xdr:from>
    <xdr:to>
      <xdr:col>76</xdr:col>
      <xdr:colOff>114300</xdr:colOff>
      <xdr:row>36</xdr:row>
      <xdr:rowOff>64628</xdr:rowOff>
    </xdr:to>
    <xdr:cxnSp macro="">
      <xdr:nvCxnSpPr>
        <xdr:cNvPr id="520" name="直線コネクタ 519"/>
        <xdr:cNvCxnSpPr/>
      </xdr:nvCxnSpPr>
      <xdr:spPr>
        <a:xfrm>
          <a:off x="13703300" y="5953638"/>
          <a:ext cx="889000" cy="2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21" name="フローチャート: 判断 520"/>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2" name="テキスト ボックス 521"/>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124338</xdr:rowOff>
    </xdr:from>
    <xdr:to>
      <xdr:col>71</xdr:col>
      <xdr:colOff>177800</xdr:colOff>
      <xdr:row>35</xdr:row>
      <xdr:rowOff>111125</xdr:rowOff>
    </xdr:to>
    <xdr:cxnSp macro="">
      <xdr:nvCxnSpPr>
        <xdr:cNvPr id="523" name="直線コネクタ 522"/>
        <xdr:cNvCxnSpPr/>
      </xdr:nvCxnSpPr>
      <xdr:spPr>
        <a:xfrm flipV="1">
          <a:off x="12814300" y="5953638"/>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4" name="フローチャート: 判断 523"/>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5" name="テキスト ボックス 524"/>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6" name="フローチャート: 判断 525"/>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7" name="テキスト ボックス 526"/>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102479</xdr:rowOff>
    </xdr:from>
    <xdr:to>
      <xdr:col>85</xdr:col>
      <xdr:colOff>177800</xdr:colOff>
      <xdr:row>33</xdr:row>
      <xdr:rowOff>32629</xdr:rowOff>
    </xdr:to>
    <xdr:sp macro="" textlink="">
      <xdr:nvSpPr>
        <xdr:cNvPr id="533" name="楕円 532"/>
        <xdr:cNvSpPr/>
      </xdr:nvSpPr>
      <xdr:spPr>
        <a:xfrm>
          <a:off x="16268700" y="55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125356</xdr:rowOff>
    </xdr:from>
    <xdr:ext cx="534377" cy="259045"/>
    <xdr:sp macro="" textlink="">
      <xdr:nvSpPr>
        <xdr:cNvPr id="534" name="消防費該当値テキスト"/>
        <xdr:cNvSpPr txBox="1"/>
      </xdr:nvSpPr>
      <xdr:spPr>
        <a:xfrm>
          <a:off x="16370300" y="544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64028</xdr:rowOff>
    </xdr:from>
    <xdr:to>
      <xdr:col>81</xdr:col>
      <xdr:colOff>101600</xdr:colOff>
      <xdr:row>35</xdr:row>
      <xdr:rowOff>165628</xdr:rowOff>
    </xdr:to>
    <xdr:sp macro="" textlink="">
      <xdr:nvSpPr>
        <xdr:cNvPr id="535" name="楕円 534"/>
        <xdr:cNvSpPr/>
      </xdr:nvSpPr>
      <xdr:spPr>
        <a:xfrm>
          <a:off x="15430500" y="60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10705</xdr:rowOff>
    </xdr:from>
    <xdr:ext cx="534377" cy="259045"/>
    <xdr:sp macro="" textlink="">
      <xdr:nvSpPr>
        <xdr:cNvPr id="536" name="テキスト ボックス 535"/>
        <xdr:cNvSpPr txBox="1"/>
      </xdr:nvSpPr>
      <xdr:spPr>
        <a:xfrm>
          <a:off x="15214111" y="584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13828</xdr:rowOff>
    </xdr:from>
    <xdr:to>
      <xdr:col>76</xdr:col>
      <xdr:colOff>165100</xdr:colOff>
      <xdr:row>36</xdr:row>
      <xdr:rowOff>115428</xdr:rowOff>
    </xdr:to>
    <xdr:sp macro="" textlink="">
      <xdr:nvSpPr>
        <xdr:cNvPr id="537" name="楕円 536"/>
        <xdr:cNvSpPr/>
      </xdr:nvSpPr>
      <xdr:spPr>
        <a:xfrm>
          <a:off x="14541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131955</xdr:rowOff>
    </xdr:from>
    <xdr:ext cx="534377" cy="259045"/>
    <xdr:sp macro="" textlink="">
      <xdr:nvSpPr>
        <xdr:cNvPr id="538" name="テキスト ボックス 537"/>
        <xdr:cNvSpPr txBox="1"/>
      </xdr:nvSpPr>
      <xdr:spPr>
        <a:xfrm>
          <a:off x="14325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73538</xdr:rowOff>
    </xdr:from>
    <xdr:to>
      <xdr:col>72</xdr:col>
      <xdr:colOff>38100</xdr:colOff>
      <xdr:row>35</xdr:row>
      <xdr:rowOff>3688</xdr:rowOff>
    </xdr:to>
    <xdr:sp macro="" textlink="">
      <xdr:nvSpPr>
        <xdr:cNvPr id="539" name="楕円 538"/>
        <xdr:cNvSpPr/>
      </xdr:nvSpPr>
      <xdr:spPr>
        <a:xfrm>
          <a:off x="13652500" y="59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20215</xdr:rowOff>
    </xdr:from>
    <xdr:ext cx="534377" cy="259045"/>
    <xdr:sp macro="" textlink="">
      <xdr:nvSpPr>
        <xdr:cNvPr id="540" name="テキスト ボックス 539"/>
        <xdr:cNvSpPr txBox="1"/>
      </xdr:nvSpPr>
      <xdr:spPr>
        <a:xfrm>
          <a:off x="13436111" y="56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60325</xdr:rowOff>
    </xdr:from>
    <xdr:to>
      <xdr:col>67</xdr:col>
      <xdr:colOff>101600</xdr:colOff>
      <xdr:row>35</xdr:row>
      <xdr:rowOff>161925</xdr:rowOff>
    </xdr:to>
    <xdr:sp macro="" textlink="">
      <xdr:nvSpPr>
        <xdr:cNvPr id="541" name="楕円 540"/>
        <xdr:cNvSpPr/>
      </xdr:nvSpPr>
      <xdr:spPr>
        <a:xfrm>
          <a:off x="12763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7002</xdr:rowOff>
    </xdr:from>
    <xdr:ext cx="534377" cy="259045"/>
    <xdr:sp macro="" textlink="">
      <xdr:nvSpPr>
        <xdr:cNvPr id="542" name="テキスト ボックス 541"/>
        <xdr:cNvSpPr txBox="1"/>
      </xdr:nvSpPr>
      <xdr:spPr>
        <a:xfrm>
          <a:off x="12547111" y="58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9" name="直線コネクタ 568"/>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70"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71" name="直線コネクタ 570"/>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2"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3" name="直線コネクタ 572"/>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73945</xdr:rowOff>
    </xdr:from>
    <xdr:to>
      <xdr:col>85</xdr:col>
      <xdr:colOff>127000</xdr:colOff>
      <xdr:row>56</xdr:row>
      <xdr:rowOff>49730</xdr:rowOff>
    </xdr:to>
    <xdr:cxnSp macro="">
      <xdr:nvCxnSpPr>
        <xdr:cNvPr id="574" name="直線コネクタ 573"/>
        <xdr:cNvCxnSpPr/>
      </xdr:nvCxnSpPr>
      <xdr:spPr>
        <a:xfrm flipV="1">
          <a:off x="15481300" y="9503695"/>
          <a:ext cx="838200" cy="14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5"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6" name="フローチャート: 判断 575"/>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149758</xdr:rowOff>
    </xdr:from>
    <xdr:to>
      <xdr:col>81</xdr:col>
      <xdr:colOff>50800</xdr:colOff>
      <xdr:row>56</xdr:row>
      <xdr:rowOff>49730</xdr:rowOff>
    </xdr:to>
    <xdr:cxnSp macro="">
      <xdr:nvCxnSpPr>
        <xdr:cNvPr id="577" name="直線コネクタ 576"/>
        <xdr:cNvCxnSpPr/>
      </xdr:nvCxnSpPr>
      <xdr:spPr>
        <a:xfrm>
          <a:off x="14592300" y="9408058"/>
          <a:ext cx="889000" cy="2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8" name="フローチャート: 判断 577"/>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9" name="テキスト ボックス 578"/>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149758</xdr:rowOff>
    </xdr:from>
    <xdr:to>
      <xdr:col>76</xdr:col>
      <xdr:colOff>114300</xdr:colOff>
      <xdr:row>56</xdr:row>
      <xdr:rowOff>113395</xdr:rowOff>
    </xdr:to>
    <xdr:cxnSp macro="">
      <xdr:nvCxnSpPr>
        <xdr:cNvPr id="580" name="直線コネクタ 579"/>
        <xdr:cNvCxnSpPr/>
      </xdr:nvCxnSpPr>
      <xdr:spPr>
        <a:xfrm flipV="1">
          <a:off x="13703300" y="9408058"/>
          <a:ext cx="889000" cy="30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81" name="フローチャート: 判断 580"/>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2" name="テキスト ボックス 581"/>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113395</xdr:rowOff>
    </xdr:from>
    <xdr:to>
      <xdr:col>71</xdr:col>
      <xdr:colOff>177800</xdr:colOff>
      <xdr:row>57</xdr:row>
      <xdr:rowOff>40471</xdr:rowOff>
    </xdr:to>
    <xdr:cxnSp macro="">
      <xdr:nvCxnSpPr>
        <xdr:cNvPr id="583" name="直線コネクタ 582"/>
        <xdr:cNvCxnSpPr/>
      </xdr:nvCxnSpPr>
      <xdr:spPr>
        <a:xfrm flipV="1">
          <a:off x="12814300" y="9714595"/>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4" name="フローチャート: 判断 583"/>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5" name="テキスト ボックス 584"/>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6" name="フローチャート: 判断 585"/>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7" name="テキスト ボックス 586"/>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23145</xdr:rowOff>
    </xdr:from>
    <xdr:to>
      <xdr:col>85</xdr:col>
      <xdr:colOff>177800</xdr:colOff>
      <xdr:row>55</xdr:row>
      <xdr:rowOff>124745</xdr:rowOff>
    </xdr:to>
    <xdr:sp macro="" textlink="">
      <xdr:nvSpPr>
        <xdr:cNvPr id="593" name="楕円 592"/>
        <xdr:cNvSpPr/>
      </xdr:nvSpPr>
      <xdr:spPr>
        <a:xfrm>
          <a:off x="16268700" y="9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46022</xdr:rowOff>
    </xdr:from>
    <xdr:ext cx="534377" cy="259045"/>
    <xdr:sp macro="" textlink="">
      <xdr:nvSpPr>
        <xdr:cNvPr id="594" name="教育費該当値テキスト"/>
        <xdr:cNvSpPr txBox="1"/>
      </xdr:nvSpPr>
      <xdr:spPr>
        <a:xfrm>
          <a:off x="16370300" y="93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170380</xdr:rowOff>
    </xdr:from>
    <xdr:to>
      <xdr:col>81</xdr:col>
      <xdr:colOff>101600</xdr:colOff>
      <xdr:row>56</xdr:row>
      <xdr:rowOff>100530</xdr:rowOff>
    </xdr:to>
    <xdr:sp macro="" textlink="">
      <xdr:nvSpPr>
        <xdr:cNvPr id="595" name="楕円 594"/>
        <xdr:cNvSpPr/>
      </xdr:nvSpPr>
      <xdr:spPr>
        <a:xfrm>
          <a:off x="15430500" y="96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117057</xdr:rowOff>
    </xdr:from>
    <xdr:ext cx="534377" cy="259045"/>
    <xdr:sp macro="" textlink="">
      <xdr:nvSpPr>
        <xdr:cNvPr id="596" name="テキスト ボックス 595"/>
        <xdr:cNvSpPr txBox="1"/>
      </xdr:nvSpPr>
      <xdr:spPr>
        <a:xfrm>
          <a:off x="15214111" y="93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98958</xdr:rowOff>
    </xdr:from>
    <xdr:to>
      <xdr:col>76</xdr:col>
      <xdr:colOff>165100</xdr:colOff>
      <xdr:row>55</xdr:row>
      <xdr:rowOff>29108</xdr:rowOff>
    </xdr:to>
    <xdr:sp macro="" textlink="">
      <xdr:nvSpPr>
        <xdr:cNvPr id="597" name="楕円 596"/>
        <xdr:cNvSpPr/>
      </xdr:nvSpPr>
      <xdr:spPr>
        <a:xfrm>
          <a:off x="14541500" y="93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45635</xdr:rowOff>
    </xdr:from>
    <xdr:ext cx="534377" cy="259045"/>
    <xdr:sp macro="" textlink="">
      <xdr:nvSpPr>
        <xdr:cNvPr id="598" name="テキスト ボックス 597"/>
        <xdr:cNvSpPr txBox="1"/>
      </xdr:nvSpPr>
      <xdr:spPr>
        <a:xfrm>
          <a:off x="14325111" y="91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62595</xdr:rowOff>
    </xdr:from>
    <xdr:to>
      <xdr:col>72</xdr:col>
      <xdr:colOff>38100</xdr:colOff>
      <xdr:row>56</xdr:row>
      <xdr:rowOff>164195</xdr:rowOff>
    </xdr:to>
    <xdr:sp macro="" textlink="">
      <xdr:nvSpPr>
        <xdr:cNvPr id="599" name="楕円 598"/>
        <xdr:cNvSpPr/>
      </xdr:nvSpPr>
      <xdr:spPr>
        <a:xfrm>
          <a:off x="13652500" y="9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9272</xdr:rowOff>
    </xdr:from>
    <xdr:ext cx="534377" cy="259045"/>
    <xdr:sp macro="" textlink="">
      <xdr:nvSpPr>
        <xdr:cNvPr id="600" name="テキスト ボックス 599"/>
        <xdr:cNvSpPr txBox="1"/>
      </xdr:nvSpPr>
      <xdr:spPr>
        <a:xfrm>
          <a:off x="13436111" y="94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161121</xdr:rowOff>
    </xdr:from>
    <xdr:to>
      <xdr:col>67</xdr:col>
      <xdr:colOff>101600</xdr:colOff>
      <xdr:row>57</xdr:row>
      <xdr:rowOff>91271</xdr:rowOff>
    </xdr:to>
    <xdr:sp macro="" textlink="">
      <xdr:nvSpPr>
        <xdr:cNvPr id="601" name="楕円 600"/>
        <xdr:cNvSpPr/>
      </xdr:nvSpPr>
      <xdr:spPr>
        <a:xfrm>
          <a:off x="12763500" y="97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82398</xdr:rowOff>
    </xdr:from>
    <xdr:ext cx="534377" cy="259045"/>
    <xdr:sp macro="" textlink="">
      <xdr:nvSpPr>
        <xdr:cNvPr id="602" name="テキスト ボックス 601"/>
        <xdr:cNvSpPr txBox="1"/>
      </xdr:nvSpPr>
      <xdr:spPr>
        <a:xfrm>
          <a:off x="12547111" y="98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6" name="直線コネクタ 625"/>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7"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9"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30" name="直線コネクタ 629"/>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33910</xdr:rowOff>
    </xdr:from>
    <xdr:to>
      <xdr:col>85</xdr:col>
      <xdr:colOff>127000</xdr:colOff>
      <xdr:row>79</xdr:row>
      <xdr:rowOff>39066</xdr:rowOff>
    </xdr:to>
    <xdr:cxnSp macro="">
      <xdr:nvCxnSpPr>
        <xdr:cNvPr id="631" name="直線コネクタ 630"/>
        <xdr:cNvCxnSpPr/>
      </xdr:nvCxnSpPr>
      <xdr:spPr>
        <a:xfrm>
          <a:off x="15481300" y="13578460"/>
          <a:ext cx="8382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2"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3" name="フローチャート: 判断 632"/>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19380</xdr:rowOff>
    </xdr:from>
    <xdr:to>
      <xdr:col>81</xdr:col>
      <xdr:colOff>50800</xdr:colOff>
      <xdr:row>79</xdr:row>
      <xdr:rowOff>33910</xdr:rowOff>
    </xdr:to>
    <xdr:cxnSp macro="">
      <xdr:nvCxnSpPr>
        <xdr:cNvPr id="634" name="直線コネクタ 633"/>
        <xdr:cNvCxnSpPr/>
      </xdr:nvCxnSpPr>
      <xdr:spPr>
        <a:xfrm>
          <a:off x="14592300" y="13563930"/>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5" name="フローチャート: 判断 634"/>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6" name="テキスト ボックス 635"/>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19380</xdr:rowOff>
    </xdr:from>
    <xdr:to>
      <xdr:col>76</xdr:col>
      <xdr:colOff>114300</xdr:colOff>
      <xdr:row>79</xdr:row>
      <xdr:rowOff>44208</xdr:rowOff>
    </xdr:to>
    <xdr:cxnSp macro="">
      <xdr:nvCxnSpPr>
        <xdr:cNvPr id="637" name="直線コネクタ 636"/>
        <xdr:cNvCxnSpPr/>
      </xdr:nvCxnSpPr>
      <xdr:spPr>
        <a:xfrm flipV="1">
          <a:off x="13703300" y="13563930"/>
          <a:ext cx="889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8" name="フローチャート: 判断 637"/>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9" name="テキスト ボックス 638"/>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37973</xdr:rowOff>
    </xdr:from>
    <xdr:to>
      <xdr:col>71</xdr:col>
      <xdr:colOff>177800</xdr:colOff>
      <xdr:row>79</xdr:row>
      <xdr:rowOff>44208</xdr:rowOff>
    </xdr:to>
    <xdr:cxnSp macro="">
      <xdr:nvCxnSpPr>
        <xdr:cNvPr id="640" name="直線コネクタ 639"/>
        <xdr:cNvCxnSpPr/>
      </xdr:nvCxnSpPr>
      <xdr:spPr>
        <a:xfrm>
          <a:off x="12814300" y="13582523"/>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41" name="フローチャート: 判断 640"/>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2" name="テキスト ボックス 641"/>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3" name="フローチャート: 判断 642"/>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4" name="テキスト ボックス 643"/>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159716</xdr:rowOff>
    </xdr:from>
    <xdr:to>
      <xdr:col>85</xdr:col>
      <xdr:colOff>177800</xdr:colOff>
      <xdr:row>79</xdr:row>
      <xdr:rowOff>89866</xdr:rowOff>
    </xdr:to>
    <xdr:sp macro="" textlink="">
      <xdr:nvSpPr>
        <xdr:cNvPr id="650" name="楕円 649"/>
        <xdr:cNvSpPr/>
      </xdr:nvSpPr>
      <xdr:spPr>
        <a:xfrm>
          <a:off x="16268700" y="135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51" name="災害復旧費該当値テキスト"/>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154560</xdr:rowOff>
    </xdr:from>
    <xdr:to>
      <xdr:col>81</xdr:col>
      <xdr:colOff>101600</xdr:colOff>
      <xdr:row>79</xdr:row>
      <xdr:rowOff>84710</xdr:rowOff>
    </xdr:to>
    <xdr:sp macro="" textlink="">
      <xdr:nvSpPr>
        <xdr:cNvPr id="652" name="楕円 651"/>
        <xdr:cNvSpPr/>
      </xdr:nvSpPr>
      <xdr:spPr>
        <a:xfrm>
          <a:off x="15430500" y="135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75837</xdr:rowOff>
    </xdr:from>
    <xdr:ext cx="378565" cy="259045"/>
    <xdr:sp macro="" textlink="">
      <xdr:nvSpPr>
        <xdr:cNvPr id="653" name="テキスト ボックス 652"/>
        <xdr:cNvSpPr txBox="1"/>
      </xdr:nvSpPr>
      <xdr:spPr>
        <a:xfrm>
          <a:off x="15292017" y="1362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140030</xdr:rowOff>
    </xdr:from>
    <xdr:to>
      <xdr:col>76</xdr:col>
      <xdr:colOff>165100</xdr:colOff>
      <xdr:row>79</xdr:row>
      <xdr:rowOff>70180</xdr:rowOff>
    </xdr:to>
    <xdr:sp macro="" textlink="">
      <xdr:nvSpPr>
        <xdr:cNvPr id="654" name="楕円 653"/>
        <xdr:cNvSpPr/>
      </xdr:nvSpPr>
      <xdr:spPr>
        <a:xfrm>
          <a:off x="14541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86707</xdr:rowOff>
    </xdr:from>
    <xdr:ext cx="469744" cy="259045"/>
    <xdr:sp macro="" textlink="">
      <xdr:nvSpPr>
        <xdr:cNvPr id="655" name="テキスト ボックス 654"/>
        <xdr:cNvSpPr txBox="1"/>
      </xdr:nvSpPr>
      <xdr:spPr>
        <a:xfrm>
          <a:off x="14357428" y="132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164858</xdr:rowOff>
    </xdr:from>
    <xdr:to>
      <xdr:col>72</xdr:col>
      <xdr:colOff>38100</xdr:colOff>
      <xdr:row>79</xdr:row>
      <xdr:rowOff>95008</xdr:rowOff>
    </xdr:to>
    <xdr:sp macro="" textlink="">
      <xdr:nvSpPr>
        <xdr:cNvPr id="656" name="楕円 655"/>
        <xdr:cNvSpPr/>
      </xdr:nvSpPr>
      <xdr:spPr>
        <a:xfrm>
          <a:off x="136525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86135</xdr:rowOff>
    </xdr:from>
    <xdr:ext cx="313932" cy="259045"/>
    <xdr:sp macro="" textlink="">
      <xdr:nvSpPr>
        <xdr:cNvPr id="657" name="テキスト ボックス 656"/>
        <xdr:cNvSpPr txBox="1"/>
      </xdr:nvSpPr>
      <xdr:spPr>
        <a:xfrm>
          <a:off x="13546333" y="13630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158623</xdr:rowOff>
    </xdr:from>
    <xdr:to>
      <xdr:col>67</xdr:col>
      <xdr:colOff>101600</xdr:colOff>
      <xdr:row>79</xdr:row>
      <xdr:rowOff>88773</xdr:rowOff>
    </xdr:to>
    <xdr:sp macro="" textlink="">
      <xdr:nvSpPr>
        <xdr:cNvPr id="658" name="楕円 657"/>
        <xdr:cNvSpPr/>
      </xdr:nvSpPr>
      <xdr:spPr>
        <a:xfrm>
          <a:off x="12763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79900</xdr:rowOff>
    </xdr:from>
    <xdr:ext cx="378565" cy="259045"/>
    <xdr:sp macro="" textlink="">
      <xdr:nvSpPr>
        <xdr:cNvPr id="659" name="テキスト ボックス 658"/>
        <xdr:cNvSpPr txBox="1"/>
      </xdr:nvSpPr>
      <xdr:spPr>
        <a:xfrm>
          <a:off x="12625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5" name="直線コネクタ 684"/>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6"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7" name="直線コネクタ 686"/>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8"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9" name="直線コネクタ 688"/>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142754</xdr:rowOff>
    </xdr:from>
    <xdr:to>
      <xdr:col>85</xdr:col>
      <xdr:colOff>127000</xdr:colOff>
      <xdr:row>94</xdr:row>
      <xdr:rowOff>29645</xdr:rowOff>
    </xdr:to>
    <xdr:cxnSp macro="">
      <xdr:nvCxnSpPr>
        <xdr:cNvPr id="690" name="直線コネクタ 689"/>
        <xdr:cNvCxnSpPr/>
      </xdr:nvCxnSpPr>
      <xdr:spPr>
        <a:xfrm>
          <a:off x="15481300" y="15916154"/>
          <a:ext cx="838200" cy="22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91"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2" name="フローチャート: 判断 691"/>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142754</xdr:rowOff>
    </xdr:from>
    <xdr:to>
      <xdr:col>81</xdr:col>
      <xdr:colOff>50800</xdr:colOff>
      <xdr:row>93</xdr:row>
      <xdr:rowOff>11520</xdr:rowOff>
    </xdr:to>
    <xdr:cxnSp macro="">
      <xdr:nvCxnSpPr>
        <xdr:cNvPr id="693" name="直線コネクタ 692"/>
        <xdr:cNvCxnSpPr/>
      </xdr:nvCxnSpPr>
      <xdr:spPr>
        <a:xfrm flipV="1">
          <a:off x="14592300" y="159161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4" name="フローチャート: 判断 693"/>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5" name="テキスト ボックス 694"/>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11520</xdr:rowOff>
    </xdr:from>
    <xdr:to>
      <xdr:col>76</xdr:col>
      <xdr:colOff>114300</xdr:colOff>
      <xdr:row>93</xdr:row>
      <xdr:rowOff>13627</xdr:rowOff>
    </xdr:to>
    <xdr:cxnSp macro="">
      <xdr:nvCxnSpPr>
        <xdr:cNvPr id="696" name="直線コネクタ 695"/>
        <xdr:cNvCxnSpPr/>
      </xdr:nvCxnSpPr>
      <xdr:spPr>
        <a:xfrm flipV="1">
          <a:off x="13703300" y="15956370"/>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7" name="フローチャート: 判断 696"/>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8" name="テキスト ボックス 697"/>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3242</xdr:rowOff>
    </xdr:from>
    <xdr:to>
      <xdr:col>71</xdr:col>
      <xdr:colOff>177800</xdr:colOff>
      <xdr:row>93</xdr:row>
      <xdr:rowOff>13627</xdr:rowOff>
    </xdr:to>
    <xdr:cxnSp macro="">
      <xdr:nvCxnSpPr>
        <xdr:cNvPr id="699" name="直線コネクタ 698"/>
        <xdr:cNvCxnSpPr/>
      </xdr:nvCxnSpPr>
      <xdr:spPr>
        <a:xfrm>
          <a:off x="12814300" y="15948092"/>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700" name="フローチャート: 判断 699"/>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701" name="テキスト ボックス 700"/>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2" name="フローチャート: 判断 701"/>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3" name="テキスト ボックス 702"/>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150295</xdr:rowOff>
    </xdr:from>
    <xdr:to>
      <xdr:col>85</xdr:col>
      <xdr:colOff>177800</xdr:colOff>
      <xdr:row>94</xdr:row>
      <xdr:rowOff>80445</xdr:rowOff>
    </xdr:to>
    <xdr:sp macro="" textlink="">
      <xdr:nvSpPr>
        <xdr:cNvPr id="709" name="楕円 708"/>
        <xdr:cNvSpPr/>
      </xdr:nvSpPr>
      <xdr:spPr>
        <a:xfrm>
          <a:off x="16268700" y="160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1722</xdr:rowOff>
    </xdr:from>
    <xdr:ext cx="534377" cy="259045"/>
    <xdr:sp macro="" textlink="">
      <xdr:nvSpPr>
        <xdr:cNvPr id="710" name="公債費該当値テキスト"/>
        <xdr:cNvSpPr txBox="1"/>
      </xdr:nvSpPr>
      <xdr:spPr>
        <a:xfrm>
          <a:off x="16370300" y="1594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91954</xdr:rowOff>
    </xdr:from>
    <xdr:to>
      <xdr:col>81</xdr:col>
      <xdr:colOff>101600</xdr:colOff>
      <xdr:row>93</xdr:row>
      <xdr:rowOff>22104</xdr:rowOff>
    </xdr:to>
    <xdr:sp macro="" textlink="">
      <xdr:nvSpPr>
        <xdr:cNvPr id="711" name="楕円 710"/>
        <xdr:cNvSpPr/>
      </xdr:nvSpPr>
      <xdr:spPr>
        <a:xfrm>
          <a:off x="15430500" y="15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38631</xdr:rowOff>
    </xdr:from>
    <xdr:ext cx="534377" cy="259045"/>
    <xdr:sp macro="" textlink="">
      <xdr:nvSpPr>
        <xdr:cNvPr id="712" name="テキスト ボックス 711"/>
        <xdr:cNvSpPr txBox="1"/>
      </xdr:nvSpPr>
      <xdr:spPr>
        <a:xfrm>
          <a:off x="15214111" y="156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132170</xdr:rowOff>
    </xdr:from>
    <xdr:to>
      <xdr:col>76</xdr:col>
      <xdr:colOff>165100</xdr:colOff>
      <xdr:row>93</xdr:row>
      <xdr:rowOff>62320</xdr:rowOff>
    </xdr:to>
    <xdr:sp macro="" textlink="">
      <xdr:nvSpPr>
        <xdr:cNvPr id="713" name="楕円 712"/>
        <xdr:cNvSpPr/>
      </xdr:nvSpPr>
      <xdr:spPr>
        <a:xfrm>
          <a:off x="14541500" y="159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78847</xdr:rowOff>
    </xdr:from>
    <xdr:ext cx="534377" cy="259045"/>
    <xdr:sp macro="" textlink="">
      <xdr:nvSpPr>
        <xdr:cNvPr id="714" name="テキスト ボックス 713"/>
        <xdr:cNvSpPr txBox="1"/>
      </xdr:nvSpPr>
      <xdr:spPr>
        <a:xfrm>
          <a:off x="14325111" y="1568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134277</xdr:rowOff>
    </xdr:from>
    <xdr:to>
      <xdr:col>72</xdr:col>
      <xdr:colOff>38100</xdr:colOff>
      <xdr:row>93</xdr:row>
      <xdr:rowOff>64427</xdr:rowOff>
    </xdr:to>
    <xdr:sp macro="" textlink="">
      <xdr:nvSpPr>
        <xdr:cNvPr id="715" name="楕円 714"/>
        <xdr:cNvSpPr/>
      </xdr:nvSpPr>
      <xdr:spPr>
        <a:xfrm>
          <a:off x="13652500" y="1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80954</xdr:rowOff>
    </xdr:from>
    <xdr:ext cx="534377" cy="259045"/>
    <xdr:sp macro="" textlink="">
      <xdr:nvSpPr>
        <xdr:cNvPr id="716" name="テキスト ボックス 715"/>
        <xdr:cNvSpPr txBox="1"/>
      </xdr:nvSpPr>
      <xdr:spPr>
        <a:xfrm>
          <a:off x="13436111" y="1568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123892</xdr:rowOff>
    </xdr:from>
    <xdr:to>
      <xdr:col>67</xdr:col>
      <xdr:colOff>101600</xdr:colOff>
      <xdr:row>93</xdr:row>
      <xdr:rowOff>54042</xdr:rowOff>
    </xdr:to>
    <xdr:sp macro="" textlink="">
      <xdr:nvSpPr>
        <xdr:cNvPr id="717" name="楕円 716"/>
        <xdr:cNvSpPr/>
      </xdr:nvSpPr>
      <xdr:spPr>
        <a:xfrm>
          <a:off x="12763500" y="158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70569</xdr:rowOff>
    </xdr:from>
    <xdr:ext cx="534377" cy="259045"/>
    <xdr:sp macro="" textlink="">
      <xdr:nvSpPr>
        <xdr:cNvPr id="718" name="テキスト ボックス 717"/>
        <xdr:cNvSpPr txBox="1"/>
      </xdr:nvSpPr>
      <xdr:spPr>
        <a:xfrm>
          <a:off x="12547111" y="156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167132</xdr:rowOff>
    </xdr:from>
    <xdr:to>
      <xdr:col>116</xdr:col>
      <xdr:colOff>62864</xdr:colOff>
      <xdr:row>39</xdr:row>
      <xdr:rowOff>44450</xdr:rowOff>
    </xdr:to>
    <xdr:cxnSp macro="">
      <xdr:nvCxnSpPr>
        <xdr:cNvPr id="742" name="直線コネクタ 741"/>
        <xdr:cNvCxnSpPr/>
      </xdr:nvCxnSpPr>
      <xdr:spPr>
        <a:xfrm flipV="1">
          <a:off x="22159595" y="5482082"/>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82123</xdr:rowOff>
    </xdr:from>
    <xdr:ext cx="249299" cy="259045"/>
    <xdr:sp macro="" textlink="">
      <xdr:nvSpPr>
        <xdr:cNvPr id="743" name="諸支出金最小値テキスト"/>
        <xdr:cNvSpPr txBox="1"/>
      </xdr:nvSpPr>
      <xdr:spPr>
        <a:xfrm>
          <a:off x="22212300" y="6768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113809</xdr:rowOff>
    </xdr:from>
    <xdr:ext cx="469744" cy="259045"/>
    <xdr:sp macro="" textlink="">
      <xdr:nvSpPr>
        <xdr:cNvPr id="745" name="諸支出金最大値テキスト"/>
        <xdr:cNvSpPr txBox="1"/>
      </xdr:nvSpPr>
      <xdr:spPr>
        <a:xfrm>
          <a:off x="22212300" y="52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167132</xdr:rowOff>
    </xdr:from>
    <xdr:to>
      <xdr:col>116</xdr:col>
      <xdr:colOff>152400</xdr:colOff>
      <xdr:row>31</xdr:row>
      <xdr:rowOff>167132</xdr:rowOff>
    </xdr:to>
    <xdr:cxnSp macro="">
      <xdr:nvCxnSpPr>
        <xdr:cNvPr id="746" name="直線コネクタ 745"/>
        <xdr:cNvCxnSpPr/>
      </xdr:nvCxnSpPr>
      <xdr:spPr>
        <a:xfrm>
          <a:off x="22072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171022</xdr:rowOff>
    </xdr:from>
    <xdr:ext cx="313932" cy="259045"/>
    <xdr:sp macro="" textlink="">
      <xdr:nvSpPr>
        <xdr:cNvPr id="748" name="諸支出金平均値テキスト"/>
        <xdr:cNvSpPr txBox="1"/>
      </xdr:nvSpPr>
      <xdr:spPr>
        <a:xfrm>
          <a:off x="22212300" y="6514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9" name="フローチャート: 判断 748"/>
        <xdr:cNvSpPr/>
      </xdr:nvSpPr>
      <xdr:spPr>
        <a:xfrm>
          <a:off x="221107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143510</xdr:rowOff>
    </xdr:from>
    <xdr:to>
      <xdr:col>111</xdr:col>
      <xdr:colOff>177800</xdr:colOff>
      <xdr:row>39</xdr:row>
      <xdr:rowOff>44450</xdr:rowOff>
    </xdr:to>
    <xdr:cxnSp macro="">
      <xdr:nvCxnSpPr>
        <xdr:cNvPr id="750" name="直線コネクタ 749"/>
        <xdr:cNvCxnSpPr/>
      </xdr:nvCxnSpPr>
      <xdr:spPr>
        <a:xfrm>
          <a:off x="20434300" y="5115560"/>
          <a:ext cx="889000" cy="16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148145</xdr:rowOff>
    </xdr:from>
    <xdr:to>
      <xdr:col>112</xdr:col>
      <xdr:colOff>38100</xdr:colOff>
      <xdr:row>39</xdr:row>
      <xdr:rowOff>78295</xdr:rowOff>
    </xdr:to>
    <xdr:sp macro="" textlink="">
      <xdr:nvSpPr>
        <xdr:cNvPr id="751" name="フローチャート: 判断 750"/>
        <xdr:cNvSpPr/>
      </xdr:nvSpPr>
      <xdr:spPr>
        <a:xfrm>
          <a:off x="21272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94823</xdr:rowOff>
    </xdr:from>
    <xdr:ext cx="313932" cy="259045"/>
    <xdr:sp macro="" textlink="">
      <xdr:nvSpPr>
        <xdr:cNvPr id="752" name="テキスト ボックス 751"/>
        <xdr:cNvSpPr txBox="1"/>
      </xdr:nvSpPr>
      <xdr:spPr>
        <a:xfrm>
          <a:off x="21166333" y="64384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143510</xdr:rowOff>
    </xdr:from>
    <xdr:to>
      <xdr:col>107</xdr:col>
      <xdr:colOff>50800</xdr:colOff>
      <xdr:row>29</xdr:row>
      <xdr:rowOff>162941</xdr:rowOff>
    </xdr:to>
    <xdr:cxnSp macro="">
      <xdr:nvCxnSpPr>
        <xdr:cNvPr id="753" name="直線コネクタ 752"/>
        <xdr:cNvCxnSpPr/>
      </xdr:nvCxnSpPr>
      <xdr:spPr>
        <a:xfrm flipV="1">
          <a:off x="19545300" y="51155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122047</xdr:rowOff>
    </xdr:from>
    <xdr:to>
      <xdr:col>107</xdr:col>
      <xdr:colOff>101600</xdr:colOff>
      <xdr:row>39</xdr:row>
      <xdr:rowOff>52197</xdr:rowOff>
    </xdr:to>
    <xdr:sp macro="" textlink="">
      <xdr:nvSpPr>
        <xdr:cNvPr id="754" name="フローチャート: 判断 753"/>
        <xdr:cNvSpPr/>
      </xdr:nvSpPr>
      <xdr:spPr>
        <a:xfrm>
          <a:off x="20383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43324</xdr:rowOff>
    </xdr:from>
    <xdr:ext cx="378565" cy="259045"/>
    <xdr:sp macro="" textlink="">
      <xdr:nvSpPr>
        <xdr:cNvPr id="755" name="テキスト ボックス 754"/>
        <xdr:cNvSpPr txBox="1"/>
      </xdr:nvSpPr>
      <xdr:spPr>
        <a:xfrm>
          <a:off x="20245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162941</xdr:rowOff>
    </xdr:from>
    <xdr:to>
      <xdr:col>102</xdr:col>
      <xdr:colOff>114300</xdr:colOff>
      <xdr:row>30</xdr:row>
      <xdr:rowOff>7112</xdr:rowOff>
    </xdr:to>
    <xdr:cxnSp macro="">
      <xdr:nvCxnSpPr>
        <xdr:cNvPr id="756" name="直線コネクタ 755"/>
        <xdr:cNvCxnSpPr/>
      </xdr:nvCxnSpPr>
      <xdr:spPr>
        <a:xfrm flipV="1">
          <a:off x="18656300" y="513499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113665</xdr:rowOff>
    </xdr:from>
    <xdr:to>
      <xdr:col>102</xdr:col>
      <xdr:colOff>165100</xdr:colOff>
      <xdr:row>39</xdr:row>
      <xdr:rowOff>43815</xdr:rowOff>
    </xdr:to>
    <xdr:sp macro="" textlink="">
      <xdr:nvSpPr>
        <xdr:cNvPr id="757" name="フローチャート: 判断 756"/>
        <xdr:cNvSpPr/>
      </xdr:nvSpPr>
      <xdr:spPr>
        <a:xfrm>
          <a:off x="19494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34942</xdr:rowOff>
    </xdr:from>
    <xdr:ext cx="378565" cy="259045"/>
    <xdr:sp macro="" textlink="">
      <xdr:nvSpPr>
        <xdr:cNvPr id="758" name="テキスト ボックス 757"/>
        <xdr:cNvSpPr txBox="1"/>
      </xdr:nvSpPr>
      <xdr:spPr>
        <a:xfrm>
          <a:off x="19356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121856</xdr:rowOff>
    </xdr:from>
    <xdr:to>
      <xdr:col>98</xdr:col>
      <xdr:colOff>38100</xdr:colOff>
      <xdr:row>39</xdr:row>
      <xdr:rowOff>52006</xdr:rowOff>
    </xdr:to>
    <xdr:sp macro="" textlink="">
      <xdr:nvSpPr>
        <xdr:cNvPr id="759" name="フローチャート: 判断 758"/>
        <xdr:cNvSpPr/>
      </xdr:nvSpPr>
      <xdr:spPr>
        <a:xfrm>
          <a:off x="18605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43133</xdr:rowOff>
    </xdr:from>
    <xdr:ext cx="378565" cy="259045"/>
    <xdr:sp macro="" textlink="">
      <xdr:nvSpPr>
        <xdr:cNvPr id="760" name="テキスト ボックス 759"/>
        <xdr:cNvSpPr txBox="1"/>
      </xdr:nvSpPr>
      <xdr:spPr>
        <a:xfrm>
          <a:off x="18467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126573</xdr:rowOff>
    </xdr:from>
    <xdr:ext cx="249299" cy="259045"/>
    <xdr:sp macro="" textlink="">
      <xdr:nvSpPr>
        <xdr:cNvPr id="767" name="諸支出金該当値テキスト"/>
        <xdr:cNvSpPr txBox="1"/>
      </xdr:nvSpPr>
      <xdr:spPr>
        <a:xfrm>
          <a:off x="22212300" y="6641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92710</xdr:rowOff>
    </xdr:from>
    <xdr:to>
      <xdr:col>107</xdr:col>
      <xdr:colOff>101600</xdr:colOff>
      <xdr:row>30</xdr:row>
      <xdr:rowOff>22860</xdr:rowOff>
    </xdr:to>
    <xdr:sp macro="" textlink="">
      <xdr:nvSpPr>
        <xdr:cNvPr id="770" name="楕円 769"/>
        <xdr:cNvSpPr/>
      </xdr:nvSpPr>
      <xdr:spPr>
        <a:xfrm>
          <a:off x="20383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39387</xdr:rowOff>
    </xdr:from>
    <xdr:ext cx="469744" cy="259045"/>
    <xdr:sp macro="" textlink="">
      <xdr:nvSpPr>
        <xdr:cNvPr id="771" name="テキスト ボックス 770"/>
        <xdr:cNvSpPr txBox="1"/>
      </xdr:nvSpPr>
      <xdr:spPr>
        <a:xfrm>
          <a:off x="20199428" y="48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112141</xdr:rowOff>
    </xdr:from>
    <xdr:to>
      <xdr:col>102</xdr:col>
      <xdr:colOff>165100</xdr:colOff>
      <xdr:row>30</xdr:row>
      <xdr:rowOff>42291</xdr:rowOff>
    </xdr:to>
    <xdr:sp macro="" textlink="">
      <xdr:nvSpPr>
        <xdr:cNvPr id="772" name="楕円 771"/>
        <xdr:cNvSpPr/>
      </xdr:nvSpPr>
      <xdr:spPr>
        <a:xfrm>
          <a:off x="19494500" y="50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58818</xdr:rowOff>
    </xdr:from>
    <xdr:ext cx="469744" cy="259045"/>
    <xdr:sp macro="" textlink="">
      <xdr:nvSpPr>
        <xdr:cNvPr id="773" name="テキスト ボックス 772"/>
        <xdr:cNvSpPr txBox="1"/>
      </xdr:nvSpPr>
      <xdr:spPr>
        <a:xfrm>
          <a:off x="19310428" y="48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127762</xdr:rowOff>
    </xdr:from>
    <xdr:to>
      <xdr:col>98</xdr:col>
      <xdr:colOff>38100</xdr:colOff>
      <xdr:row>30</xdr:row>
      <xdr:rowOff>57912</xdr:rowOff>
    </xdr:to>
    <xdr:sp macro="" textlink="">
      <xdr:nvSpPr>
        <xdr:cNvPr id="774" name="楕円 773"/>
        <xdr:cNvSpPr/>
      </xdr:nvSpPr>
      <xdr:spPr>
        <a:xfrm>
          <a:off x="18605500" y="50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74439</xdr:rowOff>
    </xdr:from>
    <xdr:ext cx="469744" cy="259045"/>
    <xdr:sp macro="" textlink="">
      <xdr:nvSpPr>
        <xdr:cNvPr id="775" name="テキスト ボックス 774"/>
        <xdr:cNvSpPr txBox="1"/>
      </xdr:nvSpPr>
      <xdr:spPr>
        <a:xfrm>
          <a:off x="18421428" y="48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総務費が前年度に比較して大幅に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した理由は、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平成３０年度に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ガス事業の売却益を財政調整基金等に積立てた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ためであるが、類似団体平均を上回っている理由は新庁舎建設事業のためである。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労働費が類似団体と比較して突出している主な理由は、市の制度融資に係る金融機関への預託金である。融資残高の減少とともに、労働費も年々減少傾向にある。また、商工費も類似団体と比較すると例年高い数値だが、これも市の制度融資に係る金融機関への預託金が影響し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公債費は、２度の震災による借入などで類似団体平均を大きく上回っているが、計画的な償還により、着実に減少している。今後も借入事業の精査を確実に行い、公債費の抑制に努めていく。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また、諸支出金が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平成３０年度に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皆減した理由は、ガス事業が民営化し、繰出金が皆減したためである。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財政調整基金残高は前年度とほぼ同額だが、標準財政規模が減少したため、比率は上昇した。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また、前年度はガス事業の売却益を財政調整基金に積立てたため、実質単年度収支が大幅に増加したが、今年度は運用益だけを積立てたため、実質単年度収支が悪化した。</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新潟県柏崎市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一般会計等の実質赤字及び公営企業会計の資金不足は、いずれも生じておらず、連結実質赤字比率は該当していない。</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「その他会計（黒字）」は、国民健康保険事業特別会計（直営診療施設勘定）、土地取得事業特別会計である。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また、平成２９年度以前はガス事業会計も含まれているが、平成３０年度に民営化したため、平成３０年度以降は含まれていない。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47152002</v>
      </c>
      <c r="BO4" s="424"/>
      <c r="BP4" s="424"/>
      <c r="BQ4" s="424"/>
      <c r="BR4" s="424"/>
      <c r="BS4" s="424"/>
      <c r="BT4" s="424"/>
      <c r="BU4" s="425"/>
      <c r="BV4" s="423">
        <v>52573349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7.8</v>
      </c>
      <c r="CU4" s="608"/>
      <c r="CV4" s="608"/>
      <c r="CW4" s="608"/>
      <c r="CX4" s="608"/>
      <c r="CY4" s="608"/>
      <c r="CZ4" s="608"/>
      <c r="DA4" s="609"/>
      <c r="DB4" s="607">
        <v>7.9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44989465</v>
      </c>
      <c r="BO5" s="429"/>
      <c r="BP5" s="429"/>
      <c r="BQ5" s="429"/>
      <c r="BR5" s="429"/>
      <c r="BS5" s="429"/>
      <c r="BT5" s="429"/>
      <c r="BU5" s="430"/>
      <c r="BV5" s="428">
        <v>50488736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93.7</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2162537</v>
      </c>
      <c r="BO6" s="429"/>
      <c r="BP6" s="429"/>
      <c r="BQ6" s="429"/>
      <c r="BR6" s="429"/>
      <c r="BS6" s="429"/>
      <c r="BT6" s="429"/>
      <c r="BU6" s="430"/>
      <c r="BV6" s="428">
        <v>2084613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99.1</v>
      </c>
      <c r="CU6" s="582"/>
      <c r="CV6" s="582"/>
      <c r="CW6" s="582"/>
      <c r="CX6" s="582"/>
      <c r="CY6" s="582"/>
      <c r="CZ6" s="582"/>
      <c r="DA6" s="583"/>
      <c r="DB6" s="581">
        <v>102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308192</v>
      </c>
      <c r="BO7" s="429"/>
      <c r="BP7" s="429"/>
      <c r="BQ7" s="429"/>
      <c r="BR7" s="429"/>
      <c r="BS7" s="429"/>
      <c r="BT7" s="429"/>
      <c r="BU7" s="430"/>
      <c r="BV7" s="428">
        <v>123117</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23800568</v>
      </c>
      <c r="CU7" s="429"/>
      <c r="CV7" s="429"/>
      <c r="CW7" s="429"/>
      <c r="CX7" s="429"/>
      <c r="CY7" s="429"/>
      <c r="CZ7" s="429"/>
      <c r="DA7" s="430"/>
      <c r="DB7" s="428">
        <v>24675453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1854345</v>
      </c>
      <c r="BO8" s="429"/>
      <c r="BP8" s="429"/>
      <c r="BQ8" s="429"/>
      <c r="BR8" s="429"/>
      <c r="BS8" s="429"/>
      <c r="BT8" s="429"/>
      <c r="BU8" s="430"/>
      <c r="BV8" s="428">
        <v>1961496</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0.7</v>
      </c>
      <c r="CU8" s="542"/>
      <c r="CV8" s="542"/>
      <c r="CW8" s="542"/>
      <c r="CX8" s="542"/>
      <c r="CY8" s="542"/>
      <c r="CZ8" s="542"/>
      <c r="DA8" s="543"/>
      <c r="DB8" s="541">
        <v>0.7</v>
      </c>
      <c r="DC8" s="542"/>
      <c r="DD8" s="542"/>
      <c r="DE8" s="542"/>
      <c r="DF8" s="542"/>
      <c r="DG8" s="542"/>
      <c r="DH8" s="542"/>
      <c r="DI8" s="543"/>
      <c r="DJ8" s="186"/>
      <c r="DK8" s="186"/>
      <c r="DL8" s="186"/>
      <c r="DM8" s="186"/>
      <c r="DN8" s="186"/>
      <c r="DO8" s="186"/>
    </row>
    <row r="9" spans="1:119" ht="18.75" customHeight="1" thickBot="1" x14ac:dyDescent="0.2">
      <c r="A9" s="187"/>
      <c r="B9" s="570" t="s">
        <v>109</v>
      </c>
      <c r="C9" s="571"/>
      <c r="D9" s="571"/>
      <c r="E9" s="571"/>
      <c r="F9" s="571"/>
      <c r="G9" s="571"/>
      <c r="H9" s="571"/>
      <c r="I9" s="571"/>
      <c r="J9" s="571"/>
      <c r="K9" s="491"/>
      <c r="L9" s="572" t="s">
        <v>110</v>
      </c>
      <c r="M9" s="573"/>
      <c r="N9" s="573"/>
      <c r="O9" s="573"/>
      <c r="P9" s="573"/>
      <c r="Q9" s="574"/>
      <c r="R9" s="575">
        <v>86833</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113</v>
      </c>
      <c r="AV9" s="486"/>
      <c r="AW9" s="486"/>
      <c r="AX9" s="486"/>
      <c r="AY9" s="408" t="s">
        <v>114</v>
      </c>
      <c r="AZ9" s="409"/>
      <c r="BA9" s="409"/>
      <c r="BB9" s="409"/>
      <c r="BC9" s="409"/>
      <c r="BD9" s="409"/>
      <c r="BE9" s="409"/>
      <c r="BF9" s="409"/>
      <c r="BG9" s="409"/>
      <c r="BH9" s="409"/>
      <c r="BI9" s="409"/>
      <c r="BJ9" s="409"/>
      <c r="BK9" s="409"/>
      <c r="BL9" s="409"/>
      <c r="BM9" s="410"/>
      <c r="BN9" s="428">
        <v>-107151</v>
      </c>
      <c r="BO9" s="429"/>
      <c r="BP9" s="429"/>
      <c r="BQ9" s="429"/>
      <c r="BR9" s="429"/>
      <c r="BS9" s="429"/>
      <c r="BT9" s="429"/>
      <c r="BU9" s="430"/>
      <c r="BV9" s="428">
        <v>430659</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15</v>
      </c>
      <c r="CU9" s="399"/>
      <c r="CV9" s="399"/>
      <c r="CW9" s="399"/>
      <c r="CX9" s="399"/>
      <c r="CY9" s="399"/>
      <c r="CZ9" s="399"/>
      <c r="DA9" s="400"/>
      <c r="DB9" s="398">
        <v>17.600000000000001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91451</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6017</v>
      </c>
      <c r="BO10" s="429"/>
      <c r="BP10" s="429"/>
      <c r="BQ10" s="429"/>
      <c r="BR10" s="429"/>
      <c r="BS10" s="429"/>
      <c r="BT10" s="429"/>
      <c r="BU10" s="430"/>
      <c r="BV10" s="428">
        <v>4349281</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200</v>
      </c>
      <c r="BO11" s="429"/>
      <c r="BP11" s="429"/>
      <c r="BQ11" s="429"/>
      <c r="BR11" s="429"/>
      <c r="BS11" s="429"/>
      <c r="BT11" s="429"/>
      <c r="BU11" s="430"/>
      <c r="BV11" s="428">
        <v>98952</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82903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81972</v>
      </c>
      <c r="S13" s="532"/>
      <c r="T13" s="532"/>
      <c r="U13" s="532"/>
      <c r="V13" s="533"/>
      <c r="W13" s="519" t="s">
        <v>138</v>
      </c>
      <c r="X13" s="441"/>
      <c r="Y13" s="441"/>
      <c r="Z13" s="441"/>
      <c r="AA13" s="441"/>
      <c r="AB13" s="442"/>
      <c r="AC13" s="404">
        <v>1423</v>
      </c>
      <c r="AD13" s="405"/>
      <c r="AE13" s="405"/>
      <c r="AF13" s="405"/>
      <c r="AG13" s="406"/>
      <c r="AH13" s="404">
        <v>1647</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-100934</v>
      </c>
      <c r="BO13" s="429"/>
      <c r="BP13" s="429"/>
      <c r="BQ13" s="429"/>
      <c r="BR13" s="429"/>
      <c r="BS13" s="429"/>
      <c r="BT13" s="429"/>
      <c r="BU13" s="430"/>
      <c r="BV13" s="428">
        <v>4878892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11.6</v>
      </c>
      <c r="CU13" s="399"/>
      <c r="CV13" s="399"/>
      <c r="CW13" s="399"/>
      <c r="CX13" s="399"/>
      <c r="CY13" s="399"/>
      <c r="CZ13" s="399"/>
      <c r="DA13" s="400"/>
      <c r="DB13" s="398">
        <v>13.1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84326</v>
      </c>
      <c r="S14" s="532"/>
      <c r="T14" s="532"/>
      <c r="U14" s="532"/>
      <c r="V14" s="533"/>
      <c r="W14" s="534"/>
      <c r="X14" s="444"/>
      <c r="Y14" s="444"/>
      <c r="Z14" s="444"/>
      <c r="AA14" s="444"/>
      <c r="AB14" s="445"/>
      <c r="AC14" s="524">
        <v>3.5</v>
      </c>
      <c r="AD14" s="525"/>
      <c r="AE14" s="525"/>
      <c r="AF14" s="525"/>
      <c r="AG14" s="526"/>
      <c r="AH14" s="524">
        <v>3.8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21.6</v>
      </c>
      <c r="CU14" s="536"/>
      <c r="CV14" s="536"/>
      <c r="CW14" s="536"/>
      <c r="CX14" s="536"/>
      <c r="CY14" s="536"/>
      <c r="CZ14" s="536"/>
      <c r="DA14" s="537"/>
      <c r="DB14" s="535">
        <v>1.8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83415</v>
      </c>
      <c r="S15" s="532"/>
      <c r="T15" s="532"/>
      <c r="U15" s="532"/>
      <c r="V15" s="533"/>
      <c r="W15" s="519" t="s">
        <v>146</v>
      </c>
      <c r="X15" s="441"/>
      <c r="Y15" s="441"/>
      <c r="Z15" s="441"/>
      <c r="AA15" s="441"/>
      <c r="AB15" s="442"/>
      <c r="AC15" s="404">
        <v>14520</v>
      </c>
      <c r="AD15" s="405"/>
      <c r="AE15" s="405"/>
      <c r="AF15" s="405"/>
      <c r="AG15" s="406"/>
      <c r="AH15" s="404">
        <v>15587</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12925729</v>
      </c>
      <c r="BO15" s="424"/>
      <c r="BP15" s="424"/>
      <c r="BQ15" s="424"/>
      <c r="BR15" s="424"/>
      <c r="BS15" s="424"/>
      <c r="BT15" s="424"/>
      <c r="BU15" s="425"/>
      <c r="BV15" s="423">
        <v>13039867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35.4</v>
      </c>
      <c r="AD16" s="525"/>
      <c r="AE16" s="525"/>
      <c r="AF16" s="525"/>
      <c r="AG16" s="526"/>
      <c r="AH16" s="524">
        <v>35.9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18554726</v>
      </c>
      <c r="BO16" s="429"/>
      <c r="BP16" s="429"/>
      <c r="BQ16" s="429"/>
      <c r="BR16" s="429"/>
      <c r="BS16" s="429"/>
      <c r="BT16" s="429"/>
      <c r="BU16" s="430"/>
      <c r="BV16" s="428">
        <v>18886615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25104</v>
      </c>
      <c r="AD17" s="405"/>
      <c r="AE17" s="405"/>
      <c r="AF17" s="405"/>
      <c r="AG17" s="406"/>
      <c r="AH17" s="404">
        <v>26157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16595859</v>
      </c>
      <c r="BO17" s="429"/>
      <c r="BP17" s="429"/>
      <c r="BQ17" s="429"/>
      <c r="BR17" s="429"/>
      <c r="BS17" s="429"/>
      <c r="BT17" s="429"/>
      <c r="BU17" s="430"/>
      <c r="BV17" s="428">
        <v>16750454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442.03</v>
      </c>
      <c r="M18" s="493"/>
      <c r="N18" s="493"/>
      <c r="O18" s="493"/>
      <c r="P18" s="493"/>
      <c r="Q18" s="493"/>
      <c r="R18" s="494"/>
      <c r="S18" s="494"/>
      <c r="T18" s="494"/>
      <c r="U18" s="494"/>
      <c r="V18" s="495"/>
      <c r="W18" s="509"/>
      <c r="X18" s="510"/>
      <c r="Y18" s="510"/>
      <c r="Z18" s="510"/>
      <c r="AA18" s="510"/>
      <c r="AB18" s="520"/>
      <c r="AC18" s="392">
        <v>61.2</v>
      </c>
      <c r="AD18" s="393"/>
      <c r="AE18" s="393"/>
      <c r="AF18" s="393"/>
      <c r="AG18" s="496"/>
      <c r="AH18" s="392">
        <v>60.3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22805418</v>
      </c>
      <c r="BO18" s="429"/>
      <c r="BP18" s="429"/>
      <c r="BQ18" s="429"/>
      <c r="BR18" s="429"/>
      <c r="BS18" s="429"/>
      <c r="BT18" s="429"/>
      <c r="BU18" s="430"/>
      <c r="BV18" s="428">
        <v>23933383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196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30700759</v>
      </c>
      <c r="BO19" s="429"/>
      <c r="BP19" s="429"/>
      <c r="BQ19" s="429"/>
      <c r="BR19" s="429"/>
      <c r="BS19" s="429"/>
      <c r="BT19" s="429"/>
      <c r="BU19" s="430"/>
      <c r="BV19" s="428">
        <v>33246136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33560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47761343</v>
      </c>
      <c r="BO23" s="429"/>
      <c r="BP23" s="429"/>
      <c r="BQ23" s="429"/>
      <c r="BR23" s="429"/>
      <c r="BS23" s="429"/>
      <c r="BT23" s="429"/>
      <c r="BU23" s="430"/>
      <c r="BV23" s="428">
        <v>48780460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9010</v>
      </c>
      <c r="R24" s="405"/>
      <c r="S24" s="405"/>
      <c r="T24" s="405"/>
      <c r="U24" s="405"/>
      <c r="V24" s="406"/>
      <c r="W24" s="470"/>
      <c r="X24" s="461"/>
      <c r="Y24" s="462"/>
      <c r="Z24" s="401" t="s">
        <v>170</v>
      </c>
      <c r="AA24" s="402"/>
      <c r="AB24" s="402"/>
      <c r="AC24" s="402"/>
      <c r="AD24" s="402"/>
      <c r="AE24" s="402"/>
      <c r="AF24" s="402"/>
      <c r="AG24" s="403"/>
      <c r="AH24" s="404">
        <v>778</v>
      </c>
      <c r="AI24" s="405"/>
      <c r="AJ24" s="405"/>
      <c r="AK24" s="405"/>
      <c r="AL24" s="406"/>
      <c r="AM24" s="404">
        <v>2414912</v>
      </c>
      <c r="AN24" s="405"/>
      <c r="AO24" s="405"/>
      <c r="AP24" s="405"/>
      <c r="AQ24" s="405"/>
      <c r="AR24" s="406"/>
      <c r="AS24" s="404">
        <v>3104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34156622</v>
      </c>
      <c r="BO24" s="429"/>
      <c r="BP24" s="429"/>
      <c r="BQ24" s="429"/>
      <c r="BR24" s="429"/>
      <c r="BS24" s="429"/>
      <c r="BT24" s="429"/>
      <c r="BU24" s="430"/>
      <c r="BV24" s="428">
        <v>34936535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7040</v>
      </c>
      <c r="R25" s="405"/>
      <c r="S25" s="405"/>
      <c r="T25" s="405"/>
      <c r="U25" s="405"/>
      <c r="V25" s="406"/>
      <c r="W25" s="470"/>
      <c r="X25" s="461"/>
      <c r="Y25" s="462"/>
      <c r="Z25" s="401" t="s">
        <v>173</v>
      </c>
      <c r="AA25" s="402"/>
      <c r="AB25" s="402"/>
      <c r="AC25" s="402"/>
      <c r="AD25" s="402"/>
      <c r="AE25" s="402"/>
      <c r="AF25" s="402"/>
      <c r="AG25" s="403"/>
      <c r="AH25" s="404">
        <v>147</v>
      </c>
      <c r="AI25" s="405"/>
      <c r="AJ25" s="405"/>
      <c r="AK25" s="405"/>
      <c r="AL25" s="406"/>
      <c r="AM25" s="404">
        <v>428064</v>
      </c>
      <c r="AN25" s="405"/>
      <c r="AO25" s="405"/>
      <c r="AP25" s="405"/>
      <c r="AQ25" s="405"/>
      <c r="AR25" s="406"/>
      <c r="AS25" s="404">
        <v>2912</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6900874</v>
      </c>
      <c r="BO25" s="424"/>
      <c r="BP25" s="424"/>
      <c r="BQ25" s="424"/>
      <c r="BR25" s="424"/>
      <c r="BS25" s="424"/>
      <c r="BT25" s="424"/>
      <c r="BU25" s="425"/>
      <c r="BV25" s="423">
        <v>4985757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6050</v>
      </c>
      <c r="R26" s="405"/>
      <c r="S26" s="405"/>
      <c r="T26" s="405"/>
      <c r="U26" s="405"/>
      <c r="V26" s="406"/>
      <c r="W26" s="470"/>
      <c r="X26" s="461"/>
      <c r="Y26" s="462"/>
      <c r="Z26" s="401" t="s">
        <v>176</v>
      </c>
      <c r="AA26" s="483"/>
      <c r="AB26" s="483"/>
      <c r="AC26" s="483"/>
      <c r="AD26" s="483"/>
      <c r="AE26" s="483"/>
      <c r="AF26" s="483"/>
      <c r="AG26" s="484"/>
      <c r="AH26" s="404">
        <v>27</v>
      </c>
      <c r="AI26" s="405"/>
      <c r="AJ26" s="405"/>
      <c r="AK26" s="405"/>
      <c r="AL26" s="406"/>
      <c r="AM26" s="404">
        <v>69957</v>
      </c>
      <c r="AN26" s="405"/>
      <c r="AO26" s="405"/>
      <c r="AP26" s="405"/>
      <c r="AQ26" s="405"/>
      <c r="AR26" s="406"/>
      <c r="AS26" s="404">
        <v>2591</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127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4910</v>
      </c>
      <c r="R27" s="405"/>
      <c r="S27" s="405"/>
      <c r="T27" s="405"/>
      <c r="U27" s="405"/>
      <c r="V27" s="406"/>
      <c r="W27" s="470"/>
      <c r="X27" s="461"/>
      <c r="Y27" s="462"/>
      <c r="Z27" s="401" t="s">
        <v>179</v>
      </c>
      <c r="AA27" s="402"/>
      <c r="AB27" s="402"/>
      <c r="AC27" s="402"/>
      <c r="AD27" s="402"/>
      <c r="AE27" s="402"/>
      <c r="AF27" s="402"/>
      <c r="AG27" s="403"/>
      <c r="AH27" s="404">
        <v>6</v>
      </c>
      <c r="AI27" s="405"/>
      <c r="AJ27" s="405"/>
      <c r="AK27" s="405"/>
      <c r="AL27" s="406"/>
      <c r="AM27" s="404">
        <v>23718</v>
      </c>
      <c r="AN27" s="405"/>
      <c r="AO27" s="405"/>
      <c r="AP27" s="405"/>
      <c r="AQ27" s="405"/>
      <c r="AR27" s="406"/>
      <c r="AS27" s="404">
        <v>3953</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1230809</v>
      </c>
      <c r="BO27" s="432"/>
      <c r="BP27" s="432"/>
      <c r="BQ27" s="432"/>
      <c r="BR27" s="432"/>
      <c r="BS27" s="432"/>
      <c r="BT27" s="432"/>
      <c r="BU27" s="433"/>
      <c r="BV27" s="431">
        <v>1207245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4200</v>
      </c>
      <c r="R28" s="405"/>
      <c r="S28" s="405"/>
      <c r="T28" s="405"/>
      <c r="U28" s="405"/>
      <c r="V28" s="406"/>
      <c r="W28" s="470"/>
      <c r="X28" s="461"/>
      <c r="Y28" s="462"/>
      <c r="Z28" s="401" t="s">
        <v>182</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7734922</v>
      </c>
      <c r="BO28" s="424"/>
      <c r="BP28" s="424"/>
      <c r="BQ28" s="424"/>
      <c r="BR28" s="424"/>
      <c r="BS28" s="424"/>
      <c r="BT28" s="424"/>
      <c r="BU28" s="425"/>
      <c r="BV28" s="423">
        <v>7728905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24</v>
      </c>
      <c r="M29" s="405"/>
      <c r="N29" s="405"/>
      <c r="O29" s="405"/>
      <c r="P29" s="406"/>
      <c r="Q29" s="404">
        <v>3940</v>
      </c>
      <c r="R29" s="405"/>
      <c r="S29" s="405"/>
      <c r="T29" s="405"/>
      <c r="U29" s="405"/>
      <c r="V29" s="406"/>
      <c r="W29" s="471"/>
      <c r="X29" s="472"/>
      <c r="Y29" s="473"/>
      <c r="Z29" s="401" t="s">
        <v>185</v>
      </c>
      <c r="AA29" s="402"/>
      <c r="AB29" s="402"/>
      <c r="AC29" s="402"/>
      <c r="AD29" s="402"/>
      <c r="AE29" s="402"/>
      <c r="AF29" s="402"/>
      <c r="AG29" s="403"/>
      <c r="AH29" s="404">
        <v>784</v>
      </c>
      <c r="AI29" s="405"/>
      <c r="AJ29" s="405"/>
      <c r="AK29" s="405"/>
      <c r="AL29" s="406"/>
      <c r="AM29" s="404">
        <v>2438630</v>
      </c>
      <c r="AN29" s="405"/>
      <c r="AO29" s="405"/>
      <c r="AP29" s="405"/>
      <c r="AQ29" s="405"/>
      <c r="AR29" s="406"/>
      <c r="AS29" s="404">
        <v>3110</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553879</v>
      </c>
      <c r="BO29" s="429"/>
      <c r="BP29" s="429"/>
      <c r="BQ29" s="429"/>
      <c r="BR29" s="429"/>
      <c r="BS29" s="429"/>
      <c r="BT29" s="429"/>
      <c r="BU29" s="430"/>
      <c r="BV29" s="428">
        <v>553129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98.3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6583966</v>
      </c>
      <c r="BO30" s="432"/>
      <c r="BP30" s="432"/>
      <c r="BQ30" s="432"/>
      <c r="BR30" s="432"/>
      <c r="BS30" s="432"/>
      <c r="BT30" s="432"/>
      <c r="BU30" s="433"/>
      <c r="BV30" s="431">
        <v>7690295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国民健康保険事業特別会計（事業勘定）</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新潟県市町村総合事務組合（一般会計）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（公）かしわざき振興財団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国民健康保険事業特別会計（直営診療施設勘定）</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新潟県市町村総合事務組合（職員退職手当支給事業特別会計）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（株）カシックス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墓園事業特別会計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下水道事業会計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新潟県市町村総合事務組合（消防団員等公務災害補償事業特別会計）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柏崎市土地開発公社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〇</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新潟県市町村総合事務組合（消防賞じゅつ金支給事業特別会計）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（株）じょんのび村協会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新潟県市町村総合事務組合（非常勤職員公務災害補償等特別会計）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（公）柏崎地域国際化協会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新潟県市町村総合事務組合（交通災害共済事業特別会計）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（株）柏崎ショッピングモール</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新潟県後期高齢者医療広域連合（一般会計）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新潟県後期高齢者医療広域連合（後期高齢者医療特別会計）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G6IDioYgTTyj/BCVaReICjXRXItEWyPsWEVEwm1jkszsBcuU26HnU8Sx35MLx3aE/mDDrhmSnWYnDpCxzFQJQ==" saltValue="dIt1HlgWc+0REqi2vzma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563</v>
      </c>
      <c r="D34" s="1210"/>
      <c r="E34" s="1211"/>
      <c r="F34" s="32">
        <v>5.93</v>
      </c>
      <c r="G34" s="33">
        <v>6.67</v>
      </c>
      <c r="H34" s="33">
        <v>7.77</v>
      </c>
      <c r="I34" s="33">
        <v>8.59</v>
      </c>
      <c r="J34" s="34">
        <v>9.89</v>
      </c>
      <c r="K34" s="22"/>
      <c r="L34" s="22"/>
      <c r="M34" s="22"/>
      <c r="N34" s="22"/>
      <c r="O34" s="22"/>
      <c r="P34" s="22"/>
    </row>
    <row r="35" spans="1:16" ht="39" customHeight="1" x14ac:dyDescent="0.15">
      <c r="A35" s="22"/>
      <c r="B35" s="35"/>
      <c r="C35" s="1204" t="s">
        <v>564</v>
      </c>
      <c r="D35" s="1205"/>
      <c r="E35" s="1206"/>
      <c r="F35" s="36">
        <v>6.92</v>
      </c>
      <c r="G35" s="37">
        <v>5.99</v>
      </c>
      <c r="H35" s="37">
        <v>6.16</v>
      </c>
      <c r="I35" s="37">
        <v>7.94</v>
      </c>
      <c r="J35" s="38">
        <v>7.77</v>
      </c>
      <c r="K35" s="22"/>
      <c r="L35" s="22"/>
      <c r="M35" s="22"/>
      <c r="N35" s="22"/>
      <c r="O35" s="22"/>
      <c r="P35" s="22"/>
    </row>
    <row r="36" spans="1:16" ht="39" customHeight="1" x14ac:dyDescent="0.15">
      <c r="A36" s="22"/>
      <c r="B36" s="35"/>
      <c r="C36" s="1204" t="s">
        <v>565</v>
      </c>
      <c r="D36" s="1205"/>
      <c r="E36" s="1206"/>
      <c r="F36" s="36">
        <v>5.05</v>
      </c>
      <c r="G36" s="37">
        <v>5.31</v>
      </c>
      <c r="H36" s="37">
        <v>5.0999999999999996</v>
      </c>
      <c r="I36" s="37">
        <v>4.08</v>
      </c>
      <c r="J36" s="38">
        <v>3.85</v>
      </c>
      <c r="K36" s="22"/>
      <c r="L36" s="22"/>
      <c r="M36" s="22"/>
      <c r="N36" s="22"/>
      <c r="O36" s="22"/>
      <c r="P36" s="22"/>
    </row>
    <row r="37" spans="1:16" ht="39" customHeight="1" x14ac:dyDescent="0.15">
      <c r="A37" s="22"/>
      <c r="B37" s="35"/>
      <c r="C37" s="1204" t="s">
        <v>566</v>
      </c>
      <c r="D37" s="1205"/>
      <c r="E37" s="1206"/>
      <c r="F37" s="36">
        <v>0.55000000000000004</v>
      </c>
      <c r="G37" s="37">
        <v>0.44</v>
      </c>
      <c r="H37" s="37">
        <v>1.34</v>
      </c>
      <c r="I37" s="37">
        <v>0.69</v>
      </c>
      <c r="J37" s="38">
        <v>1.1499999999999999</v>
      </c>
      <c r="K37" s="22"/>
      <c r="L37" s="22"/>
      <c r="M37" s="22"/>
      <c r="N37" s="22"/>
      <c r="O37" s="22"/>
      <c r="P37" s="22"/>
    </row>
    <row r="38" spans="1:16" ht="39" customHeight="1" x14ac:dyDescent="0.15">
      <c r="A38" s="22"/>
      <c r="B38" s="35"/>
      <c r="C38" s="1204" t="s">
        <v>567</v>
      </c>
      <c r="D38" s="1205"/>
      <c r="E38" s="1206"/>
      <c r="F38" s="36">
        <v>1.1200000000000001</v>
      </c>
      <c r="G38" s="37">
        <v>1.54</v>
      </c>
      <c r="H38" s="37">
        <v>2.6</v>
      </c>
      <c r="I38" s="37">
        <v>0.74</v>
      </c>
      <c r="J38" s="38">
        <v>0.6</v>
      </c>
      <c r="K38" s="22"/>
      <c r="L38" s="22"/>
      <c r="M38" s="22"/>
      <c r="N38" s="22"/>
      <c r="O38" s="22"/>
      <c r="P38" s="22"/>
    </row>
    <row r="39" spans="1:16" ht="39" customHeight="1" x14ac:dyDescent="0.15">
      <c r="A39" s="22"/>
      <c r="B39" s="35"/>
      <c r="C39" s="1204" t="s">
        <v>568</v>
      </c>
      <c r="D39" s="1205"/>
      <c r="E39" s="1206"/>
      <c r="F39" s="36">
        <v>0.03</v>
      </c>
      <c r="G39" s="37">
        <v>0.04</v>
      </c>
      <c r="H39" s="37">
        <v>0.05</v>
      </c>
      <c r="I39" s="37">
        <v>0.06</v>
      </c>
      <c r="J39" s="38">
        <v>7.0000000000000007E-2</v>
      </c>
      <c r="K39" s="22"/>
      <c r="L39" s="22"/>
      <c r="M39" s="22"/>
      <c r="N39" s="22"/>
      <c r="O39" s="22"/>
      <c r="P39" s="22"/>
    </row>
    <row r="40" spans="1:16" ht="39" customHeight="1" x14ac:dyDescent="0.15">
      <c r="A40" s="22"/>
      <c r="B40" s="35"/>
      <c r="C40" s="1204" t="s">
        <v>569</v>
      </c>
      <c r="D40" s="1205"/>
      <c r="E40" s="1206"/>
      <c r="F40" s="36">
        <v>0</v>
      </c>
      <c r="G40" s="37">
        <v>0</v>
      </c>
      <c r="H40" s="37">
        <v>0</v>
      </c>
      <c r="I40" s="37">
        <v>0</v>
      </c>
      <c r="J40" s="38">
        <v>0.01</v>
      </c>
      <c r="K40" s="22"/>
      <c r="L40" s="22"/>
      <c r="M40" s="22"/>
      <c r="N40" s="22"/>
      <c r="O40" s="22"/>
      <c r="P40" s="22"/>
    </row>
    <row r="41" spans="1:16" ht="39" customHeight="1" x14ac:dyDescent="0.15">
      <c r="A41" s="22"/>
      <c r="B41" s="35"/>
      <c r="C41" s="1204" t="s">
        <v>570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571</v>
      </c>
      <c r="D42" s="1205"/>
      <c r="E42" s="1206"/>
      <c r="F42" s="36" t="s">
        <v>513</v>
      </c>
      <c r="G42" s="37" t="s">
        <v>513</v>
      </c>
      <c r="H42" s="37" t="s">
        <v>513</v>
      </c>
      <c r="I42" s="37" t="s">
        <v>513</v>
      </c>
      <c r="J42" s="38" t="s">
        <v>513</v>
      </c>
      <c r="K42" s="22"/>
      <c r="L42" s="22"/>
      <c r="M42" s="22"/>
      <c r="N42" s="22"/>
      <c r="O42" s="22"/>
      <c r="P42" s="22"/>
    </row>
    <row r="43" spans="1:16" ht="39" customHeight="1" thickBot="1" x14ac:dyDescent="0.2">
      <c r="A43" s="22"/>
      <c r="B43" s="40"/>
      <c r="C43" s="1207" t="s">
        <v>572</v>
      </c>
      <c r="D43" s="1208"/>
      <c r="E43" s="1209"/>
      <c r="F43" s="41">
        <v>5.66</v>
      </c>
      <c r="G43" s="42">
        <v>3.84</v>
      </c>
      <c r="H43" s="42">
        <v>6.29</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7ByzP4LtT0MKQBclNoD3s9s58Qp5SHygLqIa71uEnZTo9GFZsgeF/cmgQNJ0dcZXgsz/6P+X0ZfdWEAmMh8w==" saltValue="OXLTBfmSdQ7YPTeG3F1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6078</v>
      </c>
      <c r="L45" s="60">
        <v>5944</v>
      </c>
      <c r="M45" s="60">
        <v>5889</v>
      </c>
      <c r="N45" s="60">
        <v>5940</v>
      </c>
      <c r="O45" s="61">
        <v>4780</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513</v>
      </c>
      <c r="L46" s="64" t="s">
        <v>513</v>
      </c>
      <c r="M46" s="64" t="s">
        <v>513</v>
      </c>
      <c r="N46" s="64" t="s">
        <v>513</v>
      </c>
      <c r="O46" s="65" t="s">
        <v>513</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513</v>
      </c>
      <c r="L47" s="64" t="s">
        <v>513</v>
      </c>
      <c r="M47" s="64" t="s">
        <v>513</v>
      </c>
      <c r="N47" s="64" t="s">
        <v>513</v>
      </c>
      <c r="O47" s="65" t="s">
        <v>513</v>
      </c>
      <c r="P47" s="48"/>
      <c r="Q47" s="48"/>
      <c r="R47" s="48"/>
      <c r="S47" s="48"/>
      <c r="T47" s="48"/>
      <c r="U47" s="48"/>
    </row>
    <row r="48" spans="1:21" ht="30.75" customHeight="1" x14ac:dyDescent="0.15">
      <c r="A48" s="48"/>
      <c r="B48" s="1232"/>
      <c r="C48" s="1233"/>
      <c r="D48" s="62"/>
      <c r="E48" s="1214" t="s">
        <v>14</v>
      </c>
      <c r="F48" s="1214"/>
      <c r="G48" s="1214"/>
      <c r="H48" s="1214"/>
      <c r="I48" s="1214"/>
      <c r="J48" s="1215"/>
      <c r="K48" s="63">
        <v>2428</v>
      </c>
      <c r="L48" s="64">
        <v>2468</v>
      </c>
      <c r="M48" s="64">
        <v>2414</v>
      </c>
      <c r="N48" s="64">
        <v>1703</v>
      </c>
      <c r="O48" s="65">
        <v>1942</v>
      </c>
      <c r="P48" s="48"/>
      <c r="Q48" s="48"/>
      <c r="R48" s="48"/>
      <c r="S48" s="48"/>
      <c r="T48" s="48"/>
      <c r="U48" s="48"/>
    </row>
    <row r="49" spans="1:21" ht="30.75" customHeight="1" x14ac:dyDescent="0.15">
      <c r="A49" s="48"/>
      <c r="B49" s="1232"/>
      <c r="C49" s="1233"/>
      <c r="D49" s="62"/>
      <c r="E49" s="1214" t="s">
        <v>15</v>
      </c>
      <c r="F49" s="1214"/>
      <c r="G49" s="1214"/>
      <c r="H49" s="1214"/>
      <c r="I49" s="1214"/>
      <c r="J49" s="1215"/>
      <c r="K49" s="63" t="s">
        <v>513</v>
      </c>
      <c r="L49" s="64" t="s">
        <v>513</v>
      </c>
      <c r="M49" s="64" t="s">
        <v>513</v>
      </c>
      <c r="N49" s="64" t="s">
        <v>513</v>
      </c>
      <c r="O49" s="65" t="s">
        <v>513</v>
      </c>
      <c r="P49" s="48"/>
      <c r="Q49" s="48"/>
      <c r="R49" s="48"/>
      <c r="S49" s="48"/>
      <c r="T49" s="48"/>
      <c r="U49" s="48"/>
    </row>
    <row r="50" spans="1:21" ht="30.75" customHeight="1" x14ac:dyDescent="0.15">
      <c r="A50" s="48"/>
      <c r="B50" s="1232"/>
      <c r="C50" s="1233"/>
      <c r="D50" s="62"/>
      <c r="E50" s="1214" t="s">
        <v>16</v>
      </c>
      <c r="F50" s="1214"/>
      <c r="G50" s="1214"/>
      <c r="H50" s="1214"/>
      <c r="I50" s="1214"/>
      <c r="J50" s="1215"/>
      <c r="K50" s="63">
        <v>102</v>
      </c>
      <c r="L50" s="64">
        <v>34</v>
      </c>
      <c r="M50" s="64">
        <v>34</v>
      </c>
      <c r="N50" s="64">
        <v>33</v>
      </c>
      <c r="O50" s="65">
        <v>24</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513</v>
      </c>
      <c r="L51" s="64" t="s">
        <v>513</v>
      </c>
      <c r="M51" s="64" t="s">
        <v>513</v>
      </c>
      <c r="N51" s="64" t="s">
        <v>513</v>
      </c>
      <c r="O51" s="65" t="s">
        <v>513</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5706</v>
      </c>
      <c r="L52" s="64">
        <v>5581</v>
      </c>
      <c r="M52" s="64">
        <v>5576</v>
      </c>
      <c r="N52" s="64">
        <v>5545</v>
      </c>
      <c r="O52" s="65">
        <v>4855</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2902</v>
      </c>
      <c r="L53" s="69">
        <v>2865</v>
      </c>
      <c r="M53" s="69">
        <v>2761</v>
      </c>
      <c r="N53" s="69">
        <v>2131</v>
      </c>
      <c r="O53" s="70">
        <v>1891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607</v>
      </c>
      <c r="L57" s="84" t="s">
        <v>607</v>
      </c>
      <c r="M57" s="84" t="s">
        <v>607</v>
      </c>
      <c r="N57" s="84" t="s">
        <v>607</v>
      </c>
      <c r="O57" s="85" t="s">
        <v>607</v>
      </c>
    </row>
    <row r="58" spans="1:21" ht="31.5" customHeight="1" thickBot="1" x14ac:dyDescent="0.2">
      <c r="B58" s="1222"/>
      <c r="C58" s="1223"/>
      <c r="D58" s="1227" t="s">
        <v>26</v>
      </c>
      <c r="E58" s="1228"/>
      <c r="F58" s="1228"/>
      <c r="G58" s="1228"/>
      <c r="H58" s="1228"/>
      <c r="I58" s="1228"/>
      <c r="J58" s="1229"/>
      <c r="K58" s="86" t="s">
        <v>607</v>
      </c>
      <c r="L58" s="87" t="s">
        <v>607</v>
      </c>
      <c r="M58" s="87" t="s">
        <v>607</v>
      </c>
      <c r="N58" s="87" t="s">
        <v>607</v>
      </c>
      <c r="O58" s="88" t="s">
        <v>607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VMzA6ltlimN6uxMrEHTFo6qINVXRaCw+zvl1tIpTHHrRcx4GKUG7mqgfU9t9M/0CRDWqPUVYgpyg1n0xMnQ==" saltValue="JE0+N9LajzQWtNjfPxqu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50" t="s">
        <v>29</v>
      </c>
      <c r="C41" s="1251"/>
      <c r="D41" s="102"/>
      <c r="E41" s="1252" t="s">
        <v>30</v>
      </c>
      <c r="F41" s="1252"/>
      <c r="G41" s="1252"/>
      <c r="H41" s="1253"/>
      <c r="I41" s="103">
        <v>53110</v>
      </c>
      <c r="J41" s="104">
        <v>52250</v>
      </c>
      <c r="K41" s="104">
        <v>51381</v>
      </c>
      <c r="L41" s="104">
        <v>49472</v>
      </c>
      <c r="M41" s="105">
        <v>48472</v>
      </c>
    </row>
    <row r="42" spans="2:13" ht="27.75" customHeight="1" x14ac:dyDescent="0.15">
      <c r="B42" s="1240"/>
      <c r="C42" s="1241"/>
      <c r="D42" s="106"/>
      <c r="E42" s="1244" t="s">
        <v>31</v>
      </c>
      <c r="F42" s="1244"/>
      <c r="G42" s="1244"/>
      <c r="H42" s="1245"/>
      <c r="I42" s="107">
        <v>1006</v>
      </c>
      <c r="J42" s="108">
        <v>979</v>
      </c>
      <c r="K42" s="108">
        <v>952</v>
      </c>
      <c r="L42" s="108">
        <v>1006</v>
      </c>
      <c r="M42" s="109">
        <v>3689</v>
      </c>
    </row>
    <row r="43" spans="2:13" ht="27.75" customHeight="1" x14ac:dyDescent="0.15">
      <c r="B43" s="1240"/>
      <c r="C43" s="1241"/>
      <c r="D43" s="106"/>
      <c r="E43" s="1244" t="s">
        <v>32</v>
      </c>
      <c r="F43" s="1244"/>
      <c r="G43" s="1244"/>
      <c r="H43" s="1245"/>
      <c r="I43" s="107">
        <v>19913</v>
      </c>
      <c r="J43" s="108">
        <v>18082</v>
      </c>
      <c r="K43" s="108">
        <v>16838</v>
      </c>
      <c r="L43" s="108">
        <v>14954</v>
      </c>
      <c r="M43" s="109">
        <v>15731</v>
      </c>
    </row>
    <row r="44" spans="2:13" ht="27.75" customHeight="1" x14ac:dyDescent="0.15">
      <c r="B44" s="1240"/>
      <c r="C44" s="1241"/>
      <c r="D44" s="106"/>
      <c r="E44" s="1244" t="s">
        <v>33</v>
      </c>
      <c r="F44" s="1244"/>
      <c r="G44" s="1244"/>
      <c r="H44" s="1245"/>
      <c r="I44" s="107" t="s">
        <v>513</v>
      </c>
      <c r="J44" s="108" t="s">
        <v>513</v>
      </c>
      <c r="K44" s="108" t="s">
        <v>513</v>
      </c>
      <c r="L44" s="108" t="s">
        <v>513</v>
      </c>
      <c r="M44" s="109" t="s">
        <v>513</v>
      </c>
    </row>
    <row r="45" spans="2:13" ht="27.75" customHeight="1" x14ac:dyDescent="0.15">
      <c r="B45" s="1240"/>
      <c r="C45" s="1241"/>
      <c r="D45" s="106"/>
      <c r="E45" s="1244" t="s">
        <v>34</v>
      </c>
      <c r="F45" s="1244"/>
      <c r="G45" s="1244"/>
      <c r="H45" s="1245"/>
      <c r="I45" s="107">
        <v>6618</v>
      </c>
      <c r="J45" s="108">
        <v>6287</v>
      </c>
      <c r="K45" s="108">
        <v>6012</v>
      </c>
      <c r="L45" s="108">
        <v>5820</v>
      </c>
      <c r="M45" s="109">
        <v>5665</v>
      </c>
    </row>
    <row r="46" spans="2:13" ht="27.75" customHeight="1" x14ac:dyDescent="0.15">
      <c r="B46" s="1240"/>
      <c r="C46" s="1241"/>
      <c r="D46" s="110"/>
      <c r="E46" s="1244" t="s">
        <v>35</v>
      </c>
      <c r="F46" s="1244"/>
      <c r="G46" s="1244"/>
      <c r="H46" s="1245"/>
      <c r="I46" s="107">
        <v>5</v>
      </c>
      <c r="J46" s="108" t="s">
        <v>513</v>
      </c>
      <c r="K46" s="108">
        <v>0</v>
      </c>
      <c r="L46" s="108" t="s">
        <v>513</v>
      </c>
      <c r="M46" s="109" t="s">
        <v>513</v>
      </c>
    </row>
    <row r="47" spans="2:13" ht="27.75" customHeight="1" x14ac:dyDescent="0.15">
      <c r="B47" s="1240"/>
      <c r="C47" s="1241"/>
      <c r="D47" s="111"/>
      <c r="E47" s="1254" t="s">
        <v>36</v>
      </c>
      <c r="F47" s="1255"/>
      <c r="G47" s="1255"/>
      <c r="H47" s="1256"/>
      <c r="I47" s="107" t="s">
        <v>513</v>
      </c>
      <c r="J47" s="108" t="s">
        <v>513</v>
      </c>
      <c r="K47" s="108" t="s">
        <v>513</v>
      </c>
      <c r="L47" s="108" t="s">
        <v>513</v>
      </c>
      <c r="M47" s="109" t="s">
        <v>513</v>
      </c>
    </row>
    <row r="48" spans="2:13" ht="27.75" customHeight="1" x14ac:dyDescent="0.15">
      <c r="B48" s="1240"/>
      <c r="C48" s="1241"/>
      <c r="D48" s="106"/>
      <c r="E48" s="1244" t="s">
        <v>37</v>
      </c>
      <c r="F48" s="1244"/>
      <c r="G48" s="1244"/>
      <c r="H48" s="1245"/>
      <c r="I48" s="107" t="s">
        <v>513</v>
      </c>
      <c r="J48" s="108" t="s">
        <v>513</v>
      </c>
      <c r="K48" s="108" t="s">
        <v>513</v>
      </c>
      <c r="L48" s="108" t="s">
        <v>513</v>
      </c>
      <c r="M48" s="109" t="s">
        <v>513</v>
      </c>
    </row>
    <row r="49" spans="2:13" ht="27.75" customHeight="1" x14ac:dyDescent="0.15">
      <c r="B49" s="1242"/>
      <c r="C49" s="1243"/>
      <c r="D49" s="106"/>
      <c r="E49" s="1244" t="s">
        <v>38</v>
      </c>
      <c r="F49" s="1244"/>
      <c r="G49" s="1244"/>
      <c r="H49" s="1245"/>
      <c r="I49" s="107" t="s">
        <v>513</v>
      </c>
      <c r="J49" s="108" t="s">
        <v>513</v>
      </c>
      <c r="K49" s="108" t="s">
        <v>513</v>
      </c>
      <c r="L49" s="108" t="s">
        <v>513</v>
      </c>
      <c r="M49" s="109" t="s">
        <v>513</v>
      </c>
    </row>
    <row r="50" spans="2:13" ht="27.75" customHeight="1" x14ac:dyDescent="0.15">
      <c r="B50" s="1238" t="s">
        <v>39</v>
      </c>
      <c r="C50" s="1239"/>
      <c r="D50" s="112"/>
      <c r="E50" s="1244" t="s">
        <v>40</v>
      </c>
      <c r="F50" s="1244"/>
      <c r="G50" s="1244"/>
      <c r="H50" s="1245"/>
      <c r="I50" s="107">
        <v>10745</v>
      </c>
      <c r="J50" s="108">
        <v>10036</v>
      </c>
      <c r="K50" s="108">
        <v>8694</v>
      </c>
      <c r="L50" s="108">
        <v>15369</v>
      </c>
      <c r="M50" s="109">
        <v>15082</v>
      </c>
    </row>
    <row r="51" spans="2:13" ht="27.75" customHeight="1" x14ac:dyDescent="0.15">
      <c r="B51" s="1240"/>
      <c r="C51" s="1241"/>
      <c r="D51" s="106"/>
      <c r="E51" s="1244" t="s">
        <v>41</v>
      </c>
      <c r="F51" s="1244"/>
      <c r="G51" s="1244"/>
      <c r="H51" s="1245"/>
      <c r="I51" s="107">
        <v>4657</v>
      </c>
      <c r="J51" s="108">
        <v>4299</v>
      </c>
      <c r="K51" s="108">
        <v>4096</v>
      </c>
      <c r="L51" s="108">
        <v>3966</v>
      </c>
      <c r="M51" s="109">
        <v>3968</v>
      </c>
    </row>
    <row r="52" spans="2:13" ht="27.75" customHeight="1" x14ac:dyDescent="0.15">
      <c r="B52" s="1242"/>
      <c r="C52" s="1243"/>
      <c r="D52" s="106"/>
      <c r="E52" s="1244" t="s">
        <v>42</v>
      </c>
      <c r="F52" s="1244"/>
      <c r="G52" s="1244"/>
      <c r="H52" s="1245"/>
      <c r="I52" s="107">
        <v>55103</v>
      </c>
      <c r="J52" s="108">
        <v>53996</v>
      </c>
      <c r="K52" s="108">
        <v>53686</v>
      </c>
      <c r="L52" s="108">
        <v>51557</v>
      </c>
      <c r="M52" s="109">
        <v>50326</v>
      </c>
    </row>
    <row r="53" spans="2:13" ht="27.75" customHeight="1" thickBot="1" x14ac:dyDescent="0.2">
      <c r="B53" s="1246" t="s">
        <v>43</v>
      </c>
      <c r="C53" s="1247"/>
      <c r="D53" s="113"/>
      <c r="E53" s="1248" t="s">
        <v>44</v>
      </c>
      <c r="F53" s="1248"/>
      <c r="G53" s="1248"/>
      <c r="H53" s="1249"/>
      <c r="I53" s="114">
        <v>10147</v>
      </c>
      <c r="J53" s="115">
        <v>9267</v>
      </c>
      <c r="K53" s="115">
        <v>8708</v>
      </c>
      <c r="L53" s="115">
        <v>359</v>
      </c>
      <c r="M53" s="116">
        <v>4181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wD1S7I/JG5W6YcyHV3jBiOETqzkUxbdMr+JAHagTGcZchs9ljnr2luRdHUOI2Guee5yE9/P/HgC8hYE3I14lQ==" saltValue="xcZUBaWxk5zmNqjxopci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47</v>
      </c>
      <c r="D55" s="1265"/>
      <c r="E55" s="1266"/>
      <c r="F55" s="128">
        <v>3380</v>
      </c>
      <c r="G55" s="128">
        <v>7729</v>
      </c>
      <c r="H55" s="129">
        <v>7735</v>
      </c>
    </row>
    <row r="56" spans="2:8" ht="52.5" customHeight="1" x14ac:dyDescent="0.15">
      <c r="B56" s="130"/>
      <c r="C56" s="1267" t="s">
        <v>48</v>
      </c>
      <c r="D56" s="1267"/>
      <c r="E56" s="1268"/>
      <c r="F56" s="131">
        <v>552</v>
      </c>
      <c r="G56" s="131">
        <v>553</v>
      </c>
      <c r="H56" s="132">
        <v>554</v>
      </c>
    </row>
    <row r="57" spans="2:8" ht="53.25" customHeight="1" x14ac:dyDescent="0.15">
      <c r="B57" s="130"/>
      <c r="C57" s="1269" t="s">
        <v>49</v>
      </c>
      <c r="D57" s="1269"/>
      <c r="E57" s="1270"/>
      <c r="F57" s="133">
        <v>6091</v>
      </c>
      <c r="G57" s="133">
        <v>7690</v>
      </c>
      <c r="H57" s="134">
        <v>6584</v>
      </c>
    </row>
    <row r="58" spans="2:8" ht="45.75" customHeight="1" x14ac:dyDescent="0.15">
      <c r="B58" s="135"/>
      <c r="C58" s="1257" t="s">
        <v>579</v>
      </c>
      <c r="D58" s="1258"/>
      <c r="E58" s="1259"/>
      <c r="F58" s="136">
        <v>2200</v>
      </c>
      <c r="G58" s="136">
        <v>2200</v>
      </c>
      <c r="H58" s="137">
        <v>1700</v>
      </c>
    </row>
    <row r="59" spans="2:8" ht="45.75" customHeight="1" x14ac:dyDescent="0.15">
      <c r="B59" s="135"/>
      <c r="C59" s="1257" t="s">
        <v>580</v>
      </c>
      <c r="D59" s="1258"/>
      <c r="E59" s="1259"/>
      <c r="F59" s="136">
        <v>1104</v>
      </c>
      <c r="G59" s="136">
        <v>1806</v>
      </c>
      <c r="H59" s="137">
        <v>1309</v>
      </c>
    </row>
    <row r="60" spans="2:8" ht="45.75" customHeight="1" x14ac:dyDescent="0.15">
      <c r="B60" s="135"/>
      <c r="C60" s="1257" t="s">
        <v>581</v>
      </c>
      <c r="D60" s="1258"/>
      <c r="E60" s="1259"/>
      <c r="F60" s="136">
        <v>1192</v>
      </c>
      <c r="G60" s="136">
        <v>1134</v>
      </c>
      <c r="H60" s="137">
        <v>1075</v>
      </c>
    </row>
    <row r="61" spans="2:8" ht="45.75" customHeight="1" x14ac:dyDescent="0.15">
      <c r="B61" s="135"/>
      <c r="C61" s="1257" t="s">
        <v>582</v>
      </c>
      <c r="D61" s="1258"/>
      <c r="E61" s="1259"/>
      <c r="F61" s="136" t="s">
        <v>583</v>
      </c>
      <c r="G61" s="136">
        <v>1000</v>
      </c>
      <c r="H61" s="137">
        <v>900</v>
      </c>
    </row>
    <row r="62" spans="2:8" ht="45.75" customHeight="1" thickBot="1" x14ac:dyDescent="0.2">
      <c r="B62" s="138"/>
      <c r="C62" s="1260" t="s">
        <v>584</v>
      </c>
      <c r="D62" s="1261"/>
      <c r="E62" s="1262"/>
      <c r="F62" s="139">
        <v>632</v>
      </c>
      <c r="G62" s="139">
        <v>532</v>
      </c>
      <c r="H62" s="140">
        <v>433</v>
      </c>
    </row>
    <row r="63" spans="2:8" ht="52.5" customHeight="1" thickBot="1" x14ac:dyDescent="0.2">
      <c r="B63" s="141"/>
      <c r="C63" s="1263" t="s">
        <v>50</v>
      </c>
      <c r="D63" s="1263"/>
      <c r="E63" s="1264"/>
      <c r="F63" s="142">
        <v>10023</v>
      </c>
      <c r="G63" s="142">
        <v>15972</v>
      </c>
      <c r="H63" s="143">
        <v>14873</v>
      </c>
    </row>
    <row r="64" spans="2:8" ht="15" customHeight="1" x14ac:dyDescent="0.15"/>
  </sheetData>
  <sheetProtection algorithmName="SHA-512" hashValue="oeU67zbWdC4/WY7L5NTY5XIqHjmqk3d5QtcSMZB9qWdNt98edh1a/HRtufX7AP4Dhv+Q4HG4r9b92/pZQ0F8SQ==" saltValue="QTkNyVblx9vtJOP7/ZzU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75270</v>
      </c>
      <c r="E3" s="162"/>
      <c r="F3" s="163">
        <v>54227</v>
      </c>
      <c r="G3" s="164"/>
      <c r="H3" s="165"/>
    </row>
    <row r="4" spans="1:8" x14ac:dyDescent="0.15">
      <c r="A4" s="166"/>
      <c r="B4" s="167"/>
      <c r="C4" s="168"/>
      <c r="D4" s="169">
        <v>58184</v>
      </c>
      <c r="E4" s="170"/>
      <c r="F4" s="171">
        <v>29694</v>
      </c>
      <c r="G4" s="172"/>
      <c r="H4" s="173"/>
    </row>
    <row r="5" spans="1:8" x14ac:dyDescent="0.15">
      <c r="A5" s="154" t="s">
        <v>547</v>
      </c>
      <c r="B5" s="159"/>
      <c r="C5" s="160"/>
      <c r="D5" s="161">
        <v>78942</v>
      </c>
      <c r="E5" s="162"/>
      <c r="F5" s="163">
        <v>57295</v>
      </c>
      <c r="G5" s="164"/>
      <c r="H5" s="165"/>
    </row>
    <row r="6" spans="1:8" x14ac:dyDescent="0.15">
      <c r="A6" s="166"/>
      <c r="B6" s="167"/>
      <c r="C6" s="168"/>
      <c r="D6" s="169">
        <v>59631</v>
      </c>
      <c r="E6" s="170"/>
      <c r="F6" s="171">
        <v>32771</v>
      </c>
      <c r="G6" s="172"/>
      <c r="H6" s="173"/>
    </row>
    <row r="7" spans="1:8" x14ac:dyDescent="0.15">
      <c r="A7" s="154" t="s">
        <v>548</v>
      </c>
      <c r="B7" s="159"/>
      <c r="C7" s="160"/>
      <c r="D7" s="161">
        <v>79550</v>
      </c>
      <c r="E7" s="162"/>
      <c r="F7" s="163">
        <v>54110</v>
      </c>
      <c r="G7" s="164"/>
      <c r="H7" s="165"/>
    </row>
    <row r="8" spans="1:8" x14ac:dyDescent="0.15">
      <c r="A8" s="166"/>
      <c r="B8" s="167"/>
      <c r="C8" s="168"/>
      <c r="D8" s="169">
        <v>44658</v>
      </c>
      <c r="E8" s="170"/>
      <c r="F8" s="171">
        <v>30620</v>
      </c>
      <c r="G8" s="172"/>
      <c r="H8" s="173"/>
    </row>
    <row r="9" spans="1:8" x14ac:dyDescent="0.15">
      <c r="A9" s="154" t="s">
        <v>549</v>
      </c>
      <c r="B9" s="159"/>
      <c r="C9" s="160"/>
      <c r="D9" s="161">
        <v>76191</v>
      </c>
      <c r="E9" s="162"/>
      <c r="F9" s="163">
        <v>54684</v>
      </c>
      <c r="G9" s="164"/>
      <c r="H9" s="165"/>
    </row>
    <row r="10" spans="1:8" x14ac:dyDescent="0.15">
      <c r="A10" s="166"/>
      <c r="B10" s="167"/>
      <c r="C10" s="168"/>
      <c r="D10" s="169">
        <v>52402</v>
      </c>
      <c r="E10" s="170"/>
      <c r="F10" s="171">
        <v>32829</v>
      </c>
      <c r="G10" s="172"/>
      <c r="H10" s="173"/>
    </row>
    <row r="11" spans="1:8" x14ac:dyDescent="0.15">
      <c r="A11" s="154" t="s">
        <v>550</v>
      </c>
      <c r="B11" s="159"/>
      <c r="C11" s="160"/>
      <c r="D11" s="161">
        <v>102653</v>
      </c>
      <c r="E11" s="162"/>
      <c r="F11" s="163">
        <v>62383</v>
      </c>
      <c r="G11" s="164"/>
      <c r="H11" s="165"/>
    </row>
    <row r="12" spans="1:8" x14ac:dyDescent="0.15">
      <c r="A12" s="166"/>
      <c r="B12" s="167"/>
      <c r="C12" s="174"/>
      <c r="D12" s="169">
        <v>70115</v>
      </c>
      <c r="E12" s="170"/>
      <c r="F12" s="171">
        <v>35325</v>
      </c>
      <c r="G12" s="172"/>
      <c r="H12" s="173"/>
    </row>
    <row r="13" spans="1:8" x14ac:dyDescent="0.15">
      <c r="A13" s="154"/>
      <c r="B13" s="159"/>
      <c r="C13" s="175"/>
      <c r="D13" s="176">
        <v>82521</v>
      </c>
      <c r="E13" s="177"/>
      <c r="F13" s="178">
        <v>56540</v>
      </c>
      <c r="G13" s="179"/>
      <c r="H13" s="165"/>
    </row>
    <row r="14" spans="1:8" x14ac:dyDescent="0.15">
      <c r="A14" s="166"/>
      <c r="B14" s="167"/>
      <c r="C14" s="168"/>
      <c r="D14" s="169">
        <v>56998</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6.93</v>
      </c>
      <c r="C19" s="180">
        <f>ROUND(VALUE(SUBSTITUTE(実質収支比率等に係る経年分析!G$48,"▲","-")),2)</f>
        <v>5.99</v>
      </c>
      <c r="D19" s="180">
        <f>ROUND(VALUE(SUBSTITUTE(実質収支比率等に係る経年分析!H$48,"▲","-")),2)</f>
        <v>6.17</v>
      </c>
      <c r="E19" s="180">
        <f>ROUND(VALUE(SUBSTITUTE(実質収支比率等に係る経年分析!I$48,"▲","-")),2)</f>
        <v>7.95</v>
      </c>
      <c r="F19" s="180">
        <f>ROUND(VALUE(SUBSTITUTE(実質収支比率等に係る経年分析!J$48,"▲","-")),2)</f>
        <v>7.79</v>
      </c>
    </row>
    <row r="20" spans="1:11" x14ac:dyDescent="0.15">
      <c r="A20" s="180" t="s">
        <v>54</v>
      </c>
      <c r="B20" s="180">
        <f>ROUND(VALUE(SUBSTITUTE(実質収支比率等に係る経年分析!F$47,"▲","-")),2)</f>
        <v>19.59</v>
      </c>
      <c r="C20" s="180">
        <f>ROUND(VALUE(SUBSTITUTE(実質収支比率等に係る経年分析!G$47,"▲","-")),2)</f>
        <v>17.79</v>
      </c>
      <c r="D20" s="180">
        <f>ROUND(VALUE(SUBSTITUTE(実質収支比率等に係る経年分析!H$47,"▲","-")),2)</f>
        <v>13.62</v>
      </c>
      <c r="E20" s="180">
        <f>ROUND(VALUE(SUBSTITUTE(実質収支比率等に係る経年分析!I$47,"▲","-")),2)</f>
        <v>31.32</v>
      </c>
      <c r="F20" s="180">
        <f>ROUND(VALUE(SUBSTITUTE(実質収支比率等に係る経年分析!J$47,"▲","-")),2)</f>
        <v>32.5</v>
      </c>
    </row>
    <row r="21" spans="1:11" x14ac:dyDescent="0.15">
      <c r="A21" s="180" t="s">
        <v>55</v>
      </c>
      <c r="B21" s="180">
        <f>IF(ISNUMBER(VALUE(SUBSTITUTE(実質収支比率等に係る経年分析!F$49,"▲","-"))),ROUND(VALUE(SUBSTITUTE(実質収支比率等に係る経年分析!F$49,"▲","-")),2),NA())</f>
        <v>3.93</v>
      </c>
      <c r="C21" s="180">
        <f>IF(ISNUMBER(VALUE(SUBSTITUTE(実質収支比率等に係る経年分析!G$49,"▲","-"))),ROUND(VALUE(SUBSTITUTE(実質収支比率等に係る経年分析!G$49,"▲","-")),2),NA())</f>
        <v>-2.96</v>
      </c>
      <c r="D21" s="180">
        <f>IF(ISNUMBER(VALUE(SUBSTITUTE(実質収支比率等に係る経年分析!H$49,"▲","-"))),ROUND(VALUE(SUBSTITUTE(実質収支比率等に係る経年分析!H$49,"▲","-")),2),NA())</f>
        <v>-4.32</v>
      </c>
      <c r="E21" s="180">
        <f>IF(ISNUMBER(VALUE(SUBSTITUTE(実質収支比率等に係る経年分析!I$49,"▲","-"))),ROUND(VALUE(SUBSTITUTE(実質収支比率等に係る経年分析!I$49,"▲","-")),2),NA())</f>
        <v>19.77</v>
      </c>
      <c r="F21" s="180">
        <f>IF(ISNUMBER(VALUE(SUBSTITUTE(実質収支比率等に係る経年分析!J$49,"▲","-"))),ROUND(VALUE(SUBSTITUTE(実質収支比率等に係る経年分析!J$49,"▲","-")),2),NA())</f>
        <v>-0.42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6.29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0.55000000000000004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5706</v>
      </c>
      <c r="E42" s="182"/>
      <c r="F42" s="182"/>
      <c r="G42" s="182">
        <f>'実質公債費比率（分子）の構造'!L$52</f>
        <v>5581</v>
      </c>
      <c r="H42" s="182"/>
      <c r="I42" s="182"/>
      <c r="J42" s="182">
        <f>'実質公債費比率（分子）の構造'!M$52</f>
        <v>5576</v>
      </c>
      <c r="K42" s="182"/>
      <c r="L42" s="182"/>
      <c r="M42" s="182">
        <f>'実質公債費比率（分子）の構造'!N$52</f>
        <v>5545</v>
      </c>
      <c r="N42" s="182"/>
      <c r="O42" s="182"/>
      <c r="P42" s="182">
        <f>'実質公債費比率（分子）の構造'!O$52</f>
        <v>4855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102</v>
      </c>
      <c r="C44" s="182"/>
      <c r="D44" s="182"/>
      <c r="E44" s="182">
        <f>'実質公債費比率（分子）の構造'!L$50</f>
        <v>34</v>
      </c>
      <c r="F44" s="182"/>
      <c r="G44" s="182"/>
      <c r="H44" s="182">
        <f>'実質公債費比率（分子）の構造'!M$50</f>
        <v>34</v>
      </c>
      <c r="I44" s="182"/>
      <c r="J44" s="182"/>
      <c r="K44" s="182">
        <f>'実質公債費比率（分子）の構造'!N$50</f>
        <v>33</v>
      </c>
      <c r="L44" s="182"/>
      <c r="M44" s="182"/>
      <c r="N44" s="182">
        <f>'実質公債費比率（分子）の構造'!O$50</f>
        <v>24</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2428</v>
      </c>
      <c r="C46" s="182"/>
      <c r="D46" s="182"/>
      <c r="E46" s="182">
        <f>'実質公債費比率（分子）の構造'!L$48</f>
        <v>2468</v>
      </c>
      <c r="F46" s="182"/>
      <c r="G46" s="182"/>
      <c r="H46" s="182">
        <f>'実質公債費比率（分子）の構造'!M$48</f>
        <v>2414</v>
      </c>
      <c r="I46" s="182"/>
      <c r="J46" s="182"/>
      <c r="K46" s="182">
        <f>'実質公債費比率（分子）の構造'!N$48</f>
        <v>1703</v>
      </c>
      <c r="L46" s="182"/>
      <c r="M46" s="182"/>
      <c r="N46" s="182">
        <f>'実質公債費比率（分子）の構造'!O$48</f>
        <v>1942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6078</v>
      </c>
      <c r="C49" s="182"/>
      <c r="D49" s="182"/>
      <c r="E49" s="182">
        <f>'実質公債費比率（分子）の構造'!L$45</f>
        <v>5944</v>
      </c>
      <c r="F49" s="182"/>
      <c r="G49" s="182"/>
      <c r="H49" s="182">
        <f>'実質公債費比率（分子）の構造'!M$45</f>
        <v>5889</v>
      </c>
      <c r="I49" s="182"/>
      <c r="J49" s="182"/>
      <c r="K49" s="182">
        <f>'実質公債費比率（分子）の構造'!N$45</f>
        <v>5940</v>
      </c>
      <c r="L49" s="182"/>
      <c r="M49" s="182"/>
      <c r="N49" s="182">
        <f>'実質公債費比率（分子）の構造'!O$45</f>
        <v>4780</v>
      </c>
      <c r="O49" s="182"/>
      <c r="P49" s="182"/>
    </row>
    <row r="50" spans="1:16" x14ac:dyDescent="0.15">
      <c r="A50" s="182" t="s">
        <v>70</v>
      </c>
      <c r="B50" s="182" t="e">
        <f>NA()</f>
        <v>#N/A</v>
      </c>
      <c r="C50" s="182">
        <f>IF(ISNUMBER('実質公債費比率（分子）の構造'!K$53),'実質公債費比率（分子）の構造'!K$53,NA())</f>
        <v>2902</v>
      </c>
      <c r="D50" s="182" t="e">
        <f>NA()</f>
        <v>#N/A</v>
      </c>
      <c r="E50" s="182" t="e">
        <f>NA()</f>
        <v>#N/A</v>
      </c>
      <c r="F50" s="182">
        <f>IF(ISNUMBER('実質公債費比率（分子）の構造'!L$53),'実質公債費比率（分子）の構造'!L$53,NA())</f>
        <v>2865</v>
      </c>
      <c r="G50" s="182" t="e">
        <f>NA()</f>
        <v>#N/A</v>
      </c>
      <c r="H50" s="182" t="e">
        <f>NA()</f>
        <v>#N/A</v>
      </c>
      <c r="I50" s="182">
        <f>IF(ISNUMBER('実質公債費比率（分子）の構造'!M$53),'実質公債費比率（分子）の構造'!M$53,NA())</f>
        <v>2761</v>
      </c>
      <c r="J50" s="182" t="e">
        <f>NA()</f>
        <v>#N/A</v>
      </c>
      <c r="K50" s="182" t="e">
        <f>NA()</f>
        <v>#N/A</v>
      </c>
      <c r="L50" s="182">
        <f>IF(ISNUMBER('実質公債費比率（分子）の構造'!N$53),'実質公債費比率（分子）の構造'!N$53,NA())</f>
        <v>2131</v>
      </c>
      <c r="M50" s="182" t="e">
        <f>NA()</f>
        <v>#N/A</v>
      </c>
      <c r="N50" s="182" t="e">
        <f>NA()</f>
        <v>#N/A</v>
      </c>
      <c r="O50" s="182">
        <f>IF(ISNUMBER('実質公債費比率（分子）の構造'!O$53),'実質公債費比率（分子）の構造'!O$53,NA())</f>
        <v>1891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55103</v>
      </c>
      <c r="E56" s="181"/>
      <c r="F56" s="181"/>
      <c r="G56" s="181">
        <f>'将来負担比率（分子）の構造'!J$52</f>
        <v>53996</v>
      </c>
      <c r="H56" s="181"/>
      <c r="I56" s="181"/>
      <c r="J56" s="181">
        <f>'将来負担比率（分子）の構造'!K$52</f>
        <v>53686</v>
      </c>
      <c r="K56" s="181"/>
      <c r="L56" s="181"/>
      <c r="M56" s="181">
        <f>'将来負担比率（分子）の構造'!L$52</f>
        <v>51557</v>
      </c>
      <c r="N56" s="181"/>
      <c r="O56" s="181"/>
      <c r="P56" s="181">
        <f>'将来負担比率（分子）の構造'!M$52</f>
        <v>50326</v>
      </c>
    </row>
    <row r="57" spans="1:16" x14ac:dyDescent="0.15">
      <c r="A57" s="181" t="s">
        <v>41</v>
      </c>
      <c r="B57" s="181"/>
      <c r="C57" s="181"/>
      <c r="D57" s="181">
        <f>'将来負担比率（分子）の構造'!I$51</f>
        <v>4657</v>
      </c>
      <c r="E57" s="181"/>
      <c r="F57" s="181"/>
      <c r="G57" s="181">
        <f>'将来負担比率（分子）の構造'!J$51</f>
        <v>4299</v>
      </c>
      <c r="H57" s="181"/>
      <c r="I57" s="181"/>
      <c r="J57" s="181">
        <f>'将来負担比率（分子）の構造'!K$51</f>
        <v>4096</v>
      </c>
      <c r="K57" s="181"/>
      <c r="L57" s="181"/>
      <c r="M57" s="181">
        <f>'将来負担比率（分子）の構造'!L$51</f>
        <v>3966</v>
      </c>
      <c r="N57" s="181"/>
      <c r="O57" s="181"/>
      <c r="P57" s="181">
        <f>'将来負担比率（分子）の構造'!M$51</f>
        <v>3968</v>
      </c>
    </row>
    <row r="58" spans="1:16" x14ac:dyDescent="0.15">
      <c r="A58" s="181" t="s">
        <v>40</v>
      </c>
      <c r="B58" s="181"/>
      <c r="C58" s="181"/>
      <c r="D58" s="181">
        <f>'将来負担比率（分子）の構造'!I$50</f>
        <v>10745</v>
      </c>
      <c r="E58" s="181"/>
      <c r="F58" s="181"/>
      <c r="G58" s="181">
        <f>'将来負担比率（分子）の構造'!J$50</f>
        <v>10036</v>
      </c>
      <c r="H58" s="181"/>
      <c r="I58" s="181"/>
      <c r="J58" s="181">
        <f>'将来負担比率（分子）の構造'!K$50</f>
        <v>8694</v>
      </c>
      <c r="K58" s="181"/>
      <c r="L58" s="181"/>
      <c r="M58" s="181">
        <f>'将来負担比率（分子）の構造'!L$50</f>
        <v>15369</v>
      </c>
      <c r="N58" s="181"/>
      <c r="O58" s="181"/>
      <c r="P58" s="181">
        <f>'将来負担比率（分子）の構造'!M$50</f>
        <v>15082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6618</v>
      </c>
      <c r="C62" s="181"/>
      <c r="D62" s="181"/>
      <c r="E62" s="181">
        <f>'将来負担比率（分子）の構造'!J$45</f>
        <v>6287</v>
      </c>
      <c r="F62" s="181"/>
      <c r="G62" s="181"/>
      <c r="H62" s="181">
        <f>'将来負担比率（分子）の構造'!K$45</f>
        <v>6012</v>
      </c>
      <c r="I62" s="181"/>
      <c r="J62" s="181"/>
      <c r="K62" s="181">
        <f>'将来負担比率（分子）の構造'!L$45</f>
        <v>5820</v>
      </c>
      <c r="L62" s="181"/>
      <c r="M62" s="181"/>
      <c r="N62" s="181">
        <f>'将来負担比率（分子）の構造'!M$45</f>
        <v>5665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19913</v>
      </c>
      <c r="C64" s="181"/>
      <c r="D64" s="181"/>
      <c r="E64" s="181">
        <f>'将来負担比率（分子）の構造'!J$43</f>
        <v>18082</v>
      </c>
      <c r="F64" s="181"/>
      <c r="G64" s="181"/>
      <c r="H64" s="181">
        <f>'将来負担比率（分子）の構造'!K$43</f>
        <v>16838</v>
      </c>
      <c r="I64" s="181"/>
      <c r="J64" s="181"/>
      <c r="K64" s="181">
        <f>'将来負担比率（分子）の構造'!L$43</f>
        <v>14954</v>
      </c>
      <c r="L64" s="181"/>
      <c r="M64" s="181"/>
      <c r="N64" s="181">
        <f>'将来負担比率（分子）の構造'!M$43</f>
        <v>15731</v>
      </c>
      <c r="O64" s="181"/>
      <c r="P64" s="181"/>
    </row>
    <row r="65" spans="1:16" x14ac:dyDescent="0.15">
      <c r="A65" s="181" t="s">
        <v>31</v>
      </c>
      <c r="B65" s="181">
        <f>'将来負担比率（分子）の構造'!I$42</f>
        <v>1006</v>
      </c>
      <c r="C65" s="181"/>
      <c r="D65" s="181"/>
      <c r="E65" s="181">
        <f>'将来負担比率（分子）の構造'!J$42</f>
        <v>979</v>
      </c>
      <c r="F65" s="181"/>
      <c r="G65" s="181"/>
      <c r="H65" s="181">
        <f>'将来負担比率（分子）の構造'!K$42</f>
        <v>952</v>
      </c>
      <c r="I65" s="181"/>
      <c r="J65" s="181"/>
      <c r="K65" s="181">
        <f>'将来負担比率（分子）の構造'!L$42</f>
        <v>1006</v>
      </c>
      <c r="L65" s="181"/>
      <c r="M65" s="181"/>
      <c r="N65" s="181">
        <f>'将来負担比率（分子）の構造'!M$42</f>
        <v>3689</v>
      </c>
      <c r="O65" s="181"/>
      <c r="P65" s="181"/>
    </row>
    <row r="66" spans="1:16" x14ac:dyDescent="0.15">
      <c r="A66" s="181" t="s">
        <v>30</v>
      </c>
      <c r="B66" s="181">
        <f>'将来負担比率（分子）の構造'!I$41</f>
        <v>53110</v>
      </c>
      <c r="C66" s="181"/>
      <c r="D66" s="181"/>
      <c r="E66" s="181">
        <f>'将来負担比率（分子）の構造'!J$41</f>
        <v>52250</v>
      </c>
      <c r="F66" s="181"/>
      <c r="G66" s="181"/>
      <c r="H66" s="181">
        <f>'将来負担比率（分子）の構造'!K$41</f>
        <v>51381</v>
      </c>
      <c r="I66" s="181"/>
      <c r="J66" s="181"/>
      <c r="K66" s="181">
        <f>'将来負担比率（分子）の構造'!L$41</f>
        <v>49472</v>
      </c>
      <c r="L66" s="181"/>
      <c r="M66" s="181"/>
      <c r="N66" s="181">
        <f>'将来負担比率（分子）の構造'!M$41</f>
        <v>48472</v>
      </c>
      <c r="O66" s="181"/>
      <c r="P66" s="181"/>
    </row>
    <row r="67" spans="1:16" x14ac:dyDescent="0.15">
      <c r="A67" s="181" t="s">
        <v>74</v>
      </c>
      <c r="B67" s="181" t="e">
        <f>NA()</f>
        <v>#N/A</v>
      </c>
      <c r="C67" s="181">
        <f>IF(ISNUMBER('将来負担比率（分子）の構造'!I$53), IF('将来負担比率（分子）の構造'!I$53 &lt; 0, 0, '将来負担比率（分子）の構造'!I$53), NA())</f>
        <v>10147</v>
      </c>
      <c r="D67" s="181" t="e">
        <f>NA()</f>
        <v>#N/A</v>
      </c>
      <c r="E67" s="181" t="e">
        <f>NA()</f>
        <v>#N/A</v>
      </c>
      <c r="F67" s="181">
        <f>IF(ISNUMBER('将来負担比率（分子）の構造'!J$53), IF('将来負担比率（分子）の構造'!J$53 &lt; 0, 0, '将来負担比率（分子）の構造'!J$53), NA())</f>
        <v>9267</v>
      </c>
      <c r="G67" s="181" t="e">
        <f>NA()</f>
        <v>#N/A</v>
      </c>
      <c r="H67" s="181" t="e">
        <f>NA()</f>
        <v>#N/A</v>
      </c>
      <c r="I67" s="181">
        <f>IF(ISNUMBER('将来負担比率（分子）の構造'!K$53), IF('将来負担比率（分子）の構造'!K$53 &lt; 0, 0, '将来負担比率（分子）の構造'!K$53), NA())</f>
        <v>8708</v>
      </c>
      <c r="J67" s="181" t="e">
        <f>NA()</f>
        <v>#N/A</v>
      </c>
      <c r="K67" s="181" t="e">
        <f>NA()</f>
        <v>#N/A</v>
      </c>
      <c r="L67" s="181">
        <f>IF(ISNUMBER('将来負担比率（分子）の構造'!L$53), IF('将来負担比率（分子）の構造'!L$53 &lt; 0, 0, '将来負担比率（分子）の構造'!L$53), NA())</f>
        <v>359</v>
      </c>
      <c r="M67" s="181" t="e">
        <f>NA()</f>
        <v>#N/A</v>
      </c>
      <c r="N67" s="181" t="e">
        <f>NA()</f>
        <v>#N/A</v>
      </c>
      <c r="O67" s="181">
        <f>IF(ISNUMBER('将来負担比率（分子）の構造'!M$53), IF('将来負担比率（分子）の構造'!M$53 &lt; 0, 0, '将来負担比率（分子）の構造'!M$53), NA())</f>
        <v>4181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3380</v>
      </c>
      <c r="C72" s="185">
        <f>基金残高に係る経年分析!G55</f>
        <v>7729</v>
      </c>
      <c r="D72" s="185">
        <f>基金残高に係る経年分析!H55</f>
        <v>7735</v>
      </c>
    </row>
    <row r="73" spans="1:16" x14ac:dyDescent="0.15">
      <c r="A73" s="184" t="s">
        <v>77</v>
      </c>
      <c r="B73" s="185">
        <f>基金残高に係る経年分析!F56</f>
        <v>552</v>
      </c>
      <c r="C73" s="185">
        <f>基金残高に係る経年分析!G56</f>
        <v>553</v>
      </c>
      <c r="D73" s="185">
        <f>基金残高に係る経年分析!H56</f>
        <v>554</v>
      </c>
    </row>
    <row r="74" spans="1:16" x14ac:dyDescent="0.15">
      <c r="A74" s="184" t="s">
        <v>78</v>
      </c>
      <c r="B74" s="185">
        <f>基金残高に係る経年分析!F57</f>
        <v>6091</v>
      </c>
      <c r="C74" s="185">
        <f>基金残高に係る経年分析!G57</f>
        <v>7690</v>
      </c>
      <c r="D74" s="185">
        <f>基金残高に係る経年分析!H57</f>
        <v>6584</v>
      </c>
    </row>
  </sheetData>
  <sheetProtection algorithmName="SHA-512" hashValue="irTJdy9d0OpTahQqc/+NHbI7+PgC6gbh4/2dKp9jVZMQ7wsjvJOl1pah/bhEUxk3u0lzRa4ENqAnnvah1MAWSg==" saltValue="vayACOSdbzWKeDFeAoec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Q1" sqref="AQ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15402154</v>
      </c>
      <c r="S5" s="696"/>
      <c r="T5" s="696"/>
      <c r="U5" s="696"/>
      <c r="V5" s="696"/>
      <c r="W5" s="696"/>
      <c r="X5" s="696"/>
      <c r="Y5" s="739"/>
      <c r="Z5" s="757">
        <v>32.700000000000003</v>
      </c>
      <c r="AA5" s="757"/>
      <c r="AB5" s="757"/>
      <c r="AC5" s="757"/>
      <c r="AD5" s="758">
        <v>14558648</v>
      </c>
      <c r="AE5" s="758"/>
      <c r="AF5" s="758"/>
      <c r="AG5" s="758"/>
      <c r="AH5" s="758"/>
      <c r="AI5" s="758"/>
      <c r="AJ5" s="758"/>
      <c r="AK5" s="758"/>
      <c r="AL5" s="740">
        <v>63.2</v>
      </c>
      <c r="AM5" s="713"/>
      <c r="AN5" s="713"/>
      <c r="AO5" s="741"/>
      <c r="AP5" s="708" t="s">
        <v>227</v>
      </c>
      <c r="AQ5" s="709"/>
      <c r="AR5" s="709"/>
      <c r="AS5" s="709"/>
      <c r="AT5" s="709"/>
      <c r="AU5" s="709"/>
      <c r="AV5" s="709"/>
      <c r="AW5" s="709"/>
      <c r="AX5" s="709"/>
      <c r="AY5" s="709"/>
      <c r="AZ5" s="709"/>
      <c r="BA5" s="709"/>
      <c r="BB5" s="709"/>
      <c r="BC5" s="709"/>
      <c r="BD5" s="709"/>
      <c r="BE5" s="709"/>
      <c r="BF5" s="710"/>
      <c r="BG5" s="640">
        <v>14557005</v>
      </c>
      <c r="BH5" s="641"/>
      <c r="BI5" s="641"/>
      <c r="BJ5" s="641"/>
      <c r="BK5" s="641"/>
      <c r="BL5" s="641"/>
      <c r="BM5" s="641"/>
      <c r="BN5" s="642"/>
      <c r="BO5" s="677">
        <v>94.5</v>
      </c>
      <c r="BP5" s="677"/>
      <c r="BQ5" s="677"/>
      <c r="BR5" s="677"/>
      <c r="BS5" s="678">
        <v>103579</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379430</v>
      </c>
      <c r="S6" s="641"/>
      <c r="T6" s="641"/>
      <c r="U6" s="641"/>
      <c r="V6" s="641"/>
      <c r="W6" s="641"/>
      <c r="X6" s="641"/>
      <c r="Y6" s="642"/>
      <c r="Z6" s="677">
        <v>0.8</v>
      </c>
      <c r="AA6" s="677"/>
      <c r="AB6" s="677"/>
      <c r="AC6" s="677"/>
      <c r="AD6" s="678">
        <v>379430</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14557005</v>
      </c>
      <c r="BH6" s="641"/>
      <c r="BI6" s="641"/>
      <c r="BJ6" s="641"/>
      <c r="BK6" s="641"/>
      <c r="BL6" s="641"/>
      <c r="BM6" s="641"/>
      <c r="BN6" s="642"/>
      <c r="BO6" s="677">
        <v>94.5</v>
      </c>
      <c r="BP6" s="677"/>
      <c r="BQ6" s="677"/>
      <c r="BR6" s="677"/>
      <c r="BS6" s="678">
        <v>103579</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267369</v>
      </c>
      <c r="CS6" s="641"/>
      <c r="CT6" s="641"/>
      <c r="CU6" s="641"/>
      <c r="CV6" s="641"/>
      <c r="CW6" s="641"/>
      <c r="CX6" s="641"/>
      <c r="CY6" s="642"/>
      <c r="CZ6" s="740">
        <v>0.6</v>
      </c>
      <c r="DA6" s="713"/>
      <c r="DB6" s="713"/>
      <c r="DC6" s="743"/>
      <c r="DD6" s="646" t="s">
        <v>128</v>
      </c>
      <c r="DE6" s="641"/>
      <c r="DF6" s="641"/>
      <c r="DG6" s="641"/>
      <c r="DH6" s="641"/>
      <c r="DI6" s="641"/>
      <c r="DJ6" s="641"/>
      <c r="DK6" s="641"/>
      <c r="DL6" s="641"/>
      <c r="DM6" s="641"/>
      <c r="DN6" s="641"/>
      <c r="DO6" s="641"/>
      <c r="DP6" s="642"/>
      <c r="DQ6" s="646">
        <v>267364</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8052</v>
      </c>
      <c r="S7" s="641"/>
      <c r="T7" s="641"/>
      <c r="U7" s="641"/>
      <c r="V7" s="641"/>
      <c r="W7" s="641"/>
      <c r="X7" s="641"/>
      <c r="Y7" s="642"/>
      <c r="Z7" s="677">
        <v>0</v>
      </c>
      <c r="AA7" s="677"/>
      <c r="AB7" s="677"/>
      <c r="AC7" s="677"/>
      <c r="AD7" s="678">
        <v>8052</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4763609</v>
      </c>
      <c r="BH7" s="641"/>
      <c r="BI7" s="641"/>
      <c r="BJ7" s="641"/>
      <c r="BK7" s="641"/>
      <c r="BL7" s="641"/>
      <c r="BM7" s="641"/>
      <c r="BN7" s="642"/>
      <c r="BO7" s="677">
        <v>30.9</v>
      </c>
      <c r="BP7" s="677"/>
      <c r="BQ7" s="677"/>
      <c r="BR7" s="677"/>
      <c r="BS7" s="678">
        <v>103579</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6223902</v>
      </c>
      <c r="CS7" s="641"/>
      <c r="CT7" s="641"/>
      <c r="CU7" s="641"/>
      <c r="CV7" s="641"/>
      <c r="CW7" s="641"/>
      <c r="CX7" s="641"/>
      <c r="CY7" s="642"/>
      <c r="CZ7" s="677">
        <v>13.8</v>
      </c>
      <c r="DA7" s="677"/>
      <c r="DB7" s="677"/>
      <c r="DC7" s="677"/>
      <c r="DD7" s="646">
        <v>1750192</v>
      </c>
      <c r="DE7" s="641"/>
      <c r="DF7" s="641"/>
      <c r="DG7" s="641"/>
      <c r="DH7" s="641"/>
      <c r="DI7" s="641"/>
      <c r="DJ7" s="641"/>
      <c r="DK7" s="641"/>
      <c r="DL7" s="641"/>
      <c r="DM7" s="641"/>
      <c r="DN7" s="641"/>
      <c r="DO7" s="641"/>
      <c r="DP7" s="642"/>
      <c r="DQ7" s="646">
        <v>4086130</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41204</v>
      </c>
      <c r="S8" s="641"/>
      <c r="T8" s="641"/>
      <c r="U8" s="641"/>
      <c r="V8" s="641"/>
      <c r="W8" s="641"/>
      <c r="X8" s="641"/>
      <c r="Y8" s="642"/>
      <c r="Z8" s="677">
        <v>0.1</v>
      </c>
      <c r="AA8" s="677"/>
      <c r="AB8" s="677"/>
      <c r="AC8" s="677"/>
      <c r="AD8" s="678">
        <v>41204</v>
      </c>
      <c r="AE8" s="678"/>
      <c r="AF8" s="678"/>
      <c r="AG8" s="678"/>
      <c r="AH8" s="678"/>
      <c r="AI8" s="678"/>
      <c r="AJ8" s="678"/>
      <c r="AK8" s="678"/>
      <c r="AL8" s="643">
        <v>0.2</v>
      </c>
      <c r="AM8" s="644"/>
      <c r="AN8" s="644"/>
      <c r="AO8" s="679"/>
      <c r="AP8" s="637" t="s">
        <v>238</v>
      </c>
      <c r="AQ8" s="638"/>
      <c r="AR8" s="638"/>
      <c r="AS8" s="638"/>
      <c r="AT8" s="638"/>
      <c r="AU8" s="638"/>
      <c r="AV8" s="638"/>
      <c r="AW8" s="638"/>
      <c r="AX8" s="638"/>
      <c r="AY8" s="638"/>
      <c r="AZ8" s="638"/>
      <c r="BA8" s="638"/>
      <c r="BB8" s="638"/>
      <c r="BC8" s="638"/>
      <c r="BD8" s="638"/>
      <c r="BE8" s="638"/>
      <c r="BF8" s="639"/>
      <c r="BG8" s="640">
        <v>154281</v>
      </c>
      <c r="BH8" s="641"/>
      <c r="BI8" s="641"/>
      <c r="BJ8" s="641"/>
      <c r="BK8" s="641"/>
      <c r="BL8" s="641"/>
      <c r="BM8" s="641"/>
      <c r="BN8" s="642"/>
      <c r="BO8" s="677">
        <v>1</v>
      </c>
      <c r="BP8" s="677"/>
      <c r="BQ8" s="677"/>
      <c r="BR8" s="677"/>
      <c r="BS8" s="646" t="s">
        <v>128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12011250</v>
      </c>
      <c r="CS8" s="641"/>
      <c r="CT8" s="641"/>
      <c r="CU8" s="641"/>
      <c r="CV8" s="641"/>
      <c r="CW8" s="641"/>
      <c r="CX8" s="641"/>
      <c r="CY8" s="642"/>
      <c r="CZ8" s="677">
        <v>26.7</v>
      </c>
      <c r="DA8" s="677"/>
      <c r="DB8" s="677"/>
      <c r="DC8" s="677"/>
      <c r="DD8" s="646">
        <v>154171</v>
      </c>
      <c r="DE8" s="641"/>
      <c r="DF8" s="641"/>
      <c r="DG8" s="641"/>
      <c r="DH8" s="641"/>
      <c r="DI8" s="641"/>
      <c r="DJ8" s="641"/>
      <c r="DK8" s="641"/>
      <c r="DL8" s="641"/>
      <c r="DM8" s="641"/>
      <c r="DN8" s="641"/>
      <c r="DO8" s="641"/>
      <c r="DP8" s="642"/>
      <c r="DQ8" s="646">
        <v>6664274</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22282</v>
      </c>
      <c r="S9" s="641"/>
      <c r="T9" s="641"/>
      <c r="U9" s="641"/>
      <c r="V9" s="641"/>
      <c r="W9" s="641"/>
      <c r="X9" s="641"/>
      <c r="Y9" s="642"/>
      <c r="Z9" s="677">
        <v>0</v>
      </c>
      <c r="AA9" s="677"/>
      <c r="AB9" s="677"/>
      <c r="AC9" s="677"/>
      <c r="AD9" s="678">
        <v>22282</v>
      </c>
      <c r="AE9" s="678"/>
      <c r="AF9" s="678"/>
      <c r="AG9" s="678"/>
      <c r="AH9" s="678"/>
      <c r="AI9" s="678"/>
      <c r="AJ9" s="678"/>
      <c r="AK9" s="678"/>
      <c r="AL9" s="643">
        <v>0.1</v>
      </c>
      <c r="AM9" s="644"/>
      <c r="AN9" s="644"/>
      <c r="AO9" s="679"/>
      <c r="AP9" s="637" t="s">
        <v>241</v>
      </c>
      <c r="AQ9" s="638"/>
      <c r="AR9" s="638"/>
      <c r="AS9" s="638"/>
      <c r="AT9" s="638"/>
      <c r="AU9" s="638"/>
      <c r="AV9" s="638"/>
      <c r="AW9" s="638"/>
      <c r="AX9" s="638"/>
      <c r="AY9" s="638"/>
      <c r="AZ9" s="638"/>
      <c r="BA9" s="638"/>
      <c r="BB9" s="638"/>
      <c r="BC9" s="638"/>
      <c r="BD9" s="638"/>
      <c r="BE9" s="638"/>
      <c r="BF9" s="639"/>
      <c r="BG9" s="640">
        <v>3846245</v>
      </c>
      <c r="BH9" s="641"/>
      <c r="BI9" s="641"/>
      <c r="BJ9" s="641"/>
      <c r="BK9" s="641"/>
      <c r="BL9" s="641"/>
      <c r="BM9" s="641"/>
      <c r="BN9" s="642"/>
      <c r="BO9" s="677">
        <v>25</v>
      </c>
      <c r="BP9" s="677"/>
      <c r="BQ9" s="677"/>
      <c r="BR9" s="677"/>
      <c r="BS9" s="646" t="s">
        <v>128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2824995</v>
      </c>
      <c r="CS9" s="641"/>
      <c r="CT9" s="641"/>
      <c r="CU9" s="641"/>
      <c r="CV9" s="641"/>
      <c r="CW9" s="641"/>
      <c r="CX9" s="641"/>
      <c r="CY9" s="642"/>
      <c r="CZ9" s="677">
        <v>6.3</v>
      </c>
      <c r="DA9" s="677"/>
      <c r="DB9" s="677"/>
      <c r="DC9" s="677"/>
      <c r="DD9" s="646">
        <v>421522</v>
      </c>
      <c r="DE9" s="641"/>
      <c r="DF9" s="641"/>
      <c r="DG9" s="641"/>
      <c r="DH9" s="641"/>
      <c r="DI9" s="641"/>
      <c r="DJ9" s="641"/>
      <c r="DK9" s="641"/>
      <c r="DL9" s="641"/>
      <c r="DM9" s="641"/>
      <c r="DN9" s="641"/>
      <c r="DO9" s="641"/>
      <c r="DP9" s="642"/>
      <c r="DQ9" s="646">
        <v>1903222</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239734</v>
      </c>
      <c r="BH10" s="641"/>
      <c r="BI10" s="641"/>
      <c r="BJ10" s="641"/>
      <c r="BK10" s="641"/>
      <c r="BL10" s="641"/>
      <c r="BM10" s="641"/>
      <c r="BN10" s="642"/>
      <c r="BO10" s="677">
        <v>1.6</v>
      </c>
      <c r="BP10" s="677"/>
      <c r="BQ10" s="677"/>
      <c r="BR10" s="677"/>
      <c r="BS10" s="646" t="s">
        <v>128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1832625</v>
      </c>
      <c r="CS10" s="641"/>
      <c r="CT10" s="641"/>
      <c r="CU10" s="641"/>
      <c r="CV10" s="641"/>
      <c r="CW10" s="641"/>
      <c r="CX10" s="641"/>
      <c r="CY10" s="642"/>
      <c r="CZ10" s="677">
        <v>4.0999999999999996</v>
      </c>
      <c r="DA10" s="677"/>
      <c r="DB10" s="677"/>
      <c r="DC10" s="677"/>
      <c r="DD10" s="646" t="s">
        <v>128</v>
      </c>
      <c r="DE10" s="641"/>
      <c r="DF10" s="641"/>
      <c r="DG10" s="641"/>
      <c r="DH10" s="641"/>
      <c r="DI10" s="641"/>
      <c r="DJ10" s="641"/>
      <c r="DK10" s="641"/>
      <c r="DL10" s="641"/>
      <c r="DM10" s="641"/>
      <c r="DN10" s="641"/>
      <c r="DO10" s="641"/>
      <c r="DP10" s="642"/>
      <c r="DQ10" s="646">
        <v>74834</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1570059</v>
      </c>
      <c r="S11" s="641"/>
      <c r="T11" s="641"/>
      <c r="U11" s="641"/>
      <c r="V11" s="641"/>
      <c r="W11" s="641"/>
      <c r="X11" s="641"/>
      <c r="Y11" s="642"/>
      <c r="Z11" s="643">
        <v>3.3</v>
      </c>
      <c r="AA11" s="644"/>
      <c r="AB11" s="644"/>
      <c r="AC11" s="645"/>
      <c r="AD11" s="646">
        <v>1570059</v>
      </c>
      <c r="AE11" s="641"/>
      <c r="AF11" s="641"/>
      <c r="AG11" s="641"/>
      <c r="AH11" s="641"/>
      <c r="AI11" s="641"/>
      <c r="AJ11" s="641"/>
      <c r="AK11" s="642"/>
      <c r="AL11" s="643">
        <v>6.8</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523349</v>
      </c>
      <c r="BH11" s="641"/>
      <c r="BI11" s="641"/>
      <c r="BJ11" s="641"/>
      <c r="BK11" s="641"/>
      <c r="BL11" s="641"/>
      <c r="BM11" s="641"/>
      <c r="BN11" s="642"/>
      <c r="BO11" s="677">
        <v>3.4</v>
      </c>
      <c r="BP11" s="677"/>
      <c r="BQ11" s="677"/>
      <c r="BR11" s="677"/>
      <c r="BS11" s="646">
        <v>103579</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2196970</v>
      </c>
      <c r="CS11" s="641"/>
      <c r="CT11" s="641"/>
      <c r="CU11" s="641"/>
      <c r="CV11" s="641"/>
      <c r="CW11" s="641"/>
      <c r="CX11" s="641"/>
      <c r="CY11" s="642"/>
      <c r="CZ11" s="677">
        <v>4.9000000000000004</v>
      </c>
      <c r="DA11" s="677"/>
      <c r="DB11" s="677"/>
      <c r="DC11" s="677"/>
      <c r="DD11" s="646">
        <v>855708</v>
      </c>
      <c r="DE11" s="641"/>
      <c r="DF11" s="641"/>
      <c r="DG11" s="641"/>
      <c r="DH11" s="641"/>
      <c r="DI11" s="641"/>
      <c r="DJ11" s="641"/>
      <c r="DK11" s="641"/>
      <c r="DL11" s="641"/>
      <c r="DM11" s="641"/>
      <c r="DN11" s="641"/>
      <c r="DO11" s="641"/>
      <c r="DP11" s="642"/>
      <c r="DQ11" s="646">
        <v>1262898</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23336</v>
      </c>
      <c r="S12" s="641"/>
      <c r="T12" s="641"/>
      <c r="U12" s="641"/>
      <c r="V12" s="641"/>
      <c r="W12" s="641"/>
      <c r="X12" s="641"/>
      <c r="Y12" s="642"/>
      <c r="Z12" s="677">
        <v>0</v>
      </c>
      <c r="AA12" s="677"/>
      <c r="AB12" s="677"/>
      <c r="AC12" s="677"/>
      <c r="AD12" s="678">
        <v>23336</v>
      </c>
      <c r="AE12" s="678"/>
      <c r="AF12" s="678"/>
      <c r="AG12" s="678"/>
      <c r="AH12" s="678"/>
      <c r="AI12" s="678"/>
      <c r="AJ12" s="678"/>
      <c r="AK12" s="678"/>
      <c r="AL12" s="643">
        <v>0.1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8986812</v>
      </c>
      <c r="BH12" s="641"/>
      <c r="BI12" s="641"/>
      <c r="BJ12" s="641"/>
      <c r="BK12" s="641"/>
      <c r="BL12" s="641"/>
      <c r="BM12" s="641"/>
      <c r="BN12" s="642"/>
      <c r="BO12" s="677">
        <v>58.3</v>
      </c>
      <c r="BP12" s="677"/>
      <c r="BQ12" s="677"/>
      <c r="BR12" s="677"/>
      <c r="BS12" s="646" t="s">
        <v>128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1616268</v>
      </c>
      <c r="CS12" s="641"/>
      <c r="CT12" s="641"/>
      <c r="CU12" s="641"/>
      <c r="CV12" s="641"/>
      <c r="CW12" s="641"/>
      <c r="CX12" s="641"/>
      <c r="CY12" s="642"/>
      <c r="CZ12" s="677">
        <v>3.6</v>
      </c>
      <c r="DA12" s="677"/>
      <c r="DB12" s="677"/>
      <c r="DC12" s="677"/>
      <c r="DD12" s="646">
        <v>88671</v>
      </c>
      <c r="DE12" s="641"/>
      <c r="DF12" s="641"/>
      <c r="DG12" s="641"/>
      <c r="DH12" s="641"/>
      <c r="DI12" s="641"/>
      <c r="DJ12" s="641"/>
      <c r="DK12" s="641"/>
      <c r="DL12" s="641"/>
      <c r="DM12" s="641"/>
      <c r="DN12" s="641"/>
      <c r="DO12" s="641"/>
      <c r="DP12" s="642"/>
      <c r="DQ12" s="646">
        <v>673234</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8967821</v>
      </c>
      <c r="BH13" s="641"/>
      <c r="BI13" s="641"/>
      <c r="BJ13" s="641"/>
      <c r="BK13" s="641"/>
      <c r="BL13" s="641"/>
      <c r="BM13" s="641"/>
      <c r="BN13" s="642"/>
      <c r="BO13" s="677">
        <v>58.2</v>
      </c>
      <c r="BP13" s="677"/>
      <c r="BQ13" s="677"/>
      <c r="BR13" s="677"/>
      <c r="BS13" s="646" t="s">
        <v>128</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5340745</v>
      </c>
      <c r="CS13" s="641"/>
      <c r="CT13" s="641"/>
      <c r="CU13" s="641"/>
      <c r="CV13" s="641"/>
      <c r="CW13" s="641"/>
      <c r="CX13" s="641"/>
      <c r="CY13" s="642"/>
      <c r="CZ13" s="677">
        <v>11.9</v>
      </c>
      <c r="DA13" s="677"/>
      <c r="DB13" s="677"/>
      <c r="DC13" s="677"/>
      <c r="DD13" s="646">
        <v>1991303</v>
      </c>
      <c r="DE13" s="641"/>
      <c r="DF13" s="641"/>
      <c r="DG13" s="641"/>
      <c r="DH13" s="641"/>
      <c r="DI13" s="641"/>
      <c r="DJ13" s="641"/>
      <c r="DK13" s="641"/>
      <c r="DL13" s="641"/>
      <c r="DM13" s="641"/>
      <c r="DN13" s="641"/>
      <c r="DO13" s="641"/>
      <c r="DP13" s="642"/>
      <c r="DQ13" s="646">
        <v>4217712</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48695</v>
      </c>
      <c r="S14" s="641"/>
      <c r="T14" s="641"/>
      <c r="U14" s="641"/>
      <c r="V14" s="641"/>
      <c r="W14" s="641"/>
      <c r="X14" s="641"/>
      <c r="Y14" s="642"/>
      <c r="Z14" s="677">
        <v>0.1</v>
      </c>
      <c r="AA14" s="677"/>
      <c r="AB14" s="677"/>
      <c r="AC14" s="677"/>
      <c r="AD14" s="678">
        <v>48695</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261906</v>
      </c>
      <c r="BH14" s="641"/>
      <c r="BI14" s="641"/>
      <c r="BJ14" s="641"/>
      <c r="BK14" s="641"/>
      <c r="BL14" s="641"/>
      <c r="BM14" s="641"/>
      <c r="BN14" s="642"/>
      <c r="BO14" s="677">
        <v>1.7</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2669685</v>
      </c>
      <c r="CS14" s="641"/>
      <c r="CT14" s="641"/>
      <c r="CU14" s="641"/>
      <c r="CV14" s="641"/>
      <c r="CW14" s="641"/>
      <c r="CX14" s="641"/>
      <c r="CY14" s="642"/>
      <c r="CZ14" s="677">
        <v>5.9</v>
      </c>
      <c r="DA14" s="677"/>
      <c r="DB14" s="677"/>
      <c r="DC14" s="677"/>
      <c r="DD14" s="646">
        <v>1217163</v>
      </c>
      <c r="DE14" s="641"/>
      <c r="DF14" s="641"/>
      <c r="DG14" s="641"/>
      <c r="DH14" s="641"/>
      <c r="DI14" s="641"/>
      <c r="DJ14" s="641"/>
      <c r="DK14" s="641"/>
      <c r="DL14" s="641"/>
      <c r="DM14" s="641"/>
      <c r="DN14" s="641"/>
      <c r="DO14" s="641"/>
      <c r="DP14" s="642"/>
      <c r="DQ14" s="646">
        <v>1334042</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128</v>
      </c>
      <c r="AE15" s="678"/>
      <c r="AF15" s="678"/>
      <c r="AG15" s="678"/>
      <c r="AH15" s="678"/>
      <c r="AI15" s="678"/>
      <c r="AJ15" s="678"/>
      <c r="AK15" s="678"/>
      <c r="AL15" s="643" t="s">
        <v>128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523335</v>
      </c>
      <c r="BH15" s="641"/>
      <c r="BI15" s="641"/>
      <c r="BJ15" s="641"/>
      <c r="BK15" s="641"/>
      <c r="BL15" s="641"/>
      <c r="BM15" s="641"/>
      <c r="BN15" s="642"/>
      <c r="BO15" s="677">
        <v>3.4</v>
      </c>
      <c r="BP15" s="677"/>
      <c r="BQ15" s="677"/>
      <c r="BR15" s="677"/>
      <c r="BS15" s="646" t="s">
        <v>128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5266605</v>
      </c>
      <c r="CS15" s="641"/>
      <c r="CT15" s="641"/>
      <c r="CU15" s="641"/>
      <c r="CV15" s="641"/>
      <c r="CW15" s="641"/>
      <c r="CX15" s="641"/>
      <c r="CY15" s="642"/>
      <c r="CZ15" s="677">
        <v>11.7</v>
      </c>
      <c r="DA15" s="677"/>
      <c r="DB15" s="677"/>
      <c r="DC15" s="677"/>
      <c r="DD15" s="646">
        <v>2031538</v>
      </c>
      <c r="DE15" s="641"/>
      <c r="DF15" s="641"/>
      <c r="DG15" s="641"/>
      <c r="DH15" s="641"/>
      <c r="DI15" s="641"/>
      <c r="DJ15" s="641"/>
      <c r="DK15" s="641"/>
      <c r="DL15" s="641"/>
      <c r="DM15" s="641"/>
      <c r="DN15" s="641"/>
      <c r="DO15" s="641"/>
      <c r="DP15" s="642"/>
      <c r="DQ15" s="646">
        <v>3436273</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12935</v>
      </c>
      <c r="S16" s="641"/>
      <c r="T16" s="641"/>
      <c r="U16" s="641"/>
      <c r="V16" s="641"/>
      <c r="W16" s="641"/>
      <c r="X16" s="641"/>
      <c r="Y16" s="642"/>
      <c r="Z16" s="677">
        <v>0</v>
      </c>
      <c r="AA16" s="677"/>
      <c r="AB16" s="677"/>
      <c r="AC16" s="677"/>
      <c r="AD16" s="678">
        <v>12935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v>21343</v>
      </c>
      <c r="BH16" s="641"/>
      <c r="BI16" s="641"/>
      <c r="BJ16" s="641"/>
      <c r="BK16" s="641"/>
      <c r="BL16" s="641"/>
      <c r="BM16" s="641"/>
      <c r="BN16" s="642"/>
      <c r="BO16" s="677">
        <v>0.1</v>
      </c>
      <c r="BP16" s="677"/>
      <c r="BQ16" s="677"/>
      <c r="BR16" s="677"/>
      <c r="BS16" s="646" t="s">
        <v>128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35154</v>
      </c>
      <c r="CS16" s="641"/>
      <c r="CT16" s="641"/>
      <c r="CU16" s="641"/>
      <c r="CV16" s="641"/>
      <c r="CW16" s="641"/>
      <c r="CX16" s="641"/>
      <c r="CY16" s="642"/>
      <c r="CZ16" s="677">
        <v>0.1</v>
      </c>
      <c r="DA16" s="677"/>
      <c r="DB16" s="677"/>
      <c r="DC16" s="677"/>
      <c r="DD16" s="646" t="s">
        <v>128</v>
      </c>
      <c r="DE16" s="641"/>
      <c r="DF16" s="641"/>
      <c r="DG16" s="641"/>
      <c r="DH16" s="641"/>
      <c r="DI16" s="641"/>
      <c r="DJ16" s="641"/>
      <c r="DK16" s="641"/>
      <c r="DL16" s="641"/>
      <c r="DM16" s="641"/>
      <c r="DN16" s="641"/>
      <c r="DO16" s="641"/>
      <c r="DP16" s="642"/>
      <c r="DQ16" s="646">
        <v>25636</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222332</v>
      </c>
      <c r="S17" s="641"/>
      <c r="T17" s="641"/>
      <c r="U17" s="641"/>
      <c r="V17" s="641"/>
      <c r="W17" s="641"/>
      <c r="X17" s="641"/>
      <c r="Y17" s="642"/>
      <c r="Z17" s="677">
        <v>0.5</v>
      </c>
      <c r="AA17" s="677"/>
      <c r="AB17" s="677"/>
      <c r="AC17" s="677"/>
      <c r="AD17" s="678">
        <v>222332</v>
      </c>
      <c r="AE17" s="678"/>
      <c r="AF17" s="678"/>
      <c r="AG17" s="678"/>
      <c r="AH17" s="678"/>
      <c r="AI17" s="678"/>
      <c r="AJ17" s="678"/>
      <c r="AK17" s="678"/>
      <c r="AL17" s="643">
        <v>1</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128</v>
      </c>
      <c r="BP17" s="677"/>
      <c r="BQ17" s="677"/>
      <c r="BR17" s="677"/>
      <c r="BS17" s="646" t="s">
        <v>128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4703897</v>
      </c>
      <c r="CS17" s="641"/>
      <c r="CT17" s="641"/>
      <c r="CU17" s="641"/>
      <c r="CV17" s="641"/>
      <c r="CW17" s="641"/>
      <c r="CX17" s="641"/>
      <c r="CY17" s="642"/>
      <c r="CZ17" s="677">
        <v>10.5</v>
      </c>
      <c r="DA17" s="677"/>
      <c r="DB17" s="677"/>
      <c r="DC17" s="677"/>
      <c r="DD17" s="646" t="s">
        <v>128</v>
      </c>
      <c r="DE17" s="641"/>
      <c r="DF17" s="641"/>
      <c r="DG17" s="641"/>
      <c r="DH17" s="641"/>
      <c r="DI17" s="641"/>
      <c r="DJ17" s="641"/>
      <c r="DK17" s="641"/>
      <c r="DL17" s="641"/>
      <c r="DM17" s="641"/>
      <c r="DN17" s="641"/>
      <c r="DO17" s="641"/>
      <c r="DP17" s="642"/>
      <c r="DQ17" s="646">
        <v>4592603</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61630</v>
      </c>
      <c r="S18" s="641"/>
      <c r="T18" s="641"/>
      <c r="U18" s="641"/>
      <c r="V18" s="641"/>
      <c r="W18" s="641"/>
      <c r="X18" s="641"/>
      <c r="Y18" s="642"/>
      <c r="Z18" s="677">
        <v>0.1</v>
      </c>
      <c r="AA18" s="677"/>
      <c r="AB18" s="677"/>
      <c r="AC18" s="677"/>
      <c r="AD18" s="678">
        <v>61630</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128</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6301</v>
      </c>
      <c r="S19" s="641"/>
      <c r="T19" s="641"/>
      <c r="U19" s="641"/>
      <c r="V19" s="641"/>
      <c r="W19" s="641"/>
      <c r="X19" s="641"/>
      <c r="Y19" s="642"/>
      <c r="Z19" s="677">
        <v>0</v>
      </c>
      <c r="AA19" s="677"/>
      <c r="AB19" s="677"/>
      <c r="AC19" s="677"/>
      <c r="AD19" s="678">
        <v>6301</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845149</v>
      </c>
      <c r="BH19" s="641"/>
      <c r="BI19" s="641"/>
      <c r="BJ19" s="641"/>
      <c r="BK19" s="641"/>
      <c r="BL19" s="641"/>
      <c r="BM19" s="641"/>
      <c r="BN19" s="642"/>
      <c r="BO19" s="677">
        <v>5.5</v>
      </c>
      <c r="BP19" s="677"/>
      <c r="BQ19" s="677"/>
      <c r="BR19" s="677"/>
      <c r="BS19" s="646" t="s">
        <v>128</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1953</v>
      </c>
      <c r="S20" s="641"/>
      <c r="T20" s="641"/>
      <c r="U20" s="641"/>
      <c r="V20" s="641"/>
      <c r="W20" s="641"/>
      <c r="X20" s="641"/>
      <c r="Y20" s="642"/>
      <c r="Z20" s="677">
        <v>0</v>
      </c>
      <c r="AA20" s="677"/>
      <c r="AB20" s="677"/>
      <c r="AC20" s="677"/>
      <c r="AD20" s="678">
        <v>1953</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270195</v>
      </c>
      <c r="BH20" s="641"/>
      <c r="BI20" s="641"/>
      <c r="BJ20" s="641"/>
      <c r="BK20" s="641"/>
      <c r="BL20" s="641"/>
      <c r="BM20" s="641"/>
      <c r="BN20" s="642"/>
      <c r="BO20" s="677">
        <v>1.8</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44989465</v>
      </c>
      <c r="CS20" s="641"/>
      <c r="CT20" s="641"/>
      <c r="CU20" s="641"/>
      <c r="CV20" s="641"/>
      <c r="CW20" s="641"/>
      <c r="CX20" s="641"/>
      <c r="CY20" s="642"/>
      <c r="CZ20" s="677">
        <v>100</v>
      </c>
      <c r="DA20" s="677"/>
      <c r="DB20" s="677"/>
      <c r="DC20" s="677"/>
      <c r="DD20" s="646">
        <v>8510268</v>
      </c>
      <c r="DE20" s="641"/>
      <c r="DF20" s="641"/>
      <c r="DG20" s="641"/>
      <c r="DH20" s="641"/>
      <c r="DI20" s="641"/>
      <c r="DJ20" s="641"/>
      <c r="DK20" s="641"/>
      <c r="DL20" s="641"/>
      <c r="DM20" s="641"/>
      <c r="DN20" s="641"/>
      <c r="DO20" s="641"/>
      <c r="DP20" s="642"/>
      <c r="DQ20" s="646">
        <v>28538222</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152448</v>
      </c>
      <c r="S21" s="641"/>
      <c r="T21" s="641"/>
      <c r="U21" s="641"/>
      <c r="V21" s="641"/>
      <c r="W21" s="641"/>
      <c r="X21" s="641"/>
      <c r="Y21" s="642"/>
      <c r="Z21" s="677">
        <v>0.3</v>
      </c>
      <c r="AA21" s="677"/>
      <c r="AB21" s="677"/>
      <c r="AC21" s="677"/>
      <c r="AD21" s="678">
        <v>152448</v>
      </c>
      <c r="AE21" s="678"/>
      <c r="AF21" s="678"/>
      <c r="AG21" s="678"/>
      <c r="AH21" s="678"/>
      <c r="AI21" s="678"/>
      <c r="AJ21" s="678"/>
      <c r="AK21" s="678"/>
      <c r="AL21" s="643">
        <v>0.7</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v>1642</v>
      </c>
      <c r="BH21" s="641"/>
      <c r="BI21" s="641"/>
      <c r="BJ21" s="641"/>
      <c r="BK21" s="641"/>
      <c r="BL21" s="641"/>
      <c r="BM21" s="641"/>
      <c r="BN21" s="642"/>
      <c r="BO21" s="677">
        <v>0</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7007675</v>
      </c>
      <c r="S22" s="641"/>
      <c r="T22" s="641"/>
      <c r="U22" s="641"/>
      <c r="V22" s="641"/>
      <c r="W22" s="641"/>
      <c r="X22" s="641"/>
      <c r="Y22" s="642"/>
      <c r="Z22" s="677">
        <v>14.9</v>
      </c>
      <c r="AA22" s="677"/>
      <c r="AB22" s="677"/>
      <c r="AC22" s="677"/>
      <c r="AD22" s="678">
        <v>5899022</v>
      </c>
      <c r="AE22" s="678"/>
      <c r="AF22" s="678"/>
      <c r="AG22" s="678"/>
      <c r="AH22" s="678"/>
      <c r="AI22" s="678"/>
      <c r="AJ22" s="678"/>
      <c r="AK22" s="678"/>
      <c r="AL22" s="643">
        <v>25.6</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128</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5899022</v>
      </c>
      <c r="S23" s="641"/>
      <c r="T23" s="641"/>
      <c r="U23" s="641"/>
      <c r="V23" s="641"/>
      <c r="W23" s="641"/>
      <c r="X23" s="641"/>
      <c r="Y23" s="642"/>
      <c r="Z23" s="677">
        <v>12.5</v>
      </c>
      <c r="AA23" s="677"/>
      <c r="AB23" s="677"/>
      <c r="AC23" s="677"/>
      <c r="AD23" s="678">
        <v>5899022</v>
      </c>
      <c r="AE23" s="678"/>
      <c r="AF23" s="678"/>
      <c r="AG23" s="678"/>
      <c r="AH23" s="678"/>
      <c r="AI23" s="678"/>
      <c r="AJ23" s="678"/>
      <c r="AK23" s="678"/>
      <c r="AL23" s="643">
        <v>25.6</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v>268553</v>
      </c>
      <c r="BH23" s="641"/>
      <c r="BI23" s="641"/>
      <c r="BJ23" s="641"/>
      <c r="BK23" s="641"/>
      <c r="BL23" s="641"/>
      <c r="BM23" s="641"/>
      <c r="BN23" s="642"/>
      <c r="BO23" s="677">
        <v>1.7</v>
      </c>
      <c r="BP23" s="677"/>
      <c r="BQ23" s="677"/>
      <c r="BR23" s="677"/>
      <c r="BS23" s="646" t="s">
        <v>128</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1107584</v>
      </c>
      <c r="S24" s="641"/>
      <c r="T24" s="641"/>
      <c r="U24" s="641"/>
      <c r="V24" s="641"/>
      <c r="W24" s="641"/>
      <c r="X24" s="641"/>
      <c r="Y24" s="642"/>
      <c r="Z24" s="677">
        <v>2.2999999999999998</v>
      </c>
      <c r="AA24" s="677"/>
      <c r="AB24" s="677"/>
      <c r="AC24" s="677"/>
      <c r="AD24" s="678" t="s">
        <v>128</v>
      </c>
      <c r="AE24" s="678"/>
      <c r="AF24" s="678"/>
      <c r="AG24" s="678"/>
      <c r="AH24" s="678"/>
      <c r="AI24" s="678"/>
      <c r="AJ24" s="678"/>
      <c r="AK24" s="678"/>
      <c r="AL24" s="643" t="s">
        <v>128</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17564621</v>
      </c>
      <c r="CS24" s="696"/>
      <c r="CT24" s="696"/>
      <c r="CU24" s="696"/>
      <c r="CV24" s="696"/>
      <c r="CW24" s="696"/>
      <c r="CX24" s="696"/>
      <c r="CY24" s="739"/>
      <c r="CZ24" s="740">
        <v>39</v>
      </c>
      <c r="DA24" s="713"/>
      <c r="DB24" s="713"/>
      <c r="DC24" s="743"/>
      <c r="DD24" s="738">
        <v>12752056</v>
      </c>
      <c r="DE24" s="696"/>
      <c r="DF24" s="696"/>
      <c r="DG24" s="696"/>
      <c r="DH24" s="696"/>
      <c r="DI24" s="696"/>
      <c r="DJ24" s="696"/>
      <c r="DK24" s="739"/>
      <c r="DL24" s="738">
        <v>12363949</v>
      </c>
      <c r="DM24" s="696"/>
      <c r="DN24" s="696"/>
      <c r="DO24" s="696"/>
      <c r="DP24" s="696"/>
      <c r="DQ24" s="696"/>
      <c r="DR24" s="696"/>
      <c r="DS24" s="696"/>
      <c r="DT24" s="696"/>
      <c r="DU24" s="696"/>
      <c r="DV24" s="739"/>
      <c r="DW24" s="740">
        <v>50.8</v>
      </c>
      <c r="DX24" s="713"/>
      <c r="DY24" s="713"/>
      <c r="DZ24" s="713"/>
      <c r="EA24" s="713"/>
      <c r="EB24" s="713"/>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v>1069</v>
      </c>
      <c r="S25" s="641"/>
      <c r="T25" s="641"/>
      <c r="U25" s="641"/>
      <c r="V25" s="641"/>
      <c r="W25" s="641"/>
      <c r="X25" s="641"/>
      <c r="Y25" s="642"/>
      <c r="Z25" s="677">
        <v>0</v>
      </c>
      <c r="AA25" s="677"/>
      <c r="AB25" s="677"/>
      <c r="AC25" s="677"/>
      <c r="AD25" s="678" t="s">
        <v>128</v>
      </c>
      <c r="AE25" s="678"/>
      <c r="AF25" s="678"/>
      <c r="AG25" s="678"/>
      <c r="AH25" s="678"/>
      <c r="AI25" s="678"/>
      <c r="AJ25" s="678"/>
      <c r="AK25" s="678"/>
      <c r="AL25" s="643" t="s">
        <v>128</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v>574954</v>
      </c>
      <c r="BH25" s="641"/>
      <c r="BI25" s="641"/>
      <c r="BJ25" s="641"/>
      <c r="BK25" s="641"/>
      <c r="BL25" s="641"/>
      <c r="BM25" s="641"/>
      <c r="BN25" s="642"/>
      <c r="BO25" s="677">
        <v>3.7</v>
      </c>
      <c r="BP25" s="677"/>
      <c r="BQ25" s="677"/>
      <c r="BR25" s="677"/>
      <c r="BS25" s="646" t="s">
        <v>128</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6577215</v>
      </c>
      <c r="CS25" s="659"/>
      <c r="CT25" s="659"/>
      <c r="CU25" s="659"/>
      <c r="CV25" s="659"/>
      <c r="CW25" s="659"/>
      <c r="CX25" s="659"/>
      <c r="CY25" s="660"/>
      <c r="CZ25" s="643">
        <v>14.6</v>
      </c>
      <c r="DA25" s="661"/>
      <c r="DB25" s="661"/>
      <c r="DC25" s="662"/>
      <c r="DD25" s="646">
        <v>6088602</v>
      </c>
      <c r="DE25" s="659"/>
      <c r="DF25" s="659"/>
      <c r="DG25" s="659"/>
      <c r="DH25" s="659"/>
      <c r="DI25" s="659"/>
      <c r="DJ25" s="659"/>
      <c r="DK25" s="660"/>
      <c r="DL25" s="646">
        <v>6060227</v>
      </c>
      <c r="DM25" s="659"/>
      <c r="DN25" s="659"/>
      <c r="DO25" s="659"/>
      <c r="DP25" s="659"/>
      <c r="DQ25" s="659"/>
      <c r="DR25" s="659"/>
      <c r="DS25" s="659"/>
      <c r="DT25" s="659"/>
      <c r="DU25" s="659"/>
      <c r="DV25" s="660"/>
      <c r="DW25" s="643">
        <v>24.9</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24738154</v>
      </c>
      <c r="S26" s="641"/>
      <c r="T26" s="641"/>
      <c r="U26" s="641"/>
      <c r="V26" s="641"/>
      <c r="W26" s="641"/>
      <c r="X26" s="641"/>
      <c r="Y26" s="642"/>
      <c r="Z26" s="677">
        <v>52.5</v>
      </c>
      <c r="AA26" s="677"/>
      <c r="AB26" s="677"/>
      <c r="AC26" s="677"/>
      <c r="AD26" s="678">
        <v>22785995</v>
      </c>
      <c r="AE26" s="678"/>
      <c r="AF26" s="678"/>
      <c r="AG26" s="678"/>
      <c r="AH26" s="678"/>
      <c r="AI26" s="678"/>
      <c r="AJ26" s="678"/>
      <c r="AK26" s="678"/>
      <c r="AL26" s="643">
        <v>99</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128</v>
      </c>
      <c r="BP26" s="677"/>
      <c r="BQ26" s="677"/>
      <c r="BR26" s="677"/>
      <c r="BS26" s="646" t="s">
        <v>128</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4535472</v>
      </c>
      <c r="CS26" s="641"/>
      <c r="CT26" s="641"/>
      <c r="CU26" s="641"/>
      <c r="CV26" s="641"/>
      <c r="CW26" s="641"/>
      <c r="CX26" s="641"/>
      <c r="CY26" s="642"/>
      <c r="CZ26" s="643">
        <v>10.1</v>
      </c>
      <c r="DA26" s="661"/>
      <c r="DB26" s="661"/>
      <c r="DC26" s="662"/>
      <c r="DD26" s="646">
        <v>4139604</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7568</v>
      </c>
      <c r="S27" s="641"/>
      <c r="T27" s="641"/>
      <c r="U27" s="641"/>
      <c r="V27" s="641"/>
      <c r="W27" s="641"/>
      <c r="X27" s="641"/>
      <c r="Y27" s="642"/>
      <c r="Z27" s="677">
        <v>0</v>
      </c>
      <c r="AA27" s="677"/>
      <c r="AB27" s="677"/>
      <c r="AC27" s="677"/>
      <c r="AD27" s="678">
        <v>7568</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15402154</v>
      </c>
      <c r="BH27" s="641"/>
      <c r="BI27" s="641"/>
      <c r="BJ27" s="641"/>
      <c r="BK27" s="641"/>
      <c r="BL27" s="641"/>
      <c r="BM27" s="641"/>
      <c r="BN27" s="642"/>
      <c r="BO27" s="677">
        <v>100</v>
      </c>
      <c r="BP27" s="677"/>
      <c r="BQ27" s="677"/>
      <c r="BR27" s="677"/>
      <c r="BS27" s="646">
        <v>103579</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6283509</v>
      </c>
      <c r="CS27" s="659"/>
      <c r="CT27" s="659"/>
      <c r="CU27" s="659"/>
      <c r="CV27" s="659"/>
      <c r="CW27" s="659"/>
      <c r="CX27" s="659"/>
      <c r="CY27" s="660"/>
      <c r="CZ27" s="643">
        <v>14</v>
      </c>
      <c r="DA27" s="661"/>
      <c r="DB27" s="661"/>
      <c r="DC27" s="662"/>
      <c r="DD27" s="646">
        <v>2070851</v>
      </c>
      <c r="DE27" s="659"/>
      <c r="DF27" s="659"/>
      <c r="DG27" s="659"/>
      <c r="DH27" s="659"/>
      <c r="DI27" s="659"/>
      <c r="DJ27" s="659"/>
      <c r="DK27" s="660"/>
      <c r="DL27" s="646">
        <v>1711319</v>
      </c>
      <c r="DM27" s="659"/>
      <c r="DN27" s="659"/>
      <c r="DO27" s="659"/>
      <c r="DP27" s="659"/>
      <c r="DQ27" s="659"/>
      <c r="DR27" s="659"/>
      <c r="DS27" s="659"/>
      <c r="DT27" s="659"/>
      <c r="DU27" s="659"/>
      <c r="DV27" s="660"/>
      <c r="DW27" s="643">
        <v>7</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575923</v>
      </c>
      <c r="S28" s="641"/>
      <c r="T28" s="641"/>
      <c r="U28" s="641"/>
      <c r="V28" s="641"/>
      <c r="W28" s="641"/>
      <c r="X28" s="641"/>
      <c r="Y28" s="642"/>
      <c r="Z28" s="677">
        <v>1.2</v>
      </c>
      <c r="AA28" s="677"/>
      <c r="AB28" s="677"/>
      <c r="AC28" s="677"/>
      <c r="AD28" s="678" t="s">
        <v>128</v>
      </c>
      <c r="AE28" s="678"/>
      <c r="AF28" s="678"/>
      <c r="AG28" s="678"/>
      <c r="AH28" s="678"/>
      <c r="AI28" s="678"/>
      <c r="AJ28" s="678"/>
      <c r="AK28" s="678"/>
      <c r="AL28" s="643" t="s">
        <v>128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4703897</v>
      </c>
      <c r="CS28" s="641"/>
      <c r="CT28" s="641"/>
      <c r="CU28" s="641"/>
      <c r="CV28" s="641"/>
      <c r="CW28" s="641"/>
      <c r="CX28" s="641"/>
      <c r="CY28" s="642"/>
      <c r="CZ28" s="643">
        <v>10.5</v>
      </c>
      <c r="DA28" s="661"/>
      <c r="DB28" s="661"/>
      <c r="DC28" s="662"/>
      <c r="DD28" s="646">
        <v>4592603</v>
      </c>
      <c r="DE28" s="641"/>
      <c r="DF28" s="641"/>
      <c r="DG28" s="641"/>
      <c r="DH28" s="641"/>
      <c r="DI28" s="641"/>
      <c r="DJ28" s="641"/>
      <c r="DK28" s="642"/>
      <c r="DL28" s="646">
        <v>4592403</v>
      </c>
      <c r="DM28" s="641"/>
      <c r="DN28" s="641"/>
      <c r="DO28" s="641"/>
      <c r="DP28" s="641"/>
      <c r="DQ28" s="641"/>
      <c r="DR28" s="641"/>
      <c r="DS28" s="641"/>
      <c r="DT28" s="641"/>
      <c r="DU28" s="641"/>
      <c r="DV28" s="642"/>
      <c r="DW28" s="643">
        <v>18.899999999999999</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433300</v>
      </c>
      <c r="S29" s="641"/>
      <c r="T29" s="641"/>
      <c r="U29" s="641"/>
      <c r="V29" s="641"/>
      <c r="W29" s="641"/>
      <c r="X29" s="641"/>
      <c r="Y29" s="642"/>
      <c r="Z29" s="677">
        <v>0.9</v>
      </c>
      <c r="AA29" s="677"/>
      <c r="AB29" s="677"/>
      <c r="AC29" s="677"/>
      <c r="AD29" s="678">
        <v>46666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4699591</v>
      </c>
      <c r="CS29" s="659"/>
      <c r="CT29" s="659"/>
      <c r="CU29" s="659"/>
      <c r="CV29" s="659"/>
      <c r="CW29" s="659"/>
      <c r="CX29" s="659"/>
      <c r="CY29" s="660"/>
      <c r="CZ29" s="643">
        <v>10.4</v>
      </c>
      <c r="DA29" s="661"/>
      <c r="DB29" s="661"/>
      <c r="DC29" s="662"/>
      <c r="DD29" s="646">
        <v>4588297</v>
      </c>
      <c r="DE29" s="659"/>
      <c r="DF29" s="659"/>
      <c r="DG29" s="659"/>
      <c r="DH29" s="659"/>
      <c r="DI29" s="659"/>
      <c r="DJ29" s="659"/>
      <c r="DK29" s="660"/>
      <c r="DL29" s="646">
        <v>4588097</v>
      </c>
      <c r="DM29" s="659"/>
      <c r="DN29" s="659"/>
      <c r="DO29" s="659"/>
      <c r="DP29" s="659"/>
      <c r="DQ29" s="659"/>
      <c r="DR29" s="659"/>
      <c r="DS29" s="659"/>
      <c r="DT29" s="659"/>
      <c r="DU29" s="659"/>
      <c r="DV29" s="660"/>
      <c r="DW29" s="643">
        <v>18.899999999999999</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336788</v>
      </c>
      <c r="S30" s="641"/>
      <c r="T30" s="641"/>
      <c r="U30" s="641"/>
      <c r="V30" s="641"/>
      <c r="W30" s="641"/>
      <c r="X30" s="641"/>
      <c r="Y30" s="642"/>
      <c r="Z30" s="677">
        <v>0.7</v>
      </c>
      <c r="AA30" s="677"/>
      <c r="AB30" s="677"/>
      <c r="AC30" s="677"/>
      <c r="AD30" s="678" t="s">
        <v>128</v>
      </c>
      <c r="AE30" s="678"/>
      <c r="AF30" s="678"/>
      <c r="AG30" s="678"/>
      <c r="AH30" s="678"/>
      <c r="AI30" s="678"/>
      <c r="AJ30" s="678"/>
      <c r="AK30" s="678"/>
      <c r="AL30" s="643" t="s">
        <v>128</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4412504</v>
      </c>
      <c r="CS30" s="641"/>
      <c r="CT30" s="641"/>
      <c r="CU30" s="641"/>
      <c r="CV30" s="641"/>
      <c r="CW30" s="641"/>
      <c r="CX30" s="641"/>
      <c r="CY30" s="642"/>
      <c r="CZ30" s="643">
        <v>9.8000000000000007</v>
      </c>
      <c r="DA30" s="661"/>
      <c r="DB30" s="661"/>
      <c r="DC30" s="662"/>
      <c r="DD30" s="646">
        <v>4320703</v>
      </c>
      <c r="DE30" s="641"/>
      <c r="DF30" s="641"/>
      <c r="DG30" s="641"/>
      <c r="DH30" s="641"/>
      <c r="DI30" s="641"/>
      <c r="DJ30" s="641"/>
      <c r="DK30" s="642"/>
      <c r="DL30" s="646">
        <v>4320503</v>
      </c>
      <c r="DM30" s="641"/>
      <c r="DN30" s="641"/>
      <c r="DO30" s="641"/>
      <c r="DP30" s="641"/>
      <c r="DQ30" s="641"/>
      <c r="DR30" s="641"/>
      <c r="DS30" s="641"/>
      <c r="DT30" s="641"/>
      <c r="DU30" s="641"/>
      <c r="DV30" s="642"/>
      <c r="DW30" s="643">
        <v>17.8</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6711413</v>
      </c>
      <c r="S31" s="641"/>
      <c r="T31" s="641"/>
      <c r="U31" s="641"/>
      <c r="V31" s="641"/>
      <c r="W31" s="641"/>
      <c r="X31" s="641"/>
      <c r="Y31" s="642"/>
      <c r="Z31" s="677">
        <v>14.2</v>
      </c>
      <c r="AA31" s="677"/>
      <c r="AB31" s="677"/>
      <c r="AC31" s="677"/>
      <c r="AD31" s="678" t="s">
        <v>128</v>
      </c>
      <c r="AE31" s="678"/>
      <c r="AF31" s="678"/>
      <c r="AG31" s="678"/>
      <c r="AH31" s="678"/>
      <c r="AI31" s="678"/>
      <c r="AJ31" s="678"/>
      <c r="AK31" s="678"/>
      <c r="AL31" s="643" t="s">
        <v>128</v>
      </c>
      <c r="AM31" s="644"/>
      <c r="AN31" s="644"/>
      <c r="AO31" s="679"/>
      <c r="AP31" s="715" t="s">
        <v>310</v>
      </c>
      <c r="AQ31" s="716"/>
      <c r="AR31" s="716"/>
      <c r="AS31" s="716"/>
      <c r="AT31" s="721" t="s">
        <v>311</v>
      </c>
      <c r="AU31" s="231"/>
      <c r="AV31" s="231"/>
      <c r="AW31" s="231"/>
      <c r="AX31" s="708" t="s">
        <v>185</v>
      </c>
      <c r="AY31" s="709"/>
      <c r="AZ31" s="709"/>
      <c r="BA31" s="709"/>
      <c r="BB31" s="709"/>
      <c r="BC31" s="709"/>
      <c r="BD31" s="709"/>
      <c r="BE31" s="709"/>
      <c r="BF31" s="710"/>
      <c r="BG31" s="711">
        <v>99.3</v>
      </c>
      <c r="BH31" s="712"/>
      <c r="BI31" s="712"/>
      <c r="BJ31" s="712"/>
      <c r="BK31" s="712"/>
      <c r="BL31" s="712"/>
      <c r="BM31" s="713">
        <v>95.3</v>
      </c>
      <c r="BN31" s="712"/>
      <c r="BO31" s="712"/>
      <c r="BP31" s="712"/>
      <c r="BQ31" s="714"/>
      <c r="BR31" s="711">
        <v>99.3</v>
      </c>
      <c r="BS31" s="712"/>
      <c r="BT31" s="712"/>
      <c r="BU31" s="712"/>
      <c r="BV31" s="712"/>
      <c r="BW31" s="712"/>
      <c r="BX31" s="713">
        <v>95.4</v>
      </c>
      <c r="BY31" s="712"/>
      <c r="BZ31" s="712"/>
      <c r="CA31" s="712"/>
      <c r="CB31" s="714"/>
      <c r="CD31" s="731"/>
      <c r="CE31" s="732"/>
      <c r="CF31" s="673" t="s">
        <v>312</v>
      </c>
      <c r="CG31" s="674"/>
      <c r="CH31" s="674"/>
      <c r="CI31" s="674"/>
      <c r="CJ31" s="674"/>
      <c r="CK31" s="674"/>
      <c r="CL31" s="674"/>
      <c r="CM31" s="674"/>
      <c r="CN31" s="674"/>
      <c r="CO31" s="674"/>
      <c r="CP31" s="674"/>
      <c r="CQ31" s="675"/>
      <c r="CR31" s="640">
        <v>287087</v>
      </c>
      <c r="CS31" s="659"/>
      <c r="CT31" s="659"/>
      <c r="CU31" s="659"/>
      <c r="CV31" s="659"/>
      <c r="CW31" s="659"/>
      <c r="CX31" s="659"/>
      <c r="CY31" s="660"/>
      <c r="CZ31" s="643">
        <v>0.6</v>
      </c>
      <c r="DA31" s="661"/>
      <c r="DB31" s="661"/>
      <c r="DC31" s="662"/>
      <c r="DD31" s="646">
        <v>267594</v>
      </c>
      <c r="DE31" s="659"/>
      <c r="DF31" s="659"/>
      <c r="DG31" s="659"/>
      <c r="DH31" s="659"/>
      <c r="DI31" s="659"/>
      <c r="DJ31" s="659"/>
      <c r="DK31" s="660"/>
      <c r="DL31" s="646">
        <v>267594</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04" t="s">
        <v>313</v>
      </c>
      <c r="C32" s="705"/>
      <c r="D32" s="705"/>
      <c r="E32" s="705"/>
      <c r="F32" s="705"/>
      <c r="G32" s="705"/>
      <c r="H32" s="705"/>
      <c r="I32" s="705"/>
      <c r="J32" s="705"/>
      <c r="K32" s="705"/>
      <c r="L32" s="705"/>
      <c r="M32" s="705"/>
      <c r="N32" s="705"/>
      <c r="O32" s="705"/>
      <c r="P32" s="705"/>
      <c r="Q32" s="706"/>
      <c r="R32" s="640" t="s">
        <v>128</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128</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99.3</v>
      </c>
      <c r="BH32" s="659"/>
      <c r="BI32" s="659"/>
      <c r="BJ32" s="659"/>
      <c r="BK32" s="659"/>
      <c r="BL32" s="659"/>
      <c r="BM32" s="644">
        <v>95.9</v>
      </c>
      <c r="BN32" s="725"/>
      <c r="BO32" s="725"/>
      <c r="BP32" s="725"/>
      <c r="BQ32" s="683"/>
      <c r="BR32" s="724">
        <v>99.3</v>
      </c>
      <c r="BS32" s="659"/>
      <c r="BT32" s="659"/>
      <c r="BU32" s="659"/>
      <c r="BV32" s="659"/>
      <c r="BW32" s="659"/>
      <c r="BX32" s="644">
        <v>96</v>
      </c>
      <c r="BY32" s="725"/>
      <c r="BZ32" s="725"/>
      <c r="CA32" s="725"/>
      <c r="CB32" s="683"/>
      <c r="CD32" s="733"/>
      <c r="CE32" s="734"/>
      <c r="CF32" s="673" t="s">
        <v>316</v>
      </c>
      <c r="CG32" s="674"/>
      <c r="CH32" s="674"/>
      <c r="CI32" s="674"/>
      <c r="CJ32" s="674"/>
      <c r="CK32" s="674"/>
      <c r="CL32" s="674"/>
      <c r="CM32" s="674"/>
      <c r="CN32" s="674"/>
      <c r="CO32" s="674"/>
      <c r="CP32" s="674"/>
      <c r="CQ32" s="675"/>
      <c r="CR32" s="640">
        <v>4306</v>
      </c>
      <c r="CS32" s="641"/>
      <c r="CT32" s="641"/>
      <c r="CU32" s="641"/>
      <c r="CV32" s="641"/>
      <c r="CW32" s="641"/>
      <c r="CX32" s="641"/>
      <c r="CY32" s="642"/>
      <c r="CZ32" s="643">
        <v>0</v>
      </c>
      <c r="DA32" s="661"/>
      <c r="DB32" s="661"/>
      <c r="DC32" s="662"/>
      <c r="DD32" s="646">
        <v>4306</v>
      </c>
      <c r="DE32" s="641"/>
      <c r="DF32" s="641"/>
      <c r="DG32" s="641"/>
      <c r="DH32" s="641"/>
      <c r="DI32" s="641"/>
      <c r="DJ32" s="641"/>
      <c r="DK32" s="642"/>
      <c r="DL32" s="646">
        <v>4306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3698169</v>
      </c>
      <c r="S33" s="641"/>
      <c r="T33" s="641"/>
      <c r="U33" s="641"/>
      <c r="V33" s="641"/>
      <c r="W33" s="641"/>
      <c r="X33" s="641"/>
      <c r="Y33" s="642"/>
      <c r="Z33" s="677">
        <v>7.8</v>
      </c>
      <c r="AA33" s="677"/>
      <c r="AB33" s="677"/>
      <c r="AC33" s="677"/>
      <c r="AD33" s="678" t="s">
        <v>128</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99.2</v>
      </c>
      <c r="BH33" s="625"/>
      <c r="BI33" s="625"/>
      <c r="BJ33" s="625"/>
      <c r="BK33" s="625"/>
      <c r="BL33" s="625"/>
      <c r="BM33" s="668">
        <v>94.4</v>
      </c>
      <c r="BN33" s="625"/>
      <c r="BO33" s="625"/>
      <c r="BP33" s="625"/>
      <c r="BQ33" s="689"/>
      <c r="BR33" s="707">
        <v>99.2</v>
      </c>
      <c r="BS33" s="625"/>
      <c r="BT33" s="625"/>
      <c r="BU33" s="625"/>
      <c r="BV33" s="625"/>
      <c r="BW33" s="625"/>
      <c r="BX33" s="668">
        <v>94.5</v>
      </c>
      <c r="BY33" s="625"/>
      <c r="BZ33" s="625"/>
      <c r="CA33" s="625"/>
      <c r="CB33" s="689"/>
      <c r="CD33" s="673" t="s">
        <v>319</v>
      </c>
      <c r="CE33" s="674"/>
      <c r="CF33" s="674"/>
      <c r="CG33" s="674"/>
      <c r="CH33" s="674"/>
      <c r="CI33" s="674"/>
      <c r="CJ33" s="674"/>
      <c r="CK33" s="674"/>
      <c r="CL33" s="674"/>
      <c r="CM33" s="674"/>
      <c r="CN33" s="674"/>
      <c r="CO33" s="674"/>
      <c r="CP33" s="674"/>
      <c r="CQ33" s="675"/>
      <c r="CR33" s="640">
        <v>18879422</v>
      </c>
      <c r="CS33" s="659"/>
      <c r="CT33" s="659"/>
      <c r="CU33" s="659"/>
      <c r="CV33" s="659"/>
      <c r="CW33" s="659"/>
      <c r="CX33" s="659"/>
      <c r="CY33" s="660"/>
      <c r="CZ33" s="643">
        <v>42</v>
      </c>
      <c r="DA33" s="661"/>
      <c r="DB33" s="661"/>
      <c r="DC33" s="662"/>
      <c r="DD33" s="646">
        <v>12923615</v>
      </c>
      <c r="DE33" s="659"/>
      <c r="DF33" s="659"/>
      <c r="DG33" s="659"/>
      <c r="DH33" s="659"/>
      <c r="DI33" s="659"/>
      <c r="DJ33" s="659"/>
      <c r="DK33" s="660"/>
      <c r="DL33" s="646">
        <v>10441469</v>
      </c>
      <c r="DM33" s="659"/>
      <c r="DN33" s="659"/>
      <c r="DO33" s="659"/>
      <c r="DP33" s="659"/>
      <c r="DQ33" s="659"/>
      <c r="DR33" s="659"/>
      <c r="DS33" s="659"/>
      <c r="DT33" s="659"/>
      <c r="DU33" s="659"/>
      <c r="DV33" s="660"/>
      <c r="DW33" s="643">
        <v>42.9</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80958</v>
      </c>
      <c r="S34" s="641"/>
      <c r="T34" s="641"/>
      <c r="U34" s="641"/>
      <c r="V34" s="641"/>
      <c r="W34" s="641"/>
      <c r="X34" s="641"/>
      <c r="Y34" s="642"/>
      <c r="Z34" s="677">
        <v>0.2</v>
      </c>
      <c r="AA34" s="677"/>
      <c r="AB34" s="677"/>
      <c r="AC34" s="677"/>
      <c r="AD34" s="678">
        <v>43236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6469157</v>
      </c>
      <c r="CS34" s="641"/>
      <c r="CT34" s="641"/>
      <c r="CU34" s="641"/>
      <c r="CV34" s="641"/>
      <c r="CW34" s="641"/>
      <c r="CX34" s="641"/>
      <c r="CY34" s="642"/>
      <c r="CZ34" s="643">
        <v>14.4</v>
      </c>
      <c r="DA34" s="661"/>
      <c r="DB34" s="661"/>
      <c r="DC34" s="662"/>
      <c r="DD34" s="646">
        <v>5470558</v>
      </c>
      <c r="DE34" s="641"/>
      <c r="DF34" s="641"/>
      <c r="DG34" s="641"/>
      <c r="DH34" s="641"/>
      <c r="DI34" s="641"/>
      <c r="DJ34" s="641"/>
      <c r="DK34" s="642"/>
      <c r="DL34" s="646">
        <v>4664400</v>
      </c>
      <c r="DM34" s="641"/>
      <c r="DN34" s="641"/>
      <c r="DO34" s="641"/>
      <c r="DP34" s="641"/>
      <c r="DQ34" s="641"/>
      <c r="DR34" s="641"/>
      <c r="DS34" s="641"/>
      <c r="DT34" s="641"/>
      <c r="DU34" s="641"/>
      <c r="DV34" s="642"/>
      <c r="DW34" s="643">
        <v>19.2</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258295</v>
      </c>
      <c r="S35" s="641"/>
      <c r="T35" s="641"/>
      <c r="U35" s="641"/>
      <c r="V35" s="641"/>
      <c r="W35" s="641"/>
      <c r="X35" s="641"/>
      <c r="Y35" s="642"/>
      <c r="Z35" s="677">
        <v>0.5</v>
      </c>
      <c r="AA35" s="677"/>
      <c r="AB35" s="677"/>
      <c r="AC35" s="677"/>
      <c r="AD35" s="678" t="s">
        <v>128</v>
      </c>
      <c r="AE35" s="678"/>
      <c r="AF35" s="678"/>
      <c r="AG35" s="678"/>
      <c r="AH35" s="678"/>
      <c r="AI35" s="678"/>
      <c r="AJ35" s="678"/>
      <c r="AK35" s="678"/>
      <c r="AL35" s="643" t="s">
        <v>128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678556</v>
      </c>
      <c r="CS35" s="659"/>
      <c r="CT35" s="659"/>
      <c r="CU35" s="659"/>
      <c r="CV35" s="659"/>
      <c r="CW35" s="659"/>
      <c r="CX35" s="659"/>
      <c r="CY35" s="660"/>
      <c r="CZ35" s="643">
        <v>1.5</v>
      </c>
      <c r="DA35" s="661"/>
      <c r="DB35" s="661"/>
      <c r="DC35" s="662"/>
      <c r="DD35" s="646">
        <v>569400</v>
      </c>
      <c r="DE35" s="659"/>
      <c r="DF35" s="659"/>
      <c r="DG35" s="659"/>
      <c r="DH35" s="659"/>
      <c r="DI35" s="659"/>
      <c r="DJ35" s="659"/>
      <c r="DK35" s="660"/>
      <c r="DL35" s="646">
        <v>569400</v>
      </c>
      <c r="DM35" s="659"/>
      <c r="DN35" s="659"/>
      <c r="DO35" s="659"/>
      <c r="DP35" s="659"/>
      <c r="DQ35" s="659"/>
      <c r="DR35" s="659"/>
      <c r="DS35" s="659"/>
      <c r="DT35" s="659"/>
      <c r="DU35" s="659"/>
      <c r="DV35" s="660"/>
      <c r="DW35" s="643">
        <v>2.2999999999999998</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1669115</v>
      </c>
      <c r="S36" s="641"/>
      <c r="T36" s="641"/>
      <c r="U36" s="641"/>
      <c r="V36" s="641"/>
      <c r="W36" s="641"/>
      <c r="X36" s="641"/>
      <c r="Y36" s="642"/>
      <c r="Z36" s="677">
        <v>3.5</v>
      </c>
      <c r="AA36" s="677"/>
      <c r="AB36" s="677"/>
      <c r="AC36" s="677"/>
      <c r="AD36" s="678" t="s">
        <v>128</v>
      </c>
      <c r="AE36" s="678"/>
      <c r="AF36" s="678"/>
      <c r="AG36" s="678"/>
      <c r="AH36" s="678"/>
      <c r="AI36" s="678"/>
      <c r="AJ36" s="678"/>
      <c r="AK36" s="678"/>
      <c r="AL36" s="643" t="s">
        <v>128</v>
      </c>
      <c r="AM36" s="644"/>
      <c r="AN36" s="644"/>
      <c r="AO36" s="679"/>
      <c r="AP36" s="235"/>
      <c r="AQ36" s="692" t="s">
        <v>327</v>
      </c>
      <c r="AR36" s="693"/>
      <c r="AS36" s="693"/>
      <c r="AT36" s="693"/>
      <c r="AU36" s="693"/>
      <c r="AV36" s="693"/>
      <c r="AW36" s="693"/>
      <c r="AX36" s="693"/>
      <c r="AY36" s="694"/>
      <c r="AZ36" s="695">
        <v>5979587</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143454</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5037354</v>
      </c>
      <c r="CS36" s="641"/>
      <c r="CT36" s="641"/>
      <c r="CU36" s="641"/>
      <c r="CV36" s="641"/>
      <c r="CW36" s="641"/>
      <c r="CX36" s="641"/>
      <c r="CY36" s="642"/>
      <c r="CZ36" s="643">
        <v>11.2</v>
      </c>
      <c r="DA36" s="661"/>
      <c r="DB36" s="661"/>
      <c r="DC36" s="662"/>
      <c r="DD36" s="646">
        <v>3788499</v>
      </c>
      <c r="DE36" s="641"/>
      <c r="DF36" s="641"/>
      <c r="DG36" s="641"/>
      <c r="DH36" s="641"/>
      <c r="DI36" s="641"/>
      <c r="DJ36" s="641"/>
      <c r="DK36" s="642"/>
      <c r="DL36" s="646">
        <v>2668080</v>
      </c>
      <c r="DM36" s="641"/>
      <c r="DN36" s="641"/>
      <c r="DO36" s="641"/>
      <c r="DP36" s="641"/>
      <c r="DQ36" s="641"/>
      <c r="DR36" s="641"/>
      <c r="DS36" s="641"/>
      <c r="DT36" s="641"/>
      <c r="DU36" s="641"/>
      <c r="DV36" s="642"/>
      <c r="DW36" s="643">
        <v>11</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2084613</v>
      </c>
      <c r="S37" s="641"/>
      <c r="T37" s="641"/>
      <c r="U37" s="641"/>
      <c r="V37" s="641"/>
      <c r="W37" s="641"/>
      <c r="X37" s="641"/>
      <c r="Y37" s="642"/>
      <c r="Z37" s="677">
        <v>4.4000000000000004</v>
      </c>
      <c r="AA37" s="677"/>
      <c r="AB37" s="677"/>
      <c r="AC37" s="677"/>
      <c r="AD37" s="678" t="s">
        <v>128</v>
      </c>
      <c r="AE37" s="678"/>
      <c r="AF37" s="678"/>
      <c r="AG37" s="678"/>
      <c r="AH37" s="678"/>
      <c r="AI37" s="678"/>
      <c r="AJ37" s="678"/>
      <c r="AK37" s="678"/>
      <c r="AL37" s="643" t="s">
        <v>128</v>
      </c>
      <c r="AM37" s="644"/>
      <c r="AN37" s="644"/>
      <c r="AO37" s="679"/>
      <c r="AQ37" s="680" t="s">
        <v>331</v>
      </c>
      <c r="AR37" s="681"/>
      <c r="AS37" s="681"/>
      <c r="AT37" s="681"/>
      <c r="AU37" s="681"/>
      <c r="AV37" s="681"/>
      <c r="AW37" s="681"/>
      <c r="AX37" s="681"/>
      <c r="AY37" s="682"/>
      <c r="AZ37" s="640">
        <v>2215426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92536</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39317</v>
      </c>
      <c r="CS37" s="659"/>
      <c r="CT37" s="659"/>
      <c r="CU37" s="659"/>
      <c r="CV37" s="659"/>
      <c r="CW37" s="659"/>
      <c r="CX37" s="659"/>
      <c r="CY37" s="660"/>
      <c r="CZ37" s="643">
        <v>0.1</v>
      </c>
      <c r="DA37" s="661"/>
      <c r="DB37" s="661"/>
      <c r="DC37" s="662"/>
      <c r="DD37" s="646">
        <v>39317</v>
      </c>
      <c r="DE37" s="659"/>
      <c r="DF37" s="659"/>
      <c r="DG37" s="659"/>
      <c r="DH37" s="659"/>
      <c r="DI37" s="659"/>
      <c r="DJ37" s="659"/>
      <c r="DK37" s="660"/>
      <c r="DL37" s="646">
        <v>39317</v>
      </c>
      <c r="DM37" s="659"/>
      <c r="DN37" s="659"/>
      <c r="DO37" s="659"/>
      <c r="DP37" s="659"/>
      <c r="DQ37" s="659"/>
      <c r="DR37" s="659"/>
      <c r="DS37" s="659"/>
      <c r="DT37" s="659"/>
      <c r="DU37" s="659"/>
      <c r="DV37" s="660"/>
      <c r="DW37" s="643">
        <v>0.2</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3164319</v>
      </c>
      <c r="S38" s="641"/>
      <c r="T38" s="641"/>
      <c r="U38" s="641"/>
      <c r="V38" s="641"/>
      <c r="W38" s="641"/>
      <c r="X38" s="641"/>
      <c r="Y38" s="642"/>
      <c r="Z38" s="677">
        <v>6.7</v>
      </c>
      <c r="AA38" s="677"/>
      <c r="AB38" s="677"/>
      <c r="AC38" s="677"/>
      <c r="AD38" s="678">
        <v>137900</v>
      </c>
      <c r="AE38" s="678"/>
      <c r="AF38" s="678"/>
      <c r="AG38" s="678"/>
      <c r="AH38" s="678"/>
      <c r="AI38" s="678"/>
      <c r="AJ38" s="678"/>
      <c r="AK38" s="678"/>
      <c r="AL38" s="643">
        <v>0.6</v>
      </c>
      <c r="AM38" s="644"/>
      <c r="AN38" s="644"/>
      <c r="AO38" s="679"/>
      <c r="AQ38" s="680" t="s">
        <v>335</v>
      </c>
      <c r="AR38" s="681"/>
      <c r="AS38" s="681"/>
      <c r="AT38" s="681"/>
      <c r="AU38" s="681"/>
      <c r="AV38" s="681"/>
      <c r="AW38" s="681"/>
      <c r="AX38" s="681"/>
      <c r="AY38" s="682"/>
      <c r="AZ38" s="640">
        <v>337253</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11182</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3418542</v>
      </c>
      <c r="CS38" s="641"/>
      <c r="CT38" s="641"/>
      <c r="CU38" s="641"/>
      <c r="CV38" s="641"/>
      <c r="CW38" s="641"/>
      <c r="CX38" s="641"/>
      <c r="CY38" s="642"/>
      <c r="CZ38" s="643">
        <v>7.6</v>
      </c>
      <c r="DA38" s="661"/>
      <c r="DB38" s="661"/>
      <c r="DC38" s="662"/>
      <c r="DD38" s="646">
        <v>2911171</v>
      </c>
      <c r="DE38" s="641"/>
      <c r="DF38" s="641"/>
      <c r="DG38" s="641"/>
      <c r="DH38" s="641"/>
      <c r="DI38" s="641"/>
      <c r="DJ38" s="641"/>
      <c r="DK38" s="642"/>
      <c r="DL38" s="646">
        <v>2485976</v>
      </c>
      <c r="DM38" s="641"/>
      <c r="DN38" s="641"/>
      <c r="DO38" s="641"/>
      <c r="DP38" s="641"/>
      <c r="DQ38" s="641"/>
      <c r="DR38" s="641"/>
      <c r="DS38" s="641"/>
      <c r="DT38" s="641"/>
      <c r="DU38" s="641"/>
      <c r="DV38" s="642"/>
      <c r="DW38" s="643">
        <v>10.199999999999999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3393387</v>
      </c>
      <c r="S39" s="641"/>
      <c r="T39" s="641"/>
      <c r="U39" s="641"/>
      <c r="V39" s="641"/>
      <c r="W39" s="641"/>
      <c r="X39" s="641"/>
      <c r="Y39" s="642"/>
      <c r="Z39" s="677">
        <v>7.2</v>
      </c>
      <c r="AA39" s="677"/>
      <c r="AB39" s="677"/>
      <c r="AC39" s="677"/>
      <c r="AD39" s="678" t="s">
        <v>128</v>
      </c>
      <c r="AE39" s="678"/>
      <c r="AF39" s="678"/>
      <c r="AG39" s="678"/>
      <c r="AH39" s="678"/>
      <c r="AI39" s="678"/>
      <c r="AJ39" s="678"/>
      <c r="AK39" s="678"/>
      <c r="AL39" s="643" t="s">
        <v>128</v>
      </c>
      <c r="AM39" s="644"/>
      <c r="AN39" s="644"/>
      <c r="AO39" s="679"/>
      <c r="AQ39" s="680" t="s">
        <v>339</v>
      </c>
      <c r="AR39" s="681"/>
      <c r="AS39" s="681"/>
      <c r="AT39" s="681"/>
      <c r="AU39" s="681"/>
      <c r="AV39" s="681"/>
      <c r="AW39" s="681"/>
      <c r="AX39" s="681"/>
      <c r="AY39" s="682"/>
      <c r="AZ39" s="640">
        <v>8366</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16998</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503183</v>
      </c>
      <c r="CS39" s="659"/>
      <c r="CT39" s="659"/>
      <c r="CU39" s="659"/>
      <c r="CV39" s="659"/>
      <c r="CW39" s="659"/>
      <c r="CX39" s="659"/>
      <c r="CY39" s="660"/>
      <c r="CZ39" s="643">
        <v>1.1000000000000001</v>
      </c>
      <c r="DA39" s="661"/>
      <c r="DB39" s="661"/>
      <c r="DC39" s="662"/>
      <c r="DD39" s="646">
        <v>74219</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t="s">
        <v>128</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79</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2772630</v>
      </c>
      <c r="CS40" s="641"/>
      <c r="CT40" s="641"/>
      <c r="CU40" s="641"/>
      <c r="CV40" s="641"/>
      <c r="CW40" s="641"/>
      <c r="CX40" s="641"/>
      <c r="CY40" s="642"/>
      <c r="CZ40" s="643">
        <v>6.2</v>
      </c>
      <c r="DA40" s="661"/>
      <c r="DB40" s="661"/>
      <c r="DC40" s="662"/>
      <c r="DD40" s="646">
        <v>109768</v>
      </c>
      <c r="DE40" s="641"/>
      <c r="DF40" s="641"/>
      <c r="DG40" s="641"/>
      <c r="DH40" s="641"/>
      <c r="DI40" s="641"/>
      <c r="DJ40" s="641"/>
      <c r="DK40" s="642"/>
      <c r="DL40" s="646">
        <v>53613</v>
      </c>
      <c r="DM40" s="641"/>
      <c r="DN40" s="641"/>
      <c r="DO40" s="641"/>
      <c r="DP40" s="641"/>
      <c r="DQ40" s="641"/>
      <c r="DR40" s="641"/>
      <c r="DS40" s="641"/>
      <c r="DT40" s="641"/>
      <c r="DU40" s="641"/>
      <c r="DV40" s="642"/>
      <c r="DW40" s="643">
        <v>0.2</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1305687</v>
      </c>
      <c r="S41" s="641"/>
      <c r="T41" s="641"/>
      <c r="U41" s="641"/>
      <c r="V41" s="641"/>
      <c r="W41" s="641"/>
      <c r="X41" s="641"/>
      <c r="Y41" s="642"/>
      <c r="Z41" s="677">
        <v>2.8</v>
      </c>
      <c r="AA41" s="677"/>
      <c r="AB41" s="677"/>
      <c r="AC41" s="677"/>
      <c r="AD41" s="678" t="s">
        <v>128</v>
      </c>
      <c r="AE41" s="678"/>
      <c r="AF41" s="678"/>
      <c r="AG41" s="678"/>
      <c r="AH41" s="678"/>
      <c r="AI41" s="678"/>
      <c r="AJ41" s="678"/>
      <c r="AK41" s="678"/>
      <c r="AL41" s="643" t="s">
        <v>128</v>
      </c>
      <c r="AM41" s="644"/>
      <c r="AN41" s="644"/>
      <c r="AO41" s="679"/>
      <c r="AQ41" s="680" t="s">
        <v>348</v>
      </c>
      <c r="AR41" s="681"/>
      <c r="AS41" s="681"/>
      <c r="AT41" s="681"/>
      <c r="AU41" s="681"/>
      <c r="AV41" s="681"/>
      <c r="AW41" s="681"/>
      <c r="AX41" s="681"/>
      <c r="AY41" s="682"/>
      <c r="AZ41" s="640">
        <v>811987</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47152002</v>
      </c>
      <c r="S42" s="663"/>
      <c r="T42" s="663"/>
      <c r="U42" s="663"/>
      <c r="V42" s="663"/>
      <c r="W42" s="663"/>
      <c r="X42" s="663"/>
      <c r="Y42" s="665"/>
      <c r="Z42" s="666">
        <v>100</v>
      </c>
      <c r="AA42" s="666"/>
      <c r="AB42" s="666"/>
      <c r="AC42" s="666"/>
      <c r="AD42" s="667">
        <v>23021365</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2606555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360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8545422</v>
      </c>
      <c r="CS42" s="641"/>
      <c r="CT42" s="641"/>
      <c r="CU42" s="641"/>
      <c r="CV42" s="641"/>
      <c r="CW42" s="641"/>
      <c r="CX42" s="641"/>
      <c r="CY42" s="642"/>
      <c r="CZ42" s="643">
        <v>19</v>
      </c>
      <c r="DA42" s="644"/>
      <c r="DB42" s="644"/>
      <c r="DC42" s="645"/>
      <c r="DD42" s="646">
        <v>2862551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129108</v>
      </c>
      <c r="CS43" s="659"/>
      <c r="CT43" s="659"/>
      <c r="CU43" s="659"/>
      <c r="CV43" s="659"/>
      <c r="CW43" s="659"/>
      <c r="CX43" s="659"/>
      <c r="CY43" s="660"/>
      <c r="CZ43" s="643">
        <v>0.3</v>
      </c>
      <c r="DA43" s="661"/>
      <c r="DB43" s="661"/>
      <c r="DC43" s="662"/>
      <c r="DD43" s="646">
        <v>129108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8510268</v>
      </c>
      <c r="CS44" s="641"/>
      <c r="CT44" s="641"/>
      <c r="CU44" s="641"/>
      <c r="CV44" s="641"/>
      <c r="CW44" s="641"/>
      <c r="CX44" s="641"/>
      <c r="CY44" s="642"/>
      <c r="CZ44" s="643">
        <v>18.899999999999999</v>
      </c>
      <c r="DA44" s="644"/>
      <c r="DB44" s="644"/>
      <c r="DC44" s="645"/>
      <c r="DD44" s="646">
        <v>2836915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2338181</v>
      </c>
      <c r="CS45" s="659"/>
      <c r="CT45" s="659"/>
      <c r="CU45" s="659"/>
      <c r="CV45" s="659"/>
      <c r="CW45" s="659"/>
      <c r="CX45" s="659"/>
      <c r="CY45" s="660"/>
      <c r="CZ45" s="643">
        <v>5.2</v>
      </c>
      <c r="DA45" s="661"/>
      <c r="DB45" s="661"/>
      <c r="DC45" s="662"/>
      <c r="DD45" s="646">
        <v>190121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5812726</v>
      </c>
      <c r="CS46" s="641"/>
      <c r="CT46" s="641"/>
      <c r="CU46" s="641"/>
      <c r="CV46" s="641"/>
      <c r="CW46" s="641"/>
      <c r="CX46" s="641"/>
      <c r="CY46" s="642"/>
      <c r="CZ46" s="643">
        <v>12.9</v>
      </c>
      <c r="DA46" s="644"/>
      <c r="DB46" s="644"/>
      <c r="DC46" s="645"/>
      <c r="DD46" s="646">
        <v>2595059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35154</v>
      </c>
      <c r="CS47" s="659"/>
      <c r="CT47" s="659"/>
      <c r="CU47" s="659"/>
      <c r="CV47" s="659"/>
      <c r="CW47" s="659"/>
      <c r="CX47" s="659"/>
      <c r="CY47" s="660"/>
      <c r="CZ47" s="643">
        <v>0.1</v>
      </c>
      <c r="DA47" s="661"/>
      <c r="DB47" s="661"/>
      <c r="DC47" s="662"/>
      <c r="DD47" s="646">
        <v>25636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364</v>
      </c>
      <c r="DA48" s="644"/>
      <c r="DB48" s="644"/>
      <c r="DC48" s="645"/>
      <c r="DD48" s="646" t="s">
        <v>364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44989465</v>
      </c>
      <c r="CS49" s="625"/>
      <c r="CT49" s="625"/>
      <c r="CU49" s="625"/>
      <c r="CV49" s="625"/>
      <c r="CW49" s="625"/>
      <c r="CX49" s="625"/>
      <c r="CY49" s="626"/>
      <c r="CZ49" s="627">
        <v>100</v>
      </c>
      <c r="DA49" s="628"/>
      <c r="DB49" s="628"/>
      <c r="DC49" s="629"/>
      <c r="DD49" s="630">
        <v>28538222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32D4KinNFR61cauQJv5ofxd7OV/Htg8CppPTPok1EMw9x3gIJLMrcgU6eLwyt4Ctk0RmrHdpJ+/6sbH0WRQ0A==" saltValue="FROm3tHU9bgq3/2pKEMc8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47982</v>
      </c>
      <c r="R7" s="1160"/>
      <c r="S7" s="1160"/>
      <c r="T7" s="1160"/>
      <c r="U7" s="1160"/>
      <c r="V7" s="1160">
        <v>45823</v>
      </c>
      <c r="W7" s="1160"/>
      <c r="X7" s="1160"/>
      <c r="Y7" s="1160"/>
      <c r="Z7" s="1160"/>
      <c r="AA7" s="1160">
        <v>2159</v>
      </c>
      <c r="AB7" s="1160"/>
      <c r="AC7" s="1160"/>
      <c r="AD7" s="1160"/>
      <c r="AE7" s="1161"/>
      <c r="AF7" s="1162">
        <v>1851</v>
      </c>
      <c r="AG7" s="1163"/>
      <c r="AH7" s="1163"/>
      <c r="AI7" s="1163"/>
      <c r="AJ7" s="1164"/>
      <c r="AK7" s="1146" t="s">
        <v>592</v>
      </c>
      <c r="AL7" s="1147"/>
      <c r="AM7" s="1147"/>
      <c r="AN7" s="1147"/>
      <c r="AO7" s="1147"/>
      <c r="AP7" s="1147">
        <v>48472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585</v>
      </c>
      <c r="BT7" s="1151"/>
      <c r="BU7" s="1151"/>
      <c r="BV7" s="1151"/>
      <c r="BW7" s="1151"/>
      <c r="BX7" s="1151"/>
      <c r="BY7" s="1151"/>
      <c r="BZ7" s="1151"/>
      <c r="CA7" s="1151"/>
      <c r="CB7" s="1151"/>
      <c r="CC7" s="1151"/>
      <c r="CD7" s="1151"/>
      <c r="CE7" s="1151"/>
      <c r="CF7" s="1151"/>
      <c r="CG7" s="1152"/>
      <c r="CH7" s="1143">
        <v>9</v>
      </c>
      <c r="CI7" s="1144"/>
      <c r="CJ7" s="1144"/>
      <c r="CK7" s="1144"/>
      <c r="CL7" s="1145"/>
      <c r="CM7" s="1143">
        <v>337</v>
      </c>
      <c r="CN7" s="1144"/>
      <c r="CO7" s="1144"/>
      <c r="CP7" s="1144"/>
      <c r="CQ7" s="1145"/>
      <c r="CR7" s="1143">
        <v>32</v>
      </c>
      <c r="CS7" s="1144"/>
      <c r="CT7" s="1144"/>
      <c r="CU7" s="1144"/>
      <c r="CV7" s="1145"/>
      <c r="CW7" s="1143" t="s">
        <v>513</v>
      </c>
      <c r="CX7" s="1144"/>
      <c r="CY7" s="1144"/>
      <c r="CZ7" s="1144"/>
      <c r="DA7" s="1145"/>
      <c r="DB7" s="1143" t="s">
        <v>513</v>
      </c>
      <c r="DC7" s="1144"/>
      <c r="DD7" s="1144"/>
      <c r="DE7" s="1144"/>
      <c r="DF7" s="1145"/>
      <c r="DG7" s="1143" t="s">
        <v>513</v>
      </c>
      <c r="DH7" s="1144"/>
      <c r="DI7" s="1144"/>
      <c r="DJ7" s="1144"/>
      <c r="DK7" s="1145"/>
      <c r="DL7" s="1143" t="s">
        <v>513</v>
      </c>
      <c r="DM7" s="1144"/>
      <c r="DN7" s="1144"/>
      <c r="DO7" s="1144"/>
      <c r="DP7" s="1145"/>
      <c r="DQ7" s="1143" t="s">
        <v>513</v>
      </c>
      <c r="DR7" s="1144"/>
      <c r="DS7" s="1144"/>
      <c r="DT7" s="1144"/>
      <c r="DU7" s="1145"/>
      <c r="DV7" s="1170"/>
      <c r="DW7" s="1171"/>
      <c r="DX7" s="1171"/>
      <c r="DY7" s="1171"/>
      <c r="DZ7" s="1172"/>
      <c r="EA7" s="255"/>
    </row>
    <row r="8" spans="1:131" s="256" customFormat="1" ht="26.25" customHeight="1" x14ac:dyDescent="0.15">
      <c r="A8" s="262">
        <v>2</v>
      </c>
      <c r="B8" s="1086" t="s">
        <v>389</v>
      </c>
      <c r="C8" s="1087"/>
      <c r="D8" s="1087"/>
      <c r="E8" s="1087"/>
      <c r="F8" s="1087"/>
      <c r="G8" s="1087"/>
      <c r="H8" s="1087"/>
      <c r="I8" s="1087"/>
      <c r="J8" s="1087"/>
      <c r="K8" s="1087"/>
      <c r="L8" s="1087"/>
      <c r="M8" s="1087"/>
      <c r="N8" s="1087"/>
      <c r="O8" s="1087"/>
      <c r="P8" s="1088"/>
      <c r="Q8" s="1098">
        <v>224</v>
      </c>
      <c r="R8" s="1099"/>
      <c r="S8" s="1099"/>
      <c r="T8" s="1099"/>
      <c r="U8" s="1099"/>
      <c r="V8" s="1099">
        <v>224</v>
      </c>
      <c r="W8" s="1099"/>
      <c r="X8" s="1099"/>
      <c r="Y8" s="1099"/>
      <c r="Z8" s="1099"/>
      <c r="AA8" s="1099" t="s">
        <v>592</v>
      </c>
      <c r="AB8" s="1099"/>
      <c r="AC8" s="1099"/>
      <c r="AD8" s="1099"/>
      <c r="AE8" s="1100"/>
      <c r="AF8" s="1092" t="s">
        <v>390</v>
      </c>
      <c r="AG8" s="1093"/>
      <c r="AH8" s="1093"/>
      <c r="AI8" s="1093"/>
      <c r="AJ8" s="1094"/>
      <c r="AK8" s="1141" t="s">
        <v>592</v>
      </c>
      <c r="AL8" s="1142"/>
      <c r="AM8" s="1142"/>
      <c r="AN8" s="1142"/>
      <c r="AO8" s="1142"/>
      <c r="AP8" s="1142" t="s">
        <v>592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586</v>
      </c>
      <c r="BT8" s="1070"/>
      <c r="BU8" s="1070"/>
      <c r="BV8" s="1070"/>
      <c r="BW8" s="1070"/>
      <c r="BX8" s="1070"/>
      <c r="BY8" s="1070"/>
      <c r="BZ8" s="1070"/>
      <c r="CA8" s="1070"/>
      <c r="CB8" s="1070"/>
      <c r="CC8" s="1070"/>
      <c r="CD8" s="1070"/>
      <c r="CE8" s="1070"/>
      <c r="CF8" s="1070"/>
      <c r="CG8" s="1071"/>
      <c r="CH8" s="1044">
        <v>38</v>
      </c>
      <c r="CI8" s="1045"/>
      <c r="CJ8" s="1045"/>
      <c r="CK8" s="1045"/>
      <c r="CL8" s="1046"/>
      <c r="CM8" s="1044">
        <v>421</v>
      </c>
      <c r="CN8" s="1045"/>
      <c r="CO8" s="1045"/>
      <c r="CP8" s="1045"/>
      <c r="CQ8" s="1046"/>
      <c r="CR8" s="1044">
        <v>25</v>
      </c>
      <c r="CS8" s="1045"/>
      <c r="CT8" s="1045"/>
      <c r="CU8" s="1045"/>
      <c r="CV8" s="1046"/>
      <c r="CW8" s="1044" t="s">
        <v>513</v>
      </c>
      <c r="CX8" s="1045"/>
      <c r="CY8" s="1045"/>
      <c r="CZ8" s="1045"/>
      <c r="DA8" s="1046"/>
      <c r="DB8" s="1044" t="s">
        <v>513</v>
      </c>
      <c r="DC8" s="1045"/>
      <c r="DD8" s="1045"/>
      <c r="DE8" s="1045"/>
      <c r="DF8" s="1046"/>
      <c r="DG8" s="1044" t="s">
        <v>513</v>
      </c>
      <c r="DH8" s="1045"/>
      <c r="DI8" s="1045"/>
      <c r="DJ8" s="1045"/>
      <c r="DK8" s="1046"/>
      <c r="DL8" s="1044" t="s">
        <v>513</v>
      </c>
      <c r="DM8" s="1045"/>
      <c r="DN8" s="1045"/>
      <c r="DO8" s="1045"/>
      <c r="DP8" s="1046"/>
      <c r="DQ8" s="1044" t="s">
        <v>513</v>
      </c>
      <c r="DR8" s="1045"/>
      <c r="DS8" s="1045"/>
      <c r="DT8" s="1045"/>
      <c r="DU8" s="1046"/>
      <c r="DV8" s="1047"/>
      <c r="DW8" s="1048"/>
      <c r="DX8" s="1048"/>
      <c r="DY8" s="1048"/>
      <c r="DZ8" s="1049"/>
      <c r="EA8" s="255"/>
    </row>
    <row r="9" spans="1:131" s="256" customFormat="1" ht="26.25" customHeight="1" x14ac:dyDescent="0.15">
      <c r="A9" s="262">
        <v>3</v>
      </c>
      <c r="B9" s="1086" t="s">
        <v>391</v>
      </c>
      <c r="C9" s="1087"/>
      <c r="D9" s="1087"/>
      <c r="E9" s="1087"/>
      <c r="F9" s="1087"/>
      <c r="G9" s="1087"/>
      <c r="H9" s="1087"/>
      <c r="I9" s="1087"/>
      <c r="J9" s="1087"/>
      <c r="K9" s="1087"/>
      <c r="L9" s="1087"/>
      <c r="M9" s="1087"/>
      <c r="N9" s="1087"/>
      <c r="O9" s="1087"/>
      <c r="P9" s="1088"/>
      <c r="Q9" s="1098">
        <v>34</v>
      </c>
      <c r="R9" s="1099"/>
      <c r="S9" s="1099"/>
      <c r="T9" s="1099"/>
      <c r="U9" s="1099"/>
      <c r="V9" s="1099">
        <v>31</v>
      </c>
      <c r="W9" s="1099"/>
      <c r="X9" s="1099"/>
      <c r="Y9" s="1099"/>
      <c r="Z9" s="1099"/>
      <c r="AA9" s="1099">
        <v>3</v>
      </c>
      <c r="AB9" s="1099"/>
      <c r="AC9" s="1099"/>
      <c r="AD9" s="1099"/>
      <c r="AE9" s="1100"/>
      <c r="AF9" s="1092">
        <v>3</v>
      </c>
      <c r="AG9" s="1093"/>
      <c r="AH9" s="1093"/>
      <c r="AI9" s="1093"/>
      <c r="AJ9" s="1094"/>
      <c r="AK9" s="1141" t="s">
        <v>593</v>
      </c>
      <c r="AL9" s="1142"/>
      <c r="AM9" s="1142"/>
      <c r="AN9" s="1142"/>
      <c r="AO9" s="1142"/>
      <c r="AP9" s="1142" t="s">
        <v>592</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587</v>
      </c>
      <c r="BS9" s="1069" t="s">
        <v>588</v>
      </c>
      <c r="BT9" s="1070"/>
      <c r="BU9" s="1070"/>
      <c r="BV9" s="1070"/>
      <c r="BW9" s="1070"/>
      <c r="BX9" s="1070"/>
      <c r="BY9" s="1070"/>
      <c r="BZ9" s="1070"/>
      <c r="CA9" s="1070"/>
      <c r="CB9" s="1070"/>
      <c r="CC9" s="1070"/>
      <c r="CD9" s="1070"/>
      <c r="CE9" s="1070"/>
      <c r="CF9" s="1070"/>
      <c r="CG9" s="1071"/>
      <c r="CH9" s="1044">
        <v>1</v>
      </c>
      <c r="CI9" s="1045"/>
      <c r="CJ9" s="1045"/>
      <c r="CK9" s="1045"/>
      <c r="CL9" s="1046"/>
      <c r="CM9" s="1044">
        <v>179</v>
      </c>
      <c r="CN9" s="1045"/>
      <c r="CO9" s="1045"/>
      <c r="CP9" s="1045"/>
      <c r="CQ9" s="1046"/>
      <c r="CR9" s="1044">
        <v>6</v>
      </c>
      <c r="CS9" s="1045"/>
      <c r="CT9" s="1045"/>
      <c r="CU9" s="1045"/>
      <c r="CV9" s="1046"/>
      <c r="CW9" s="1044" t="s">
        <v>513</v>
      </c>
      <c r="CX9" s="1045"/>
      <c r="CY9" s="1045"/>
      <c r="CZ9" s="1045"/>
      <c r="DA9" s="1046"/>
      <c r="DB9" s="1044">
        <v>923</v>
      </c>
      <c r="DC9" s="1045"/>
      <c r="DD9" s="1045"/>
      <c r="DE9" s="1045"/>
      <c r="DF9" s="1046"/>
      <c r="DG9" s="1044" t="s">
        <v>513</v>
      </c>
      <c r="DH9" s="1045"/>
      <c r="DI9" s="1045"/>
      <c r="DJ9" s="1045"/>
      <c r="DK9" s="1046"/>
      <c r="DL9" s="1044" t="s">
        <v>513</v>
      </c>
      <c r="DM9" s="1045"/>
      <c r="DN9" s="1045"/>
      <c r="DO9" s="1045"/>
      <c r="DP9" s="1046"/>
      <c r="DQ9" s="1044" t="s">
        <v>513</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589</v>
      </c>
      <c r="BT10" s="1070"/>
      <c r="BU10" s="1070"/>
      <c r="BV10" s="1070"/>
      <c r="BW10" s="1070"/>
      <c r="BX10" s="1070"/>
      <c r="BY10" s="1070"/>
      <c r="BZ10" s="1070"/>
      <c r="CA10" s="1070"/>
      <c r="CB10" s="1070"/>
      <c r="CC10" s="1070"/>
      <c r="CD10" s="1070"/>
      <c r="CE10" s="1070"/>
      <c r="CF10" s="1070"/>
      <c r="CG10" s="1071"/>
      <c r="CH10" s="1044">
        <v>-25</v>
      </c>
      <c r="CI10" s="1045"/>
      <c r="CJ10" s="1045"/>
      <c r="CK10" s="1045"/>
      <c r="CL10" s="1046"/>
      <c r="CM10" s="1044">
        <v>21</v>
      </c>
      <c r="CN10" s="1045"/>
      <c r="CO10" s="1045"/>
      <c r="CP10" s="1045"/>
      <c r="CQ10" s="1046"/>
      <c r="CR10" s="1044">
        <v>33</v>
      </c>
      <c r="CS10" s="1045"/>
      <c r="CT10" s="1045"/>
      <c r="CU10" s="1045"/>
      <c r="CV10" s="1046"/>
      <c r="CW10" s="1044" t="s">
        <v>513</v>
      </c>
      <c r="CX10" s="1045"/>
      <c r="CY10" s="1045"/>
      <c r="CZ10" s="1045"/>
      <c r="DA10" s="1046"/>
      <c r="DB10" s="1044" t="s">
        <v>513</v>
      </c>
      <c r="DC10" s="1045"/>
      <c r="DD10" s="1045"/>
      <c r="DE10" s="1045"/>
      <c r="DF10" s="1046"/>
      <c r="DG10" s="1044" t="s">
        <v>513</v>
      </c>
      <c r="DH10" s="1045"/>
      <c r="DI10" s="1045"/>
      <c r="DJ10" s="1045"/>
      <c r="DK10" s="1046"/>
      <c r="DL10" s="1044" t="s">
        <v>513</v>
      </c>
      <c r="DM10" s="1045"/>
      <c r="DN10" s="1045"/>
      <c r="DO10" s="1045"/>
      <c r="DP10" s="1046"/>
      <c r="DQ10" s="1044" t="s">
        <v>513</v>
      </c>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590</v>
      </c>
      <c r="BT11" s="1070"/>
      <c r="BU11" s="1070"/>
      <c r="BV11" s="1070"/>
      <c r="BW11" s="1070"/>
      <c r="BX11" s="1070"/>
      <c r="BY11" s="1070"/>
      <c r="BZ11" s="1070"/>
      <c r="CA11" s="1070"/>
      <c r="CB11" s="1070"/>
      <c r="CC11" s="1070"/>
      <c r="CD11" s="1070"/>
      <c r="CE11" s="1070"/>
      <c r="CF11" s="1070"/>
      <c r="CG11" s="1071"/>
      <c r="CH11" s="1044">
        <v>0</v>
      </c>
      <c r="CI11" s="1045"/>
      <c r="CJ11" s="1045"/>
      <c r="CK11" s="1045"/>
      <c r="CL11" s="1046"/>
      <c r="CM11" s="1044">
        <v>107</v>
      </c>
      <c r="CN11" s="1045"/>
      <c r="CO11" s="1045"/>
      <c r="CP11" s="1045"/>
      <c r="CQ11" s="1046"/>
      <c r="CR11" s="1044">
        <v>100</v>
      </c>
      <c r="CS11" s="1045"/>
      <c r="CT11" s="1045"/>
      <c r="CU11" s="1045"/>
      <c r="CV11" s="1046"/>
      <c r="CW11" s="1044">
        <v>6</v>
      </c>
      <c r="CX11" s="1045"/>
      <c r="CY11" s="1045"/>
      <c r="CZ11" s="1045"/>
      <c r="DA11" s="1046"/>
      <c r="DB11" s="1044" t="s">
        <v>513</v>
      </c>
      <c r="DC11" s="1045"/>
      <c r="DD11" s="1045"/>
      <c r="DE11" s="1045"/>
      <c r="DF11" s="1046"/>
      <c r="DG11" s="1044" t="s">
        <v>513</v>
      </c>
      <c r="DH11" s="1045"/>
      <c r="DI11" s="1045"/>
      <c r="DJ11" s="1045"/>
      <c r="DK11" s="1046"/>
      <c r="DL11" s="1044" t="s">
        <v>513</v>
      </c>
      <c r="DM11" s="1045"/>
      <c r="DN11" s="1045"/>
      <c r="DO11" s="1045"/>
      <c r="DP11" s="1046"/>
      <c r="DQ11" s="1044" t="s">
        <v>513</v>
      </c>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591</v>
      </c>
      <c r="BT12" s="1070"/>
      <c r="BU12" s="1070"/>
      <c r="BV12" s="1070"/>
      <c r="BW12" s="1070"/>
      <c r="BX12" s="1070"/>
      <c r="BY12" s="1070"/>
      <c r="BZ12" s="1070"/>
      <c r="CA12" s="1070"/>
      <c r="CB12" s="1070"/>
      <c r="CC12" s="1070"/>
      <c r="CD12" s="1070"/>
      <c r="CE12" s="1070"/>
      <c r="CF12" s="1070"/>
      <c r="CG12" s="1071"/>
      <c r="CH12" s="1044">
        <v>-23</v>
      </c>
      <c r="CI12" s="1045"/>
      <c r="CJ12" s="1045"/>
      <c r="CK12" s="1045"/>
      <c r="CL12" s="1046"/>
      <c r="CM12" s="1044">
        <v>-182</v>
      </c>
      <c r="CN12" s="1045"/>
      <c r="CO12" s="1045"/>
      <c r="CP12" s="1045"/>
      <c r="CQ12" s="1046"/>
      <c r="CR12" s="1044">
        <v>10</v>
      </c>
      <c r="CS12" s="1045"/>
      <c r="CT12" s="1045"/>
      <c r="CU12" s="1045"/>
      <c r="CV12" s="1046"/>
      <c r="CW12" s="1044" t="s">
        <v>513</v>
      </c>
      <c r="CX12" s="1045"/>
      <c r="CY12" s="1045"/>
      <c r="CZ12" s="1045"/>
      <c r="DA12" s="1046"/>
      <c r="DB12" s="1044" t="s">
        <v>513</v>
      </c>
      <c r="DC12" s="1045"/>
      <c r="DD12" s="1045"/>
      <c r="DE12" s="1045"/>
      <c r="DF12" s="1046"/>
      <c r="DG12" s="1044" t="s">
        <v>513</v>
      </c>
      <c r="DH12" s="1045"/>
      <c r="DI12" s="1045"/>
      <c r="DJ12" s="1045"/>
      <c r="DK12" s="1046"/>
      <c r="DL12" s="1044" t="s">
        <v>513</v>
      </c>
      <c r="DM12" s="1045"/>
      <c r="DN12" s="1045"/>
      <c r="DO12" s="1045"/>
      <c r="DP12" s="1046"/>
      <c r="DQ12" s="1044" t="s">
        <v>513</v>
      </c>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47160</v>
      </c>
      <c r="R23" s="1124"/>
      <c r="S23" s="1124"/>
      <c r="T23" s="1124"/>
      <c r="U23" s="1124"/>
      <c r="V23" s="1124">
        <v>44997</v>
      </c>
      <c r="W23" s="1124"/>
      <c r="X23" s="1124"/>
      <c r="Y23" s="1124"/>
      <c r="Z23" s="1124"/>
      <c r="AA23" s="1124">
        <v>2163</v>
      </c>
      <c r="AB23" s="1124"/>
      <c r="AC23" s="1124"/>
      <c r="AD23" s="1124"/>
      <c r="AE23" s="1125"/>
      <c r="AF23" s="1126">
        <v>1854</v>
      </c>
      <c r="AG23" s="1124"/>
      <c r="AH23" s="1124"/>
      <c r="AI23" s="1124"/>
      <c r="AJ23" s="1127"/>
      <c r="AK23" s="1128"/>
      <c r="AL23" s="1129"/>
      <c r="AM23" s="1129"/>
      <c r="AN23" s="1129"/>
      <c r="AO23" s="1129"/>
      <c r="AP23" s="1124">
        <v>48472</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8824</v>
      </c>
      <c r="R28" s="1109"/>
      <c r="S28" s="1109"/>
      <c r="T28" s="1109"/>
      <c r="U28" s="1109"/>
      <c r="V28" s="1109">
        <v>8681</v>
      </c>
      <c r="W28" s="1109"/>
      <c r="X28" s="1109"/>
      <c r="Y28" s="1109"/>
      <c r="Z28" s="1109"/>
      <c r="AA28" s="1109">
        <v>143</v>
      </c>
      <c r="AB28" s="1109"/>
      <c r="AC28" s="1109"/>
      <c r="AD28" s="1109"/>
      <c r="AE28" s="1110"/>
      <c r="AF28" s="1111">
        <v>143</v>
      </c>
      <c r="AG28" s="1109"/>
      <c r="AH28" s="1109"/>
      <c r="AI28" s="1109"/>
      <c r="AJ28" s="1112"/>
      <c r="AK28" s="1113">
        <v>832</v>
      </c>
      <c r="AL28" s="1101"/>
      <c r="AM28" s="1101"/>
      <c r="AN28" s="1101"/>
      <c r="AO28" s="1101"/>
      <c r="AP28" s="1101" t="s">
        <v>592</v>
      </c>
      <c r="AQ28" s="1101"/>
      <c r="AR28" s="1101"/>
      <c r="AS28" s="1101"/>
      <c r="AT28" s="1101"/>
      <c r="AU28" s="1101" t="s">
        <v>592</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407</v>
      </c>
      <c r="C29" s="1087"/>
      <c r="D29" s="1087"/>
      <c r="E29" s="1087"/>
      <c r="F29" s="1087"/>
      <c r="G29" s="1087"/>
      <c r="H29" s="1087"/>
      <c r="I29" s="1087"/>
      <c r="J29" s="1087"/>
      <c r="K29" s="1087"/>
      <c r="L29" s="1087"/>
      <c r="M29" s="1087"/>
      <c r="N29" s="1087"/>
      <c r="O29" s="1087"/>
      <c r="P29" s="1088"/>
      <c r="Q29" s="1098">
        <v>331</v>
      </c>
      <c r="R29" s="1099"/>
      <c r="S29" s="1099"/>
      <c r="T29" s="1099"/>
      <c r="U29" s="1099"/>
      <c r="V29" s="1099">
        <v>331</v>
      </c>
      <c r="W29" s="1099"/>
      <c r="X29" s="1099"/>
      <c r="Y29" s="1099"/>
      <c r="Z29" s="1099"/>
      <c r="AA29" s="1099">
        <v>0</v>
      </c>
      <c r="AB29" s="1099"/>
      <c r="AC29" s="1099"/>
      <c r="AD29" s="1099"/>
      <c r="AE29" s="1100"/>
      <c r="AF29" s="1092">
        <v>0</v>
      </c>
      <c r="AG29" s="1093"/>
      <c r="AH29" s="1093"/>
      <c r="AI29" s="1093"/>
      <c r="AJ29" s="1094"/>
      <c r="AK29" s="1035">
        <v>174</v>
      </c>
      <c r="AL29" s="1026"/>
      <c r="AM29" s="1026"/>
      <c r="AN29" s="1026"/>
      <c r="AO29" s="1026"/>
      <c r="AP29" s="1026" t="s">
        <v>592</v>
      </c>
      <c r="AQ29" s="1026"/>
      <c r="AR29" s="1026"/>
      <c r="AS29" s="1026"/>
      <c r="AT29" s="1026"/>
      <c r="AU29" s="1026" t="s">
        <v>592</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408</v>
      </c>
      <c r="C30" s="1087"/>
      <c r="D30" s="1087"/>
      <c r="E30" s="1087"/>
      <c r="F30" s="1087"/>
      <c r="G30" s="1087"/>
      <c r="H30" s="1087"/>
      <c r="I30" s="1087"/>
      <c r="J30" s="1087"/>
      <c r="K30" s="1087"/>
      <c r="L30" s="1087"/>
      <c r="M30" s="1087"/>
      <c r="N30" s="1087"/>
      <c r="O30" s="1087"/>
      <c r="P30" s="1088"/>
      <c r="Q30" s="1098">
        <v>9258</v>
      </c>
      <c r="R30" s="1099"/>
      <c r="S30" s="1099"/>
      <c r="T30" s="1099"/>
      <c r="U30" s="1099"/>
      <c r="V30" s="1099">
        <v>8984</v>
      </c>
      <c r="W30" s="1099"/>
      <c r="X30" s="1099"/>
      <c r="Y30" s="1099"/>
      <c r="Z30" s="1099"/>
      <c r="AA30" s="1099">
        <v>274</v>
      </c>
      <c r="AB30" s="1099"/>
      <c r="AC30" s="1099"/>
      <c r="AD30" s="1099"/>
      <c r="AE30" s="1100"/>
      <c r="AF30" s="1092">
        <v>274</v>
      </c>
      <c r="AG30" s="1093"/>
      <c r="AH30" s="1093"/>
      <c r="AI30" s="1093"/>
      <c r="AJ30" s="1094"/>
      <c r="AK30" s="1035">
        <v>1317</v>
      </c>
      <c r="AL30" s="1026"/>
      <c r="AM30" s="1026"/>
      <c r="AN30" s="1026"/>
      <c r="AO30" s="1026"/>
      <c r="AP30" s="1026" t="s">
        <v>592</v>
      </c>
      <c r="AQ30" s="1026"/>
      <c r="AR30" s="1026"/>
      <c r="AS30" s="1026"/>
      <c r="AT30" s="1026"/>
      <c r="AU30" s="1026" t="s">
        <v>592</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409</v>
      </c>
      <c r="C31" s="1087"/>
      <c r="D31" s="1087"/>
      <c r="E31" s="1087"/>
      <c r="F31" s="1087"/>
      <c r="G31" s="1087"/>
      <c r="H31" s="1087"/>
      <c r="I31" s="1087"/>
      <c r="J31" s="1087"/>
      <c r="K31" s="1087"/>
      <c r="L31" s="1087"/>
      <c r="M31" s="1087"/>
      <c r="N31" s="1087"/>
      <c r="O31" s="1087"/>
      <c r="P31" s="1088"/>
      <c r="Q31" s="1098">
        <v>931</v>
      </c>
      <c r="R31" s="1099"/>
      <c r="S31" s="1099"/>
      <c r="T31" s="1099"/>
      <c r="U31" s="1099"/>
      <c r="V31" s="1099">
        <v>930</v>
      </c>
      <c r="W31" s="1099"/>
      <c r="X31" s="1099"/>
      <c r="Y31" s="1099"/>
      <c r="Z31" s="1099"/>
      <c r="AA31" s="1099">
        <v>1</v>
      </c>
      <c r="AB31" s="1099"/>
      <c r="AC31" s="1099"/>
      <c r="AD31" s="1099"/>
      <c r="AE31" s="1100"/>
      <c r="AF31" s="1092">
        <v>1</v>
      </c>
      <c r="AG31" s="1093"/>
      <c r="AH31" s="1093"/>
      <c r="AI31" s="1093"/>
      <c r="AJ31" s="1094"/>
      <c r="AK31" s="1035">
        <v>211</v>
      </c>
      <c r="AL31" s="1026"/>
      <c r="AM31" s="1026"/>
      <c r="AN31" s="1026"/>
      <c r="AO31" s="1026"/>
      <c r="AP31" s="1026" t="s">
        <v>592</v>
      </c>
      <c r="AQ31" s="1026"/>
      <c r="AR31" s="1026"/>
      <c r="AS31" s="1026"/>
      <c r="AT31" s="1026"/>
      <c r="AU31" s="1026" t="s">
        <v>592</v>
      </c>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v>2895</v>
      </c>
      <c r="R32" s="1099"/>
      <c r="S32" s="1099"/>
      <c r="T32" s="1099"/>
      <c r="U32" s="1099"/>
      <c r="V32" s="1099">
        <v>2822</v>
      </c>
      <c r="W32" s="1099"/>
      <c r="X32" s="1099"/>
      <c r="Y32" s="1099"/>
      <c r="Z32" s="1099"/>
      <c r="AA32" s="1099">
        <v>73</v>
      </c>
      <c r="AB32" s="1099"/>
      <c r="AC32" s="1099"/>
      <c r="AD32" s="1099"/>
      <c r="AE32" s="1100"/>
      <c r="AF32" s="1092">
        <v>2356</v>
      </c>
      <c r="AG32" s="1093"/>
      <c r="AH32" s="1093"/>
      <c r="AI32" s="1093"/>
      <c r="AJ32" s="1094"/>
      <c r="AK32" s="1035">
        <v>337</v>
      </c>
      <c r="AL32" s="1026"/>
      <c r="AM32" s="1026"/>
      <c r="AN32" s="1026"/>
      <c r="AO32" s="1026"/>
      <c r="AP32" s="1026">
        <v>15307</v>
      </c>
      <c r="AQ32" s="1026"/>
      <c r="AR32" s="1026"/>
      <c r="AS32" s="1026"/>
      <c r="AT32" s="1026"/>
      <c r="AU32" s="1026">
        <v>842</v>
      </c>
      <c r="AV32" s="1026"/>
      <c r="AW32" s="1026"/>
      <c r="AX32" s="1026"/>
      <c r="AY32" s="1026"/>
      <c r="AZ32" s="1097" t="s">
        <v>592</v>
      </c>
      <c r="BA32" s="1097"/>
      <c r="BB32" s="1097"/>
      <c r="BC32" s="1097"/>
      <c r="BD32" s="1097"/>
      <c r="BE32" s="1081" t="s">
        <v>411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412</v>
      </c>
      <c r="C33" s="1087"/>
      <c r="D33" s="1087"/>
      <c r="E33" s="1087"/>
      <c r="F33" s="1087"/>
      <c r="G33" s="1087"/>
      <c r="H33" s="1087"/>
      <c r="I33" s="1087"/>
      <c r="J33" s="1087"/>
      <c r="K33" s="1087"/>
      <c r="L33" s="1087"/>
      <c r="M33" s="1087"/>
      <c r="N33" s="1087"/>
      <c r="O33" s="1087"/>
      <c r="P33" s="1088"/>
      <c r="Q33" s="1098">
        <v>14</v>
      </c>
      <c r="R33" s="1099"/>
      <c r="S33" s="1099"/>
      <c r="T33" s="1099"/>
      <c r="U33" s="1099"/>
      <c r="V33" s="1099">
        <v>11</v>
      </c>
      <c r="W33" s="1099"/>
      <c r="X33" s="1099"/>
      <c r="Y33" s="1099"/>
      <c r="Z33" s="1099"/>
      <c r="AA33" s="1099">
        <v>3</v>
      </c>
      <c r="AB33" s="1099"/>
      <c r="AC33" s="1099"/>
      <c r="AD33" s="1099"/>
      <c r="AE33" s="1100"/>
      <c r="AF33" s="1092">
        <v>18</v>
      </c>
      <c r="AG33" s="1093"/>
      <c r="AH33" s="1093"/>
      <c r="AI33" s="1093"/>
      <c r="AJ33" s="1094"/>
      <c r="AK33" s="1035">
        <v>8</v>
      </c>
      <c r="AL33" s="1026"/>
      <c r="AM33" s="1026"/>
      <c r="AN33" s="1026"/>
      <c r="AO33" s="1026"/>
      <c r="AP33" s="1026" t="s">
        <v>595</v>
      </c>
      <c r="AQ33" s="1026"/>
      <c r="AR33" s="1026"/>
      <c r="AS33" s="1026"/>
      <c r="AT33" s="1026"/>
      <c r="AU33" s="1026" t="s">
        <v>592</v>
      </c>
      <c r="AV33" s="1026"/>
      <c r="AW33" s="1026"/>
      <c r="AX33" s="1026"/>
      <c r="AY33" s="1026"/>
      <c r="AZ33" s="1097" t="s">
        <v>594</v>
      </c>
      <c r="BA33" s="1097"/>
      <c r="BB33" s="1097"/>
      <c r="BC33" s="1097"/>
      <c r="BD33" s="1097"/>
      <c r="BE33" s="1081" t="s">
        <v>413</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414</v>
      </c>
      <c r="C34" s="1087"/>
      <c r="D34" s="1087"/>
      <c r="E34" s="1087"/>
      <c r="F34" s="1087"/>
      <c r="G34" s="1087"/>
      <c r="H34" s="1087"/>
      <c r="I34" s="1087"/>
      <c r="J34" s="1087"/>
      <c r="K34" s="1087"/>
      <c r="L34" s="1087"/>
      <c r="M34" s="1087"/>
      <c r="N34" s="1087"/>
      <c r="O34" s="1087"/>
      <c r="P34" s="1088"/>
      <c r="Q34" s="1098">
        <v>5022</v>
      </c>
      <c r="R34" s="1099"/>
      <c r="S34" s="1099"/>
      <c r="T34" s="1099"/>
      <c r="U34" s="1099"/>
      <c r="V34" s="1099">
        <v>4962</v>
      </c>
      <c r="W34" s="1099"/>
      <c r="X34" s="1099"/>
      <c r="Y34" s="1099"/>
      <c r="Z34" s="1099"/>
      <c r="AA34" s="1099">
        <v>60</v>
      </c>
      <c r="AB34" s="1099"/>
      <c r="AC34" s="1099"/>
      <c r="AD34" s="1099"/>
      <c r="AE34" s="1100"/>
      <c r="AF34" s="1092">
        <v>917</v>
      </c>
      <c r="AG34" s="1093"/>
      <c r="AH34" s="1093"/>
      <c r="AI34" s="1093"/>
      <c r="AJ34" s="1094"/>
      <c r="AK34" s="1035">
        <v>2215</v>
      </c>
      <c r="AL34" s="1026"/>
      <c r="AM34" s="1026"/>
      <c r="AN34" s="1026"/>
      <c r="AO34" s="1026"/>
      <c r="AP34" s="1026">
        <v>27831</v>
      </c>
      <c r="AQ34" s="1026"/>
      <c r="AR34" s="1026"/>
      <c r="AS34" s="1026"/>
      <c r="AT34" s="1026"/>
      <c r="AU34" s="1026">
        <v>14890</v>
      </c>
      <c r="AV34" s="1026"/>
      <c r="AW34" s="1026"/>
      <c r="AX34" s="1026"/>
      <c r="AY34" s="1026"/>
      <c r="AZ34" s="1097" t="s">
        <v>592</v>
      </c>
      <c r="BA34" s="1097"/>
      <c r="BB34" s="1097"/>
      <c r="BC34" s="1097"/>
      <c r="BD34" s="1097"/>
      <c r="BE34" s="1081" t="s">
        <v>415</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3709</v>
      </c>
      <c r="AG63" s="1014"/>
      <c r="AH63" s="1014"/>
      <c r="AI63" s="1014"/>
      <c r="AJ63" s="1079"/>
      <c r="AK63" s="1080"/>
      <c r="AL63" s="1018"/>
      <c r="AM63" s="1018"/>
      <c r="AN63" s="1018"/>
      <c r="AO63" s="1018"/>
      <c r="AP63" s="1014">
        <v>43138</v>
      </c>
      <c r="AQ63" s="1014"/>
      <c r="AR63" s="1014"/>
      <c r="AS63" s="1014"/>
      <c r="AT63" s="1014"/>
      <c r="AU63" s="1014">
        <v>15732</v>
      </c>
      <c r="AV63" s="1014"/>
      <c r="AW63" s="1014"/>
      <c r="AX63" s="1014"/>
      <c r="AY63" s="1014"/>
      <c r="AZ63" s="1074"/>
      <c r="BA63" s="1074"/>
      <c r="BB63" s="1074"/>
      <c r="BC63" s="1074"/>
      <c r="BD63" s="1074"/>
      <c r="BE63" s="1015"/>
      <c r="BF63" s="1015"/>
      <c r="BG63" s="1015"/>
      <c r="BH63" s="1015"/>
      <c r="BI63" s="1016"/>
      <c r="BJ63" s="1075" t="s">
        <v>395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420</v>
      </c>
      <c r="W66" s="1057"/>
      <c r="X66" s="1057"/>
      <c r="Y66" s="1057"/>
      <c r="Z66" s="1058"/>
      <c r="AA66" s="1056" t="s">
        <v>421</v>
      </c>
      <c r="AB66" s="1057"/>
      <c r="AC66" s="1057"/>
      <c r="AD66" s="1057"/>
      <c r="AE66" s="1058"/>
      <c r="AF66" s="1062" t="s">
        <v>401</v>
      </c>
      <c r="AG66" s="1063"/>
      <c r="AH66" s="1063"/>
      <c r="AI66" s="1063"/>
      <c r="AJ66" s="1064"/>
      <c r="AK66" s="1056" t="s">
        <v>402</v>
      </c>
      <c r="AL66" s="1051"/>
      <c r="AM66" s="1051"/>
      <c r="AN66" s="1051"/>
      <c r="AO66" s="1052"/>
      <c r="AP66" s="1056" t="s">
        <v>422</v>
      </c>
      <c r="AQ66" s="1057"/>
      <c r="AR66" s="1057"/>
      <c r="AS66" s="1057"/>
      <c r="AT66" s="1058"/>
      <c r="AU66" s="1056" t="s">
        <v>423</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596</v>
      </c>
      <c r="C68" s="1041"/>
      <c r="D68" s="1041"/>
      <c r="E68" s="1041"/>
      <c r="F68" s="1041"/>
      <c r="G68" s="1041"/>
      <c r="H68" s="1041"/>
      <c r="I68" s="1041"/>
      <c r="J68" s="1041"/>
      <c r="K68" s="1041"/>
      <c r="L68" s="1041"/>
      <c r="M68" s="1041"/>
      <c r="N68" s="1041"/>
      <c r="O68" s="1041"/>
      <c r="P68" s="1042"/>
      <c r="Q68" s="1043">
        <v>419</v>
      </c>
      <c r="R68" s="1037"/>
      <c r="S68" s="1037"/>
      <c r="T68" s="1037"/>
      <c r="U68" s="1037"/>
      <c r="V68" s="1037">
        <v>356</v>
      </c>
      <c r="W68" s="1037"/>
      <c r="X68" s="1037"/>
      <c r="Y68" s="1037"/>
      <c r="Z68" s="1037"/>
      <c r="AA68" s="1037">
        <v>62</v>
      </c>
      <c r="AB68" s="1037"/>
      <c r="AC68" s="1037"/>
      <c r="AD68" s="1037"/>
      <c r="AE68" s="1037"/>
      <c r="AF68" s="1037">
        <v>62</v>
      </c>
      <c r="AG68" s="1037"/>
      <c r="AH68" s="1037"/>
      <c r="AI68" s="1037"/>
      <c r="AJ68" s="1037"/>
      <c r="AK68" s="1037">
        <v>84</v>
      </c>
      <c r="AL68" s="1037"/>
      <c r="AM68" s="1037"/>
      <c r="AN68" s="1037"/>
      <c r="AO68" s="1037"/>
      <c r="AP68" s="1037" t="s">
        <v>604</v>
      </c>
      <c r="AQ68" s="1037"/>
      <c r="AR68" s="1037"/>
      <c r="AS68" s="1037"/>
      <c r="AT68" s="1037"/>
      <c r="AU68" s="1037" t="s">
        <v>605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597</v>
      </c>
      <c r="C69" s="1030"/>
      <c r="D69" s="1030"/>
      <c r="E69" s="1030"/>
      <c r="F69" s="1030"/>
      <c r="G69" s="1030"/>
      <c r="H69" s="1030"/>
      <c r="I69" s="1030"/>
      <c r="J69" s="1030"/>
      <c r="K69" s="1030"/>
      <c r="L69" s="1030"/>
      <c r="M69" s="1030"/>
      <c r="N69" s="1030"/>
      <c r="O69" s="1030"/>
      <c r="P69" s="1031"/>
      <c r="Q69" s="1033">
        <v>5648</v>
      </c>
      <c r="R69" s="1034"/>
      <c r="S69" s="1034"/>
      <c r="T69" s="1034"/>
      <c r="U69" s="1035"/>
      <c r="V69" s="1036">
        <v>5183</v>
      </c>
      <c r="W69" s="1034"/>
      <c r="X69" s="1034"/>
      <c r="Y69" s="1034"/>
      <c r="Z69" s="1035"/>
      <c r="AA69" s="1036">
        <v>466</v>
      </c>
      <c r="AB69" s="1034"/>
      <c r="AC69" s="1034"/>
      <c r="AD69" s="1034"/>
      <c r="AE69" s="1035"/>
      <c r="AF69" s="1036">
        <v>466</v>
      </c>
      <c r="AG69" s="1034"/>
      <c r="AH69" s="1034"/>
      <c r="AI69" s="1034"/>
      <c r="AJ69" s="1035"/>
      <c r="AK69" s="1026" t="s">
        <v>605</v>
      </c>
      <c r="AL69" s="1026"/>
      <c r="AM69" s="1026"/>
      <c r="AN69" s="1026"/>
      <c r="AO69" s="1026"/>
      <c r="AP69" s="1026" t="s">
        <v>605</v>
      </c>
      <c r="AQ69" s="1026"/>
      <c r="AR69" s="1026"/>
      <c r="AS69" s="1026"/>
      <c r="AT69" s="1026"/>
      <c r="AU69" s="1026" t="s">
        <v>605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598</v>
      </c>
      <c r="C70" s="1030"/>
      <c r="D70" s="1030"/>
      <c r="E70" s="1030"/>
      <c r="F70" s="1030"/>
      <c r="G70" s="1030"/>
      <c r="H70" s="1030"/>
      <c r="I70" s="1030"/>
      <c r="J70" s="1030"/>
      <c r="K70" s="1030"/>
      <c r="L70" s="1030"/>
      <c r="M70" s="1030"/>
      <c r="N70" s="1030"/>
      <c r="O70" s="1030"/>
      <c r="P70" s="1031"/>
      <c r="Q70" s="1032">
        <v>1652</v>
      </c>
      <c r="R70" s="1026"/>
      <c r="S70" s="1026"/>
      <c r="T70" s="1026"/>
      <c r="U70" s="1026"/>
      <c r="V70" s="1026">
        <v>1650</v>
      </c>
      <c r="W70" s="1026"/>
      <c r="X70" s="1026"/>
      <c r="Y70" s="1026"/>
      <c r="Z70" s="1026"/>
      <c r="AA70" s="1026">
        <v>2</v>
      </c>
      <c r="AB70" s="1026"/>
      <c r="AC70" s="1026"/>
      <c r="AD70" s="1026"/>
      <c r="AE70" s="1026"/>
      <c r="AF70" s="1026">
        <v>2</v>
      </c>
      <c r="AG70" s="1026"/>
      <c r="AH70" s="1026"/>
      <c r="AI70" s="1026"/>
      <c r="AJ70" s="1026"/>
      <c r="AK70" s="1026">
        <v>40</v>
      </c>
      <c r="AL70" s="1026"/>
      <c r="AM70" s="1026"/>
      <c r="AN70" s="1026"/>
      <c r="AO70" s="1026"/>
      <c r="AP70" s="1026" t="s">
        <v>605</v>
      </c>
      <c r="AQ70" s="1026"/>
      <c r="AR70" s="1026"/>
      <c r="AS70" s="1026"/>
      <c r="AT70" s="1026"/>
      <c r="AU70" s="1026" t="s">
        <v>606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599</v>
      </c>
      <c r="C71" s="1030"/>
      <c r="D71" s="1030"/>
      <c r="E71" s="1030"/>
      <c r="F71" s="1030"/>
      <c r="G71" s="1030"/>
      <c r="H71" s="1030"/>
      <c r="I71" s="1030"/>
      <c r="J71" s="1030"/>
      <c r="K71" s="1030"/>
      <c r="L71" s="1030"/>
      <c r="M71" s="1030"/>
      <c r="N71" s="1030"/>
      <c r="O71" s="1030"/>
      <c r="P71" s="1031"/>
      <c r="Q71" s="1032">
        <v>3</v>
      </c>
      <c r="R71" s="1026"/>
      <c r="S71" s="1026"/>
      <c r="T71" s="1026"/>
      <c r="U71" s="1026"/>
      <c r="V71" s="1026">
        <v>3</v>
      </c>
      <c r="W71" s="1026"/>
      <c r="X71" s="1026"/>
      <c r="Y71" s="1026"/>
      <c r="Z71" s="1026"/>
      <c r="AA71" s="1026">
        <v>1</v>
      </c>
      <c r="AB71" s="1026"/>
      <c r="AC71" s="1026"/>
      <c r="AD71" s="1026"/>
      <c r="AE71" s="1026"/>
      <c r="AF71" s="1026">
        <v>1</v>
      </c>
      <c r="AG71" s="1026"/>
      <c r="AH71" s="1026"/>
      <c r="AI71" s="1026"/>
      <c r="AJ71" s="1026"/>
      <c r="AK71" s="1026" t="s">
        <v>605</v>
      </c>
      <c r="AL71" s="1026"/>
      <c r="AM71" s="1026"/>
      <c r="AN71" s="1026"/>
      <c r="AO71" s="1026"/>
      <c r="AP71" s="1026" t="s">
        <v>605</v>
      </c>
      <c r="AQ71" s="1026"/>
      <c r="AR71" s="1026"/>
      <c r="AS71" s="1026"/>
      <c r="AT71" s="1026"/>
      <c r="AU71" s="1026" t="s">
        <v>605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600</v>
      </c>
      <c r="C72" s="1030"/>
      <c r="D72" s="1030"/>
      <c r="E72" s="1030"/>
      <c r="F72" s="1030"/>
      <c r="G72" s="1030"/>
      <c r="H72" s="1030"/>
      <c r="I72" s="1030"/>
      <c r="J72" s="1030"/>
      <c r="K72" s="1030"/>
      <c r="L72" s="1030"/>
      <c r="M72" s="1030"/>
      <c r="N72" s="1030"/>
      <c r="O72" s="1030"/>
      <c r="P72" s="1031"/>
      <c r="Q72" s="1032">
        <v>12</v>
      </c>
      <c r="R72" s="1026"/>
      <c r="S72" s="1026"/>
      <c r="T72" s="1026"/>
      <c r="U72" s="1026"/>
      <c r="V72" s="1026">
        <v>10</v>
      </c>
      <c r="W72" s="1026"/>
      <c r="X72" s="1026"/>
      <c r="Y72" s="1026"/>
      <c r="Z72" s="1026"/>
      <c r="AA72" s="1026">
        <v>2</v>
      </c>
      <c r="AB72" s="1026"/>
      <c r="AC72" s="1026"/>
      <c r="AD72" s="1026"/>
      <c r="AE72" s="1026"/>
      <c r="AF72" s="1026">
        <v>2</v>
      </c>
      <c r="AG72" s="1026"/>
      <c r="AH72" s="1026"/>
      <c r="AI72" s="1026"/>
      <c r="AJ72" s="1026"/>
      <c r="AK72" s="1026" t="s">
        <v>605</v>
      </c>
      <c r="AL72" s="1026"/>
      <c r="AM72" s="1026"/>
      <c r="AN72" s="1026"/>
      <c r="AO72" s="1026"/>
      <c r="AP72" s="1026" t="s">
        <v>605</v>
      </c>
      <c r="AQ72" s="1026"/>
      <c r="AR72" s="1026"/>
      <c r="AS72" s="1026"/>
      <c r="AT72" s="1026"/>
      <c r="AU72" s="1026" t="s">
        <v>605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601</v>
      </c>
      <c r="C73" s="1030"/>
      <c r="D73" s="1030"/>
      <c r="E73" s="1030"/>
      <c r="F73" s="1030"/>
      <c r="G73" s="1030"/>
      <c r="H73" s="1030"/>
      <c r="I73" s="1030"/>
      <c r="J73" s="1030"/>
      <c r="K73" s="1030"/>
      <c r="L73" s="1030"/>
      <c r="M73" s="1030"/>
      <c r="N73" s="1030"/>
      <c r="O73" s="1030"/>
      <c r="P73" s="1031"/>
      <c r="Q73" s="1032">
        <v>1065</v>
      </c>
      <c r="R73" s="1026"/>
      <c r="S73" s="1026"/>
      <c r="T73" s="1026"/>
      <c r="U73" s="1026"/>
      <c r="V73" s="1026">
        <v>1023</v>
      </c>
      <c r="W73" s="1026"/>
      <c r="X73" s="1026"/>
      <c r="Y73" s="1026"/>
      <c r="Z73" s="1026"/>
      <c r="AA73" s="1026">
        <v>42</v>
      </c>
      <c r="AB73" s="1026"/>
      <c r="AC73" s="1026"/>
      <c r="AD73" s="1026"/>
      <c r="AE73" s="1026"/>
      <c r="AF73" s="1026">
        <v>42</v>
      </c>
      <c r="AG73" s="1026"/>
      <c r="AH73" s="1026"/>
      <c r="AI73" s="1026"/>
      <c r="AJ73" s="1026"/>
      <c r="AK73" s="1026">
        <v>510</v>
      </c>
      <c r="AL73" s="1026"/>
      <c r="AM73" s="1026"/>
      <c r="AN73" s="1026"/>
      <c r="AO73" s="1026"/>
      <c r="AP73" s="1026" t="s">
        <v>605</v>
      </c>
      <c r="AQ73" s="1026"/>
      <c r="AR73" s="1026"/>
      <c r="AS73" s="1026"/>
      <c r="AT73" s="1026"/>
      <c r="AU73" s="1026" t="s">
        <v>605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602</v>
      </c>
      <c r="C74" s="1030"/>
      <c r="D74" s="1030"/>
      <c r="E74" s="1030"/>
      <c r="F74" s="1030"/>
      <c r="G74" s="1030"/>
      <c r="H74" s="1030"/>
      <c r="I74" s="1030"/>
      <c r="J74" s="1030"/>
      <c r="K74" s="1030"/>
      <c r="L74" s="1030"/>
      <c r="M74" s="1030"/>
      <c r="N74" s="1030"/>
      <c r="O74" s="1030"/>
      <c r="P74" s="1031"/>
      <c r="Q74" s="1032">
        <v>1108</v>
      </c>
      <c r="R74" s="1026"/>
      <c r="S74" s="1026"/>
      <c r="T74" s="1026"/>
      <c r="U74" s="1026"/>
      <c r="V74" s="1026">
        <v>1065</v>
      </c>
      <c r="W74" s="1026"/>
      <c r="X74" s="1026"/>
      <c r="Y74" s="1026"/>
      <c r="Z74" s="1026"/>
      <c r="AA74" s="1026">
        <v>43</v>
      </c>
      <c r="AB74" s="1026"/>
      <c r="AC74" s="1026"/>
      <c r="AD74" s="1026"/>
      <c r="AE74" s="1026"/>
      <c r="AF74" s="1026">
        <v>43</v>
      </c>
      <c r="AG74" s="1026"/>
      <c r="AH74" s="1026"/>
      <c r="AI74" s="1026"/>
      <c r="AJ74" s="1026"/>
      <c r="AK74" s="1026" t="s">
        <v>605</v>
      </c>
      <c r="AL74" s="1026"/>
      <c r="AM74" s="1026"/>
      <c r="AN74" s="1026"/>
      <c r="AO74" s="1026"/>
      <c r="AP74" s="1026" t="s">
        <v>605</v>
      </c>
      <c r="AQ74" s="1026"/>
      <c r="AR74" s="1026"/>
      <c r="AS74" s="1026"/>
      <c r="AT74" s="1026"/>
      <c r="AU74" s="1026" t="s">
        <v>605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603</v>
      </c>
      <c r="C75" s="1030"/>
      <c r="D75" s="1030"/>
      <c r="E75" s="1030"/>
      <c r="F75" s="1030"/>
      <c r="G75" s="1030"/>
      <c r="H75" s="1030"/>
      <c r="I75" s="1030"/>
      <c r="J75" s="1030"/>
      <c r="K75" s="1030"/>
      <c r="L75" s="1030"/>
      <c r="M75" s="1030"/>
      <c r="N75" s="1030"/>
      <c r="O75" s="1030"/>
      <c r="P75" s="1031"/>
      <c r="Q75" s="1033">
        <v>276261</v>
      </c>
      <c r="R75" s="1034"/>
      <c r="S75" s="1034"/>
      <c r="T75" s="1034"/>
      <c r="U75" s="1035"/>
      <c r="V75" s="1036">
        <v>272197</v>
      </c>
      <c r="W75" s="1034"/>
      <c r="X75" s="1034"/>
      <c r="Y75" s="1034"/>
      <c r="Z75" s="1035"/>
      <c r="AA75" s="1036">
        <v>4064</v>
      </c>
      <c r="AB75" s="1034"/>
      <c r="AC75" s="1034"/>
      <c r="AD75" s="1034"/>
      <c r="AE75" s="1035"/>
      <c r="AF75" s="1036">
        <v>4064</v>
      </c>
      <c r="AG75" s="1034"/>
      <c r="AH75" s="1034"/>
      <c r="AI75" s="1034"/>
      <c r="AJ75" s="1035"/>
      <c r="AK75" s="1036">
        <v>1842</v>
      </c>
      <c r="AL75" s="1034"/>
      <c r="AM75" s="1034"/>
      <c r="AN75" s="1034"/>
      <c r="AO75" s="1035"/>
      <c r="AP75" s="1036" t="s">
        <v>605</v>
      </c>
      <c r="AQ75" s="1034"/>
      <c r="AR75" s="1034"/>
      <c r="AS75" s="1034"/>
      <c r="AT75" s="1035"/>
      <c r="AU75" s="1036" t="s">
        <v>605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4682</v>
      </c>
      <c r="AG88" s="1014"/>
      <c r="AH88" s="1014"/>
      <c r="AI88" s="1014"/>
      <c r="AJ88" s="1014"/>
      <c r="AK88" s="1018"/>
      <c r="AL88" s="1018"/>
      <c r="AM88" s="1018"/>
      <c r="AN88" s="1018"/>
      <c r="AO88" s="1018"/>
      <c r="AP88" s="1014" t="s">
        <v>605</v>
      </c>
      <c r="AQ88" s="1014"/>
      <c r="AR88" s="1014"/>
      <c r="AS88" s="1014"/>
      <c r="AT88" s="1014"/>
      <c r="AU88" s="1014" t="s">
        <v>605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206</v>
      </c>
      <c r="CS102" s="1006"/>
      <c r="CT102" s="1006"/>
      <c r="CU102" s="1006"/>
      <c r="CV102" s="1007"/>
      <c r="CW102" s="1005">
        <v>6</v>
      </c>
      <c r="CX102" s="1006"/>
      <c r="CY102" s="1006"/>
      <c r="CZ102" s="1006"/>
      <c r="DA102" s="1007"/>
      <c r="DB102" s="1005">
        <v>923</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307</v>
      </c>
      <c r="AG109" s="949"/>
      <c r="AH109" s="949"/>
      <c r="AI109" s="949"/>
      <c r="AJ109" s="950"/>
      <c r="AK109" s="951" t="s">
        <v>306</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307</v>
      </c>
      <c r="BW109" s="949"/>
      <c r="BX109" s="949"/>
      <c r="BY109" s="949"/>
      <c r="BZ109" s="950"/>
      <c r="CA109" s="951" t="s">
        <v>306</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307</v>
      </c>
      <c r="DM109" s="949"/>
      <c r="DN109" s="949"/>
      <c r="DO109" s="949"/>
      <c r="DP109" s="950"/>
      <c r="DQ109" s="951" t="s">
        <v>306</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5889096</v>
      </c>
      <c r="AB110" s="942"/>
      <c r="AC110" s="942"/>
      <c r="AD110" s="942"/>
      <c r="AE110" s="943"/>
      <c r="AF110" s="944">
        <v>5939767</v>
      </c>
      <c r="AG110" s="942"/>
      <c r="AH110" s="942"/>
      <c r="AI110" s="942"/>
      <c r="AJ110" s="943"/>
      <c r="AK110" s="944">
        <v>4780157</v>
      </c>
      <c r="AL110" s="942"/>
      <c r="AM110" s="942"/>
      <c r="AN110" s="942"/>
      <c r="AO110" s="943"/>
      <c r="AP110" s="945">
        <v>24.8</v>
      </c>
      <c r="AQ110" s="946"/>
      <c r="AR110" s="946"/>
      <c r="AS110" s="946"/>
      <c r="AT110" s="947"/>
      <c r="AU110" s="981" t="s">
        <v>72</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51381293</v>
      </c>
      <c r="BR110" s="889"/>
      <c r="BS110" s="889"/>
      <c r="BT110" s="889"/>
      <c r="BU110" s="889"/>
      <c r="BV110" s="889">
        <v>49472129</v>
      </c>
      <c r="BW110" s="889"/>
      <c r="BX110" s="889"/>
      <c r="BY110" s="889"/>
      <c r="BZ110" s="889"/>
      <c r="CA110" s="889">
        <v>48471899</v>
      </c>
      <c r="CB110" s="889"/>
      <c r="CC110" s="889"/>
      <c r="CD110" s="889"/>
      <c r="CE110" s="889"/>
      <c r="CF110" s="913">
        <v>251.4</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395</v>
      </c>
      <c r="DM110" s="889"/>
      <c r="DN110" s="889"/>
      <c r="DO110" s="889"/>
      <c r="DP110" s="889"/>
      <c r="DQ110" s="889" t="s">
        <v>395</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395</v>
      </c>
      <c r="AB111" s="970"/>
      <c r="AC111" s="970"/>
      <c r="AD111" s="970"/>
      <c r="AE111" s="971"/>
      <c r="AF111" s="972" t="s">
        <v>395</v>
      </c>
      <c r="AG111" s="970"/>
      <c r="AH111" s="970"/>
      <c r="AI111" s="970"/>
      <c r="AJ111" s="971"/>
      <c r="AK111" s="972" t="s">
        <v>395</v>
      </c>
      <c r="AL111" s="970"/>
      <c r="AM111" s="970"/>
      <c r="AN111" s="970"/>
      <c r="AO111" s="971"/>
      <c r="AP111" s="973" t="s">
        <v>440</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952182</v>
      </c>
      <c r="BR111" s="861"/>
      <c r="BS111" s="861"/>
      <c r="BT111" s="861"/>
      <c r="BU111" s="861"/>
      <c r="BV111" s="861">
        <v>1006044</v>
      </c>
      <c r="BW111" s="861"/>
      <c r="BX111" s="861"/>
      <c r="BY111" s="861"/>
      <c r="BZ111" s="861"/>
      <c r="CA111" s="861">
        <v>3688821</v>
      </c>
      <c r="CB111" s="861"/>
      <c r="CC111" s="861"/>
      <c r="CD111" s="861"/>
      <c r="CE111" s="861"/>
      <c r="CF111" s="922">
        <v>19.100000000000001</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440</v>
      </c>
      <c r="DH111" s="861"/>
      <c r="DI111" s="861"/>
      <c r="DJ111" s="861"/>
      <c r="DK111" s="861"/>
      <c r="DL111" s="861" t="s">
        <v>395</v>
      </c>
      <c r="DM111" s="861"/>
      <c r="DN111" s="861"/>
      <c r="DO111" s="861"/>
      <c r="DP111" s="861"/>
      <c r="DQ111" s="861" t="s">
        <v>440</v>
      </c>
      <c r="DR111" s="861"/>
      <c r="DS111" s="861"/>
      <c r="DT111" s="861"/>
      <c r="DU111" s="861"/>
      <c r="DV111" s="838" t="s">
        <v>128</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446</v>
      </c>
      <c r="AB112" s="824"/>
      <c r="AC112" s="824"/>
      <c r="AD112" s="824"/>
      <c r="AE112" s="825"/>
      <c r="AF112" s="826" t="s">
        <v>395</v>
      </c>
      <c r="AG112" s="824"/>
      <c r="AH112" s="824"/>
      <c r="AI112" s="824"/>
      <c r="AJ112" s="825"/>
      <c r="AK112" s="826" t="s">
        <v>446</v>
      </c>
      <c r="AL112" s="824"/>
      <c r="AM112" s="824"/>
      <c r="AN112" s="824"/>
      <c r="AO112" s="825"/>
      <c r="AP112" s="871" t="s">
        <v>128</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16838498</v>
      </c>
      <c r="BR112" s="861"/>
      <c r="BS112" s="861"/>
      <c r="BT112" s="861"/>
      <c r="BU112" s="861"/>
      <c r="BV112" s="861">
        <v>14953809</v>
      </c>
      <c r="BW112" s="861"/>
      <c r="BX112" s="861"/>
      <c r="BY112" s="861"/>
      <c r="BZ112" s="861"/>
      <c r="CA112" s="861">
        <v>15731488</v>
      </c>
      <c r="CB112" s="861"/>
      <c r="CC112" s="861"/>
      <c r="CD112" s="861"/>
      <c r="CE112" s="861"/>
      <c r="CF112" s="922">
        <v>81.599999999999994</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v>2650303</v>
      </c>
      <c r="DR112" s="861"/>
      <c r="DS112" s="861"/>
      <c r="DT112" s="861"/>
      <c r="DU112" s="861"/>
      <c r="DV112" s="838">
        <v>13.7</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2413891</v>
      </c>
      <c r="AB113" s="970"/>
      <c r="AC113" s="970"/>
      <c r="AD113" s="970"/>
      <c r="AE113" s="971"/>
      <c r="AF113" s="972">
        <v>1703247</v>
      </c>
      <c r="AG113" s="970"/>
      <c r="AH113" s="970"/>
      <c r="AI113" s="970"/>
      <c r="AJ113" s="971"/>
      <c r="AK113" s="972">
        <v>1941820</v>
      </c>
      <c r="AL113" s="970"/>
      <c r="AM113" s="970"/>
      <c r="AN113" s="970"/>
      <c r="AO113" s="971"/>
      <c r="AP113" s="973">
        <v>10.1</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t="s">
        <v>440</v>
      </c>
      <c r="BR113" s="861"/>
      <c r="BS113" s="861"/>
      <c r="BT113" s="861"/>
      <c r="BU113" s="861"/>
      <c r="BV113" s="861" t="s">
        <v>395</v>
      </c>
      <c r="BW113" s="861"/>
      <c r="BX113" s="861"/>
      <c r="BY113" s="861"/>
      <c r="BZ113" s="861"/>
      <c r="CA113" s="861" t="s">
        <v>395</v>
      </c>
      <c r="CB113" s="861"/>
      <c r="CC113" s="861"/>
      <c r="CD113" s="861"/>
      <c r="CE113" s="861"/>
      <c r="CF113" s="922" t="s">
        <v>395</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395</v>
      </c>
      <c r="DM113" s="824"/>
      <c r="DN113" s="824"/>
      <c r="DO113" s="824"/>
      <c r="DP113" s="825"/>
      <c r="DQ113" s="826" t="s">
        <v>440</v>
      </c>
      <c r="DR113" s="824"/>
      <c r="DS113" s="824"/>
      <c r="DT113" s="824"/>
      <c r="DU113" s="825"/>
      <c r="DV113" s="871" t="s">
        <v>395</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395</v>
      </c>
      <c r="AB114" s="824"/>
      <c r="AC114" s="824"/>
      <c r="AD114" s="824"/>
      <c r="AE114" s="825"/>
      <c r="AF114" s="826" t="s">
        <v>440</v>
      </c>
      <c r="AG114" s="824"/>
      <c r="AH114" s="824"/>
      <c r="AI114" s="824"/>
      <c r="AJ114" s="825"/>
      <c r="AK114" s="826" t="s">
        <v>446</v>
      </c>
      <c r="AL114" s="824"/>
      <c r="AM114" s="824"/>
      <c r="AN114" s="824"/>
      <c r="AO114" s="825"/>
      <c r="AP114" s="871" t="s">
        <v>128</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6012081</v>
      </c>
      <c r="BR114" s="861"/>
      <c r="BS114" s="861"/>
      <c r="BT114" s="861"/>
      <c r="BU114" s="861"/>
      <c r="BV114" s="861">
        <v>5820294</v>
      </c>
      <c r="BW114" s="861"/>
      <c r="BX114" s="861"/>
      <c r="BY114" s="861"/>
      <c r="BZ114" s="861"/>
      <c r="CA114" s="861">
        <v>5665209</v>
      </c>
      <c r="CB114" s="861"/>
      <c r="CC114" s="861"/>
      <c r="CD114" s="861"/>
      <c r="CE114" s="861"/>
      <c r="CF114" s="922">
        <v>29.4</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395</v>
      </c>
      <c r="DH114" s="824"/>
      <c r="DI114" s="824"/>
      <c r="DJ114" s="824"/>
      <c r="DK114" s="825"/>
      <c r="DL114" s="826" t="s">
        <v>395</v>
      </c>
      <c r="DM114" s="824"/>
      <c r="DN114" s="824"/>
      <c r="DO114" s="824"/>
      <c r="DP114" s="825"/>
      <c r="DQ114" s="826" t="s">
        <v>395</v>
      </c>
      <c r="DR114" s="824"/>
      <c r="DS114" s="824"/>
      <c r="DT114" s="824"/>
      <c r="DU114" s="825"/>
      <c r="DV114" s="871" t="s">
        <v>395</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33800</v>
      </c>
      <c r="AB115" s="970"/>
      <c r="AC115" s="970"/>
      <c r="AD115" s="970"/>
      <c r="AE115" s="971"/>
      <c r="AF115" s="972">
        <v>33390</v>
      </c>
      <c r="AG115" s="970"/>
      <c r="AH115" s="970"/>
      <c r="AI115" s="970"/>
      <c r="AJ115" s="971"/>
      <c r="AK115" s="972">
        <v>23623</v>
      </c>
      <c r="AL115" s="970"/>
      <c r="AM115" s="970"/>
      <c r="AN115" s="970"/>
      <c r="AO115" s="971"/>
      <c r="AP115" s="973">
        <v>0.1</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260</v>
      </c>
      <c r="BR115" s="861"/>
      <c r="BS115" s="861"/>
      <c r="BT115" s="861"/>
      <c r="BU115" s="861"/>
      <c r="BV115" s="861" t="s">
        <v>395</v>
      </c>
      <c r="BW115" s="861"/>
      <c r="BX115" s="861"/>
      <c r="BY115" s="861"/>
      <c r="BZ115" s="861"/>
      <c r="CA115" s="861" t="s">
        <v>395</v>
      </c>
      <c r="CB115" s="861"/>
      <c r="CC115" s="861"/>
      <c r="CD115" s="861"/>
      <c r="CE115" s="861"/>
      <c r="CF115" s="922" t="s">
        <v>128</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840177</v>
      </c>
      <c r="DH115" s="824"/>
      <c r="DI115" s="824"/>
      <c r="DJ115" s="824"/>
      <c r="DK115" s="825"/>
      <c r="DL115" s="826">
        <v>840994</v>
      </c>
      <c r="DM115" s="824"/>
      <c r="DN115" s="824"/>
      <c r="DO115" s="824"/>
      <c r="DP115" s="825"/>
      <c r="DQ115" s="826">
        <v>841812</v>
      </c>
      <c r="DR115" s="824"/>
      <c r="DS115" s="824"/>
      <c r="DT115" s="824"/>
      <c r="DU115" s="825"/>
      <c r="DV115" s="871">
        <v>4.4000000000000004</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395</v>
      </c>
      <c r="AB116" s="824"/>
      <c r="AC116" s="824"/>
      <c r="AD116" s="824"/>
      <c r="AE116" s="825"/>
      <c r="AF116" s="826" t="s">
        <v>395</v>
      </c>
      <c r="AG116" s="824"/>
      <c r="AH116" s="824"/>
      <c r="AI116" s="824"/>
      <c r="AJ116" s="825"/>
      <c r="AK116" s="826" t="s">
        <v>395</v>
      </c>
      <c r="AL116" s="824"/>
      <c r="AM116" s="824"/>
      <c r="AN116" s="824"/>
      <c r="AO116" s="825"/>
      <c r="AP116" s="871" t="s">
        <v>440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395</v>
      </c>
      <c r="BR116" s="861"/>
      <c r="BS116" s="861"/>
      <c r="BT116" s="861"/>
      <c r="BU116" s="861"/>
      <c r="BV116" s="861" t="s">
        <v>128</v>
      </c>
      <c r="BW116" s="861"/>
      <c r="BX116" s="861"/>
      <c r="BY116" s="861"/>
      <c r="BZ116" s="861"/>
      <c r="CA116" s="861" t="s">
        <v>395</v>
      </c>
      <c r="CB116" s="861"/>
      <c r="CC116" s="861"/>
      <c r="CD116" s="861"/>
      <c r="CE116" s="861"/>
      <c r="CF116" s="922" t="s">
        <v>395</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112005</v>
      </c>
      <c r="DH116" s="824"/>
      <c r="DI116" s="824"/>
      <c r="DJ116" s="824"/>
      <c r="DK116" s="825"/>
      <c r="DL116" s="826">
        <v>76550</v>
      </c>
      <c r="DM116" s="824"/>
      <c r="DN116" s="824"/>
      <c r="DO116" s="824"/>
      <c r="DP116" s="825"/>
      <c r="DQ116" s="826">
        <v>53850</v>
      </c>
      <c r="DR116" s="824"/>
      <c r="DS116" s="824"/>
      <c r="DT116" s="824"/>
      <c r="DU116" s="825"/>
      <c r="DV116" s="871">
        <v>0.3</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8336787</v>
      </c>
      <c r="AB117" s="956"/>
      <c r="AC117" s="956"/>
      <c r="AD117" s="956"/>
      <c r="AE117" s="957"/>
      <c r="AF117" s="958">
        <v>7676404</v>
      </c>
      <c r="AG117" s="956"/>
      <c r="AH117" s="956"/>
      <c r="AI117" s="956"/>
      <c r="AJ117" s="957"/>
      <c r="AK117" s="958">
        <v>6745600</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440</v>
      </c>
      <c r="BR117" s="861"/>
      <c r="BS117" s="861"/>
      <c r="BT117" s="861"/>
      <c r="BU117" s="861"/>
      <c r="BV117" s="861" t="s">
        <v>440</v>
      </c>
      <c r="BW117" s="861"/>
      <c r="BX117" s="861"/>
      <c r="BY117" s="861"/>
      <c r="BZ117" s="861"/>
      <c r="CA117" s="861" t="s">
        <v>395</v>
      </c>
      <c r="CB117" s="861"/>
      <c r="CC117" s="861"/>
      <c r="CD117" s="861"/>
      <c r="CE117" s="861"/>
      <c r="CF117" s="922" t="s">
        <v>440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395</v>
      </c>
      <c r="DH117" s="824"/>
      <c r="DI117" s="824"/>
      <c r="DJ117" s="824"/>
      <c r="DK117" s="825"/>
      <c r="DL117" s="826" t="s">
        <v>440</v>
      </c>
      <c r="DM117" s="824"/>
      <c r="DN117" s="824"/>
      <c r="DO117" s="824"/>
      <c r="DP117" s="825"/>
      <c r="DQ117" s="826" t="s">
        <v>440</v>
      </c>
      <c r="DR117" s="824"/>
      <c r="DS117" s="824"/>
      <c r="DT117" s="824"/>
      <c r="DU117" s="825"/>
      <c r="DV117" s="871" t="s">
        <v>395</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307</v>
      </c>
      <c r="AG118" s="949"/>
      <c r="AH118" s="949"/>
      <c r="AI118" s="949"/>
      <c r="AJ118" s="950"/>
      <c r="AK118" s="951" t="s">
        <v>306</v>
      </c>
      <c r="AL118" s="949"/>
      <c r="AM118" s="949"/>
      <c r="AN118" s="949"/>
      <c r="AO118" s="950"/>
      <c r="AP118" s="952" t="s">
        <v>434</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395</v>
      </c>
      <c r="BW118" s="892"/>
      <c r="BX118" s="892"/>
      <c r="BY118" s="892"/>
      <c r="BZ118" s="892"/>
      <c r="CA118" s="892" t="s">
        <v>440</v>
      </c>
      <c r="CB118" s="892"/>
      <c r="CC118" s="892"/>
      <c r="CD118" s="892"/>
      <c r="CE118" s="892"/>
      <c r="CF118" s="922" t="s">
        <v>440</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440</v>
      </c>
      <c r="DH118" s="824"/>
      <c r="DI118" s="824"/>
      <c r="DJ118" s="824"/>
      <c r="DK118" s="825"/>
      <c r="DL118" s="826" t="s">
        <v>440</v>
      </c>
      <c r="DM118" s="824"/>
      <c r="DN118" s="824"/>
      <c r="DO118" s="824"/>
      <c r="DP118" s="825"/>
      <c r="DQ118" s="826" t="s">
        <v>440</v>
      </c>
      <c r="DR118" s="824"/>
      <c r="DS118" s="824"/>
      <c r="DT118" s="824"/>
      <c r="DU118" s="825"/>
      <c r="DV118" s="871" t="s">
        <v>440</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440</v>
      </c>
      <c r="AG119" s="942"/>
      <c r="AH119" s="942"/>
      <c r="AI119" s="942"/>
      <c r="AJ119" s="943"/>
      <c r="AK119" s="944" t="s">
        <v>440</v>
      </c>
      <c r="AL119" s="942"/>
      <c r="AM119" s="942"/>
      <c r="AN119" s="942"/>
      <c r="AO119" s="943"/>
      <c r="AP119" s="945" t="s">
        <v>440</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466</v>
      </c>
      <c r="BP119" s="925"/>
      <c r="BQ119" s="929">
        <v>75184314</v>
      </c>
      <c r="BR119" s="892"/>
      <c r="BS119" s="892"/>
      <c r="BT119" s="892"/>
      <c r="BU119" s="892"/>
      <c r="BV119" s="892">
        <v>71252276</v>
      </c>
      <c r="BW119" s="892"/>
      <c r="BX119" s="892"/>
      <c r="BY119" s="892"/>
      <c r="BZ119" s="892"/>
      <c r="CA119" s="892">
        <v>73557417</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128</v>
      </c>
      <c r="DH119" s="807"/>
      <c r="DI119" s="807"/>
      <c r="DJ119" s="807"/>
      <c r="DK119" s="808"/>
      <c r="DL119" s="809">
        <v>88500</v>
      </c>
      <c r="DM119" s="807"/>
      <c r="DN119" s="807"/>
      <c r="DO119" s="807"/>
      <c r="DP119" s="808"/>
      <c r="DQ119" s="809">
        <v>142856</v>
      </c>
      <c r="DR119" s="807"/>
      <c r="DS119" s="807"/>
      <c r="DT119" s="807"/>
      <c r="DU119" s="808"/>
      <c r="DV119" s="895">
        <v>0.7</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128</v>
      </c>
      <c r="AB120" s="824"/>
      <c r="AC120" s="824"/>
      <c r="AD120" s="824"/>
      <c r="AE120" s="825"/>
      <c r="AF120" s="826" t="s">
        <v>128</v>
      </c>
      <c r="AG120" s="824"/>
      <c r="AH120" s="824"/>
      <c r="AI120" s="824"/>
      <c r="AJ120" s="825"/>
      <c r="AK120" s="826" t="s">
        <v>128</v>
      </c>
      <c r="AL120" s="824"/>
      <c r="AM120" s="824"/>
      <c r="AN120" s="824"/>
      <c r="AO120" s="825"/>
      <c r="AP120" s="871" t="s">
        <v>128</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8693816</v>
      </c>
      <c r="BR120" s="889"/>
      <c r="BS120" s="889"/>
      <c r="BT120" s="889"/>
      <c r="BU120" s="889"/>
      <c r="BV120" s="889">
        <v>15369418</v>
      </c>
      <c r="BW120" s="889"/>
      <c r="BX120" s="889"/>
      <c r="BY120" s="889"/>
      <c r="BZ120" s="889"/>
      <c r="CA120" s="889">
        <v>15082446</v>
      </c>
      <c r="CB120" s="889"/>
      <c r="CC120" s="889"/>
      <c r="CD120" s="889"/>
      <c r="CE120" s="889"/>
      <c r="CF120" s="913">
        <v>78.2</v>
      </c>
      <c r="CG120" s="914"/>
      <c r="CH120" s="914"/>
      <c r="CI120" s="914"/>
      <c r="CJ120" s="914"/>
      <c r="CK120" s="915" t="s">
        <v>470</v>
      </c>
      <c r="CL120" s="899"/>
      <c r="CM120" s="899"/>
      <c r="CN120" s="899"/>
      <c r="CO120" s="900"/>
      <c r="CP120" s="919" t="s">
        <v>414</v>
      </c>
      <c r="CQ120" s="920"/>
      <c r="CR120" s="920"/>
      <c r="CS120" s="920"/>
      <c r="CT120" s="920"/>
      <c r="CU120" s="920"/>
      <c r="CV120" s="920"/>
      <c r="CW120" s="920"/>
      <c r="CX120" s="920"/>
      <c r="CY120" s="920"/>
      <c r="CZ120" s="920"/>
      <c r="DA120" s="920"/>
      <c r="DB120" s="920"/>
      <c r="DC120" s="920"/>
      <c r="DD120" s="920"/>
      <c r="DE120" s="920"/>
      <c r="DF120" s="921"/>
      <c r="DG120" s="908">
        <v>15343061</v>
      </c>
      <c r="DH120" s="889"/>
      <c r="DI120" s="889"/>
      <c r="DJ120" s="889"/>
      <c r="DK120" s="889"/>
      <c r="DL120" s="889">
        <v>14104655</v>
      </c>
      <c r="DM120" s="889"/>
      <c r="DN120" s="889"/>
      <c r="DO120" s="889"/>
      <c r="DP120" s="889"/>
      <c r="DQ120" s="889">
        <v>14889613</v>
      </c>
      <c r="DR120" s="889"/>
      <c r="DS120" s="889"/>
      <c r="DT120" s="889"/>
      <c r="DU120" s="889"/>
      <c r="DV120" s="890">
        <v>77.2</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4095975</v>
      </c>
      <c r="BR121" s="861"/>
      <c r="BS121" s="861"/>
      <c r="BT121" s="861"/>
      <c r="BU121" s="861"/>
      <c r="BV121" s="861">
        <v>3966094</v>
      </c>
      <c r="BW121" s="861"/>
      <c r="BX121" s="861"/>
      <c r="BY121" s="861"/>
      <c r="BZ121" s="861"/>
      <c r="CA121" s="861">
        <v>3967878</v>
      </c>
      <c r="CB121" s="861"/>
      <c r="CC121" s="861"/>
      <c r="CD121" s="861"/>
      <c r="CE121" s="861"/>
      <c r="CF121" s="922">
        <v>20.6</v>
      </c>
      <c r="CG121" s="923"/>
      <c r="CH121" s="923"/>
      <c r="CI121" s="923"/>
      <c r="CJ121" s="923"/>
      <c r="CK121" s="916"/>
      <c r="CL121" s="902"/>
      <c r="CM121" s="902"/>
      <c r="CN121" s="902"/>
      <c r="CO121" s="903"/>
      <c r="CP121" s="882" t="s">
        <v>410</v>
      </c>
      <c r="CQ121" s="883"/>
      <c r="CR121" s="883"/>
      <c r="CS121" s="883"/>
      <c r="CT121" s="883"/>
      <c r="CU121" s="883"/>
      <c r="CV121" s="883"/>
      <c r="CW121" s="883"/>
      <c r="CX121" s="883"/>
      <c r="CY121" s="883"/>
      <c r="CZ121" s="883"/>
      <c r="DA121" s="883"/>
      <c r="DB121" s="883"/>
      <c r="DC121" s="883"/>
      <c r="DD121" s="883"/>
      <c r="DE121" s="883"/>
      <c r="DF121" s="884"/>
      <c r="DG121" s="860">
        <v>817801</v>
      </c>
      <c r="DH121" s="861"/>
      <c r="DI121" s="861"/>
      <c r="DJ121" s="861"/>
      <c r="DK121" s="861"/>
      <c r="DL121" s="861">
        <v>849154</v>
      </c>
      <c r="DM121" s="861"/>
      <c r="DN121" s="861"/>
      <c r="DO121" s="861"/>
      <c r="DP121" s="861"/>
      <c r="DQ121" s="861">
        <v>841875</v>
      </c>
      <c r="DR121" s="861"/>
      <c r="DS121" s="861"/>
      <c r="DT121" s="861"/>
      <c r="DU121" s="861"/>
      <c r="DV121" s="838">
        <v>4.4000000000000004</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128</v>
      </c>
      <c r="AG122" s="824"/>
      <c r="AH122" s="824"/>
      <c r="AI122" s="824"/>
      <c r="AJ122" s="825"/>
      <c r="AK122" s="826" t="s">
        <v>128</v>
      </c>
      <c r="AL122" s="824"/>
      <c r="AM122" s="824"/>
      <c r="AN122" s="824"/>
      <c r="AO122" s="825"/>
      <c r="AP122" s="871" t="s">
        <v>128</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53686202</v>
      </c>
      <c r="BR122" s="892"/>
      <c r="BS122" s="892"/>
      <c r="BT122" s="892"/>
      <c r="BU122" s="892"/>
      <c r="BV122" s="892">
        <v>51557479</v>
      </c>
      <c r="BW122" s="892"/>
      <c r="BX122" s="892"/>
      <c r="BY122" s="892"/>
      <c r="BZ122" s="892"/>
      <c r="CA122" s="892">
        <v>50325711</v>
      </c>
      <c r="CB122" s="892"/>
      <c r="CC122" s="892"/>
      <c r="CD122" s="892"/>
      <c r="CE122" s="892"/>
      <c r="CF122" s="893">
        <v>261</v>
      </c>
      <c r="CG122" s="894"/>
      <c r="CH122" s="894"/>
      <c r="CI122" s="894"/>
      <c r="CJ122" s="894"/>
      <c r="CK122" s="916"/>
      <c r="CL122" s="902"/>
      <c r="CM122" s="902"/>
      <c r="CN122" s="902"/>
      <c r="CO122" s="903"/>
      <c r="CP122" s="882" t="s">
        <v>408</v>
      </c>
      <c r="CQ122" s="883"/>
      <c r="CR122" s="883"/>
      <c r="CS122" s="883"/>
      <c r="CT122" s="883"/>
      <c r="CU122" s="883"/>
      <c r="CV122" s="883"/>
      <c r="CW122" s="883"/>
      <c r="CX122" s="883"/>
      <c r="CY122" s="883"/>
      <c r="CZ122" s="883"/>
      <c r="DA122" s="883"/>
      <c r="DB122" s="883"/>
      <c r="DC122" s="883"/>
      <c r="DD122" s="883"/>
      <c r="DE122" s="883"/>
      <c r="DF122" s="884"/>
      <c r="DG122" s="860" t="s">
        <v>128</v>
      </c>
      <c r="DH122" s="861"/>
      <c r="DI122" s="861"/>
      <c r="DJ122" s="861"/>
      <c r="DK122" s="861"/>
      <c r="DL122" s="861" t="s">
        <v>128</v>
      </c>
      <c r="DM122" s="861"/>
      <c r="DN122" s="861"/>
      <c r="DO122" s="861"/>
      <c r="DP122" s="861"/>
      <c r="DQ122" s="861" t="s">
        <v>128</v>
      </c>
      <c r="DR122" s="861"/>
      <c r="DS122" s="861"/>
      <c r="DT122" s="861"/>
      <c r="DU122" s="861"/>
      <c r="DV122" s="838" t="s">
        <v>128</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33800</v>
      </c>
      <c r="AB123" s="824"/>
      <c r="AC123" s="824"/>
      <c r="AD123" s="824"/>
      <c r="AE123" s="825"/>
      <c r="AF123" s="826">
        <v>33390</v>
      </c>
      <c r="AG123" s="824"/>
      <c r="AH123" s="824"/>
      <c r="AI123" s="824"/>
      <c r="AJ123" s="825"/>
      <c r="AK123" s="826">
        <v>23580</v>
      </c>
      <c r="AL123" s="824"/>
      <c r="AM123" s="824"/>
      <c r="AN123" s="824"/>
      <c r="AO123" s="825"/>
      <c r="AP123" s="871">
        <v>0.1</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474</v>
      </c>
      <c r="BP123" s="925"/>
      <c r="BQ123" s="879">
        <v>66475993</v>
      </c>
      <c r="BR123" s="880"/>
      <c r="BS123" s="880"/>
      <c r="BT123" s="880"/>
      <c r="BU123" s="880"/>
      <c r="BV123" s="880">
        <v>70892991</v>
      </c>
      <c r="BW123" s="880"/>
      <c r="BX123" s="880"/>
      <c r="BY123" s="880"/>
      <c r="BZ123" s="880"/>
      <c r="CA123" s="880">
        <v>69376035</v>
      </c>
      <c r="CB123" s="880"/>
      <c r="CC123" s="880"/>
      <c r="CD123" s="880"/>
      <c r="CE123" s="880"/>
      <c r="CF123" s="790"/>
      <c r="CG123" s="791"/>
      <c r="CH123" s="791"/>
      <c r="CI123" s="791"/>
      <c r="CJ123" s="881"/>
      <c r="CK123" s="916"/>
      <c r="CL123" s="902"/>
      <c r="CM123" s="902"/>
      <c r="CN123" s="902"/>
      <c r="CO123" s="903"/>
      <c r="CP123" s="882" t="s">
        <v>475</v>
      </c>
      <c r="CQ123" s="883"/>
      <c r="CR123" s="883"/>
      <c r="CS123" s="883"/>
      <c r="CT123" s="883"/>
      <c r="CU123" s="883"/>
      <c r="CV123" s="883"/>
      <c r="CW123" s="883"/>
      <c r="CX123" s="883"/>
      <c r="CY123" s="883"/>
      <c r="CZ123" s="883"/>
      <c r="DA123" s="883"/>
      <c r="DB123" s="883"/>
      <c r="DC123" s="883"/>
      <c r="DD123" s="883"/>
      <c r="DE123" s="883"/>
      <c r="DF123" s="884"/>
      <c r="DG123" s="823" t="s">
        <v>128</v>
      </c>
      <c r="DH123" s="824"/>
      <c r="DI123" s="824"/>
      <c r="DJ123" s="824"/>
      <c r="DK123" s="825"/>
      <c r="DL123" s="826" t="s">
        <v>128</v>
      </c>
      <c r="DM123" s="824"/>
      <c r="DN123" s="824"/>
      <c r="DO123" s="824"/>
      <c r="DP123" s="825"/>
      <c r="DQ123" s="826" t="s">
        <v>128</v>
      </c>
      <c r="DR123" s="824"/>
      <c r="DS123" s="824"/>
      <c r="DT123" s="824"/>
      <c r="DU123" s="825"/>
      <c r="DV123" s="871" t="s">
        <v>128</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44.5</v>
      </c>
      <c r="BR124" s="878"/>
      <c r="BS124" s="878"/>
      <c r="BT124" s="878"/>
      <c r="BU124" s="878"/>
      <c r="BV124" s="878">
        <v>1.8</v>
      </c>
      <c r="BW124" s="878"/>
      <c r="BX124" s="878"/>
      <c r="BY124" s="878"/>
      <c r="BZ124" s="878"/>
      <c r="CA124" s="878">
        <v>21.6</v>
      </c>
      <c r="CB124" s="878"/>
      <c r="CC124" s="878"/>
      <c r="CD124" s="878"/>
      <c r="CE124" s="878"/>
      <c r="CF124" s="768"/>
      <c r="CG124" s="769"/>
      <c r="CH124" s="769"/>
      <c r="CI124" s="769"/>
      <c r="CJ124" s="909"/>
      <c r="CK124" s="917"/>
      <c r="CL124" s="917"/>
      <c r="CM124" s="917"/>
      <c r="CN124" s="917"/>
      <c r="CO124" s="918"/>
      <c r="CP124" s="882" t="s">
        <v>477</v>
      </c>
      <c r="CQ124" s="883"/>
      <c r="CR124" s="883"/>
      <c r="CS124" s="883"/>
      <c r="CT124" s="883"/>
      <c r="CU124" s="883"/>
      <c r="CV124" s="883"/>
      <c r="CW124" s="883"/>
      <c r="CX124" s="883"/>
      <c r="CY124" s="883"/>
      <c r="CZ124" s="883"/>
      <c r="DA124" s="883"/>
      <c r="DB124" s="883"/>
      <c r="DC124" s="883"/>
      <c r="DD124" s="883"/>
      <c r="DE124" s="883"/>
      <c r="DF124" s="884"/>
      <c r="DG124" s="806">
        <v>677636</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478</v>
      </c>
      <c r="CL125" s="899"/>
      <c r="CM125" s="899"/>
      <c r="CN125" s="899"/>
      <c r="CO125" s="900"/>
      <c r="CP125" s="907" t="s">
        <v>479</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v>43</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315468</v>
      </c>
      <c r="AB128" s="845"/>
      <c r="AC128" s="845"/>
      <c r="AD128" s="845"/>
      <c r="AE128" s="846"/>
      <c r="AF128" s="847">
        <v>278904</v>
      </c>
      <c r="AG128" s="845"/>
      <c r="AH128" s="845"/>
      <c r="AI128" s="845"/>
      <c r="AJ128" s="846"/>
      <c r="AK128" s="847">
        <v>338156</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128</v>
      </c>
      <c r="BG128" s="831"/>
      <c r="BH128" s="831"/>
      <c r="BI128" s="831"/>
      <c r="BJ128" s="831"/>
      <c r="BK128" s="831"/>
      <c r="BL128" s="854"/>
      <c r="BM128" s="830">
        <v>12.17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v>260</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24820147</v>
      </c>
      <c r="AB129" s="824"/>
      <c r="AC129" s="824"/>
      <c r="AD129" s="824"/>
      <c r="AE129" s="825"/>
      <c r="AF129" s="826">
        <v>24675453</v>
      </c>
      <c r="AG129" s="824"/>
      <c r="AH129" s="824"/>
      <c r="AI129" s="824"/>
      <c r="AJ129" s="825"/>
      <c r="AK129" s="826">
        <v>23800568</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128</v>
      </c>
      <c r="BG129" s="814"/>
      <c r="BH129" s="814"/>
      <c r="BI129" s="814"/>
      <c r="BJ129" s="814"/>
      <c r="BK129" s="814"/>
      <c r="BL129" s="815"/>
      <c r="BM129" s="813">
        <v>17.170000000000002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5260700</v>
      </c>
      <c r="AB130" s="824"/>
      <c r="AC130" s="824"/>
      <c r="AD130" s="824"/>
      <c r="AE130" s="825"/>
      <c r="AF130" s="826">
        <v>5266278</v>
      </c>
      <c r="AG130" s="824"/>
      <c r="AH130" s="824"/>
      <c r="AI130" s="824"/>
      <c r="AJ130" s="825"/>
      <c r="AK130" s="826">
        <v>4517638</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11.6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19559447</v>
      </c>
      <c r="AB131" s="807"/>
      <c r="AC131" s="807"/>
      <c r="AD131" s="807"/>
      <c r="AE131" s="808"/>
      <c r="AF131" s="809">
        <v>19409175</v>
      </c>
      <c r="AG131" s="807"/>
      <c r="AH131" s="807"/>
      <c r="AI131" s="807"/>
      <c r="AJ131" s="808"/>
      <c r="AK131" s="809">
        <v>19282930</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21.6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14.1139931</v>
      </c>
      <c r="AB132" s="787"/>
      <c r="AC132" s="787"/>
      <c r="AD132" s="787"/>
      <c r="AE132" s="788"/>
      <c r="AF132" s="789">
        <v>10.98048732</v>
      </c>
      <c r="AG132" s="787"/>
      <c r="AH132" s="787"/>
      <c r="AI132" s="787"/>
      <c r="AJ132" s="788"/>
      <c r="AK132" s="789">
        <v>9.8004089630000006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14.3</v>
      </c>
      <c r="AB133" s="766"/>
      <c r="AC133" s="766"/>
      <c r="AD133" s="766"/>
      <c r="AE133" s="767"/>
      <c r="AF133" s="765">
        <v>13.1</v>
      </c>
      <c r="AG133" s="766"/>
      <c r="AH133" s="766"/>
      <c r="AI133" s="766"/>
      <c r="AJ133" s="767"/>
      <c r="AK133" s="765">
        <v>11.6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iPmWctp/YF0V/VOKNrRlL5FjQ16VrRSC9XAFtWBYTaU7M8qJImj9vPwsYgNxl/JnXF8QeKtbWC+Y8EWDj++XQ==" saltValue="hcqcRbeWa4qStcT0lVHq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XcY3hlRhC0tXZqxoKE69Sh2FFeJvb6gBMjbAtewubGKzxmDH400s0+UtAmQvH8ClwWUfrbQ6P7mhWCWj/npkQ==" saltValue="DTTez0Ie7GNjzm5yXMvO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GUA8B5yx+cr+wG5kcrpCXsiw1E6yn2vjx7jc9VnJuvDi6DxrvysNgUbTo6rELpvJqSRL8NlbjSFxpOsLXcnw==" saltValue="EqXG7YVJCPL+eKMm/PMyf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509</v>
      </c>
      <c r="AL9" s="1193"/>
      <c r="AM9" s="1193"/>
      <c r="AN9" s="1194"/>
      <c r="AO9" s="313">
        <v>6577215</v>
      </c>
      <c r="AP9" s="313">
        <v>79336</v>
      </c>
      <c r="AQ9" s="314">
        <v>63299</v>
      </c>
      <c r="AR9" s="315">
        <v>25.3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510</v>
      </c>
      <c r="AL10" s="1193"/>
      <c r="AM10" s="1193"/>
      <c r="AN10" s="1194"/>
      <c r="AO10" s="316">
        <v>485593</v>
      </c>
      <c r="AP10" s="316">
        <v>5857</v>
      </c>
      <c r="AQ10" s="317">
        <v>6012</v>
      </c>
      <c r="AR10" s="318">
        <v>-2.6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511</v>
      </c>
      <c r="AL11" s="1193"/>
      <c r="AM11" s="1193"/>
      <c r="AN11" s="1194"/>
      <c r="AO11" s="316">
        <v>29339</v>
      </c>
      <c r="AP11" s="316">
        <v>354</v>
      </c>
      <c r="AQ11" s="317">
        <v>6006</v>
      </c>
      <c r="AR11" s="318">
        <v>-94.1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512</v>
      </c>
      <c r="AL12" s="1193"/>
      <c r="AM12" s="1193"/>
      <c r="AN12" s="1194"/>
      <c r="AO12" s="316" t="s">
        <v>513</v>
      </c>
      <c r="AP12" s="316" t="s">
        <v>513</v>
      </c>
      <c r="AQ12" s="317">
        <v>1513</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513</v>
      </c>
      <c r="AP13" s="316" t="s">
        <v>513</v>
      </c>
      <c r="AQ13" s="317">
        <v>6</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515</v>
      </c>
      <c r="AL14" s="1193"/>
      <c r="AM14" s="1193"/>
      <c r="AN14" s="1194"/>
      <c r="AO14" s="316">
        <v>245564</v>
      </c>
      <c r="AP14" s="316">
        <v>2962</v>
      </c>
      <c r="AQ14" s="317">
        <v>2299</v>
      </c>
      <c r="AR14" s="318">
        <v>28.8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516</v>
      </c>
      <c r="AL15" s="1193"/>
      <c r="AM15" s="1193"/>
      <c r="AN15" s="1194"/>
      <c r="AO15" s="316">
        <v>129108</v>
      </c>
      <c r="AP15" s="316">
        <v>1557</v>
      </c>
      <c r="AQ15" s="317">
        <v>1728</v>
      </c>
      <c r="AR15" s="318">
        <v>-9.9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517</v>
      </c>
      <c r="AL16" s="1196"/>
      <c r="AM16" s="1196"/>
      <c r="AN16" s="1197"/>
      <c r="AO16" s="316">
        <v>-692582</v>
      </c>
      <c r="AP16" s="316">
        <v>-8354</v>
      </c>
      <c r="AQ16" s="317">
        <v>-4986</v>
      </c>
      <c r="AR16" s="318">
        <v>67.5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6774237</v>
      </c>
      <c r="AP17" s="316">
        <v>81713</v>
      </c>
      <c r="AQ17" s="317">
        <v>75877</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522</v>
      </c>
      <c r="AL21" s="1190"/>
      <c r="AM21" s="1190"/>
      <c r="AN21" s="1191"/>
      <c r="AO21" s="328">
        <v>9.4600000000000009</v>
      </c>
      <c r="AP21" s="329">
        <v>7.41</v>
      </c>
      <c r="AQ21" s="330">
        <v>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523</v>
      </c>
      <c r="AL22" s="1190"/>
      <c r="AM22" s="1190"/>
      <c r="AN22" s="1191"/>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527</v>
      </c>
      <c r="AL32" s="1181"/>
      <c r="AM32" s="1181"/>
      <c r="AN32" s="1182"/>
      <c r="AO32" s="343">
        <v>4780157</v>
      </c>
      <c r="AP32" s="343">
        <v>57660</v>
      </c>
      <c r="AQ32" s="344">
        <v>39476</v>
      </c>
      <c r="AR32" s="345">
        <v>46.1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528</v>
      </c>
      <c r="AL33" s="1181"/>
      <c r="AM33" s="1181"/>
      <c r="AN33" s="1182"/>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529</v>
      </c>
      <c r="AL34" s="1181"/>
      <c r="AM34" s="1181"/>
      <c r="AN34" s="1182"/>
      <c r="AO34" s="343" t="s">
        <v>513</v>
      </c>
      <c r="AP34" s="343" t="s">
        <v>513</v>
      </c>
      <c r="AQ34" s="344">
        <v>57</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530</v>
      </c>
      <c r="AL35" s="1181"/>
      <c r="AM35" s="1181"/>
      <c r="AN35" s="1182"/>
      <c r="AO35" s="343">
        <v>1941820</v>
      </c>
      <c r="AP35" s="343">
        <v>23423</v>
      </c>
      <c r="AQ35" s="344">
        <v>13586</v>
      </c>
      <c r="AR35" s="345">
        <v>72.400000000000006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531</v>
      </c>
      <c r="AL36" s="1181"/>
      <c r="AM36" s="1181"/>
      <c r="AN36" s="1182"/>
      <c r="AO36" s="343" t="s">
        <v>513</v>
      </c>
      <c r="AP36" s="343" t="s">
        <v>513</v>
      </c>
      <c r="AQ36" s="344">
        <v>1761</v>
      </c>
      <c r="AR36" s="345" t="s">
        <v>513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532</v>
      </c>
      <c r="AL37" s="1181"/>
      <c r="AM37" s="1181"/>
      <c r="AN37" s="1182"/>
      <c r="AO37" s="343">
        <v>23623</v>
      </c>
      <c r="AP37" s="343">
        <v>285</v>
      </c>
      <c r="AQ37" s="344">
        <v>609</v>
      </c>
      <c r="AR37" s="345">
        <v>-53.2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533</v>
      </c>
      <c r="AL38" s="1184"/>
      <c r="AM38" s="1184"/>
      <c r="AN38" s="1185"/>
      <c r="AO38" s="346" t="s">
        <v>513</v>
      </c>
      <c r="AP38" s="346" t="s">
        <v>513</v>
      </c>
      <c r="AQ38" s="347">
        <v>1</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534</v>
      </c>
      <c r="AL39" s="1184"/>
      <c r="AM39" s="1184"/>
      <c r="AN39" s="1185"/>
      <c r="AO39" s="343">
        <v>-338156</v>
      </c>
      <c r="AP39" s="343">
        <v>-4079</v>
      </c>
      <c r="AQ39" s="344">
        <v>-5546</v>
      </c>
      <c r="AR39" s="345">
        <v>-26.5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535</v>
      </c>
      <c r="AL40" s="1181"/>
      <c r="AM40" s="1181"/>
      <c r="AN40" s="1182"/>
      <c r="AO40" s="343">
        <v>-4517638</v>
      </c>
      <c r="AP40" s="343">
        <v>-54493</v>
      </c>
      <c r="AQ40" s="344">
        <v>-36890</v>
      </c>
      <c r="AR40" s="345">
        <v>47.7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1889806</v>
      </c>
      <c r="AP41" s="343">
        <v>22795</v>
      </c>
      <c r="AQ41" s="344">
        <v>13053</v>
      </c>
      <c r="AR41" s="345">
        <v>74.599999999999994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504</v>
      </c>
      <c r="AN49" s="1175" t="s">
        <v>539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6570451</v>
      </c>
      <c r="AN51" s="365">
        <v>75270</v>
      </c>
      <c r="AO51" s="366">
        <v>2.6</v>
      </c>
      <c r="AP51" s="367">
        <v>54227</v>
      </c>
      <c r="AQ51" s="368">
        <v>-6.4</v>
      </c>
      <c r="AR51" s="369">
        <v>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5079021</v>
      </c>
      <c r="AN52" s="373">
        <v>58184</v>
      </c>
      <c r="AO52" s="374">
        <v>13.4</v>
      </c>
      <c r="AP52" s="375">
        <v>29694</v>
      </c>
      <c r="AQ52" s="376">
        <v>1.3</v>
      </c>
      <c r="AR52" s="377">
        <v>12.1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6817349</v>
      </c>
      <c r="AN53" s="365">
        <v>78942</v>
      </c>
      <c r="AO53" s="366">
        <v>4.9000000000000004</v>
      </c>
      <c r="AP53" s="367">
        <v>57295</v>
      </c>
      <c r="AQ53" s="368">
        <v>5.7</v>
      </c>
      <c r="AR53" s="369">
        <v>-0.8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5149666</v>
      </c>
      <c r="AN54" s="373">
        <v>59631</v>
      </c>
      <c r="AO54" s="374">
        <v>2.5</v>
      </c>
      <c r="AP54" s="375">
        <v>32771</v>
      </c>
      <c r="AQ54" s="376">
        <v>10.4</v>
      </c>
      <c r="AR54" s="377">
        <v>-7.9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6786012</v>
      </c>
      <c r="AN55" s="365">
        <v>79550</v>
      </c>
      <c r="AO55" s="366">
        <v>0.8</v>
      </c>
      <c r="AP55" s="367">
        <v>54110</v>
      </c>
      <c r="AQ55" s="368">
        <v>-5.6</v>
      </c>
      <c r="AR55" s="369">
        <v>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3809586</v>
      </c>
      <c r="AN56" s="373">
        <v>44658</v>
      </c>
      <c r="AO56" s="374">
        <v>-25.1</v>
      </c>
      <c r="AP56" s="375">
        <v>30620</v>
      </c>
      <c r="AQ56" s="376">
        <v>-6.6</v>
      </c>
      <c r="AR56" s="377">
        <v>-18.5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6424846</v>
      </c>
      <c r="AN57" s="365">
        <v>76191</v>
      </c>
      <c r="AO57" s="366">
        <v>-4.2</v>
      </c>
      <c r="AP57" s="367">
        <v>54684</v>
      </c>
      <c r="AQ57" s="368">
        <v>1.1000000000000001</v>
      </c>
      <c r="AR57" s="369">
        <v>-5.3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4418813</v>
      </c>
      <c r="AN58" s="373">
        <v>52402</v>
      </c>
      <c r="AO58" s="374">
        <v>17.3</v>
      </c>
      <c r="AP58" s="375">
        <v>32829</v>
      </c>
      <c r="AQ58" s="376">
        <v>7.2</v>
      </c>
      <c r="AR58" s="377">
        <v>10.1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8510268</v>
      </c>
      <c r="AN59" s="365">
        <v>102653</v>
      </c>
      <c r="AO59" s="366">
        <v>34.700000000000003</v>
      </c>
      <c r="AP59" s="367">
        <v>62383</v>
      </c>
      <c r="AQ59" s="368">
        <v>14.1</v>
      </c>
      <c r="AR59" s="369">
        <v>20.6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5812726</v>
      </c>
      <c r="AN60" s="373">
        <v>70115</v>
      </c>
      <c r="AO60" s="374">
        <v>33.799999999999997</v>
      </c>
      <c r="AP60" s="375">
        <v>35325</v>
      </c>
      <c r="AQ60" s="376">
        <v>7.6</v>
      </c>
      <c r="AR60" s="377">
        <v>26.2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7021785</v>
      </c>
      <c r="AN61" s="380">
        <v>82521</v>
      </c>
      <c r="AO61" s="381">
        <v>7.8</v>
      </c>
      <c r="AP61" s="382">
        <v>56540</v>
      </c>
      <c r="AQ61" s="383">
        <v>1.8</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4853962</v>
      </c>
      <c r="AN62" s="373">
        <v>56998</v>
      </c>
      <c r="AO62" s="374">
        <v>8.4</v>
      </c>
      <c r="AP62" s="375">
        <v>32248</v>
      </c>
      <c r="AQ62" s="376">
        <v>4</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AWSD4GOmAAcbHS8/KcN9CIiJBsK49pwYenh/95BII90DOxjra08nS33YVinyL7y22/aEuJQ4SlZvOH889t+NQ==" saltValue="qZG1JD/7ux9jRwdnuO/Y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AxOqRHOCUi8xHGRNQaVXe65jGITTnUHbsYA1UQ+DuPa72rSdMLmX1FdXLiXOPCUU9ypmb9+6xmMM0UbqFSlAhg==" saltValue="C7C9aKuv9E9IGt4jO9qWP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lXA8vD6M0aqG4T5A8QByrHp8iJ19iRVhU1FilhhyqhYpOPvQzFFYiIe9KXtNUE+/9ZCBsAvCHWYex11+sCtizw==" saltValue="0SZreOiDgW8b2KKElnbO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19.59</v>
      </c>
      <c r="G47" s="12">
        <v>17.79</v>
      </c>
      <c r="H47" s="12">
        <v>13.62</v>
      </c>
      <c r="I47" s="12">
        <v>31.32</v>
      </c>
      <c r="J47" s="13">
        <v>32.5</v>
      </c>
    </row>
    <row r="48" spans="2:10" ht="57.75" customHeight="1" x14ac:dyDescent="0.15">
      <c r="B48" s="14"/>
      <c r="C48" s="1200" t="s">
        <v>4</v>
      </c>
      <c r="D48" s="1200"/>
      <c r="E48" s="1201"/>
      <c r="F48" s="15">
        <v>6.93</v>
      </c>
      <c r="G48" s="16">
        <v>5.99</v>
      </c>
      <c r="H48" s="16">
        <v>6.17</v>
      </c>
      <c r="I48" s="16">
        <v>7.95</v>
      </c>
      <c r="J48" s="17">
        <v>7.79</v>
      </c>
    </row>
    <row r="49" spans="2:10" ht="57.75" customHeight="1" thickBot="1" x14ac:dyDescent="0.2">
      <c r="B49" s="18"/>
      <c r="C49" s="1202" t="s">
        <v>5</v>
      </c>
      <c r="D49" s="1202"/>
      <c r="E49" s="1203"/>
      <c r="F49" s="19">
        <v>3.93</v>
      </c>
      <c r="G49" s="20" t="s">
        <v>560</v>
      </c>
      <c r="H49" s="20" t="s">
        <v>561</v>
      </c>
      <c r="I49" s="20">
        <v>19.77</v>
      </c>
      <c r="J49" s="21" t="s">
        <v>562</v>
      </c>
    </row>
    <row r="50" spans="2:10" ht="13.5" customHeight="1" x14ac:dyDescent="0.15"/>
  </sheetData>
  <sheetProtection algorithmName="SHA-512" hashValue="v+avVAzF4xuIfwQpbEyoxe8jx59JCamUO4hlpBQ/0WUmfNC4zlAwMtjpgk/v4eLdv3/KzNMF2c0NFx2kxiweGQ==" saltValue="ACgI7FYNXxOejQjVHv96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2021-03-02T01:37:27Z</cp:lastPrinted>
  <dcterms:created xsi:type="dcterms:W3CDTF">2021-02-05T02:12:45Z</dcterms:created>
  <dcterms:modified xsi:type="dcterms:W3CDTF">2021-03-09T01:20:45Z</dcterms:modified>
  <cp:category/>
</cp:coreProperties>
</file>