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7C4EDAC3-AB5D-4D39-A70D-F0433187B74E}"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3" i="12" l="1"/>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BE40" i="10"/>
  <c r="AM40" i="10"/>
  <c r="U40" i="10"/>
  <c r="C40" i="10"/>
  <c r="BE39" i="10"/>
  <c r="AM39" i="10"/>
  <c r="U39" i="10"/>
  <c r="C39" i="10"/>
  <c r="BE38" i="10"/>
  <c r="AM38" i="10"/>
  <c r="U38" i="10"/>
  <c r="C38" i="10"/>
  <c r="BE37" i="10"/>
  <c r="AM37" i="10"/>
  <c r="C37" i="10"/>
  <c r="BE36" i="10"/>
  <c r="AM36" i="10"/>
  <c r="BE35" i="10"/>
  <c r="BE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c r="AM35" i="10" s="1"/>
  <c r="BW34" i="10" l="1"/>
  <c r="BW35" i="10" s="1"/>
  <c r="BW36" i="10" s="1"/>
  <c r="BW37" i="10" s="1"/>
  <c r="BW38" i="10" s="1"/>
  <c r="BW39" i="10" s="1"/>
  <c r="BW40" i="10" s="1"/>
  <c r="BW41" i="10" s="1"/>
  <c r="CO34" i="10"/>
  <c r="CO35" i="10" s="1"/>
  <c r="CO36" i="10" s="1"/>
  <c r="CO37" i="10" s="1"/>
  <c r="CO38" i="10" s="1"/>
  <c r="CO39" i="10" s="1"/>
  <c r="CO40" i="10" s="1"/>
</calcChain>
</file>

<file path=xl/sharedStrings.xml><?xml version="1.0" encoding="utf-8"?>
<sst xmlns="http://schemas.openxmlformats.org/spreadsheetml/2006/main" count="1137" uniqueCount="588">
  <si>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</si>
  <si>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</si>
  <si>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</si>
  <si>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</si>
  <si>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</si>
  <si>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</si>
  <si>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</si>
  <si>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</si>
  <si>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</si>
  <si>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</si>
  <si>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</si>
  <si>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</si>
  <si>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</si>
  <si>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</si>
  <si>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</si>
  <si>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</si>
  <si>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</si>
  <si>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</si>
  <si>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</si>
  <si>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</si>
  <si>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</si>
  <si>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</si>
  <si>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</si>
  <si>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</si>
  <si>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</si>
  <si>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</si>
  <si>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</si>
  <si>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</si>
  <si>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</si>
  <si>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</si>
  <si>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</si>
  <si>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</si>
  <si>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</si>
  <si>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</si>
  <si>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</si>
  <si>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</si>
  <si>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</si>
  <si>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</si>
  <si>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</si>
  <si>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</si>
  <si>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</si>
  <si>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</si>
  <si>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</si>
  <si>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</si>
  <si>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</si>
  <si>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</si>
  <si>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</si>
  <si>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</si>
  <si>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</si>
  <si>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</si>
  <si>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</si>
  <si>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</si>
  <si>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</si>
  <si>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</si>
  <si>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</si>
  <si>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</si>
  <si>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</si>
  <si>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</si>
  <si>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</si>
  <si>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</si>
  <si>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</si>
  <si>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</si>
  <si>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</si>
  <si>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</si>
  <si>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</si>
  <si>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</si>
  <si>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</si>
  <si>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</si>
  <si>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</si>
  <si>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</si>
  <si>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</si>
  <si>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</si>
  <si>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</si>
  <si>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</si>
  <si>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</si>
  <si>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</si>
  <si>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</si>
  <si>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</si>
  <si>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</si>
  <si>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</si>
  <si>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</si>
  <si>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</si>
  <si>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</si>
  <si>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</si>
  <si>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</si>
  <si>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</si>
  <si>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</si>
  <si>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</si>
  <si>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</si>
  <si>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</si>
  <si>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</si>
  <si>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</si>
  <si>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</si>
  <si>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</si>
  <si>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柏崎市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</si>
  <si>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</si>
  <si>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</si>
  <si>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</si>
  <si>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</si>
  <si>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</si>
  <si>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</si>
  <si>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</si>
  <si>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</si>
  <si>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</si>
  <si>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</si>
  <si>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</si>
  <si>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</si>
  <si>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</si>
  <si>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</si>
  <si>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</si>
  <si>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</si>
  <si>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</si>
  <si>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</si>
  <si>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</si>
  <si>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</si>
  <si>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</si>
  <si>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</si>
  <si>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</si>
  <si>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</si>
  <si>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</si>
  <si>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</si>
  <si>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</si>
  <si>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</si>
  <si>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</si>
  <si>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</si>
  <si>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</si>
  <si>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</si>
  <si>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</si>
  <si>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</si>
  <si>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</si>
  <si>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</si>
  <si>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</si>
  <si>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</si>
  <si>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</si>
  <si>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</si>
  <si>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</si>
  <si>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</si>
  <si>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</si>
  <si>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</si>
  <si>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</si>
  <si>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</si>
  <si>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</si>
  <si>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</si>
  <si>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</si>
  <si>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</si>
  <si>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</si>
  <si>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</si>
  <si>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</si>
  <si>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</si>
  <si>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</si>
  <si>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</si>
  <si>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</si>
  <si>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</si>
  <si>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</si>
  <si>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</si>
  <si>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</si>
  <si>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</si>
  <si>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</si>
  <si>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</si>
  <si>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</si>
  <si>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</si>
  <si>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</si>
  <si>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</si>
  <si>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</si>
  <si>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</si>
  <si>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</si>
  <si>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</si>
  <si>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</si>
  <si>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</si>
  <si>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</si>
  <si>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</si>
  <si>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</si>
  <si>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</si>
  <si>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</si>
  <si>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</si>
  <si>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</si>
  <si>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</si>
  <si>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</si>
  <si>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</si>
  <si>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</si>
  <si>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</si>
  <si>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</si>
  <si>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</si>
  <si>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</si>
  <si>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</si>
  <si>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</si>
  <si>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</si>
  <si>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</si>
  <si>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</si>
  <si>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</si>
  <si>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</si>
  <si>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</si>
  <si>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</si>
  <si>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</si>
  <si>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</si>
  <si>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</si>
  <si>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</si>
  <si>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</si>
  <si>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</si>
  <si>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</si>
  <si>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</si>
  <si>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</si>
  <si>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</si>
  <si>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新潟県柏崎市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</si>
  <si>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</si>
  <si>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</si>
  <si>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</si>
  <si>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</si>
  <si>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</si>
  <si>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</si>
  <si>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</si>
  <si>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</si>
  <si>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</si>
  <si>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</si>
  <si>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</si>
  <si>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</si>
  <si>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</si>
  <si>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</si>
  <si>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</si>
  <si>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</si>
  <si>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</si>
  <si>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</si>
  <si>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</si>
  <si>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</si>
  <si>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</si>
  <si>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</si>
  <si>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</si>
  <si>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</si>
  <si>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</si>
  <si>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</si>
  <si>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</si>
  <si>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</si>
  <si>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</si>
  <si>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</si>
  <si>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</si>
  <si>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</si>
  <si>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</si>
  <si>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</si>
  <si>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</si>
  <si>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</si>
  <si>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</si>
  <si>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</si>
  <si>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</si>
  <si>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</si>
  <si>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</si>
  <si>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</si>
  <si>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</si>
  <si>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</si>
  <si>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</si>
  <si>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</si>
  <si>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</si>
  <si>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</si>
  <si>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</si>
  <si>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</si>
  <si>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</si>
  <si>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</si>
  <si>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</si>
  <si>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</si>
  <si>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</si>
  <si>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</si>
  <si>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</si>
  <si>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</si>
  <si>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</si>
  <si>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</si>
  <si>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</si>
  <si>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</si>
  <si>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</si>
  <si>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</si>
  <si>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</si>
  <si>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</si>
  <si>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</si>
  <si>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</si>
  <si>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</si>
  <si>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</si>
  <si>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</si>
  <si>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</si>
  <si>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</si>
  <si>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</si>
  <si>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</si>
  <si>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</si>
  <si>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</si>
  <si>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</si>
  <si>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</si>
  <si>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</si>
  <si>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</si>
  <si>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</si>
  <si>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</si>
  <si>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</si>
  <si>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</si>
  <si>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</si>
  <si>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</si>
  <si>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</si>
  <si>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</si>
  <si>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</si>
  <si>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</si>
  <si>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</si>
  <si>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</si>
  <si>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</si>
  <si>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</si>
  <si>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</si>
  <si>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</si>
  <si>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</si>
  <si>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</si>
  <si>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</si>
  <si>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</si>
  <si>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</si>
  <si>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</si>
  <si>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</si>
  <si>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</si>
  <si>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</si>
  <si>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</si>
  <si>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</si>
  <si>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</si>
  <si>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</si>
  <si>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</si>
  <si>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</si>
  <si>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</si>
  <si>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</si>
  <si>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</si>
  <si>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</si>
  <si>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</si>
  <si>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</si>
  <si>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</si>
  <si>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</si>
  <si>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</si>
  <si>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</si>
  <si>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</si>
  <si>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</si>
  <si>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</si>
  <si>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</si>
  <si>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</si>
  <si>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</si>
  <si>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</si>
  <si>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</si>
  <si>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</si>
  <si>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</si>
  <si>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</si>
  <si>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</si>
  <si>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</si>
  <si>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</si>
  <si>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</si>
  <si>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</si>
  <si>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</si>
  <si>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</si>
  <si>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</si>
  <si>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</si>
  <si>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</si>
  <si>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</si>
  <si>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</si>
  <si>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</si>
  <si>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</si>
  <si>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</si>
  <si>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</si>
  <si>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</si>
  <si>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新潟県柏崎市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</si>
  <si>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</si>
  <si>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</si>
  <si>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</si>
  <si>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</si>
  <si>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</si>
  <si>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</si>
  <si>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</si>
  <si>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</si>
  <si>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</si>
  <si>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</si>
  <si>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</si>
  <si>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</si>
  <si>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</si>
  <si>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</si>
  <si>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</si>
  <si>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</si>
  <si>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</si>
  <si>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</si>
  <si>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</si>
  <si>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</si>
  <si>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</si>
  <si>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</si>
  <si>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</si>
  <si>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</si>
  <si>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</si>
  <si>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</si>
  <si>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</si>
  <si>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</si>
  <si>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</si>
  <si>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</si>
  <si>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</si>
  <si>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</si>
  <si>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</si>
  <si>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</si>
  <si>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</si>
  <si>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</si>
  <si>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</si>
  <si>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</si>
  <si>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</si>
  <si>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</si>
  <si>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</si>
  <si>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</si>
  <si>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</si>
  <si>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</si>
  <si>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</si>
  <si>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</si>
  <si>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</si>
  <si>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</si>
  <si>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</si>
  <si>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</si>
  <si>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</si>
  <si>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</si>
  <si>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</si>
  <si>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</si>
  <si>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</si>
  <si>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</si>
  <si>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</si>
  <si>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</si>
  <si>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</si>
  <si>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</si>
  <si>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</si>
  <si>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</si>
  <si>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</si>
  <si>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</si>
  <si>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</si>
  <si>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</si>
  <si>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</si>
  <si>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</si>
  <si>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</si>
  <si>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</si>
  <si>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</si>
  <si>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</si>
  <si>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</si>
  <si>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</si>
  <si>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</si>
  <si>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</si>
  <si>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</si>
  <si>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</si>
  <si>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</si>
  <si>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</si>
  <si>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</si>
  <si>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</si>
  <si>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</si>
  <si>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</si>
  <si>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</si>
  <si>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</si>
  <si>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</si>
  <si>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</si>
  <si>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</si>
  <si>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</si>
  <si>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</si>
  <si>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</si>
  <si>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</si>
  <si>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</si>
  <si>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</si>
  <si>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</si>
  <si>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</si>
  <si>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</si>
  <si>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</si>
  <si>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</si>
  <si>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</si>
  <si>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</si>
  <si>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</si>
  <si>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</si>
  <si>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</si>
  <si>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</si>
  <si>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</si>
  <si>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</si>
  <si>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</si>
  <si>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</si>
  <si>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</si>
  <si>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</si>
  <si>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</si>
  <si>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</si>
  <si>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</si>
  <si>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</si>
  <si>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</si>
  <si>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</si>
  <si>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</si>
  <si>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</si>
  <si>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</si>
  <si>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</si>
  <si>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</si>
  <si>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</si>
  <si>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</si>
  <si>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</si>
  <si>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</si>
  <si>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</si>
  <si>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</si>
  <si>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</si>
  <si>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</si>
  <si>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</si>
  <si>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</si>
  <si>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</si>
  <si>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</si>
  <si>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</si>
  <si>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</si>
  <si>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</si>
  <si>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</si>
  <si>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</si>
  <si>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</si>
  <si>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</si>
  <si>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</si>
  <si>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</si>
  <si>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</si>
  <si>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</si>
  <si>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</si>
  <si>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</si>
  <si>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</si>
  <si>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</si>
  <si>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</si>
  <si>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</si>
  <si>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</si>
  <si>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</si>
  <si>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</si>
  <si>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</si>
  <si>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</si>
  <si>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</si>
  <si>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</si>
  <si>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</si>
  <si>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</si>
  <si>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</si>
  <si>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</si>
  <si>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</si>
  <si>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</si>
  <si>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</si>
  <si>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</si>
  <si>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</si>
  <si>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</si>
  <si>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</si>
  <si>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</si>
  <si>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</si>
  <si>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</si>
  <si>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</si>
  <si>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</si>
  <si>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</si>
  <si>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</si>
  <si>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0.42</t>
  </si>
  <si>
    <t>一般会計</t>
  </si>
  <si>
    <t>水道事業会計</t>
  </si>
  <si>
    <t>下水道事業会計</t>
  </si>
  <si>
    <t>介護保険特別会計</t>
  </si>
  <si>
    <t>国民健康保険事業特別会計（事業勘定）</t>
  </si>
  <si>
    <t>後期高齢者医療特別会計</t>
  </si>
  <si>
    <t>墓園事業特別会計</t>
  </si>
  <si>
    <t>国民健康保険事業特別会計（直営診療施設勘定）</t>
  </si>
  <si>
    <t>その他会計（赤字）</t>
  </si>
  <si>
    <t>その他会計（黒字）</t>
  </si>
  <si>
    <t>R01</t>
    <phoneticPr fontId="5"/>
  </si>
  <si>
    <t>R02</t>
    <phoneticPr fontId="5"/>
  </si>
  <si>
    <t>R03</t>
    <phoneticPr fontId="5"/>
  </si>
  <si>
    <t>R04</t>
    <phoneticPr fontId="5"/>
  </si>
  <si>
    <t>R05</t>
    <phoneticPr fontId="5"/>
  </si>
  <si>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</si>
  <si>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</si>
  <si>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</si>
  <si>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</si>
  <si>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【非常勤職員公務災害補償等特別会計】</t>
  </si>
  <si>
    <t>新潟県市町村総合事務組合
　【交通災害共済事業特別会計】</t>
  </si>
  <si>
    <t>新潟県後期高齢者医療広域連合
　【一般会計】</t>
  </si>
  <si>
    <t>新潟県後期高齢者医療広域連合
　【後期高齢者医療特別会計】</t>
  </si>
  <si>
    <t>環境・エネルギー産業拠点化推進基金</t>
  </si>
  <si>
    <t>柏崎・夢の森公園維持管理基金</t>
  </si>
  <si>
    <t>ふるさと応援基金</t>
  </si>
  <si>
    <t>ガス事業清算金活用基金</t>
  </si>
  <si>
    <t>公共施設適正管理基金</t>
  </si>
  <si>
    <t>－</t>
  </si>
  <si>
    <t>（公）かしわざき振興財団</t>
    <rPh sb="1" eb="2">
      <t>コウ</t>
    </rPh>
    <rPh sb="8" eb="10">
      <t>シンコウ</t>
    </rPh>
    <rPh sb="10" eb="12">
      <t>ザイダン</t>
    </rPh>
    <phoneticPr fontId="8"/>
  </si>
  <si>
    <t>（株）カシックス</t>
    <rPh sb="1" eb="2">
      <t>カブ</t>
    </rPh>
    <phoneticPr fontId="8"/>
  </si>
  <si>
    <t>柏崎市土地開発公社</t>
    <rPh sb="0" eb="3">
      <t>カシワザキシ</t>
    </rPh>
    <rPh sb="3" eb="9">
      <t>トチカイハツコウシャ</t>
    </rPh>
    <phoneticPr fontId="8"/>
  </si>
  <si>
    <t>（株）じょんのび村協会</t>
    <rPh sb="1" eb="2">
      <t>カブ</t>
    </rPh>
    <rPh sb="8" eb="9">
      <t>ムラ</t>
    </rPh>
    <rPh sb="9" eb="11">
      <t>キョウカイ</t>
    </rPh>
    <phoneticPr fontId="8"/>
  </si>
  <si>
    <t>（公）柏崎地域国際化協会</t>
    <rPh sb="1" eb="2">
      <t>コウ</t>
    </rPh>
    <rPh sb="3" eb="5">
      <t>カシワザキ</t>
    </rPh>
    <rPh sb="5" eb="7">
      <t>チイキ</t>
    </rPh>
    <rPh sb="7" eb="10">
      <t>コクサイカ</t>
    </rPh>
    <rPh sb="10" eb="12">
      <t>キョウカイ</t>
    </rPh>
    <phoneticPr fontId="8"/>
  </si>
  <si>
    <t>（株）柏崎ショッピングモール</t>
    <rPh sb="1" eb="2">
      <t>カブ</t>
    </rPh>
    <rPh sb="3" eb="5">
      <t>カシワザキ</t>
    </rPh>
    <phoneticPr fontId="8"/>
  </si>
  <si>
    <t>柏崎あい・あーるエナジー（株）</t>
    <rPh sb="0" eb="2">
      <t>カシワザキ</t>
    </rPh>
    <rPh sb="12" eb="15">
      <t>カブ</t>
    </rPh>
    <phoneticPr fontId="10"/>
  </si>
  <si>
    <t>▲4</t>
    <phoneticPr fontId="2"/>
  </si>
  <si>
    <t>▲2</t>
    <phoneticPr fontId="2"/>
  </si>
  <si>
    <t>▲13</t>
    <phoneticPr fontId="2"/>
  </si>
  <si>
    <t>▲19</t>
    <phoneticPr fontId="2"/>
  </si>
  <si>
    <t>▲190</t>
    <phoneticPr fontId="2"/>
  </si>
  <si>
    <t>令和５年７月３日解散</t>
    <rPh sb="0" eb="2">
      <t>レイワ</t>
    </rPh>
    <rPh sb="3" eb="4">
      <t>ネン</t>
    </rPh>
    <rPh sb="5" eb="6">
      <t>ガツ</t>
    </rPh>
    <rPh sb="7" eb="8">
      <t>ニチ</t>
    </rPh>
    <rPh sb="8" eb="10">
      <t>カイサン</t>
    </rPh>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</si>
  <si>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</si>
  <si>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</si>
  <si>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</si>
  <si>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</si>
  <si>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</si>
  <si>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</si>
  <si>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</si>
  <si>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</si>
  <si>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</si>
  <si>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</si>
  <si>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</si>
  <si>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は、類似団体平均と比較して下回っているものの上昇傾向にある。今後は、公共施設等総合管理計画に基づき、人口規模に対応した公共施設等の適正配置を実現するため、更新、統廃合、長寿命化及び解体を検討し進めていく。</t>
    <rPh sb="76" eb="78">
      <t>テキセイ</t>
    </rPh>
    <phoneticPr fontId="2"/>
  </si>
  <si>
    <t>実質公債費比率について、令和５（2023）年度は、普通交付税額の増加と公営企業に要する経費の財源とする地方債の償還の財源に充てたと認められる繰入金が減少したため、単年度では比率が減少したが、３か年平均では増減がなかった。将来負担比率について、令和５（2023）年度は、地方債元金の償還により地方債現在高が減少し、財政調整基金等の充当可能基金額が増加したため、比率が減少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</si>
</sst>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0" fontId="17" fillId="0" borderId="41" xfId="16"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7" fillId="0" borderId="0" xfId="16" applyNumberFormat="1" applyAlignment="1">
      <alignment horizontal="center" vertical="center"/>
    </xf>
    <xf numFmtId="0" fontId="1" fillId="0" borderId="41"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4706ECD-02B6-41A2-B3D1-7F28BC9232E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8C67-446D-88CD-58D898F656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102653</c:v>
                </c:pt>
                <c:pt idx="1">
                  <c:v>139017</c:v>
                </c:pt>
                <c:pt idx="2">
                  <c:v>85657</c:v>
                </c:pt>
                <c:pt idx="3">
                  <c:v>111146</c:v>
                </c:pt>
                <c:pt idx="4">
                  <c:v>94398</c:v>
                </c:pt>
              </c:numCache>
            </c:numRef>
          </c:val>
          <c:smooth val="0"/>
          <c:extLst>
            <c:ext xmlns:c16="http://schemas.microsoft.com/office/drawing/2014/chart" uri="{C3380CC4-5D6E-409C-BE32-E72D297353CC}">
              <c16:uniqueId val="{00000001-8C67-446D-88CD-58D898F6565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7.79</c:v>
                </c:pt>
                <c:pt idx="1">
                  <c:v>8.3000000000000007</c:v>
                </c:pt>
                <c:pt idx="2">
                  <c:v>11.02</c:v>
                </c:pt>
                <c:pt idx="3">
                  <c:v>12.22</c:v>
                </c:pt>
                <c:pt idx="4">
                  <c:v>11.38</c:v>
                </c:pt>
              </c:numCache>
            </c:numRef>
          </c:val>
          <c:extLst>
            <c:ext xmlns:c16="http://schemas.microsoft.com/office/drawing/2014/chart" uri="{C3380CC4-5D6E-409C-BE32-E72D297353CC}">
              <c16:uniqueId val="{00000000-4E9B-490F-A847-A6B5911FDB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32.5</c:v>
                </c:pt>
                <c:pt idx="1">
                  <c:v>32.06</c:v>
                </c:pt>
                <c:pt idx="2">
                  <c:v>28.4</c:v>
                </c:pt>
                <c:pt idx="3">
                  <c:v>29.6</c:v>
                </c:pt>
                <c:pt idx="4">
                  <c:v>32.22</c:v>
                </c:pt>
              </c:numCache>
            </c:numRef>
          </c:val>
          <c:extLst>
            <c:ext xmlns:c16="http://schemas.microsoft.com/office/drawing/2014/chart" uri="{C3380CC4-5D6E-409C-BE32-E72D297353CC}">
              <c16:uniqueId val="{00000001-4E9B-490F-A847-A6B5911FDB5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-0.42</c:v>
                </c:pt>
                <c:pt idx="1">
                  <c:v>0.66</c:v>
                </c:pt>
                <c:pt idx="2">
                  <c:v>0.27</c:v>
                </c:pt>
                <c:pt idx="3">
                  <c:v>0.77</c:v>
                </c:pt>
                <c:pt idx="4">
                  <c:v>2.21</c:v>
                </c:pt>
              </c:numCache>
            </c:numRef>
          </c:val>
          <c:smooth val="0"/>
          <c:extLst>
            <c:ext xmlns:c16="http://schemas.microsoft.com/office/drawing/2014/chart" uri="{C3380CC4-5D6E-409C-BE32-E72D297353CC}">
              <c16:uniqueId val="{00000002-4E9B-490F-A847-A6B5911FDB5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7.0000000000000007E-2</c:v>
                </c:pt>
                <c:pt idx="2">
                  <c:v>#N/A</c:v>
                </c:pt>
                <c:pt idx="3">
                  <c:v>0.1</c:v>
                </c:pt>
                <c:pt idx="4">
                  <c:v>#N/A</c:v>
                </c:pt>
                <c:pt idx="5">
                  <c:v>0</c:v>
                </c:pt>
                <c:pt idx="6">
                  <c:v>#N/A</c:v>
                </c:pt>
                <c:pt idx="7">
                  <c:v>0</c:v>
                </c:pt>
                <c:pt idx="8">
                  <c:v>#N/A</c:v>
                </c:pt>
                <c:pt idx="9">
                  <c:v>0</c:v>
                </c:pt>
              </c:numCache>
            </c:numRef>
          </c:val>
          <c:extLst>
            <c:ext xmlns:c16="http://schemas.microsoft.com/office/drawing/2014/chart" uri="{C3380CC4-5D6E-409C-BE32-E72D297353CC}">
              <c16:uniqueId val="{00000000-354A-413B-9D39-577C4A2086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4A-413B-9D39-577C4A20865A}"/>
            </c:ext>
          </c:extLst>
        </c:ser>
        <c:ser>
          <c:idx val="2"/>
          <c:order val="2"/>
          <c:tx>
            <c:strRef>
              <c:f>データシート!$A$29</c:f>
              <c:strCache>
                <c:ptCount val="1"/>
                <c:pt idx="0">
                  <c:v>国民健康保険事業特別会計（直営診療施設勘定）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54A-413B-9D39-577C4A20865A}"/>
            </c:ext>
          </c:extLst>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54A-413B-9D39-577C4A20865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c:v>
                </c:pt>
              </c:numCache>
            </c:numRef>
          </c:val>
          <c:extLst>
            <c:ext xmlns:c16="http://schemas.microsoft.com/office/drawing/2014/chart" uri="{C3380CC4-5D6E-409C-BE32-E72D297353CC}">
              <c16:uniqueId val="{00000004-354A-413B-9D39-577C4A20865A}"/>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c:v>
                </c:pt>
                <c:pt idx="2">
                  <c:v>#N/A</c:v>
                </c:pt>
                <c:pt idx="3">
                  <c:v>0.17</c:v>
                </c:pt>
                <c:pt idx="4">
                  <c:v>#N/A</c:v>
                </c:pt>
                <c:pt idx="5">
                  <c:v>0.66</c:v>
                </c:pt>
                <c:pt idx="6">
                  <c:v>#N/A</c:v>
                </c:pt>
                <c:pt idx="7">
                  <c:v>0.47</c:v>
                </c:pt>
                <c:pt idx="8">
                  <c:v>#N/A</c:v>
                </c:pt>
                <c:pt idx="9">
                  <c:v>0.57999999999999996</c:v>
                </c:pt>
              </c:numCache>
            </c:numRef>
          </c:val>
          <c:extLst>
            <c:ext xmlns:c16="http://schemas.microsoft.com/office/drawing/2014/chart" uri="{C3380CC4-5D6E-409C-BE32-E72D297353CC}">
              <c16:uniqueId val="{00000005-354A-413B-9D39-577C4A20865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1.1499999999999999</c:v>
                </c:pt>
                <c:pt idx="2">
                  <c:v>#N/A</c:v>
                </c:pt>
                <c:pt idx="3">
                  <c:v>0.72</c:v>
                </c:pt>
                <c:pt idx="4">
                  <c:v>#N/A</c:v>
                </c:pt>
                <c:pt idx="5">
                  <c:v>0.84</c:v>
                </c:pt>
                <c:pt idx="6">
                  <c:v>#N/A</c:v>
                </c:pt>
                <c:pt idx="7">
                  <c:v>1.73</c:v>
                </c:pt>
                <c:pt idx="8">
                  <c:v>#N/A</c:v>
                </c:pt>
                <c:pt idx="9">
                  <c:v>1.3</c:v>
                </c:pt>
              </c:numCache>
            </c:numRef>
          </c:val>
          <c:extLst>
            <c:ext xmlns:c16="http://schemas.microsoft.com/office/drawing/2014/chart" uri="{C3380CC4-5D6E-409C-BE32-E72D297353CC}">
              <c16:uniqueId val="{00000006-354A-413B-9D39-577C4A20865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3.85</c:v>
                </c:pt>
                <c:pt idx="2">
                  <c:v>#N/A</c:v>
                </c:pt>
                <c:pt idx="3">
                  <c:v>6.13</c:v>
                </c:pt>
                <c:pt idx="4">
                  <c:v>#N/A</c:v>
                </c:pt>
                <c:pt idx="5">
                  <c:v>5.76</c:v>
                </c:pt>
                <c:pt idx="6">
                  <c:v>#N/A</c:v>
                </c:pt>
                <c:pt idx="7">
                  <c:v>6.43</c:v>
                </c:pt>
                <c:pt idx="8">
                  <c:v>#N/A</c:v>
                </c:pt>
                <c:pt idx="9">
                  <c:v>5.78</c:v>
                </c:pt>
              </c:numCache>
            </c:numRef>
          </c:val>
          <c:extLst>
            <c:ext xmlns:c16="http://schemas.microsoft.com/office/drawing/2014/chart" uri="{C3380CC4-5D6E-409C-BE32-E72D297353CC}">
              <c16:uniqueId val="{00000007-354A-413B-9D39-577C4A20865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9.89</c:v>
                </c:pt>
                <c:pt idx="2">
                  <c:v>#N/A</c:v>
                </c:pt>
                <c:pt idx="3">
                  <c:v>10.97</c:v>
                </c:pt>
                <c:pt idx="4">
                  <c:v>#N/A</c:v>
                </c:pt>
                <c:pt idx="5">
                  <c:v>11.71</c:v>
                </c:pt>
                <c:pt idx="6">
                  <c:v>#N/A</c:v>
                </c:pt>
                <c:pt idx="7">
                  <c:v>12.4</c:v>
                </c:pt>
                <c:pt idx="8">
                  <c:v>#N/A</c:v>
                </c:pt>
                <c:pt idx="9">
                  <c:v>10.86</c:v>
                </c:pt>
              </c:numCache>
            </c:numRef>
          </c:val>
          <c:extLst>
            <c:ext xmlns:c16="http://schemas.microsoft.com/office/drawing/2014/chart" uri="{C3380CC4-5D6E-409C-BE32-E72D297353CC}">
              <c16:uniqueId val="{00000008-354A-413B-9D39-577C4A20865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7.77</c:v>
                </c:pt>
                <c:pt idx="2">
                  <c:v>#N/A</c:v>
                </c:pt>
                <c:pt idx="3">
                  <c:v>8.2899999999999991</c:v>
                </c:pt>
                <c:pt idx="4">
                  <c:v>#N/A</c:v>
                </c:pt>
                <c:pt idx="5">
                  <c:v>11.01</c:v>
                </c:pt>
                <c:pt idx="6">
                  <c:v>#N/A</c:v>
                </c:pt>
                <c:pt idx="7">
                  <c:v>12.21</c:v>
                </c:pt>
                <c:pt idx="8">
                  <c:v>#N/A</c:v>
                </c:pt>
                <c:pt idx="9">
                  <c:v>11.37</c:v>
                </c:pt>
              </c:numCache>
            </c:numRef>
          </c:val>
          <c:extLst>
            <c:ext xmlns:c16="http://schemas.microsoft.com/office/drawing/2014/chart" uri="{C3380CC4-5D6E-409C-BE32-E72D297353CC}">
              <c16:uniqueId val="{00000009-354A-413B-9D39-577C4A20865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4855</c:v>
                </c:pt>
                <c:pt idx="5">
                  <c:v>4621</c:v>
                </c:pt>
                <c:pt idx="8">
                  <c:v>4567</c:v>
                </c:pt>
                <c:pt idx="11">
                  <c:v>4716</c:v>
                </c:pt>
                <c:pt idx="14">
                  <c:v>4766</c:v>
                </c:pt>
              </c:numCache>
            </c:numRef>
          </c:val>
          <c:extLst>
            <c:ext xmlns:c16="http://schemas.microsoft.com/office/drawing/2014/chart" uri="{C3380CC4-5D6E-409C-BE32-E72D297353CC}">
              <c16:uniqueId val="{00000000-6DEE-47C0-AEEC-D6152186D0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DEE-47C0-AEEC-D6152186D0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24</c:v>
                </c:pt>
                <c:pt idx="3">
                  <c:v>21</c:v>
                </c:pt>
                <c:pt idx="6">
                  <c:v>21</c:v>
                </c:pt>
                <c:pt idx="9">
                  <c:v>199</c:v>
                </c:pt>
                <c:pt idx="12">
                  <c:v>182</c:v>
                </c:pt>
              </c:numCache>
            </c:numRef>
          </c:val>
          <c:extLst>
            <c:ext xmlns:c16="http://schemas.microsoft.com/office/drawing/2014/chart" uri="{C3380CC4-5D6E-409C-BE32-E72D297353CC}">
              <c16:uniqueId val="{00000002-6DEE-47C0-AEEC-D6152186D0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EE-47C0-AEEC-D6152186D0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1942</c:v>
                </c:pt>
                <c:pt idx="3">
                  <c:v>1926</c:v>
                </c:pt>
                <c:pt idx="6">
                  <c:v>1796</c:v>
                </c:pt>
                <c:pt idx="9">
                  <c:v>1778</c:v>
                </c:pt>
                <c:pt idx="12">
                  <c:v>1665</c:v>
                </c:pt>
              </c:numCache>
            </c:numRef>
          </c:val>
          <c:extLst>
            <c:ext xmlns:c16="http://schemas.microsoft.com/office/drawing/2014/chart" uri="{C3380CC4-5D6E-409C-BE32-E72D297353CC}">
              <c16:uniqueId val="{00000004-6DEE-47C0-AEEC-D6152186D0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EE-47C0-AEEC-D6152186D0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EE-47C0-AEEC-D6152186D0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4780</c:v>
                </c:pt>
                <c:pt idx="3">
                  <c:v>4532</c:v>
                </c:pt>
                <c:pt idx="6">
                  <c:v>4617</c:v>
                </c:pt>
                <c:pt idx="9">
                  <c:v>4787</c:v>
                </c:pt>
                <c:pt idx="12">
                  <c:v>4759</c:v>
                </c:pt>
              </c:numCache>
            </c:numRef>
          </c:val>
          <c:extLst>
            <c:ext xmlns:c16="http://schemas.microsoft.com/office/drawing/2014/chart" uri="{C3380CC4-5D6E-409C-BE32-E72D297353CC}">
              <c16:uniqueId val="{00000007-6DEE-47C0-AEEC-D6152186D0A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1891</c:v>
                </c:pt>
                <c:pt idx="2">
                  <c:v>#N/A</c:v>
                </c:pt>
                <c:pt idx="3">
                  <c:v>#N/A</c:v>
                </c:pt>
                <c:pt idx="4">
                  <c:v>1858</c:v>
                </c:pt>
                <c:pt idx="5">
                  <c:v>#N/A</c:v>
                </c:pt>
                <c:pt idx="6">
                  <c:v>#N/A</c:v>
                </c:pt>
                <c:pt idx="7">
                  <c:v>1867</c:v>
                </c:pt>
                <c:pt idx="8">
                  <c:v>#N/A</c:v>
                </c:pt>
                <c:pt idx="9">
                  <c:v>#N/A</c:v>
                </c:pt>
                <c:pt idx="10">
                  <c:v>2048</c:v>
                </c:pt>
                <c:pt idx="11">
                  <c:v>#N/A</c:v>
                </c:pt>
                <c:pt idx="12">
                  <c:v>#N/A</c:v>
                </c:pt>
                <c:pt idx="13">
                  <c:v>1840</c:v>
                </c:pt>
                <c:pt idx="14">
                  <c:v>#N/A</c:v>
                </c:pt>
              </c:numCache>
            </c:numRef>
          </c:val>
          <c:smooth val="0"/>
          <c:extLst>
            <c:ext xmlns:c16="http://schemas.microsoft.com/office/drawing/2014/chart" uri="{C3380CC4-5D6E-409C-BE32-E72D297353CC}">
              <c16:uniqueId val="{00000008-6DEE-47C0-AEEC-D6152186D0A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50326</c:v>
                </c:pt>
                <c:pt idx="5">
                  <c:v>49381</c:v>
                </c:pt>
                <c:pt idx="8">
                  <c:v>48400</c:v>
                </c:pt>
                <c:pt idx="11">
                  <c:v>46778</c:v>
                </c:pt>
                <c:pt idx="14">
                  <c:v>44747</c:v>
                </c:pt>
              </c:numCache>
            </c:numRef>
          </c:val>
          <c:extLst>
            <c:ext xmlns:c16="http://schemas.microsoft.com/office/drawing/2014/chart" uri="{C3380CC4-5D6E-409C-BE32-E72D297353CC}">
              <c16:uniqueId val="{00000000-62EC-4A66-8AAF-1240650C3F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3968</c:v>
                </c:pt>
                <c:pt idx="5">
                  <c:v>3919</c:v>
                </c:pt>
                <c:pt idx="8">
                  <c:v>4222</c:v>
                </c:pt>
                <c:pt idx="11">
                  <c:v>4407</c:v>
                </c:pt>
                <c:pt idx="14">
                  <c:v>4469</c:v>
                </c:pt>
              </c:numCache>
            </c:numRef>
          </c:val>
          <c:extLst>
            <c:ext xmlns:c16="http://schemas.microsoft.com/office/drawing/2014/chart" uri="{C3380CC4-5D6E-409C-BE32-E72D297353CC}">
              <c16:uniqueId val="{00000001-62EC-4A66-8AAF-1240650C3F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15082</c:v>
                </c:pt>
                <c:pt idx="5">
                  <c:v>13938</c:v>
                </c:pt>
                <c:pt idx="8">
                  <c:v>16120</c:v>
                </c:pt>
                <c:pt idx="11">
                  <c:v>17086</c:v>
                </c:pt>
                <c:pt idx="14">
                  <c:v>18343</c:v>
                </c:pt>
              </c:numCache>
            </c:numRef>
          </c:val>
          <c:extLst>
            <c:ext xmlns:c16="http://schemas.microsoft.com/office/drawing/2014/chart" uri="{C3380CC4-5D6E-409C-BE32-E72D297353CC}">
              <c16:uniqueId val="{00000002-62EC-4A66-8AAF-1240650C3F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EC-4A66-8AAF-1240650C3F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EC-4A66-8AAF-1240650C3F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EC-4A66-8AAF-1240650C3F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5665</c:v>
                </c:pt>
                <c:pt idx="3">
                  <c:v>5292</c:v>
                </c:pt>
                <c:pt idx="6">
                  <c:v>5115</c:v>
                </c:pt>
                <c:pt idx="9">
                  <c:v>4966</c:v>
                </c:pt>
                <c:pt idx="12">
                  <c:v>5105</c:v>
                </c:pt>
              </c:numCache>
            </c:numRef>
          </c:val>
          <c:extLst>
            <c:ext xmlns:c16="http://schemas.microsoft.com/office/drawing/2014/chart" uri="{C3380CC4-5D6E-409C-BE32-E72D297353CC}">
              <c16:uniqueId val="{00000006-62EC-4A66-8AAF-1240650C3F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2EC-4A66-8AAF-1240650C3F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15731</c:v>
                </c:pt>
                <c:pt idx="3">
                  <c:v>16231</c:v>
                </c:pt>
                <c:pt idx="6">
                  <c:v>17508</c:v>
                </c:pt>
                <c:pt idx="9">
                  <c:v>17177</c:v>
                </c:pt>
                <c:pt idx="12">
                  <c:v>16710</c:v>
                </c:pt>
              </c:numCache>
            </c:numRef>
          </c:val>
          <c:extLst>
            <c:ext xmlns:c16="http://schemas.microsoft.com/office/drawing/2014/chart" uri="{C3380CC4-5D6E-409C-BE32-E72D297353CC}">
              <c16:uniqueId val="{00000008-62EC-4A66-8AAF-1240650C3F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3689</c:v>
                </c:pt>
                <c:pt idx="3">
                  <c:v>3672</c:v>
                </c:pt>
                <c:pt idx="6">
                  <c:v>3267</c:v>
                </c:pt>
                <c:pt idx="9">
                  <c:v>2843</c:v>
                </c:pt>
                <c:pt idx="12">
                  <c:v>2488</c:v>
                </c:pt>
              </c:numCache>
            </c:numRef>
          </c:val>
          <c:extLst>
            <c:ext xmlns:c16="http://schemas.microsoft.com/office/drawing/2014/chart" uri="{C3380CC4-5D6E-409C-BE32-E72D297353CC}">
              <c16:uniqueId val="{00000009-62EC-4A66-8AAF-1240650C3F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48472</c:v>
                </c:pt>
                <c:pt idx="3">
                  <c:v>47593</c:v>
                </c:pt>
                <c:pt idx="6">
                  <c:v>46686</c:v>
                </c:pt>
                <c:pt idx="9">
                  <c:v>45978</c:v>
                </c:pt>
                <c:pt idx="12">
                  <c:v>44561</c:v>
                </c:pt>
              </c:numCache>
            </c:numRef>
          </c:val>
          <c:extLst>
            <c:ext xmlns:c16="http://schemas.microsoft.com/office/drawing/2014/chart" uri="{C3380CC4-5D6E-409C-BE32-E72D297353CC}">
              <c16:uniqueId val="{0000000A-62EC-4A66-8AAF-1240650C3F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4181</c:v>
                </c:pt>
                <c:pt idx="2">
                  <c:v>#N/A</c:v>
                </c:pt>
                <c:pt idx="3">
                  <c:v>#N/A</c:v>
                </c:pt>
                <c:pt idx="4">
                  <c:v>5550</c:v>
                </c:pt>
                <c:pt idx="5">
                  <c:v>#N/A</c:v>
                </c:pt>
                <c:pt idx="6">
                  <c:v>#N/A</c:v>
                </c:pt>
                <c:pt idx="7">
                  <c:v>3835</c:v>
                </c:pt>
                <c:pt idx="8">
                  <c:v>#N/A</c:v>
                </c:pt>
                <c:pt idx="9">
                  <c:v>#N/A</c:v>
                </c:pt>
                <c:pt idx="10">
                  <c:v>2693</c:v>
                </c:pt>
                <c:pt idx="11">
                  <c:v>#N/A</c:v>
                </c:pt>
                <c:pt idx="12">
                  <c:v>#N/A</c:v>
                </c:pt>
                <c:pt idx="13">
                  <c:v>1304</c:v>
                </c:pt>
                <c:pt idx="14">
                  <c:v>#N/A</c:v>
                </c:pt>
              </c:numCache>
            </c:numRef>
          </c:val>
          <c:smooth val="0"/>
          <c:extLst>
            <c:ext xmlns:c16="http://schemas.microsoft.com/office/drawing/2014/chart" uri="{C3380CC4-5D6E-409C-BE32-E72D297353CC}">
              <c16:uniqueId val="{0000000B-62EC-4A66-8AAF-1240650C3F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7072</c:v>
                </c:pt>
                <c:pt idx="1">
                  <c:v>7079</c:v>
                </c:pt>
                <c:pt idx="2">
                  <c:v>7784</c:v>
                </c:pt>
              </c:numCache>
            </c:numRef>
          </c:val>
          <c:extLst>
            <c:ext xmlns:c16="http://schemas.microsoft.com/office/drawing/2014/chart" uri="{C3380CC4-5D6E-409C-BE32-E72D297353CC}">
              <c16:uniqueId val="{00000000-8D85-4231-A715-4DF047B276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1057</c:v>
                </c:pt>
                <c:pt idx="1">
                  <c:v>1058</c:v>
                </c:pt>
                <c:pt idx="2">
                  <c:v>1187</c:v>
                </c:pt>
              </c:numCache>
            </c:numRef>
          </c:val>
          <c:extLst>
            <c:ext xmlns:c16="http://schemas.microsoft.com/office/drawing/2014/chart" uri="{C3380CC4-5D6E-409C-BE32-E72D297353CC}">
              <c16:uniqueId val="{00000001-8D85-4231-A715-4DF047B276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5207</c:v>
                </c:pt>
                <c:pt idx="1">
                  <c:v>5399</c:v>
                </c:pt>
                <c:pt idx="2">
                  <c:v>5503</c:v>
                </c:pt>
              </c:numCache>
            </c:numRef>
          </c:val>
          <c:extLst>
            <c:ext xmlns:c16="http://schemas.microsoft.com/office/drawing/2014/chart" uri="{C3380CC4-5D6E-409C-BE32-E72D297353CC}">
              <c16:uniqueId val="{00000002-8D85-4231-A715-4DF047B2766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{F1E5D5D2-23B6-420E-A6F1-04CEF8A849CF}</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D503-41F6-B8FE-5DA18648C4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{C90593F7-78E4-47A0-925A-D5A0921FFDD3}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03-41F6-B8FE-5DA18648C4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{17656ECA-CEF8-4102-872C-AA12E46E3104}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03-41F6-B8FE-5DA18648C4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{03479A25-05E4-4C13-9385-898D0A2FAA02}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03-41F6-B8FE-5DA18648C4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{A36BEB71-26D3-43E6-8BB4-5A84782920AA}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03-41F6-B8FE-5DA18648C408}"/>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{9CAE3233-8D43-4539-A859-D929FFC18F7B}</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D503-41F6-B8FE-5DA18648C408}"/>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{5B83C28E-C6B1-462B-92A7-C14353B6FA8E}</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D503-41F6-B8FE-5DA18648C408}"/>
                </c:ext>
              </c:extLst>
            </c:dLbl>
            <c:dLbl>
              <c:idx val="24"/>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{CF635EE3-CA67-4F91-8627-FD4279351AF9}</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D503-41F6-B8FE-5DA18648C408}"/>
                </c:ext>
              </c:extLst>
            </c:dLbl>
            <c:dLbl>
              <c:idx val="32"/>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{B434456F-FD6C-4C88-BE70-9756D421F11F}</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D503-41F6-B8FE-5DA18648C4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50.6</c:v>
                </c:pt>
                <c:pt idx="8">
                  <c:v>51.2</c:v>
                </c:pt>
                <c:pt idx="16">
                  <c:v>52.6</c:v>
                </c:pt>
                <c:pt idx="24">
                  <c:v>53.8</c:v>
                </c:pt>
                <c:pt idx="32">
                  <c:v>55.3</c:v>
                </c:pt>
              </c:numCache>
            </c:numRef>
          </c:xVal>
          <c:yVal>
            <c:numRef>
              <c:f>公会計指標分析・財政指標組合せ分析表!$BP$51:$DC$51</c:f>
              <c:numCache>
                <c:formatCode>#,##0.0;"▲ "#,##0.0</c:formatCode>
                <c:ptCount val="40"/>
                <c:pt idx="0">
                  <c:v>21.6</c:v>
                </c:pt>
                <c:pt idx="8">
                  <c:v>27.9</c:v>
                </c:pt>
                <c:pt idx="16">
                  <c:v>18.5</c:v>
                </c:pt>
                <c:pt idx="24">
                  <c:v>13.7</c:v>
                </c:pt>
                <c:pt idx="32">
                  <c:v>6.6</c:v>
                </c:pt>
              </c:numCache>
            </c:numRef>
          </c:yVal>
          <c:smooth val="0"/>
          <c:extLst>
            <c:ext xmlns:c16="http://schemas.microsoft.com/office/drawing/2014/chart" uri="{C3380CC4-5D6E-409C-BE32-E72D297353CC}">
              <c16:uniqueId val="{00000009-D503-41F6-B8FE-5DA18648C4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5726956797892485E-2"/>
                </c:manualLayout>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{BD8C19F8-A4DB-4440-9DFE-8E3038BEE09C}</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D503-41F6-B8FE-5DA18648C40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{811E038E-0F05-449B-A25C-63ED4E3DDE66}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03-41F6-B8FE-5DA18648C4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{F175A3AA-476B-42F8-9C08-120C262D80E9}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03-41F6-B8FE-5DA18648C4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{D3788053-FADB-4CCE-BA9A-BFEA79148869}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03-41F6-B8FE-5DA18648C4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{ED9BA424-8F57-4E43-AD5A-56B68BDDF3E2}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03-41F6-B8FE-5DA18648C408}"/>
                </c:ext>
              </c:extLst>
            </c:dLbl>
            <c:dLbl>
              <c:idx val="8"/>
              <c:layout>
                <c:manualLayout>
                  <c:x val="0"/>
                  <c:y val="-1.5726956797892485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{71CC1E6F-56E4-4E39-AD65-AC2859780484}</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D503-41F6-B8FE-5DA18648C408}"/>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{2275F740-D3CF-45B3-A792-D2AFBCE5C24F}</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D503-41F6-B8FE-5DA18648C408}"/>
                </c:ext>
              </c:extLst>
            </c:dLbl>
            <c:dLbl>
              <c:idx val="24"/>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{5F9DC9D9-5CDD-4762-915A-7F176E8E7CA3}</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D503-41F6-B8FE-5DA18648C408}"/>
                </c:ext>
              </c:extLst>
            </c:dLbl>
            <c:dLbl>
              <c:idx val="32"/>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{F635C845-67E5-4BE4-945A-B7110DCA44B9}</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D503-41F6-B8FE-5DA18648C4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60.9</c:v>
                </c:pt>
                <c:pt idx="8">
                  <c:v>61</c:v>
                </c:pt>
                <c:pt idx="16">
                  <c:v>62.2</c:v>
                </c:pt>
                <c:pt idx="24">
                  <c:v>63.2</c:v>
                </c:pt>
                <c:pt idx="32">
                  <c:v>64.599999999999994</c:v>
                </c:pt>
              </c:numCache>
            </c:numRef>
          </c:xVal>
          <c:yVal>
            <c:numRef>
              <c:f>公会計指標分析・財政指標組合せ分析表!$BP$55:$DC$55</c:f>
              <c:numCache>
                <c:formatCode>#,##0.0;"▲ "#,##0.0</c:formatCode>
                <c:ptCount val="40"/>
                <c:pt idx="0">
                  <c:v>25.5</c:v>
                </c:pt>
                <c:pt idx="8">
                  <c:v>25.1</c:v>
                </c:pt>
                <c:pt idx="16">
                  <c:v>18</c:v>
                </c:pt>
                <c:pt idx="24">
                  <c:v>12.7</c:v>
                </c:pt>
                <c:pt idx="32">
                  <c:v>10</c:v>
                </c:pt>
              </c:numCache>
            </c:numRef>
          </c:yVal>
          <c:smooth val="0"/>
          <c:extLst>
            <c:ext xmlns:c16="http://schemas.microsoft.com/office/drawing/2014/chart" uri="{C3380CC4-5D6E-409C-BE32-E72D297353CC}">
              <c16:uniqueId val="{00000013-D503-41F6-B8FE-5DA18648C408}"/>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{D93FF30E-18DF-4B0E-9F2D-1F8EBC8A8CFB}</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0E59-48E2-847F-0DF596A66E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{77306B78-CD5E-49FC-A785-40929462A105}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59-48E2-847F-0DF596A66E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{0CE996CF-86F7-4039-9303-25C8931C8F19}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59-48E2-847F-0DF596A66E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{0F3C5665-54DF-42FD-9C02-2371ED91A722}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59-48E2-847F-0DF596A66E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{F5312423-2347-4573-903C-5ED22E0FB391}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59-48E2-847F-0DF596A66EF7}"/>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{D925C82A-58F5-4327-95D1-568333120116}</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0E59-48E2-847F-0DF596A66EF7}"/>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{95AF7ACF-86AF-494A-8952-2ABC17D35BDB}</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0E59-48E2-847F-0DF596A66EF7}"/>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{89045340-456E-459C-BF31-3F5EED541CEE}</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0E59-48E2-847F-0DF596A66EF7}"/>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{5D84480D-9C65-4271-A8A7-0330AB59574F}</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0E59-48E2-847F-0DF596A66E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10</c:v>
                </c:pt>
                <c:pt idx="16">
                  <c:v>9.3000000000000007</c:v>
                </c:pt>
                <c:pt idx="24">
                  <c:v>9.6</c:v>
                </c:pt>
                <c:pt idx="32">
                  <c:v>9.6</c:v>
                </c:pt>
              </c:numCache>
            </c:numRef>
          </c:xVal>
          <c:yVal>
            <c:numRef>
              <c:f>公会計指標分析・財政指標組合せ分析表!$BP$73:$DC$73</c:f>
              <c:numCache>
                <c:formatCode>#,##0.0;"▲ "#,##0.0</c:formatCode>
                <c:ptCount val="40"/>
                <c:pt idx="0">
                  <c:v>21.6</c:v>
                </c:pt>
                <c:pt idx="8">
                  <c:v>27.9</c:v>
                </c:pt>
                <c:pt idx="16">
                  <c:v>18.5</c:v>
                </c:pt>
                <c:pt idx="24">
                  <c:v>13.7</c:v>
                </c:pt>
                <c:pt idx="32">
                  <c:v>6.6</c:v>
                </c:pt>
              </c:numCache>
            </c:numRef>
          </c:yVal>
          <c:smooth val="0"/>
          <c:extLst>
            <c:ext xmlns:c16="http://schemas.microsoft.com/office/drawing/2014/chart" uri="{C3380CC4-5D6E-409C-BE32-E72D297353CC}">
              <c16:uniqueId val="{00000009-0E59-48E2-847F-0DF596A66EF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5025100913962247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{C7287098-8AC0-48C9-ACAA-0585C0D11164}</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0E59-48E2-847F-0DF596A66EF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{C03675D4-1D4A-4455-90BB-151A3E525C8C}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59-48E2-847F-0DF596A66E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{22F36BD8-1E6F-4097-8EDE-6C33C7B4D49A}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59-48E2-847F-0DF596A66E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{9AB08CC9-C619-4EC4-9248-E1ABE6C7F8C1}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59-48E2-847F-0DF596A66E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{318314AE-E652-4E55-951D-35B53DBC78AE}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59-48E2-847F-0DF596A66EF7}"/>
                </c:ext>
              </c:extLst>
            </c:dLbl>
            <c:dLbl>
              <c:idx val="8"/>
              <c:layout>
                <c:manualLayout>
                  <c:x val="0"/>
                  <c:y val="-1.5025100913962407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{43E39EB5-8740-4D2E-BCC6-92C1C2EFDC2D}</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0E59-48E2-847F-0DF596A66EF7}"/>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{FE3CF508-BBCA-4043-96BF-AEB4B84899AF}</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0E59-48E2-847F-0DF596A66EF7}"/>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{2FF00E5B-DA10-440F-A55A-9BE8A9F62F81}</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0E59-48E2-847F-0DF596A66EF7}"/>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{9CBFAF98-3188-413F-86B5-58469EE16098}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0E59-48E2-847F-0DF596A66E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6.6</c:v>
                </c:pt>
                <c:pt idx="24">
                  <c:v>6.6</c:v>
                </c:pt>
                <c:pt idx="32">
                  <c:v>6.7</c:v>
                </c:pt>
              </c:numCache>
            </c:numRef>
          </c:xVal>
          <c:yVal>
            <c:numRef>
              <c:f>公会計指標分析・財政指標組合せ分析表!$BP$77:$DC$77</c:f>
              <c:numCache>
                <c:formatCode>#,##0.0;"▲ "#,##0.0</c:formatCode>
                <c:ptCount val="40"/>
                <c:pt idx="0">
                  <c:v>25.5</c:v>
                </c:pt>
                <c:pt idx="8">
                  <c:v>25.1</c:v>
                </c:pt>
                <c:pt idx="16">
                  <c:v>18</c:v>
                </c:pt>
                <c:pt idx="24">
                  <c:v>12.7</c:v>
                </c:pt>
                <c:pt idx="32">
                  <c:v>10</c:v>
                </c:pt>
              </c:numCache>
            </c:numRef>
          </c:yVal>
          <c:smooth val="0"/>
          <c:extLst>
            <c:ext xmlns:c16="http://schemas.microsoft.com/office/drawing/2014/chart" uri="{C3380CC4-5D6E-409C-BE32-E72D297353CC}">
              <c16:uniqueId val="{00000013-0E59-48E2-847F-0DF596A66EF7}"/>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77,493
76,580
442.02
50,830,219
47,490,517
2,749,005
24,155,970
44,050,504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平成１６年度まで０．９台であったが、市町合併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低下傾向にあり、ここ数年は０．７０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を下回る指数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で推移している。徴収率の向上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により税収増加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を目指し、更なる財政基盤の強化に努める。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119239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067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799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79022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40516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中越沖地震の被災に伴う公債費が増加し、平成２４年度には９７．４％まで上昇した。その後、繰上償還や借入れの抑制を行うことで、徐々に数値は改善した。</a:t>
          </a:r>
        </a:p>
        <a:p>
          <a:r>
            <a:rPr kumimoji="1" lang="ja-JP" altLang="en-US" sz="1250">
              <a:latin typeface="ＭＳ Ｐゴシック" panose="020B0600070205080204" pitchFamily="50" charset="-128"/>
              <a:ea typeface="ＭＳ Ｐゴシック" panose="020B0600070205080204" pitchFamily="50" charset="-128"/>
            </a:rPr>
            <a:t>令和４年度は経常一般財源の減少により前年度４．１ポイント悪化したものの、</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年度は人件費の減少などにより、前年度より１．７ポイント改善した</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今後、維持補修費・扶助費などの経常的経費の増加による比率の上昇が危惧される。今後も公の施設の適正化や人件費の抑制などの行財政改革を継続し、経常的経費の削減に努める。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64</xdr:row>
      <xdr:rowOff>15240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23956"/>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133858</xdr:rowOff>
    </xdr:from>
    <xdr:to>
      <xdr:col>19</xdr:col>
      <xdr:colOff>133350</xdr:colOff>
      <xdr:row>64</xdr:row>
      <xdr:rowOff>15240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92308"/>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133858</xdr:rowOff>
    </xdr:from>
    <xdr:to>
      <xdr:col>15</xdr:col>
      <xdr:colOff>82550</xdr:colOff>
      <xdr:row>63</xdr:row>
      <xdr:rowOff>90170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9230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109474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915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115333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4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83058</xdr:rowOff>
    </xdr:from>
    <xdr:to>
      <xdr:col>15</xdr:col>
      <xdr:colOff>133350</xdr:colOff>
      <xdr:row>62</xdr:row>
      <xdr:rowOff>13208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169435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58674</xdr:rowOff>
    </xdr:from>
    <xdr:to>
      <xdr:col>7</xdr:col>
      <xdr:colOff>31750</xdr:colOff>
      <xdr:row>63</xdr:row>
      <xdr:rowOff>160274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145051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[208,655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大きく上回っている原因として、保有公共施設の面積が多く、その修繕費のほか、豪雪による除排雪経費等の維持補修費が多い傾向にあるためである。また、指定管理者制度や電算システムのアウトソーシングを積極的に進めてきたことによる物件費の増加が挙げられる。さらに、令和４年度に比べて人口が約１，４００人減少していることも一因となっている。</a:t>
          </a:r>
        </a:p>
        <a:p>
          <a:r>
            <a:rPr kumimoji="1" lang="ja-JP" altLang="en-US" sz="1300">
              <a:latin typeface="ＭＳ Ｐゴシック" panose="020B0600070205080204" pitchFamily="50" charset="-128"/>
              <a:ea typeface="ＭＳ Ｐゴシック" panose="020B0600070205080204" pitchFamily="50" charset="-128"/>
            </a:rPr>
            <a:t>今後、公共施設の売却や除却を進めていくとともに、経常経費を中心に経費抑制に努める。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60601</xdr:rowOff>
    </xdr:from>
    <xdr:to>
      <xdr:col>23</xdr:col>
      <xdr:colOff>133350</xdr:colOff>
      <xdr:row>85</xdr:row>
      <xdr:rowOff>101364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33851"/>
          <a:ext cx="838200" cy="4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136328</xdr:rowOff>
    </xdr:from>
    <xdr:to>
      <xdr:col>19</xdr:col>
      <xdr:colOff>133350</xdr:colOff>
      <xdr:row>85</xdr:row>
      <xdr:rowOff>60601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38128"/>
          <a:ext cx="889000" cy="9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62161</xdr:rowOff>
    </xdr:from>
    <xdr:to>
      <xdr:col>15</xdr:col>
      <xdr:colOff>82550</xdr:colOff>
      <xdr:row>84</xdr:row>
      <xdr:rowOff>136328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63961"/>
          <a:ext cx="889000" cy="7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42918</xdr:rowOff>
    </xdr:from>
    <xdr:to>
      <xdr:col>11</xdr:col>
      <xdr:colOff>31750</xdr:colOff>
      <xdr:row>84</xdr:row>
      <xdr:rowOff>62161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73268"/>
          <a:ext cx="889000" cy="19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50564</xdr:rowOff>
    </xdr:from>
    <xdr:to>
      <xdr:col>23</xdr:col>
      <xdr:colOff>184150</xdr:colOff>
      <xdr:row>85</xdr:row>
      <xdr:rowOff>152164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22641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9801</xdr:rowOff>
    </xdr:from>
    <xdr:to>
      <xdr:col>19</xdr:col>
      <xdr:colOff>184150</xdr:colOff>
      <xdr:row>85</xdr:row>
      <xdr:rowOff>111401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8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96178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69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85528</xdr:rowOff>
    </xdr:from>
    <xdr:to>
      <xdr:col>15</xdr:col>
      <xdr:colOff>133350</xdr:colOff>
      <xdr:row>85</xdr:row>
      <xdr:rowOff>15678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8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455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7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11361</xdr:rowOff>
    </xdr:from>
    <xdr:to>
      <xdr:col>11</xdr:col>
      <xdr:colOff>82550</xdr:colOff>
      <xdr:row>84</xdr:row>
      <xdr:rowOff>112961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1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97738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9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163568</xdr:rowOff>
    </xdr:from>
    <xdr:to>
      <xdr:col>7</xdr:col>
      <xdr:colOff>31750</xdr:colOff>
      <xdr:row>83</xdr:row>
      <xdr:rowOff>93718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2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78495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0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ラスパイレス指数は、類似団体平均と同等な水準で推移しており、令和５年度は９８．４％となった。引き続き、適正な給与制度の運用に努める。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118836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4630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86</xdr:row>
      <xdr:rowOff>118836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290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86</xdr:row>
      <xdr:rowOff>84364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2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84364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118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145341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145341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４年度比で０．６％職員数が減少したが、人口が１．８％減少したことにより、人口千人当たりの職員数は０．１１人の増加となった。相対的には、広域的な行政課題に対応するための旧広域事務組合職員を含んでいることから、結果として類似団体平均を大きく上回っている状況である。引き続き、定員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22754</xdr:rowOff>
    </xdr:from>
    <xdr:to>
      <xdr:col>81</xdr:col>
      <xdr:colOff>44450</xdr:colOff>
      <xdr:row>65</xdr:row>
      <xdr:rowOff>44873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167004"/>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635</xdr:rowOff>
    </xdr:from>
    <xdr:to>
      <xdr:col>77</xdr:col>
      <xdr:colOff>44450</xdr:colOff>
      <xdr:row>65</xdr:row>
      <xdr:rowOff>22754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14488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137901</xdr:rowOff>
    </xdr:from>
    <xdr:to>
      <xdr:col>72</xdr:col>
      <xdr:colOff>203200</xdr:colOff>
      <xdr:row>65</xdr:row>
      <xdr:rowOff>635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110701"/>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115781</xdr:rowOff>
    </xdr:from>
    <xdr:to>
      <xdr:col>68</xdr:col>
      <xdr:colOff>152400</xdr:colOff>
      <xdr:row>64</xdr:row>
      <xdr:rowOff>137901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088581"/>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165523</xdr:rowOff>
    </xdr:from>
    <xdr:to>
      <xdr:col>81</xdr:col>
      <xdr:colOff>95250</xdr:colOff>
      <xdr:row>65</xdr:row>
      <xdr:rowOff>95673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137600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143404</xdr:rowOff>
    </xdr:from>
    <xdr:to>
      <xdr:col>77</xdr:col>
      <xdr:colOff>95250</xdr:colOff>
      <xdr:row>65</xdr:row>
      <xdr:rowOff>73554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1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58331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20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121285</xdr:rowOff>
    </xdr:from>
    <xdr:to>
      <xdr:col>73</xdr:col>
      <xdr:colOff>44450</xdr:colOff>
      <xdr:row>65</xdr:row>
      <xdr:rowOff>51435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36212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87101</xdr:rowOff>
    </xdr:from>
    <xdr:to>
      <xdr:col>68</xdr:col>
      <xdr:colOff>203200</xdr:colOff>
      <xdr:row>65</xdr:row>
      <xdr:rowOff>17251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2028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14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64981</xdr:rowOff>
    </xdr:from>
    <xdr:to>
      <xdr:col>64</xdr:col>
      <xdr:colOff>152400</xdr:colOff>
      <xdr:row>64</xdr:row>
      <xdr:rowOff>166581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151358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公共下水道及び農業集落排水などの社会資本整備を推進してきた結果、普及率は全国平均を大幅に上回る状況となったが、各事業の財源の多くは地方債に依存してきた。さらに、度重なる震災により、多額の災害復旧事業債の発行を余儀なくされ、地方債残高が増大した。これらにより、類似団体平均を大きく上回る形で推移してきた。市債充当事業を厳選していくが、金利上昇に伴う利払い費の増加により、比率の上昇を見込んでいる。</a:t>
          </a:r>
          <a:endParaRPr kumimoji="1" lang="en-US" altLang="ja-JP" sz="1300" b="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41</xdr:row>
      <xdr:rowOff>158242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876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129286</xdr:rowOff>
    </xdr:from>
    <xdr:to>
      <xdr:col>77</xdr:col>
      <xdr:colOff>44450</xdr:colOff>
      <xdr:row>41</xdr:row>
      <xdr:rowOff>158242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587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129286</xdr:rowOff>
    </xdr:from>
    <xdr:to>
      <xdr:col>72</xdr:col>
      <xdr:colOff>203200</xdr:colOff>
      <xdr:row>42</xdr:row>
      <xdr:rowOff>25400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587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43</xdr:row>
      <xdr:rowOff>8382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2630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107442</xdr:rowOff>
    </xdr:from>
    <xdr:to>
      <xdr:col>77</xdr:col>
      <xdr:colOff>95250</xdr:colOff>
      <xdr:row>42</xdr:row>
      <xdr:rowOff>37592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22369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78486</xdr:rowOff>
    </xdr:from>
    <xdr:to>
      <xdr:col>73</xdr:col>
      <xdr:colOff>44450</xdr:colOff>
      <xdr:row>42</xdr:row>
      <xdr:rowOff>8636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129032</xdr:rowOff>
    </xdr:from>
    <xdr:to>
      <xdr:col>64</xdr:col>
      <xdr:colOff>152400</xdr:colOff>
      <xdr:row>43</xdr:row>
      <xdr:rowOff>59182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43959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地方債の元金の償還により、地方債の現在高が１４億円減少したほか、財政調整基金や減債基金等の充当可能基金が約１２億円増加したことにより、７．１ポイント改善した。</a:t>
          </a:r>
        </a:p>
        <a:p>
          <a:r>
            <a:rPr kumimoji="1" lang="ja-JP" altLang="en-US" sz="1300">
              <a:latin typeface="ＭＳ Ｐゴシック" panose="020B0600070205080204" pitchFamily="50" charset="-128"/>
              <a:ea typeface="ＭＳ Ｐゴシック" panose="020B0600070205080204" pitchFamily="50" charset="-128"/>
            </a:rPr>
            <a:t>今後、大きな将来負担となる事業については、将来世代への負担を軽減するためにも、その規模・機能等を慎重に検討しながら事業化を進め、財政の健全化を図る。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160201</xdr:rowOff>
    </xdr:from>
    <xdr:to>
      <xdr:col>81</xdr:col>
      <xdr:colOff>44450</xdr:colOff>
      <xdr:row>14</xdr:row>
      <xdr:rowOff>70334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389051"/>
          <a:ext cx="838200" cy="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144978</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38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70334</xdr:rowOff>
    </xdr:from>
    <xdr:to>
      <xdr:col>77</xdr:col>
      <xdr:colOff>44450</xdr:colOff>
      <xdr:row>14</xdr:row>
      <xdr:rowOff>125488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470634"/>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125488</xdr:rowOff>
    </xdr:from>
    <xdr:to>
      <xdr:col>72</xdr:col>
      <xdr:colOff>203200</xdr:colOff>
      <xdr:row>15</xdr:row>
      <xdr:rowOff>62049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525788"/>
          <a:ext cx="889000" cy="10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161109</xdr:rowOff>
    </xdr:from>
    <xdr:to>
      <xdr:col>68</xdr:col>
      <xdr:colOff>152400</xdr:colOff>
      <xdr:row>15</xdr:row>
      <xdr:rowOff>62049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56140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70048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109401</xdr:rowOff>
    </xdr:from>
    <xdr:to>
      <xdr:col>81</xdr:col>
      <xdr:colOff>95250</xdr:colOff>
      <xdr:row>14</xdr:row>
      <xdr:rowOff>39551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3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30678</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25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19534</xdr:rowOff>
    </xdr:from>
    <xdr:to>
      <xdr:col>77</xdr:col>
      <xdr:colOff>95250</xdr:colOff>
      <xdr:row>14</xdr:row>
      <xdr:rowOff>121134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41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105911</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506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74688</xdr:rowOff>
    </xdr:from>
    <xdr:to>
      <xdr:col>73</xdr:col>
      <xdr:colOff>44450</xdr:colOff>
      <xdr:row>15</xdr:row>
      <xdr:rowOff>4838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4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161065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56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11249</xdr:rowOff>
    </xdr:from>
    <xdr:to>
      <xdr:col>68</xdr:col>
      <xdr:colOff>203200</xdr:colOff>
      <xdr:row>15</xdr:row>
      <xdr:rowOff>112849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5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97626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66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110309</xdr:rowOff>
    </xdr:from>
    <xdr:to>
      <xdr:col>64</xdr:col>
      <xdr:colOff>152400</xdr:colOff>
      <xdr:row>15</xdr:row>
      <xdr:rowOff>40459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5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50636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27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77,493
76,580
442.02
50,830,219
47,490,517
2,749,005
24,155,970
44,050,504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令和５年度は、職員数や退職手当、時間外勤務手当の減などにより、前年度と比較して１．９ポイント低下した。今後も引き続き定員適正化や業務の効率化を進め、経費の抑制に努めていく。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36</xdr:row>
      <xdr:rowOff>45357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093460"/>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45357</xdr:rowOff>
    </xdr:from>
    <xdr:to>
      <xdr:col>19</xdr:col>
      <xdr:colOff>187325</xdr:colOff>
      <xdr:row>36</xdr:row>
      <xdr:rowOff>97608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2175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97608</xdr:rowOff>
    </xdr:from>
    <xdr:to>
      <xdr:col>15</xdr:col>
      <xdr:colOff>98425</xdr:colOff>
      <xdr:row>37</xdr:row>
      <xdr:rowOff>109039</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69808"/>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71483</xdr:rowOff>
    </xdr:from>
    <xdr:to>
      <xdr:col>11</xdr:col>
      <xdr:colOff>9525</xdr:colOff>
      <xdr:row>37</xdr:row>
      <xdr:rowOff>109039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43683"/>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166007</xdr:rowOff>
    </xdr:from>
    <xdr:to>
      <xdr:col>20</xdr:col>
      <xdr:colOff>38100</xdr:colOff>
      <xdr:row>36</xdr:row>
      <xdr:rowOff>96157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80934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46808</xdr:rowOff>
    </xdr:from>
    <xdr:to>
      <xdr:col>15</xdr:col>
      <xdr:colOff>149225</xdr:colOff>
      <xdr:row>36</xdr:row>
      <xdr:rowOff>148408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133185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58239</xdr:rowOff>
    </xdr:from>
    <xdr:to>
      <xdr:col>11</xdr:col>
      <xdr:colOff>60325</xdr:colOff>
      <xdr:row>37</xdr:row>
      <xdr:rowOff>159838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144615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20683</xdr:rowOff>
    </xdr:from>
    <xdr:to>
      <xdr:col>6</xdr:col>
      <xdr:colOff>171450</xdr:colOff>
      <xdr:row>36</xdr:row>
      <xdr:rowOff>122283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107060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7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保有公共施設の面積が多いことに加え、指定管理者制度や電算システムのアウトソーシングを積極的に進めてきたことなどにより、類似団体平均を上回っている。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今後、公共施設の売却や除却を進めていくとともに、経費抑制に努める。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107950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92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17</xdr:row>
      <xdr:rowOff>77470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549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96520</xdr:rowOff>
    </xdr:from>
    <xdr:to>
      <xdr:col>73</xdr:col>
      <xdr:colOff>180975</xdr:colOff>
      <xdr:row>16</xdr:row>
      <xdr:rowOff>111760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39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17</xdr:row>
      <xdr:rowOff>8890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397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29227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113047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経常的経費である扶助費は、類似団体と比較すると人口一人当たりの決算額が少なく、平均を下回っている。</a:t>
          </a:r>
        </a:p>
        <a:p>
          <a:r>
            <a:rPr kumimoji="1" lang="ja-JP" altLang="en-US" sz="1300">
              <a:latin typeface="ＭＳ Ｐゴシック" panose="020B0600070205080204" pitchFamily="50" charset="-128"/>
              <a:ea typeface="ＭＳ Ｐゴシック" panose="020B0600070205080204" pitchFamily="50" charset="-128"/>
            </a:rPr>
            <a:t>今後、景気動向や雇用情勢などにより増加することも考えられることから、健全な財政運営に努めていく。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54</xdr:row>
      <xdr:rowOff>110672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68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20865</xdr:rowOff>
    </xdr:from>
    <xdr:to>
      <xdr:col>19</xdr:col>
      <xdr:colOff>187325</xdr:colOff>
      <xdr:row>54</xdr:row>
      <xdr:rowOff>110672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107715"/>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20865</xdr:rowOff>
    </xdr:from>
    <xdr:to>
      <xdr:col>15</xdr:col>
      <xdr:colOff>98425</xdr:colOff>
      <xdr:row>53</xdr:row>
      <xdr:rowOff>118835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1077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53</xdr:row>
      <xdr:rowOff>118835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1893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59872</xdr:rowOff>
    </xdr:from>
    <xdr:to>
      <xdr:col>24</xdr:col>
      <xdr:colOff>76200</xdr:colOff>
      <xdr:row>54</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76399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141515</xdr:rowOff>
    </xdr:from>
    <xdr:to>
      <xdr:col>15</xdr:col>
      <xdr:colOff>149225</xdr:colOff>
      <xdr:row>53</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81842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68035</xdr:rowOff>
    </xdr:from>
    <xdr:to>
      <xdr:col>11</xdr:col>
      <xdr:colOff>60325</xdr:colOff>
      <xdr:row>53</xdr:row>
      <xdr:rowOff>169635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8362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８年度まで比率を押し上げている原因であった下水道事業と農業集落排水事業の２会計が、平成１９年度に法適用に移行し、類似団体平均を下回っていた。しかしながら、令和２年度から類似団体平均よりも悪化している。</a:t>
          </a:r>
        </a:p>
        <a:p>
          <a:r>
            <a:rPr kumimoji="1" lang="ja-JP" altLang="en-US" sz="1300">
              <a:latin typeface="ＭＳ Ｐゴシック" panose="020B0600070205080204" pitchFamily="50" charset="-128"/>
              <a:ea typeface="ＭＳ Ｐゴシック" panose="020B0600070205080204" pitchFamily="50" charset="-128"/>
            </a:rPr>
            <a:t>維持補修費については、公共施設等総合管理計画を基に適切な管理運営により経費抑制に努める。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76200</xdr:rowOff>
    </xdr:from>
    <xdr:to>
      <xdr:col>82</xdr:col>
      <xdr:colOff>107950</xdr:colOff>
      <xdr:row>58</xdr:row>
      <xdr:rowOff>76200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020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58</xdr:row>
      <xdr:rowOff>76200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06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133350</xdr:rowOff>
    </xdr:from>
    <xdr:to>
      <xdr:col>73</xdr:col>
      <xdr:colOff>180975</xdr:colOff>
      <xdr:row>58</xdr:row>
      <xdr:rowOff>63500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06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58</xdr:row>
      <xdr:rowOff>63500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31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168927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25400</xdr:rowOff>
    </xdr:from>
    <xdr:to>
      <xdr:col>78</xdr:col>
      <xdr:colOff>120650</xdr:colOff>
      <xdr:row>58</xdr:row>
      <xdr:rowOff>127000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99077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９年度に下水道事業と農業集落排水事業の二つの会計が法適用に移行したことに伴い、類似団体平均を上回る状況が続いていたが、補助金等の細部の見直しなどの行財政改革により、平成２４年度から類似団体平均を下回る数値で推移している。</a:t>
          </a:r>
        </a:p>
        <a:p>
          <a:r>
            <a:rPr kumimoji="1" lang="ja-JP" altLang="en-US" sz="1300">
              <a:latin typeface="ＭＳ Ｐゴシック" panose="020B0600070205080204" pitchFamily="50" charset="-128"/>
              <a:ea typeface="ＭＳ Ｐゴシック" panose="020B0600070205080204" pitchFamily="50" charset="-128"/>
            </a:rPr>
            <a:t>今後も補助金等の適正化を推進し、引き続き経費の抑制に努めていく。　</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35</xdr:row>
      <xdr:rowOff>165862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66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40132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1666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40132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1391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58420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139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平均よりも大きく上回っていたが、市町合併時に継承した事業債や災害復旧事業債の大部分を償還したことにより、数値が改善している。</a:t>
          </a:r>
        </a:p>
        <a:p>
          <a:r>
            <a:rPr kumimoji="1" lang="ja-JP" altLang="en-US" sz="1300">
              <a:latin typeface="ＭＳ Ｐゴシック" panose="020B0600070205080204" pitchFamily="50" charset="-128"/>
              <a:ea typeface="ＭＳ Ｐゴシック" panose="020B0600070205080204" pitchFamily="50" charset="-128"/>
            </a:rPr>
            <a:t>令和４年度は令和３年度と比較し、据置期間終了による元金償還が開始した市債があることから、１．６ポイント悪化した。</a:t>
          </a:r>
        </a:p>
        <a:p>
          <a:r>
            <a:rPr kumimoji="1" lang="ja-JP" altLang="en-US" sz="1300">
              <a:latin typeface="ＭＳ Ｐゴシック" panose="020B0600070205080204" pitchFamily="50" charset="-128"/>
              <a:ea typeface="ＭＳ Ｐゴシック" panose="020B0600070205080204" pitchFamily="50" charset="-128"/>
            </a:rPr>
            <a:t>今後は大型公共事業が見込まれことから、引き続き、償還額以下での地方債発行に努め、地方債残高の減少を図る。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62992</xdr:rowOff>
    </xdr:from>
    <xdr:to>
      <xdr:col>24</xdr:col>
      <xdr:colOff>25400</xdr:colOff>
      <xdr:row>78</xdr:row>
      <xdr:rowOff>72137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4360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78</xdr:row>
      <xdr:rowOff>72137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720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78</xdr:row>
      <xdr:rowOff>30987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720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30987</xdr:rowOff>
    </xdr:from>
    <xdr:to>
      <xdr:col>11</xdr:col>
      <xdr:colOff>9525</xdr:colOff>
      <xdr:row>78</xdr:row>
      <xdr:rowOff>76708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4040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155719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21337</xdr:rowOff>
    </xdr:from>
    <xdr:to>
      <xdr:col>20</xdr:col>
      <xdr:colOff>38100</xdr:colOff>
      <xdr:row>78</xdr:row>
      <xdr:rowOff>122937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151637</xdr:rowOff>
    </xdr:from>
    <xdr:to>
      <xdr:col>11</xdr:col>
      <xdr:colOff>60325</xdr:colOff>
      <xdr:row>78</xdr:row>
      <xdr:rowOff>81787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66564</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25908</xdr:rowOff>
    </xdr:from>
    <xdr:to>
      <xdr:col>6</xdr:col>
      <xdr:colOff>171450</xdr:colOff>
      <xdr:row>78</xdr:row>
      <xdr:rowOff>127508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112285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く比率は、平成２５年度から類似団体平均を下回っていたが、令和３年度及び令和４年度は、類似団体平均を上回ることとなった。令和５年度は人件費の減少などにより、類似団体平均を下回った。</a:t>
          </a:r>
        </a:p>
        <a:p>
          <a:r>
            <a:rPr kumimoji="1" lang="ja-JP" altLang="en-US" sz="1300">
              <a:latin typeface="ＭＳ Ｐゴシック" panose="020B0600070205080204" pitchFamily="50" charset="-128"/>
              <a:ea typeface="ＭＳ Ｐゴシック" panose="020B0600070205080204" pitchFamily="50" charset="-128"/>
            </a:rPr>
            <a:t>今後も行政改革を継続し、職員数の適正管理のほか経常費を主とした更なる経費削減に努め、健全な財政運営を堅持していく。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81280</xdr:rowOff>
    </xdr:from>
    <xdr:to>
      <xdr:col>82</xdr:col>
      <xdr:colOff>107950</xdr:colOff>
      <xdr:row>75</xdr:row>
      <xdr:rowOff>167005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94003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145432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75</xdr:row>
      <xdr:rowOff>167005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8288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75</xdr:row>
      <xdr:rowOff>161289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828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75</xdr:row>
      <xdr:rowOff>161289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743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30480</xdr:rowOff>
    </xdr:from>
    <xdr:to>
      <xdr:col>82</xdr:col>
      <xdr:colOff>158750</xdr:colOff>
      <xdr:row>75</xdr:row>
      <xdr:rowOff>132080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47007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116205</xdr:rowOff>
    </xdr:from>
    <xdr:to>
      <xdr:col>78</xdr:col>
      <xdr:colOff>120650</xdr:colOff>
      <xdr:row>76</xdr:row>
      <xdr:rowOff>46355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31132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61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144780</xdr:rowOff>
    </xdr:from>
    <xdr:to>
      <xdr:col>74</xdr:col>
      <xdr:colOff>31750</xdr:colOff>
      <xdr:row>75</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59707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125190</xdr:rowOff>
    </xdr:from>
    <xdr:to>
      <xdr:col>29</xdr:col>
      <xdr:colOff>127000</xdr:colOff>
      <xdr:row>14</xdr:row>
      <xdr:rowOff>168529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73115"/>
          <a:ext cx="647700" cy="43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168529</xdr:rowOff>
    </xdr:from>
    <xdr:to>
      <xdr:col>26</xdr:col>
      <xdr:colOff>50800</xdr:colOff>
      <xdr:row>15</xdr:row>
      <xdr:rowOff>19101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16454"/>
          <a:ext cx="698500" cy="22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18739</xdr:rowOff>
    </xdr:from>
    <xdr:to>
      <xdr:col>22</xdr:col>
      <xdr:colOff>114300</xdr:colOff>
      <xdr:row>15</xdr:row>
      <xdr:rowOff>19101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638114"/>
          <a:ext cx="698500" cy="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18739</xdr:rowOff>
    </xdr:from>
    <xdr:to>
      <xdr:col>18</xdr:col>
      <xdr:colOff>177800</xdr:colOff>
      <xdr:row>15</xdr:row>
      <xdr:rowOff>141992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38114"/>
          <a:ext cx="698500" cy="123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85882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117295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74390</xdr:rowOff>
    </xdr:from>
    <xdr:to>
      <xdr:col>29</xdr:col>
      <xdr:colOff>177800</xdr:colOff>
      <xdr:row>15</xdr:row>
      <xdr:rowOff>4540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22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90917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6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117729</xdr:rowOff>
    </xdr:from>
    <xdr:to>
      <xdr:col>26</xdr:col>
      <xdr:colOff>101600</xdr:colOff>
      <xdr:row>15</xdr:row>
      <xdr:rowOff>47879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65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58056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34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139751</xdr:rowOff>
    </xdr:from>
    <xdr:to>
      <xdr:col>22</xdr:col>
      <xdr:colOff>165100</xdr:colOff>
      <xdr:row>15</xdr:row>
      <xdr:rowOff>69901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87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80078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5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139389</xdr:rowOff>
    </xdr:from>
    <xdr:to>
      <xdr:col>19</xdr:col>
      <xdr:colOff>38100</xdr:colOff>
      <xdr:row>15</xdr:row>
      <xdr:rowOff>69539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87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79716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5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91192</xdr:rowOff>
    </xdr:from>
    <xdr:to>
      <xdr:col>15</xdr:col>
      <xdr:colOff>101600</xdr:colOff>
      <xdr:row>16</xdr:row>
      <xdr:rowOff>21342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10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31519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7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168670</xdr:rowOff>
    </xdr:from>
    <xdr:to>
      <xdr:col>29</xdr:col>
      <xdr:colOff>127000</xdr:colOff>
      <xdr:row>34</xdr:row>
      <xdr:rowOff>241235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436120"/>
          <a:ext cx="647700" cy="72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168670</xdr:rowOff>
    </xdr:from>
    <xdr:to>
      <xdr:col>26</xdr:col>
      <xdr:colOff>50800</xdr:colOff>
      <xdr:row>34</xdr:row>
      <xdr:rowOff>257596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436120"/>
          <a:ext cx="698500" cy="88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257596</xdr:rowOff>
    </xdr:from>
    <xdr:to>
      <xdr:col>22</xdr:col>
      <xdr:colOff>114300</xdr:colOff>
      <xdr:row>34</xdr:row>
      <xdr:rowOff>274447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25046"/>
          <a:ext cx="698500" cy="16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272487</xdr:rowOff>
    </xdr:from>
    <xdr:to>
      <xdr:col>18</xdr:col>
      <xdr:colOff>177800</xdr:colOff>
      <xdr:row>34</xdr:row>
      <xdr:rowOff>274447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39937"/>
          <a:ext cx="698500" cy="1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190435</xdr:rowOff>
    </xdr:from>
    <xdr:to>
      <xdr:col>29</xdr:col>
      <xdr:colOff>177800</xdr:colOff>
      <xdr:row>34</xdr:row>
      <xdr:rowOff>292035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57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35512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0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117870</xdr:rowOff>
    </xdr:from>
    <xdr:to>
      <xdr:col>26</xdr:col>
      <xdr:colOff>101600</xdr:colOff>
      <xdr:row>34</xdr:row>
      <xdr:rowOff>219470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385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229647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5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206796</xdr:rowOff>
    </xdr:from>
    <xdr:to>
      <xdr:col>22</xdr:col>
      <xdr:colOff>165100</xdr:colOff>
      <xdr:row>34</xdr:row>
      <xdr:rowOff>308396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74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318573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4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223647</xdr:rowOff>
    </xdr:from>
    <xdr:to>
      <xdr:col>19</xdr:col>
      <xdr:colOff>38100</xdr:colOff>
      <xdr:row>34</xdr:row>
      <xdr:rowOff>325247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91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335424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5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221688</xdr:rowOff>
    </xdr:from>
    <xdr:to>
      <xdr:col>15</xdr:col>
      <xdr:colOff>101600</xdr:colOff>
      <xdr:row>34</xdr:row>
      <xdr:rowOff>323287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8913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333465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5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77,493
76,580
442.02
50,830,219
47,490,517
2,749,005
24,155,970
44,050,504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105524</xdr:rowOff>
    </xdr:from>
    <xdr:to>
      <xdr:col>24</xdr:col>
      <xdr:colOff>63500</xdr:colOff>
      <xdr:row>33</xdr:row>
      <xdr:rowOff>143663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63374"/>
          <a:ext cx="838200" cy="3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99257</xdr:rowOff>
    </xdr:from>
    <xdr:to>
      <xdr:col>19</xdr:col>
      <xdr:colOff>177800</xdr:colOff>
      <xdr:row>33</xdr:row>
      <xdr:rowOff>105524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757107"/>
          <a:ext cx="88900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80931</xdr:rowOff>
    </xdr:from>
    <xdr:to>
      <xdr:col>15</xdr:col>
      <xdr:colOff>50800</xdr:colOff>
      <xdr:row>33</xdr:row>
      <xdr:rowOff>99257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738781"/>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80931</xdr:rowOff>
    </xdr:from>
    <xdr:to>
      <xdr:col>10</xdr:col>
      <xdr:colOff>114300</xdr:colOff>
      <xdr:row>34</xdr:row>
      <xdr:rowOff>152349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38781"/>
          <a:ext cx="889000" cy="24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92863</xdr:rowOff>
    </xdr:from>
    <xdr:to>
      <xdr:col>24</xdr:col>
      <xdr:colOff>114300</xdr:colOff>
      <xdr:row>34</xdr:row>
      <xdr:rowOff>23013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115740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54724</xdr:rowOff>
    </xdr:from>
    <xdr:to>
      <xdr:col>20</xdr:col>
      <xdr:colOff>38100</xdr:colOff>
      <xdr:row>33</xdr:row>
      <xdr:rowOff>156324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1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1401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8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48457</xdr:rowOff>
    </xdr:from>
    <xdr:to>
      <xdr:col>15</xdr:col>
      <xdr:colOff>101600</xdr:colOff>
      <xdr:row>33</xdr:row>
      <xdr:rowOff>150057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0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166584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8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30131</xdr:rowOff>
    </xdr:from>
    <xdr:to>
      <xdr:col>10</xdr:col>
      <xdr:colOff>165100</xdr:colOff>
      <xdr:row>33</xdr:row>
      <xdr:rowOff>131731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8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148258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101549</xdr:rowOff>
    </xdr:from>
    <xdr:to>
      <xdr:col>6</xdr:col>
      <xdr:colOff>38100</xdr:colOff>
      <xdr:row>35</xdr:row>
      <xdr:rowOff>31699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3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48226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135139</xdr:rowOff>
    </xdr:from>
    <xdr:to>
      <xdr:col>24</xdr:col>
      <xdr:colOff>63500</xdr:colOff>
      <xdr:row>55</xdr:row>
      <xdr:rowOff>17638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93439"/>
          <a:ext cx="8382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17638</xdr:rowOff>
    </xdr:from>
    <xdr:to>
      <xdr:col>19</xdr:col>
      <xdr:colOff>177800</xdr:colOff>
      <xdr:row>55</xdr:row>
      <xdr:rowOff>152905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47388"/>
          <a:ext cx="889000" cy="1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152905</xdr:rowOff>
    </xdr:from>
    <xdr:to>
      <xdr:col>15</xdr:col>
      <xdr:colOff>50800</xdr:colOff>
      <xdr:row>56</xdr:row>
      <xdr:rowOff>63467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82655"/>
          <a:ext cx="889000" cy="8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63467</xdr:rowOff>
    </xdr:from>
    <xdr:to>
      <xdr:col>10</xdr:col>
      <xdr:colOff>114300</xdr:colOff>
      <xdr:row>56</xdr:row>
      <xdr:rowOff>90355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64667"/>
          <a:ext cx="889000" cy="2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107898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84339</xdr:rowOff>
    </xdr:from>
    <xdr:to>
      <xdr:col>24</xdr:col>
      <xdr:colOff>114300</xdr:colOff>
      <xdr:row>55</xdr:row>
      <xdr:rowOff>14489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107216</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9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138288</xdr:rowOff>
    </xdr:from>
    <xdr:to>
      <xdr:col>20</xdr:col>
      <xdr:colOff>38100</xdr:colOff>
      <xdr:row>55</xdr:row>
      <xdr:rowOff>68438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9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84965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17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102105</xdr:rowOff>
    </xdr:from>
    <xdr:to>
      <xdr:col>15</xdr:col>
      <xdr:colOff>101600</xdr:colOff>
      <xdr:row>56</xdr:row>
      <xdr:rowOff>32255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3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48782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0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12667</xdr:rowOff>
    </xdr:from>
    <xdr:to>
      <xdr:col>10</xdr:col>
      <xdr:colOff>165100</xdr:colOff>
      <xdr:row>56</xdr:row>
      <xdr:rowOff>114267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1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130794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8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39555</xdr:rowOff>
    </xdr:from>
    <xdr:to>
      <xdr:col>6</xdr:col>
      <xdr:colOff>38100</xdr:colOff>
      <xdr:row>56</xdr:row>
      <xdr:rowOff>141155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157682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29880</xdr:rowOff>
    </xdr:from>
    <xdr:to>
      <xdr:col>24</xdr:col>
      <xdr:colOff>63500</xdr:colOff>
      <xdr:row>74</xdr:row>
      <xdr:rowOff>135220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717180"/>
          <a:ext cx="838200" cy="10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128132</xdr:rowOff>
    </xdr:from>
    <xdr:to>
      <xdr:col>19</xdr:col>
      <xdr:colOff>177800</xdr:colOff>
      <xdr:row>74</xdr:row>
      <xdr:rowOff>29880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643982"/>
          <a:ext cx="889000" cy="7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86301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128132</xdr:rowOff>
    </xdr:from>
    <xdr:to>
      <xdr:col>15</xdr:col>
      <xdr:colOff>50800</xdr:colOff>
      <xdr:row>74</xdr:row>
      <xdr:rowOff>31161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643982"/>
          <a:ext cx="889000" cy="7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93022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31161</xdr:rowOff>
    </xdr:from>
    <xdr:to>
      <xdr:col>10</xdr:col>
      <xdr:colOff>114300</xdr:colOff>
      <xdr:row>76</xdr:row>
      <xdr:rowOff>108383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718461"/>
          <a:ext cx="889000" cy="42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130008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84420</xdr:rowOff>
    </xdr:from>
    <xdr:to>
      <xdr:col>24</xdr:col>
      <xdr:colOff>114300</xdr:colOff>
      <xdr:row>75</xdr:row>
      <xdr:rowOff>14570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77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107297</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62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150530</xdr:rowOff>
    </xdr:from>
    <xdr:to>
      <xdr:col>20</xdr:col>
      <xdr:colOff>38100</xdr:colOff>
      <xdr:row>74</xdr:row>
      <xdr:rowOff>80680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66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97207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4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77332</xdr:rowOff>
    </xdr:from>
    <xdr:to>
      <xdr:col>15</xdr:col>
      <xdr:colOff>101600</xdr:colOff>
      <xdr:row>74</xdr:row>
      <xdr:rowOff>7482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59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24009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36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151811</xdr:rowOff>
    </xdr:from>
    <xdr:to>
      <xdr:col>10</xdr:col>
      <xdr:colOff>165100</xdr:colOff>
      <xdr:row>74</xdr:row>
      <xdr:rowOff>81961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66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98488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44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57583</xdr:rowOff>
    </xdr:from>
    <xdr:to>
      <xdr:col>6</xdr:col>
      <xdr:colOff>38100</xdr:colOff>
      <xdr:row>76</xdr:row>
      <xdr:rowOff>159183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8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4259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6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89908</xdr:rowOff>
    </xdr:from>
    <xdr:to>
      <xdr:col>24</xdr:col>
      <xdr:colOff>63500</xdr:colOff>
      <xdr:row>97</xdr:row>
      <xdr:rowOff>167289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720558"/>
          <a:ext cx="8382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159531</xdr:rowOff>
    </xdr:from>
    <xdr:to>
      <xdr:col>19</xdr:col>
      <xdr:colOff>177800</xdr:colOff>
      <xdr:row>97</xdr:row>
      <xdr:rowOff>167289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618731"/>
          <a:ext cx="889000" cy="17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159531</xdr:rowOff>
    </xdr:from>
    <xdr:to>
      <xdr:col>15</xdr:col>
      <xdr:colOff>50800</xdr:colOff>
      <xdr:row>98</xdr:row>
      <xdr:rowOff>122969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18731"/>
          <a:ext cx="889000" cy="30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85492</xdr:rowOff>
    </xdr:from>
    <xdr:to>
      <xdr:col>10</xdr:col>
      <xdr:colOff>114300</xdr:colOff>
      <xdr:row>98</xdr:row>
      <xdr:rowOff>122969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887592"/>
          <a:ext cx="889000" cy="3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39108</xdr:rowOff>
    </xdr:from>
    <xdr:to>
      <xdr:col>24</xdr:col>
      <xdr:colOff>114300</xdr:colOff>
      <xdr:row>97</xdr:row>
      <xdr:rowOff>140708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17535</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4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116489</xdr:rowOff>
    </xdr:from>
    <xdr:to>
      <xdr:col>20</xdr:col>
      <xdr:colOff>38100</xdr:colOff>
      <xdr:row>98</xdr:row>
      <xdr:rowOff>46639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37766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3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108731</xdr:rowOff>
    </xdr:from>
    <xdr:to>
      <xdr:col>15</xdr:col>
      <xdr:colOff>101600</xdr:colOff>
      <xdr:row>97</xdr:row>
      <xdr:rowOff>38881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6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30008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6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72169</xdr:rowOff>
    </xdr:from>
    <xdr:to>
      <xdr:col>10</xdr:col>
      <xdr:colOff>165100</xdr:colOff>
      <xdr:row>99</xdr:row>
      <xdr:rowOff>2319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7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164896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6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34692</xdr:rowOff>
    </xdr:from>
    <xdr:to>
      <xdr:col>6</xdr:col>
      <xdr:colOff>38100</xdr:colOff>
      <xdr:row>98</xdr:row>
      <xdr:rowOff>136292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127419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2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104256</xdr:rowOff>
    </xdr:from>
    <xdr:to>
      <xdr:col>55</xdr:col>
      <xdr:colOff>0</xdr:colOff>
      <xdr:row>36</xdr:row>
      <xdr:rowOff>113574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276456"/>
          <a:ext cx="838200" cy="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3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104256</xdr:rowOff>
    </xdr:from>
    <xdr:to>
      <xdr:col>50</xdr:col>
      <xdr:colOff>114300</xdr:colOff>
      <xdr:row>36</xdr:row>
      <xdr:rowOff>163398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276456"/>
          <a:ext cx="889000" cy="5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131743</xdr:rowOff>
    </xdr:from>
    <xdr:to>
      <xdr:col>45</xdr:col>
      <xdr:colOff>177800</xdr:colOff>
      <xdr:row>36</xdr:row>
      <xdr:rowOff>163398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275243"/>
          <a:ext cx="889000" cy="106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131743</xdr:rowOff>
    </xdr:from>
    <xdr:to>
      <xdr:col>41</xdr:col>
      <xdr:colOff>50800</xdr:colOff>
      <xdr:row>37</xdr:row>
      <xdr:rowOff>106912</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275243"/>
          <a:ext cx="889000" cy="117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70952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62774</xdr:rowOff>
    </xdr:from>
    <xdr:to>
      <xdr:col>55</xdr:col>
      <xdr:colOff>50800</xdr:colOff>
      <xdr:row>36</xdr:row>
      <xdr:rowOff>164374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2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85651</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08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53456</xdr:rowOff>
    </xdr:from>
    <xdr:to>
      <xdr:col>50</xdr:col>
      <xdr:colOff>165100</xdr:colOff>
      <xdr:row>36</xdr:row>
      <xdr:rowOff>155056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22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00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112598</xdr:rowOff>
    </xdr:from>
    <xdr:to>
      <xdr:col>46</xdr:col>
      <xdr:colOff>38100</xdr:colOff>
      <xdr:row>37</xdr:row>
      <xdr:rowOff>42748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28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59275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0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80943</xdr:rowOff>
    </xdr:from>
    <xdr:to>
      <xdr:col>41</xdr:col>
      <xdr:colOff>101600</xdr:colOff>
      <xdr:row>31</xdr:row>
      <xdr:rowOff>11093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22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27620</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49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56112</xdr:rowOff>
    </xdr:from>
    <xdr:to>
      <xdr:col>36</xdr:col>
      <xdr:colOff>165100</xdr:colOff>
      <xdr:row>37</xdr:row>
      <xdr:rowOff>157712</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3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2789</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1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89125</xdr:rowOff>
    </xdr:from>
    <xdr:to>
      <xdr:col>55</xdr:col>
      <xdr:colOff>0</xdr:colOff>
      <xdr:row>53</xdr:row>
      <xdr:rowOff>99989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004525"/>
          <a:ext cx="838200" cy="18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89125</xdr:rowOff>
    </xdr:from>
    <xdr:to>
      <xdr:col>50</xdr:col>
      <xdr:colOff>114300</xdr:colOff>
      <xdr:row>54</xdr:row>
      <xdr:rowOff>23691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004525"/>
          <a:ext cx="889000" cy="27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128629</xdr:rowOff>
    </xdr:from>
    <xdr:to>
      <xdr:col>45</xdr:col>
      <xdr:colOff>177800</xdr:colOff>
      <xdr:row>54</xdr:row>
      <xdr:rowOff>23691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8701129"/>
          <a:ext cx="889000" cy="58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128629</xdr:rowOff>
    </xdr:from>
    <xdr:to>
      <xdr:col>41</xdr:col>
      <xdr:colOff>50800</xdr:colOff>
      <xdr:row>53</xdr:row>
      <xdr:rowOff>10127</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8701129"/>
          <a:ext cx="889000" cy="39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131966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147522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49189</xdr:rowOff>
    </xdr:from>
    <xdr:to>
      <xdr:col>55</xdr:col>
      <xdr:colOff>50800</xdr:colOff>
      <xdr:row>53</xdr:row>
      <xdr:rowOff>150789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13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72066</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89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38325</xdr:rowOff>
    </xdr:from>
    <xdr:to>
      <xdr:col>50</xdr:col>
      <xdr:colOff>165100</xdr:colOff>
      <xdr:row>52</xdr:row>
      <xdr:rowOff>139925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89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156452</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39795" y="872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144341</xdr:rowOff>
    </xdr:from>
    <xdr:to>
      <xdr:col>46</xdr:col>
      <xdr:colOff>38100</xdr:colOff>
      <xdr:row>54</xdr:row>
      <xdr:rowOff>74491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2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91018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77829</xdr:rowOff>
    </xdr:from>
    <xdr:to>
      <xdr:col>41</xdr:col>
      <xdr:colOff>101600</xdr:colOff>
      <xdr:row>51</xdr:row>
      <xdr:rowOff>7979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865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24506</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61795" y="842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130777</xdr:rowOff>
    </xdr:from>
    <xdr:to>
      <xdr:col>36</xdr:col>
      <xdr:colOff>165100</xdr:colOff>
      <xdr:row>53</xdr:row>
      <xdr:rowOff>60927</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04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77454</xdr:rowOff>
    </xdr:from>
    <xdr:ext cx="599010"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672795" y="882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128022</xdr:rowOff>
    </xdr:from>
    <xdr:to>
      <xdr:col>55</xdr:col>
      <xdr:colOff>0</xdr:colOff>
      <xdr:row>78</xdr:row>
      <xdr:rowOff>136861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501122"/>
          <a:ext cx="8382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112097</xdr:rowOff>
    </xdr:from>
    <xdr:to>
      <xdr:col>50</xdr:col>
      <xdr:colOff>114300</xdr:colOff>
      <xdr:row>78</xdr:row>
      <xdr:rowOff>128022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313747"/>
          <a:ext cx="889000" cy="18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39916</xdr:rowOff>
    </xdr:from>
    <xdr:to>
      <xdr:col>45</xdr:col>
      <xdr:colOff>177800</xdr:colOff>
      <xdr:row>77</xdr:row>
      <xdr:rowOff>112097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2041416"/>
          <a:ext cx="889000" cy="127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39916</xdr:rowOff>
    </xdr:from>
    <xdr:to>
      <xdr:col>41</xdr:col>
      <xdr:colOff>50800</xdr:colOff>
      <xdr:row>74</xdr:row>
      <xdr:rowOff>157283</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2041416"/>
          <a:ext cx="889000" cy="80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75995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2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86061</xdr:rowOff>
    </xdr:from>
    <xdr:to>
      <xdr:col>55</xdr:col>
      <xdr:colOff>50800</xdr:colOff>
      <xdr:row>79</xdr:row>
      <xdr:rowOff>16211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45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988</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37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77222</xdr:rowOff>
    </xdr:from>
    <xdr:to>
      <xdr:col>50</xdr:col>
      <xdr:colOff>165100</xdr:colOff>
      <xdr:row>79</xdr:row>
      <xdr:rowOff>7372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45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169949</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54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61297</xdr:rowOff>
    </xdr:from>
    <xdr:to>
      <xdr:col>46</xdr:col>
      <xdr:colOff>38100</xdr:colOff>
      <xdr:row>77</xdr:row>
      <xdr:rowOff>162897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2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7974</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83111" y="1303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160566</xdr:rowOff>
    </xdr:from>
    <xdr:to>
      <xdr:col>41</xdr:col>
      <xdr:colOff>101600</xdr:colOff>
      <xdr:row>70</xdr:row>
      <xdr:rowOff>90716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19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107243</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176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106483</xdr:rowOff>
    </xdr:from>
    <xdr:to>
      <xdr:col>36</xdr:col>
      <xdr:colOff>165100</xdr:colOff>
      <xdr:row>75</xdr:row>
      <xdr:rowOff>36633</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279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53160</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256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95148</xdr:rowOff>
    </xdr:from>
    <xdr:to>
      <xdr:col>55</xdr:col>
      <xdr:colOff>0</xdr:colOff>
      <xdr:row>93</xdr:row>
      <xdr:rowOff>36271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5868548"/>
          <a:ext cx="838200" cy="1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95148</xdr:rowOff>
    </xdr:from>
    <xdr:to>
      <xdr:col>50</xdr:col>
      <xdr:colOff>114300</xdr:colOff>
      <xdr:row>95</xdr:row>
      <xdr:rowOff>6959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5868548"/>
          <a:ext cx="889000" cy="42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6959</xdr:rowOff>
    </xdr:from>
    <xdr:to>
      <xdr:col>45</xdr:col>
      <xdr:colOff>177800</xdr:colOff>
      <xdr:row>95</xdr:row>
      <xdr:rowOff>120447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294709"/>
          <a:ext cx="889000" cy="1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51625</xdr:rowOff>
    </xdr:from>
    <xdr:to>
      <xdr:col>41</xdr:col>
      <xdr:colOff>50800</xdr:colOff>
      <xdr:row>95</xdr:row>
      <xdr:rowOff>120447</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339375"/>
          <a:ext cx="889000" cy="6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135729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158259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156921</xdr:rowOff>
    </xdr:from>
    <xdr:to>
      <xdr:col>55</xdr:col>
      <xdr:colOff>50800</xdr:colOff>
      <xdr:row>93</xdr:row>
      <xdr:rowOff>87071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593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8348</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57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44348</xdr:rowOff>
    </xdr:from>
    <xdr:to>
      <xdr:col>50</xdr:col>
      <xdr:colOff>165100</xdr:colOff>
      <xdr:row>92</xdr:row>
      <xdr:rowOff>145948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58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162475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559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127609</xdr:rowOff>
    </xdr:from>
    <xdr:to>
      <xdr:col>46</xdr:col>
      <xdr:colOff>38100</xdr:colOff>
      <xdr:row>95</xdr:row>
      <xdr:rowOff>57759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24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74286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01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69647</xdr:rowOff>
    </xdr:from>
    <xdr:to>
      <xdr:col>41</xdr:col>
      <xdr:colOff>101600</xdr:colOff>
      <xdr:row>95</xdr:row>
      <xdr:rowOff>171247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35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16324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1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825</xdr:rowOff>
    </xdr:from>
    <xdr:to>
      <xdr:col>36</xdr:col>
      <xdr:colOff>165100</xdr:colOff>
      <xdr:row>95</xdr:row>
      <xdr:rowOff>102425</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2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118952</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06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87099</xdr:rowOff>
    </xdr:from>
    <xdr:to>
      <xdr:col>85</xdr:col>
      <xdr:colOff>127000</xdr:colOff>
      <xdr:row>38</xdr:row>
      <xdr:rowOff>134465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602199"/>
          <a:ext cx="838200" cy="4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134191</xdr:rowOff>
    </xdr:from>
    <xdr:to>
      <xdr:col>81</xdr:col>
      <xdr:colOff>50800</xdr:colOff>
      <xdr:row>38</xdr:row>
      <xdr:rowOff>134465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4929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133734</xdr:rowOff>
    </xdr:from>
    <xdr:to>
      <xdr:col>76</xdr:col>
      <xdr:colOff>114300</xdr:colOff>
      <xdr:row>38</xdr:row>
      <xdr:rowOff>134191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4883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130008</xdr:rowOff>
    </xdr:from>
    <xdr:to>
      <xdr:col>71</xdr:col>
      <xdr:colOff>177800</xdr:colOff>
      <xdr:row>38</xdr:row>
      <xdr:rowOff>133734</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45108"/>
          <a:ext cx="8890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36299</xdr:rowOff>
    </xdr:from>
    <xdr:to>
      <xdr:col>85</xdr:col>
      <xdr:colOff>177800</xdr:colOff>
      <xdr:row>38</xdr:row>
      <xdr:rowOff>137899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5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83665</xdr:rowOff>
    </xdr:from>
    <xdr:to>
      <xdr:col>81</xdr:col>
      <xdr:colOff>101600</xdr:colOff>
      <xdr:row>39</xdr:row>
      <xdr:rowOff>13815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9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4942</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9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83391</xdr:rowOff>
    </xdr:from>
    <xdr:to>
      <xdr:col>76</xdr:col>
      <xdr:colOff>165100</xdr:colOff>
      <xdr:row>39</xdr:row>
      <xdr:rowOff>13541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4668</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69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82934</xdr:rowOff>
    </xdr:from>
    <xdr:to>
      <xdr:col>72</xdr:col>
      <xdr:colOff>38100</xdr:colOff>
      <xdr:row>39</xdr:row>
      <xdr:rowOff>13084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9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4211</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690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79208</xdr:rowOff>
    </xdr:from>
    <xdr:to>
      <xdr:col>67</xdr:col>
      <xdr:colOff>101600</xdr:colOff>
      <xdr:row>39</xdr:row>
      <xdr:rowOff>9358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485</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68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141447</xdr:rowOff>
    </xdr:from>
    <xdr:to>
      <xdr:col>85</xdr:col>
      <xdr:colOff>127000</xdr:colOff>
      <xdr:row>73</xdr:row>
      <xdr:rowOff>153301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657297"/>
          <a:ext cx="838200" cy="1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153301</xdr:rowOff>
    </xdr:from>
    <xdr:to>
      <xdr:col>81</xdr:col>
      <xdr:colOff>50800</xdr:colOff>
      <xdr:row>74</xdr:row>
      <xdr:rowOff>33581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669151"/>
          <a:ext cx="889000" cy="5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33581</xdr:rowOff>
    </xdr:from>
    <xdr:to>
      <xdr:col>76</xdr:col>
      <xdr:colOff>114300</xdr:colOff>
      <xdr:row>74</xdr:row>
      <xdr:rowOff>66956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720881"/>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29645</xdr:rowOff>
    </xdr:from>
    <xdr:to>
      <xdr:col>71</xdr:col>
      <xdr:colOff>177800</xdr:colOff>
      <xdr:row>74</xdr:row>
      <xdr:rowOff>66956</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716945"/>
          <a:ext cx="889000" cy="3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167634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90647</xdr:rowOff>
    </xdr:from>
    <xdr:to>
      <xdr:col>85</xdr:col>
      <xdr:colOff>177800</xdr:colOff>
      <xdr:row>74</xdr:row>
      <xdr:rowOff>20797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60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113524</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4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102501</xdr:rowOff>
    </xdr:from>
    <xdr:to>
      <xdr:col>81</xdr:col>
      <xdr:colOff>101600</xdr:colOff>
      <xdr:row>74</xdr:row>
      <xdr:rowOff>32651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61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49178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39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154231</xdr:rowOff>
    </xdr:from>
    <xdr:to>
      <xdr:col>76</xdr:col>
      <xdr:colOff>165100</xdr:colOff>
      <xdr:row>74</xdr:row>
      <xdr:rowOff>84381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67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100908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44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16156</xdr:rowOff>
    </xdr:from>
    <xdr:to>
      <xdr:col>72</xdr:col>
      <xdr:colOff>38100</xdr:colOff>
      <xdr:row>74</xdr:row>
      <xdr:rowOff>117756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70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134283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47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150295</xdr:rowOff>
    </xdr:from>
    <xdr:to>
      <xdr:col>67</xdr:col>
      <xdr:colOff>101600</xdr:colOff>
      <xdr:row>74</xdr:row>
      <xdr:rowOff>80445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6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96972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44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111838</xdr:rowOff>
    </xdr:from>
    <xdr:to>
      <xdr:col>85</xdr:col>
      <xdr:colOff>127000</xdr:colOff>
      <xdr:row>98</xdr:row>
      <xdr:rowOff>24385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742488"/>
          <a:ext cx="838200" cy="8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166108</xdr:rowOff>
    </xdr:from>
    <xdr:to>
      <xdr:col>81</xdr:col>
      <xdr:colOff>50800</xdr:colOff>
      <xdr:row>98</xdr:row>
      <xdr:rowOff>24385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453858"/>
          <a:ext cx="889000" cy="37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166108</xdr:rowOff>
    </xdr:from>
    <xdr:to>
      <xdr:col>76</xdr:col>
      <xdr:colOff>114300</xdr:colOff>
      <xdr:row>98</xdr:row>
      <xdr:rowOff>85074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453858"/>
          <a:ext cx="889000" cy="43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84196</xdr:rowOff>
    </xdr:from>
    <xdr:to>
      <xdr:col>71</xdr:col>
      <xdr:colOff>177800</xdr:colOff>
      <xdr:row>98</xdr:row>
      <xdr:rowOff>85074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86296"/>
          <a:ext cx="8890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61038</xdr:rowOff>
    </xdr:from>
    <xdr:to>
      <xdr:col>85</xdr:col>
      <xdr:colOff>177800</xdr:colOff>
      <xdr:row>97</xdr:row>
      <xdr:rowOff>162638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39465</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7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145035</xdr:rowOff>
    </xdr:from>
    <xdr:to>
      <xdr:col>81</xdr:col>
      <xdr:colOff>101600</xdr:colOff>
      <xdr:row>98</xdr:row>
      <xdr:rowOff>75185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66312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6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115308</xdr:rowOff>
    </xdr:from>
    <xdr:to>
      <xdr:col>76</xdr:col>
      <xdr:colOff>165100</xdr:colOff>
      <xdr:row>96</xdr:row>
      <xdr:rowOff>45458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4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61985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17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34274</xdr:rowOff>
    </xdr:from>
    <xdr:to>
      <xdr:col>72</xdr:col>
      <xdr:colOff>38100</xdr:colOff>
      <xdr:row>98</xdr:row>
      <xdr:rowOff>135874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3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127001</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2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33396</xdr:rowOff>
    </xdr:from>
    <xdr:to>
      <xdr:col>67</xdr:col>
      <xdr:colOff>101600</xdr:colOff>
      <xdr:row>98</xdr:row>
      <xdr:rowOff>134996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3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126123</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2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103856</xdr:rowOff>
    </xdr:from>
    <xdr:to>
      <xdr:col>116</xdr:col>
      <xdr:colOff>63500</xdr:colOff>
      <xdr:row>38</xdr:row>
      <xdr:rowOff>103901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618956"/>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86756</xdr:rowOff>
    </xdr:from>
    <xdr:to>
      <xdr:col>111</xdr:col>
      <xdr:colOff>177800</xdr:colOff>
      <xdr:row>38</xdr:row>
      <xdr:rowOff>103901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01856"/>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86756</xdr:rowOff>
    </xdr:from>
    <xdr:to>
      <xdr:col>107</xdr:col>
      <xdr:colOff>50800</xdr:colOff>
      <xdr:row>38</xdr:row>
      <xdr:rowOff>92974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601856"/>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79166</xdr:rowOff>
    </xdr:from>
    <xdr:to>
      <xdr:col>102</xdr:col>
      <xdr:colOff>114300</xdr:colOff>
      <xdr:row>38</xdr:row>
      <xdr:rowOff>92974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594266"/>
          <a:ext cx="889000" cy="1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53056</xdr:rowOff>
    </xdr:from>
    <xdr:to>
      <xdr:col>116</xdr:col>
      <xdr:colOff>114300</xdr:colOff>
      <xdr:row>38</xdr:row>
      <xdr:rowOff>154656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6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139433</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8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53101</xdr:rowOff>
    </xdr:from>
    <xdr:to>
      <xdr:col>112</xdr:col>
      <xdr:colOff>38100</xdr:colOff>
      <xdr:row>38</xdr:row>
      <xdr:rowOff>154701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6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145828</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660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35956</xdr:rowOff>
    </xdr:from>
    <xdr:to>
      <xdr:col>107</xdr:col>
      <xdr:colOff>101600</xdr:colOff>
      <xdr:row>38</xdr:row>
      <xdr:rowOff>137556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5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128683</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64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42174</xdr:rowOff>
    </xdr:from>
    <xdr:to>
      <xdr:col>102</xdr:col>
      <xdr:colOff>165100</xdr:colOff>
      <xdr:row>38</xdr:row>
      <xdr:rowOff>143774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134901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28366</xdr:rowOff>
    </xdr:from>
    <xdr:to>
      <xdr:col>98</xdr:col>
      <xdr:colOff>38100</xdr:colOff>
      <xdr:row>38</xdr:row>
      <xdr:rowOff>129966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4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121093</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63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126250</xdr:rowOff>
    </xdr:from>
    <xdr:to>
      <xdr:col>116</xdr:col>
      <xdr:colOff>63500</xdr:colOff>
      <xdr:row>55</xdr:row>
      <xdr:rowOff>41669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384550"/>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6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34468</xdr:rowOff>
    </xdr:from>
    <xdr:to>
      <xdr:col>111</xdr:col>
      <xdr:colOff>177800</xdr:colOff>
      <xdr:row>54</xdr:row>
      <xdr:rowOff>126250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292768"/>
          <a:ext cx="889000" cy="9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88892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3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12027</xdr:rowOff>
    </xdr:from>
    <xdr:to>
      <xdr:col>107</xdr:col>
      <xdr:colOff>50800</xdr:colOff>
      <xdr:row>54</xdr:row>
      <xdr:rowOff>34468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098877"/>
          <a:ext cx="889000" cy="19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86072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20828</xdr:rowOff>
    </xdr:from>
    <xdr:to>
      <xdr:col>102</xdr:col>
      <xdr:colOff>114300</xdr:colOff>
      <xdr:row>53</xdr:row>
      <xdr:rowOff>12027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8936228"/>
          <a:ext cx="889000" cy="16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63669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67403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162319</xdr:rowOff>
    </xdr:from>
    <xdr:to>
      <xdr:col>116</xdr:col>
      <xdr:colOff>114300</xdr:colOff>
      <xdr:row>55</xdr:row>
      <xdr:rowOff>92469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42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13746</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27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75450</xdr:rowOff>
    </xdr:from>
    <xdr:to>
      <xdr:col>112</xdr:col>
      <xdr:colOff>38100</xdr:colOff>
      <xdr:row>55</xdr:row>
      <xdr:rowOff>5600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22127</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10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155118</xdr:rowOff>
    </xdr:from>
    <xdr:to>
      <xdr:col>107</xdr:col>
      <xdr:colOff>101600</xdr:colOff>
      <xdr:row>54</xdr:row>
      <xdr:rowOff>85268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24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101795</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01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132677</xdr:rowOff>
    </xdr:from>
    <xdr:to>
      <xdr:col>102</xdr:col>
      <xdr:colOff>165100</xdr:colOff>
      <xdr:row>53</xdr:row>
      <xdr:rowOff>62827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04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79354</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882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141478</xdr:rowOff>
    </xdr:from>
    <xdr:to>
      <xdr:col>98</xdr:col>
      <xdr:colOff>38100</xdr:colOff>
      <xdr:row>52</xdr:row>
      <xdr:rowOff>71628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88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88155</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866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139151</xdr:rowOff>
    </xdr:from>
    <xdr:to>
      <xdr:col>116</xdr:col>
      <xdr:colOff>63500</xdr:colOff>
      <xdr:row>75</xdr:row>
      <xdr:rowOff>142055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2997901"/>
          <a:ext cx="8382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139151</xdr:rowOff>
    </xdr:from>
    <xdr:to>
      <xdr:col>111</xdr:col>
      <xdr:colOff>177800</xdr:colOff>
      <xdr:row>75</xdr:row>
      <xdr:rowOff>157987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997901"/>
          <a:ext cx="889000" cy="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142877</xdr:rowOff>
    </xdr:from>
    <xdr:to>
      <xdr:col>107</xdr:col>
      <xdr:colOff>50800</xdr:colOff>
      <xdr:row>75</xdr:row>
      <xdr:rowOff>157987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001627"/>
          <a:ext cx="8890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142877</xdr:rowOff>
    </xdr:from>
    <xdr:to>
      <xdr:col>102</xdr:col>
      <xdr:colOff>114300</xdr:colOff>
      <xdr:row>75</xdr:row>
      <xdr:rowOff>168618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001627"/>
          <a:ext cx="889000" cy="2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91255</xdr:rowOff>
    </xdr:from>
    <xdr:to>
      <xdr:col>116</xdr:col>
      <xdr:colOff>114300</xdr:colOff>
      <xdr:row>76</xdr:row>
      <xdr:rowOff>21405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9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114132</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80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88351</xdr:rowOff>
    </xdr:from>
    <xdr:to>
      <xdr:col>112</xdr:col>
      <xdr:colOff>38100</xdr:colOff>
      <xdr:row>76</xdr:row>
      <xdr:rowOff>18501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94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35028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72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107188</xdr:rowOff>
    </xdr:from>
    <xdr:to>
      <xdr:col>107</xdr:col>
      <xdr:colOff>101600</xdr:colOff>
      <xdr:row>76</xdr:row>
      <xdr:rowOff>37337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9659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53865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7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92077</xdr:rowOff>
    </xdr:from>
    <xdr:to>
      <xdr:col>102</xdr:col>
      <xdr:colOff>165100</xdr:colOff>
      <xdr:row>76</xdr:row>
      <xdr:rowOff>22228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9508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38754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72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117818</xdr:rowOff>
    </xdr:from>
    <xdr:to>
      <xdr:col>98</xdr:col>
      <xdr:colOff>38100</xdr:colOff>
      <xdr:row>76</xdr:row>
      <xdr:rowOff>47968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9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64495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7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歳出決算総額は、住民一人当たり６１２，８３６円となっている。</a:t>
          </a:r>
        </a:p>
        <a:p>
          <a:r>
            <a:rPr kumimoji="1" lang="ja-JP" altLang="en-US" sz="1300">
              <a:latin typeface="ＭＳ Ｐゴシック" panose="020B0600070205080204" pitchFamily="50" charset="-128"/>
              <a:ea typeface="ＭＳ Ｐゴシック" panose="020B0600070205080204" pitchFamily="50" charset="-128"/>
            </a:rPr>
            <a:t>人件費が、類似団体と比較して高い傾向となっている理由は、職員数が多いためである。柏崎市定員管理計画に基づき適正な職員数を管理していく。</a:t>
          </a:r>
        </a:p>
        <a:p>
          <a:r>
            <a:rPr kumimoji="1" lang="ja-JP" altLang="en-US" sz="1300">
              <a:latin typeface="ＭＳ Ｐゴシック" panose="020B0600070205080204" pitchFamily="50" charset="-128"/>
              <a:ea typeface="ＭＳ Ｐゴシック" panose="020B0600070205080204" pitchFamily="50" charset="-128"/>
            </a:rPr>
            <a:t>物件費が前年度に比べ高くなった主な理由は、物価及びエネルギー価格高騰などにより増加したためである。</a:t>
          </a:r>
        </a:p>
        <a:p>
          <a:r>
            <a:rPr kumimoji="1" lang="ja-JP" altLang="en-US" sz="1300">
              <a:latin typeface="ＭＳ Ｐゴシック" panose="020B0600070205080204" pitchFamily="50" charset="-128"/>
              <a:ea typeface="ＭＳ Ｐゴシック" panose="020B0600070205080204" pitchFamily="50" charset="-128"/>
            </a:rPr>
            <a:t>普通建設事業費（うち更新整備）が前年度に比べて低くなった理由は、東中学校改築事業が完了したことによるものである。</a:t>
          </a:r>
        </a:p>
        <a:p>
          <a:r>
            <a:rPr kumimoji="1" lang="ja-JP" altLang="en-US" sz="1300">
              <a:latin typeface="ＭＳ Ｐゴシック" panose="020B0600070205080204" pitchFamily="50" charset="-128"/>
              <a:ea typeface="ＭＳ Ｐゴシック" panose="020B0600070205080204" pitchFamily="50" charset="-128"/>
            </a:rPr>
            <a:t>積立金は令和３年度に新たに環境・エネルギー産業拠点化推進基金を創設したため増加したものの、令和４年度は新たな基金創設はなかったため減少している。令和５年度は財政調整基金や減債基金等を約１２億円積み立てたことにより増加した。</a:t>
          </a:r>
        </a:p>
        <a:p>
          <a:r>
            <a:rPr kumimoji="1" lang="ja-JP" altLang="en-US" sz="1300">
              <a:latin typeface="ＭＳ Ｐゴシック" panose="020B0600070205080204" pitchFamily="50" charset="-128"/>
              <a:ea typeface="ＭＳ Ｐゴシック" panose="020B0600070205080204" pitchFamily="50" charset="-128"/>
            </a:rPr>
            <a:t>貸付金は、類似団体平均を特に大きく上回っているが、市の制度融資に係る金融機関への預託金が主なものであり、年々融資残高が減少しているため、貸付金も減少で推移する見込みである。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77,493
76,580
442.02
50,830,219
47,490,517
2,749,005
24,155,970
44,050,504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124613</xdr:rowOff>
    </xdr:from>
    <xdr:to>
      <xdr:col>24</xdr:col>
      <xdr:colOff>63500</xdr:colOff>
      <xdr:row>35</xdr:row>
      <xdr:rowOff>62433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53913"/>
          <a:ext cx="838200" cy="10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124613</xdr:rowOff>
    </xdr:from>
    <xdr:to>
      <xdr:col>19</xdr:col>
      <xdr:colOff>177800</xdr:colOff>
      <xdr:row>35</xdr:row>
      <xdr:rowOff>52832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53913"/>
          <a:ext cx="889000" cy="9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254</xdr:rowOff>
    </xdr:from>
    <xdr:to>
      <xdr:col>15</xdr:col>
      <xdr:colOff>50800</xdr:colOff>
      <xdr:row>35</xdr:row>
      <xdr:rowOff>52832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0100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254</xdr:rowOff>
    </xdr:from>
    <xdr:to>
      <xdr:col>10</xdr:col>
      <xdr:colOff>114300</xdr:colOff>
      <xdr:row>35</xdr:row>
      <xdr:rowOff>93980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01004"/>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11633</xdr:rowOff>
    </xdr:from>
    <xdr:to>
      <xdr:col>24</xdr:col>
      <xdr:colOff>114300</xdr:colOff>
      <xdr:row>35</xdr:row>
      <xdr:rowOff>113233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34510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6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73813</xdr:rowOff>
    </xdr:from>
    <xdr:to>
      <xdr:col>20</xdr:col>
      <xdr:colOff>38100</xdr:colOff>
      <xdr:row>35</xdr:row>
      <xdr:rowOff>3963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20490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2032</xdr:rowOff>
    </xdr:from>
    <xdr:to>
      <xdr:col>15</xdr:col>
      <xdr:colOff>101600</xdr:colOff>
      <xdr:row>35</xdr:row>
      <xdr:rowOff>103632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120159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7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120904</xdr:rowOff>
    </xdr:from>
    <xdr:to>
      <xdr:col>10</xdr:col>
      <xdr:colOff>165100</xdr:colOff>
      <xdr:row>35</xdr:row>
      <xdr:rowOff>51054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67581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43180</xdr:rowOff>
    </xdr:from>
    <xdr:to>
      <xdr:col>6</xdr:col>
      <xdr:colOff>38100</xdr:colOff>
      <xdr:row>35</xdr:row>
      <xdr:rowOff>144780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135907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124425</xdr:rowOff>
    </xdr:from>
    <xdr:to>
      <xdr:col>24</xdr:col>
      <xdr:colOff>63500</xdr:colOff>
      <xdr:row>57</xdr:row>
      <xdr:rowOff>4525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725625"/>
          <a:ext cx="838200" cy="5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74798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7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7331</xdr:rowOff>
    </xdr:from>
    <xdr:to>
      <xdr:col>19</xdr:col>
      <xdr:colOff>177800</xdr:colOff>
      <xdr:row>57</xdr:row>
      <xdr:rowOff>4525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608531"/>
          <a:ext cx="889000" cy="16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160283</xdr:rowOff>
    </xdr:from>
    <xdr:to>
      <xdr:col>15</xdr:col>
      <xdr:colOff>50800</xdr:colOff>
      <xdr:row>56</xdr:row>
      <xdr:rowOff>7331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075683"/>
          <a:ext cx="889000" cy="53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160283</xdr:rowOff>
    </xdr:from>
    <xdr:to>
      <xdr:col>10</xdr:col>
      <xdr:colOff>114300</xdr:colOff>
      <xdr:row>56</xdr:row>
      <xdr:rowOff>139357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075683"/>
          <a:ext cx="889000" cy="66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102660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72429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73625</xdr:rowOff>
    </xdr:from>
    <xdr:to>
      <xdr:col>24</xdr:col>
      <xdr:colOff>114300</xdr:colOff>
      <xdr:row>57</xdr:row>
      <xdr:rowOff>3775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96502</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2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125175</xdr:rowOff>
    </xdr:from>
    <xdr:to>
      <xdr:col>20</xdr:col>
      <xdr:colOff>38100</xdr:colOff>
      <xdr:row>57</xdr:row>
      <xdr:rowOff>55325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2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46452</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8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127981</xdr:rowOff>
    </xdr:from>
    <xdr:to>
      <xdr:col>15</xdr:col>
      <xdr:colOff>101600</xdr:colOff>
      <xdr:row>56</xdr:row>
      <xdr:rowOff>58131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55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74658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33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109483</xdr:rowOff>
    </xdr:from>
    <xdr:to>
      <xdr:col>10</xdr:col>
      <xdr:colOff>165100</xdr:colOff>
      <xdr:row>53</xdr:row>
      <xdr:rowOff>39633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02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56160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880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88557</xdr:rowOff>
    </xdr:from>
    <xdr:to>
      <xdr:col>6</xdr:col>
      <xdr:colOff>38100</xdr:colOff>
      <xdr:row>57</xdr:row>
      <xdr:rowOff>18707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8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35234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6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95166</xdr:rowOff>
    </xdr:from>
    <xdr:to>
      <xdr:col>24</xdr:col>
      <xdr:colOff>63500</xdr:colOff>
      <xdr:row>76</xdr:row>
      <xdr:rowOff>75180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53916"/>
          <a:ext cx="838200" cy="15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169374</xdr:rowOff>
    </xdr:from>
    <xdr:to>
      <xdr:col>19</xdr:col>
      <xdr:colOff>177800</xdr:colOff>
      <xdr:row>76</xdr:row>
      <xdr:rowOff>75180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28124"/>
          <a:ext cx="889000" cy="7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169374</xdr:rowOff>
    </xdr:from>
    <xdr:to>
      <xdr:col>15</xdr:col>
      <xdr:colOff>50800</xdr:colOff>
      <xdr:row>77</xdr:row>
      <xdr:rowOff>64785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28124"/>
          <a:ext cx="889000" cy="23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64785</xdr:rowOff>
    </xdr:from>
    <xdr:to>
      <xdr:col>10</xdr:col>
      <xdr:colOff>114300</xdr:colOff>
      <xdr:row>77</xdr:row>
      <xdr:rowOff>170909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66435"/>
          <a:ext cx="889000" cy="10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153247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5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44366</xdr:rowOff>
    </xdr:from>
    <xdr:to>
      <xdr:col>24</xdr:col>
      <xdr:colOff>114300</xdr:colOff>
      <xdr:row>75</xdr:row>
      <xdr:rowOff>145966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0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67243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5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24380</xdr:rowOff>
    </xdr:from>
    <xdr:to>
      <xdr:col>20</xdr:col>
      <xdr:colOff>38100</xdr:colOff>
      <xdr:row>76</xdr:row>
      <xdr:rowOff>125980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142508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2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118574</xdr:rowOff>
    </xdr:from>
    <xdr:to>
      <xdr:col>15</xdr:col>
      <xdr:colOff>101600</xdr:colOff>
      <xdr:row>76</xdr:row>
      <xdr:rowOff>48724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65251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5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13985</xdr:rowOff>
    </xdr:from>
    <xdr:to>
      <xdr:col>10</xdr:col>
      <xdr:colOff>165100</xdr:colOff>
      <xdr:row>77</xdr:row>
      <xdr:rowOff>115585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132112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9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120109</xdr:rowOff>
    </xdr:from>
    <xdr:to>
      <xdr:col>6</xdr:col>
      <xdr:colOff>38100</xdr:colOff>
      <xdr:row>78</xdr:row>
      <xdr:rowOff>50259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2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41386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14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75749</xdr:rowOff>
    </xdr:from>
    <xdr:to>
      <xdr:col>24</xdr:col>
      <xdr:colOff>63500</xdr:colOff>
      <xdr:row>96</xdr:row>
      <xdr:rowOff>129279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534949"/>
          <a:ext cx="8382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75749</xdr:rowOff>
    </xdr:from>
    <xdr:to>
      <xdr:col>19</xdr:col>
      <xdr:colOff>177800</xdr:colOff>
      <xdr:row>96</xdr:row>
      <xdr:rowOff>129090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3494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129090</xdr:rowOff>
    </xdr:from>
    <xdr:to>
      <xdr:col>15</xdr:col>
      <xdr:colOff>50800</xdr:colOff>
      <xdr:row>97</xdr:row>
      <xdr:rowOff>134138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88290"/>
          <a:ext cx="889000" cy="17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119202</xdr:rowOff>
    </xdr:from>
    <xdr:to>
      <xdr:col>10</xdr:col>
      <xdr:colOff>114300</xdr:colOff>
      <xdr:row>97</xdr:row>
      <xdr:rowOff>134138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49852"/>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78479</xdr:rowOff>
    </xdr:from>
    <xdr:to>
      <xdr:col>24</xdr:col>
      <xdr:colOff>114300</xdr:colOff>
      <xdr:row>97</xdr:row>
      <xdr:rowOff>8629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56906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1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24949</xdr:rowOff>
    </xdr:from>
    <xdr:to>
      <xdr:col>20</xdr:col>
      <xdr:colOff>38100</xdr:colOff>
      <xdr:row>96</xdr:row>
      <xdr:rowOff>126549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117676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57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78290</xdr:rowOff>
    </xdr:from>
    <xdr:to>
      <xdr:col>15</xdr:col>
      <xdr:colOff>101600</xdr:colOff>
      <xdr:row>97</xdr:row>
      <xdr:rowOff>8440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171017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3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83338</xdr:rowOff>
    </xdr:from>
    <xdr:to>
      <xdr:col>10</xdr:col>
      <xdr:colOff>165100</xdr:colOff>
      <xdr:row>98</xdr:row>
      <xdr:rowOff>13488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4615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0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68402</xdr:rowOff>
    </xdr:from>
    <xdr:to>
      <xdr:col>6</xdr:col>
      <xdr:colOff>38100</xdr:colOff>
      <xdr:row>97</xdr:row>
      <xdr:rowOff>170002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9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161129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9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124041</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610441"/>
          <a:ext cx="1270" cy="93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70718</xdr:rowOff>
    </xdr:from>
    <xdr:ext cx="534377"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38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124041</xdr:rowOff>
    </xdr:from>
    <xdr:to>
      <xdr:col>55</xdr:col>
      <xdr:colOff>88900</xdr:colOff>
      <xdr:row>32</xdr:row>
      <xdr:rowOff>124041</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61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8312</xdr:rowOff>
    </xdr:from>
    <xdr:to>
      <xdr:col>55</xdr:col>
      <xdr:colOff>0</xdr:colOff>
      <xdr:row>32</xdr:row>
      <xdr:rowOff>124041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5494712"/>
          <a:ext cx="838200" cy="11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53497</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397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75070</xdr:rowOff>
    </xdr:from>
    <xdr:to>
      <xdr:col>55</xdr:col>
      <xdr:colOff>50800</xdr:colOff>
      <xdr:row>38</xdr:row>
      <xdr:rowOff>5220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1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149015</xdr:rowOff>
    </xdr:from>
    <xdr:to>
      <xdr:col>50</xdr:col>
      <xdr:colOff>114300</xdr:colOff>
      <xdr:row>32</xdr:row>
      <xdr:rowOff>8312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5463965"/>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75984</xdr:rowOff>
    </xdr:from>
    <xdr:to>
      <xdr:col>50</xdr:col>
      <xdr:colOff>165100</xdr:colOff>
      <xdr:row>38</xdr:row>
      <xdr:rowOff>6135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1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168711</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51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64776</xdr:rowOff>
    </xdr:from>
    <xdr:to>
      <xdr:col>45</xdr:col>
      <xdr:colOff>177800</xdr:colOff>
      <xdr:row>31</xdr:row>
      <xdr:rowOff>149015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5379726"/>
          <a:ext cx="889000" cy="8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75184</xdr:rowOff>
    </xdr:from>
    <xdr:to>
      <xdr:col>46</xdr:col>
      <xdr:colOff>38100</xdr:colOff>
      <xdr:row>38</xdr:row>
      <xdr:rowOff>5335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167911</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5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133642</xdr:rowOff>
    </xdr:from>
    <xdr:to>
      <xdr:col>41</xdr:col>
      <xdr:colOff>50800</xdr:colOff>
      <xdr:row>31</xdr:row>
      <xdr:rowOff>64776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5277142"/>
          <a:ext cx="889000" cy="10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75412</xdr:rowOff>
    </xdr:from>
    <xdr:to>
      <xdr:col>41</xdr:col>
      <xdr:colOff>101600</xdr:colOff>
      <xdr:row>38</xdr:row>
      <xdr:rowOff>5562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168139</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51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68097</xdr:rowOff>
    </xdr:from>
    <xdr:to>
      <xdr:col>36</xdr:col>
      <xdr:colOff>165100</xdr:colOff>
      <xdr:row>37</xdr:row>
      <xdr:rowOff>169697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160824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50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73241</xdr:rowOff>
    </xdr:from>
    <xdr:to>
      <xdr:col>55</xdr:col>
      <xdr:colOff>50800</xdr:colOff>
      <xdr:row>33</xdr:row>
      <xdr:rowOff>3391</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555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26268</xdr:rowOff>
    </xdr:from>
    <xdr:ext cx="534377"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55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128962</xdr:rowOff>
    </xdr:from>
    <xdr:to>
      <xdr:col>50</xdr:col>
      <xdr:colOff>165100</xdr:colOff>
      <xdr:row>32</xdr:row>
      <xdr:rowOff>59112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544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75639</xdr:rowOff>
    </xdr:from>
    <xdr:ext cx="534377"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72111" y="521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98215</xdr:rowOff>
    </xdr:from>
    <xdr:to>
      <xdr:col>46</xdr:col>
      <xdr:colOff>38100</xdr:colOff>
      <xdr:row>32</xdr:row>
      <xdr:rowOff>28365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541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44892</xdr:rowOff>
    </xdr:from>
    <xdr:ext cx="534377"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483111" y="518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13976</xdr:rowOff>
    </xdr:from>
    <xdr:to>
      <xdr:col>41</xdr:col>
      <xdr:colOff>101600</xdr:colOff>
      <xdr:row>31</xdr:row>
      <xdr:rowOff>115576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532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132103</xdr:rowOff>
    </xdr:from>
    <xdr:ext cx="534377"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594111" y="510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82842</xdr:rowOff>
    </xdr:from>
    <xdr:to>
      <xdr:col>36</xdr:col>
      <xdr:colOff>165100</xdr:colOff>
      <xdr:row>31</xdr:row>
      <xdr:rowOff>12992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522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29519</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05111" y="500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8090</xdr:rowOff>
    </xdr:from>
    <xdr:to>
      <xdr:col>55</xdr:col>
      <xdr:colOff>0</xdr:colOff>
      <xdr:row>57</xdr:row>
      <xdr:rowOff>10071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780740"/>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134752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90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10071</xdr:rowOff>
    </xdr:from>
    <xdr:to>
      <xdr:col>50</xdr:col>
      <xdr:colOff>114300</xdr:colOff>
      <xdr:row>57</xdr:row>
      <xdr:rowOff>80340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782721"/>
          <a:ext cx="889000" cy="7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72242</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100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80340</xdr:rowOff>
    </xdr:from>
    <xdr:to>
      <xdr:col>45</xdr:col>
      <xdr:colOff>177800</xdr:colOff>
      <xdr:row>57</xdr:row>
      <xdr:rowOff>82372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852990"/>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78046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100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50800</xdr:rowOff>
    </xdr:from>
    <xdr:to>
      <xdr:col>41</xdr:col>
      <xdr:colOff>50800</xdr:colOff>
      <xdr:row>57</xdr:row>
      <xdr:rowOff>82372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823450"/>
          <a:ext cx="889000" cy="3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96334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100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85589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1002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128740</xdr:rowOff>
    </xdr:from>
    <xdr:to>
      <xdr:col>55</xdr:col>
      <xdr:colOff>50800</xdr:colOff>
      <xdr:row>57</xdr:row>
      <xdr:rowOff>58890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7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151617</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58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130721</xdr:rowOff>
    </xdr:from>
    <xdr:to>
      <xdr:col>50</xdr:col>
      <xdr:colOff>165100</xdr:colOff>
      <xdr:row>57</xdr:row>
      <xdr:rowOff>60871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73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77398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50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29540</xdr:rowOff>
    </xdr:from>
    <xdr:to>
      <xdr:col>46</xdr:col>
      <xdr:colOff>38100</xdr:colOff>
      <xdr:row>57</xdr:row>
      <xdr:rowOff>131140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8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147667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57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31572</xdr:rowOff>
    </xdr:from>
    <xdr:to>
      <xdr:col>41</xdr:col>
      <xdr:colOff>101600</xdr:colOff>
      <xdr:row>57</xdr:row>
      <xdr:rowOff>133172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80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149699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57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0</xdr:rowOff>
    </xdr:from>
    <xdr:to>
      <xdr:col>36</xdr:col>
      <xdr:colOff>165100</xdr:colOff>
      <xdr:row>57</xdr:row>
      <xdr:rowOff>101600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118127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54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103543</xdr:rowOff>
    </xdr:from>
    <xdr:to>
      <xdr:col>55</xdr:col>
      <xdr:colOff>0</xdr:colOff>
      <xdr:row>77</xdr:row>
      <xdr:rowOff>66109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133743"/>
          <a:ext cx="838200" cy="1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103543</xdr:rowOff>
    </xdr:from>
    <xdr:to>
      <xdr:col>50</xdr:col>
      <xdr:colOff>114300</xdr:colOff>
      <xdr:row>76</xdr:row>
      <xdr:rowOff>149586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133743"/>
          <a:ext cx="889000" cy="4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99981</xdr:rowOff>
    </xdr:from>
    <xdr:to>
      <xdr:col>45</xdr:col>
      <xdr:colOff>177800</xdr:colOff>
      <xdr:row>76</xdr:row>
      <xdr:rowOff>149586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130181"/>
          <a:ext cx="889000" cy="4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99981</xdr:rowOff>
    </xdr:from>
    <xdr:to>
      <xdr:col>41</xdr:col>
      <xdr:colOff>50800</xdr:colOff>
      <xdr:row>77</xdr:row>
      <xdr:rowOff>15951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130181"/>
          <a:ext cx="889000" cy="8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70356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24807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15309</xdr:rowOff>
    </xdr:from>
    <xdr:to>
      <xdr:col>55</xdr:col>
      <xdr:colOff>50800</xdr:colOff>
      <xdr:row>77</xdr:row>
      <xdr:rowOff>116909</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2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38186</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0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52743</xdr:rowOff>
    </xdr:from>
    <xdr:to>
      <xdr:col>50</xdr:col>
      <xdr:colOff>165100</xdr:colOff>
      <xdr:row>76</xdr:row>
      <xdr:rowOff>154343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08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170870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85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98786</xdr:rowOff>
    </xdr:from>
    <xdr:to>
      <xdr:col>46</xdr:col>
      <xdr:colOff>38100</xdr:colOff>
      <xdr:row>77</xdr:row>
      <xdr:rowOff>28936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12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45464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290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49181</xdr:rowOff>
    </xdr:from>
    <xdr:to>
      <xdr:col>41</xdr:col>
      <xdr:colOff>101600</xdr:colOff>
      <xdr:row>76</xdr:row>
      <xdr:rowOff>150781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07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167308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85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136601</xdr:rowOff>
    </xdr:from>
    <xdr:to>
      <xdr:col>36</xdr:col>
      <xdr:colOff>165100</xdr:colOff>
      <xdr:row>77</xdr:row>
      <xdr:rowOff>66751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1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83278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94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93278</xdr:rowOff>
    </xdr:from>
    <xdr:to>
      <xdr:col>55</xdr:col>
      <xdr:colOff>0</xdr:colOff>
      <xdr:row>94</xdr:row>
      <xdr:rowOff>156127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209578"/>
          <a:ext cx="838200" cy="6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83857</xdr:rowOff>
    </xdr:from>
    <xdr:to>
      <xdr:col>50</xdr:col>
      <xdr:colOff>114300</xdr:colOff>
      <xdr:row>94</xdr:row>
      <xdr:rowOff>93278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200157"/>
          <a:ext cx="889000" cy="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83857</xdr:rowOff>
    </xdr:from>
    <xdr:to>
      <xdr:col>45</xdr:col>
      <xdr:colOff>177800</xdr:colOff>
      <xdr:row>94</xdr:row>
      <xdr:rowOff>141039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200157"/>
          <a:ext cx="889000" cy="5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141039</xdr:rowOff>
    </xdr:from>
    <xdr:to>
      <xdr:col>41</xdr:col>
      <xdr:colOff>50800</xdr:colOff>
      <xdr:row>95</xdr:row>
      <xdr:rowOff>59331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257339"/>
          <a:ext cx="889000" cy="8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78675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92000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105327</xdr:rowOff>
    </xdr:from>
    <xdr:to>
      <xdr:col>55</xdr:col>
      <xdr:colOff>50800</xdr:colOff>
      <xdr:row>95</xdr:row>
      <xdr:rowOff>35477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22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128204</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0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42478</xdr:rowOff>
    </xdr:from>
    <xdr:to>
      <xdr:col>50</xdr:col>
      <xdr:colOff>165100</xdr:colOff>
      <xdr:row>94</xdr:row>
      <xdr:rowOff>144078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15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160605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593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33057</xdr:rowOff>
    </xdr:from>
    <xdr:to>
      <xdr:col>46</xdr:col>
      <xdr:colOff>38100</xdr:colOff>
      <xdr:row>94</xdr:row>
      <xdr:rowOff>134657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14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151184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592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90239</xdr:rowOff>
    </xdr:from>
    <xdr:to>
      <xdr:col>41</xdr:col>
      <xdr:colOff>101600</xdr:colOff>
      <xdr:row>95</xdr:row>
      <xdr:rowOff>20389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20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36916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598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8531</xdr:rowOff>
    </xdr:from>
    <xdr:to>
      <xdr:col>36</xdr:col>
      <xdr:colOff>165100</xdr:colOff>
      <xdr:row>95</xdr:row>
      <xdr:rowOff>110131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29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126658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07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67919</xdr:rowOff>
    </xdr:from>
    <xdr:to>
      <xdr:col>85</xdr:col>
      <xdr:colOff>127000</xdr:colOff>
      <xdr:row>35</xdr:row>
      <xdr:rowOff>44694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5897219"/>
          <a:ext cx="838200" cy="14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107513</xdr:rowOff>
    </xdr:from>
    <xdr:to>
      <xdr:col>81</xdr:col>
      <xdr:colOff>50800</xdr:colOff>
      <xdr:row>35</xdr:row>
      <xdr:rowOff>44694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5593913"/>
          <a:ext cx="889000" cy="45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78618</xdr:rowOff>
    </xdr:from>
    <xdr:to>
      <xdr:col>76</xdr:col>
      <xdr:colOff>114300</xdr:colOff>
      <xdr:row>32</xdr:row>
      <xdr:rowOff>107513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393568"/>
          <a:ext cx="889000" cy="20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78618</xdr:rowOff>
    </xdr:from>
    <xdr:to>
      <xdr:col>71</xdr:col>
      <xdr:colOff>177800</xdr:colOff>
      <xdr:row>32</xdr:row>
      <xdr:rowOff>153279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393568"/>
          <a:ext cx="889000" cy="24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35277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47530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17119</xdr:rowOff>
    </xdr:from>
    <xdr:to>
      <xdr:col>85</xdr:col>
      <xdr:colOff>177800</xdr:colOff>
      <xdr:row>34</xdr:row>
      <xdr:rowOff>118719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8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39996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69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165344</xdr:rowOff>
    </xdr:from>
    <xdr:to>
      <xdr:col>81</xdr:col>
      <xdr:colOff>101600</xdr:colOff>
      <xdr:row>35</xdr:row>
      <xdr:rowOff>95494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99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112021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76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56713</xdr:rowOff>
    </xdr:from>
    <xdr:to>
      <xdr:col>76</xdr:col>
      <xdr:colOff>165100</xdr:colOff>
      <xdr:row>32</xdr:row>
      <xdr:rowOff>158313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54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3390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31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27818</xdr:rowOff>
    </xdr:from>
    <xdr:to>
      <xdr:col>72</xdr:col>
      <xdr:colOff>38100</xdr:colOff>
      <xdr:row>31</xdr:row>
      <xdr:rowOff>129418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34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145945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11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102479</xdr:rowOff>
    </xdr:from>
    <xdr:to>
      <xdr:col>67</xdr:col>
      <xdr:colOff>101600</xdr:colOff>
      <xdr:row>33</xdr:row>
      <xdr:rowOff>32629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558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49156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3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69977</xdr:rowOff>
    </xdr:from>
    <xdr:to>
      <xdr:col>85</xdr:col>
      <xdr:colOff>127000</xdr:colOff>
      <xdr:row>55</xdr:row>
      <xdr:rowOff>43752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328277"/>
          <a:ext cx="838200" cy="14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69977</xdr:rowOff>
    </xdr:from>
    <xdr:to>
      <xdr:col>81</xdr:col>
      <xdr:colOff>50800</xdr:colOff>
      <xdr:row>56</xdr:row>
      <xdr:rowOff>97713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328277"/>
          <a:ext cx="889000" cy="37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130471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97713</xdr:rowOff>
    </xdr:from>
    <xdr:to>
      <xdr:col>76</xdr:col>
      <xdr:colOff>114300</xdr:colOff>
      <xdr:row>57</xdr:row>
      <xdr:rowOff>2236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698913"/>
          <a:ext cx="889000" cy="7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133007</xdr:rowOff>
    </xdr:from>
    <xdr:to>
      <xdr:col>71</xdr:col>
      <xdr:colOff>177800</xdr:colOff>
      <xdr:row>57</xdr:row>
      <xdr:rowOff>2236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734207"/>
          <a:ext cx="889000" cy="4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130446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164402</xdr:rowOff>
    </xdr:from>
    <xdr:to>
      <xdr:col>85</xdr:col>
      <xdr:colOff>177800</xdr:colOff>
      <xdr:row>55</xdr:row>
      <xdr:rowOff>94552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42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15829</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27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19177</xdr:rowOff>
    </xdr:from>
    <xdr:to>
      <xdr:col>81</xdr:col>
      <xdr:colOff>101600</xdr:colOff>
      <xdr:row>54</xdr:row>
      <xdr:rowOff>120777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137304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05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46913</xdr:rowOff>
    </xdr:from>
    <xdr:to>
      <xdr:col>76</xdr:col>
      <xdr:colOff>165100</xdr:colOff>
      <xdr:row>56</xdr:row>
      <xdr:rowOff>148513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165040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42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122886</xdr:rowOff>
    </xdr:from>
    <xdr:to>
      <xdr:col>72</xdr:col>
      <xdr:colOff>38100</xdr:colOff>
      <xdr:row>57</xdr:row>
      <xdr:rowOff>53036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69563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9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82207</xdr:rowOff>
    </xdr:from>
    <xdr:to>
      <xdr:col>67</xdr:col>
      <xdr:colOff>101600</xdr:colOff>
      <xdr:row>57</xdr:row>
      <xdr:rowOff>12357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8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28884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45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87099</xdr:rowOff>
    </xdr:from>
    <xdr:to>
      <xdr:col>85</xdr:col>
      <xdr:colOff>127000</xdr:colOff>
      <xdr:row>78</xdr:row>
      <xdr:rowOff>134465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460199"/>
          <a:ext cx="838200" cy="4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134190</xdr:rowOff>
    </xdr:from>
    <xdr:to>
      <xdr:col>81</xdr:col>
      <xdr:colOff>50800</xdr:colOff>
      <xdr:row>78</xdr:row>
      <xdr:rowOff>134465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07290"/>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133733</xdr:rowOff>
    </xdr:from>
    <xdr:to>
      <xdr:col>76</xdr:col>
      <xdr:colOff>114300</xdr:colOff>
      <xdr:row>78</xdr:row>
      <xdr:rowOff>134190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0683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130008</xdr:rowOff>
    </xdr:from>
    <xdr:to>
      <xdr:col>71</xdr:col>
      <xdr:colOff>177800</xdr:colOff>
      <xdr:row>78</xdr:row>
      <xdr:rowOff>133733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03108"/>
          <a:ext cx="889000" cy="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36299</xdr:rowOff>
    </xdr:from>
    <xdr:to>
      <xdr:col>85</xdr:col>
      <xdr:colOff>177800</xdr:colOff>
      <xdr:row>78</xdr:row>
      <xdr:rowOff>137899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0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83665</xdr:rowOff>
    </xdr:from>
    <xdr:to>
      <xdr:col>81</xdr:col>
      <xdr:colOff>101600</xdr:colOff>
      <xdr:row>79</xdr:row>
      <xdr:rowOff>13815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5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4942</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549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83390</xdr:rowOff>
    </xdr:from>
    <xdr:to>
      <xdr:col>76</xdr:col>
      <xdr:colOff>165100</xdr:colOff>
      <xdr:row>79</xdr:row>
      <xdr:rowOff>13540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5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4667</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3017" y="1354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82933</xdr:rowOff>
    </xdr:from>
    <xdr:to>
      <xdr:col>72</xdr:col>
      <xdr:colOff>38100</xdr:colOff>
      <xdr:row>79</xdr:row>
      <xdr:rowOff>13083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5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4210</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54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79208</xdr:rowOff>
    </xdr:from>
    <xdr:to>
      <xdr:col>67</xdr:col>
      <xdr:colOff>101600</xdr:colOff>
      <xdr:row>79</xdr:row>
      <xdr:rowOff>9358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5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485</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545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141447</xdr:rowOff>
    </xdr:from>
    <xdr:to>
      <xdr:col>85</xdr:col>
      <xdr:colOff>127000</xdr:colOff>
      <xdr:row>93</xdr:row>
      <xdr:rowOff>153302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086297"/>
          <a:ext cx="838200" cy="1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153302</xdr:rowOff>
    </xdr:from>
    <xdr:to>
      <xdr:col>81</xdr:col>
      <xdr:colOff>50800</xdr:colOff>
      <xdr:row>94</xdr:row>
      <xdr:rowOff>33581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098152"/>
          <a:ext cx="889000" cy="5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33581</xdr:rowOff>
    </xdr:from>
    <xdr:to>
      <xdr:col>76</xdr:col>
      <xdr:colOff>114300</xdr:colOff>
      <xdr:row>94</xdr:row>
      <xdr:rowOff>66956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149881"/>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29645</xdr:rowOff>
    </xdr:from>
    <xdr:to>
      <xdr:col>71</xdr:col>
      <xdr:colOff>177800</xdr:colOff>
      <xdr:row>94</xdr:row>
      <xdr:rowOff>66956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145945"/>
          <a:ext cx="889000" cy="3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6813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167617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90647</xdr:rowOff>
    </xdr:from>
    <xdr:to>
      <xdr:col>85</xdr:col>
      <xdr:colOff>177800</xdr:colOff>
      <xdr:row>94</xdr:row>
      <xdr:rowOff>20797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03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113524</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88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102502</xdr:rowOff>
    </xdr:from>
    <xdr:to>
      <xdr:col>81</xdr:col>
      <xdr:colOff>101600</xdr:colOff>
      <xdr:row>94</xdr:row>
      <xdr:rowOff>32652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04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49179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582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154231</xdr:rowOff>
    </xdr:from>
    <xdr:to>
      <xdr:col>76</xdr:col>
      <xdr:colOff>165100</xdr:colOff>
      <xdr:row>94</xdr:row>
      <xdr:rowOff>84381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0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100908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587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16156</xdr:rowOff>
    </xdr:from>
    <xdr:to>
      <xdr:col>72</xdr:col>
      <xdr:colOff>38100</xdr:colOff>
      <xdr:row>94</xdr:row>
      <xdr:rowOff>117756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13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134283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590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150295</xdr:rowOff>
    </xdr:from>
    <xdr:to>
      <xdr:col>67</xdr:col>
      <xdr:colOff>101600</xdr:colOff>
      <xdr:row>94</xdr:row>
      <xdr:rowOff>80445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09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96972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587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38979</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382629"/>
          <a:ext cx="838200" cy="27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38979</xdr:rowOff>
    </xdr:from>
    <xdr:to>
      <xdr:col>111</xdr:col>
      <xdr:colOff>177800</xdr:colOff>
      <xdr:row>37</xdr:row>
      <xdr:rowOff>84013</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0434300" y="6382629"/>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165213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680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84013</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19545300" y="6427663"/>
          <a:ext cx="889000" cy="22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164482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67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159629</xdr:rowOff>
    </xdr:from>
    <xdr:to>
      <xdr:col>112</xdr:col>
      <xdr:colOff>38100</xdr:colOff>
      <xdr:row>37</xdr:row>
      <xdr:rowOff>89779</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33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106306</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088428" y="610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33213</xdr:rowOff>
    </xdr:from>
    <xdr:to>
      <xdr:col>107</xdr:col>
      <xdr:colOff>101600</xdr:colOff>
      <xdr:row>37</xdr:row>
      <xdr:rowOff>134813</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37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151340</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15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議会費が減少した理由は、市議会議員定数を２６人から２２人に改正し、令和５年４月の選挙から適用となったことによるもの。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労働費が類似団体と比べ高い理由は、市の制度融資に係る金融機関への預託金である。融資残高が年々減少してきていることに伴い、労働費も減少傾向にある。</a:t>
          </a:r>
        </a:p>
        <a:p>
          <a:r>
            <a:rPr kumimoji="1" lang="ja-JP" altLang="en-US" sz="1300">
              <a:latin typeface="ＭＳ Ｐゴシック" panose="020B0600070205080204" pitchFamily="50" charset="-128"/>
              <a:ea typeface="ＭＳ Ｐゴシック" panose="020B0600070205080204" pitchFamily="50" charset="-128"/>
            </a:rPr>
            <a:t>消防費が類似団体と比べ高い理由は、原子力災害などに対応するための事業を継続して行っているためである。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教育費が類似団体と比べ高い理由は、建築から３０年を経過する学校が多く、計画的に改築・改修を進めているため。</a:t>
          </a:r>
        </a:p>
        <a:p>
          <a:r>
            <a:rPr kumimoji="1" lang="ja-JP" altLang="en-US" sz="1300">
              <a:latin typeface="ＭＳ Ｐゴシック" panose="020B0600070205080204" pitchFamily="50" charset="-128"/>
              <a:ea typeface="ＭＳ Ｐゴシック" panose="020B0600070205080204" pitchFamily="50" charset="-128"/>
            </a:rPr>
            <a:t>公債費が類似団体に比べ高い理由は、中越地震・中越沖地震に伴う起債によるものであるが、今後も、起債を伴う事業を精査し、公債費の抑制に努める。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新潟県柏崎市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財政調整基金は、令和５年度に約７億円を積み立てたことから、残高は前年度より増加し、標準財政規模に対する比率も増加した。</a:t>
          </a:r>
        </a:p>
        <a:p>
          <a:r>
            <a:rPr kumimoji="1" lang="ja-JP" altLang="en-US" sz="1400">
              <a:latin typeface="ＭＳ ゴシック" pitchFamily="49" charset="-128"/>
              <a:ea typeface="ＭＳ ゴシック" pitchFamily="49" charset="-128"/>
            </a:rPr>
            <a:t>経費節減に努めた結果、実質収支額は継続的に黒字を確保している。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新潟県柏崎市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一般会計・特別会計において実質赤字、公営企業会計において資金不足は、いずれも生じておらず、連結実質赤字比率は該当していない。</a:t>
          </a:r>
        </a:p>
        <a:p>
          <a:r>
            <a:rPr kumimoji="1" lang="ja-JP" altLang="en-US" sz="1400">
              <a:latin typeface="ＭＳ ゴシック" pitchFamily="49" charset="-128"/>
              <a:ea typeface="ＭＳ ゴシック" pitchFamily="49" charset="-128"/>
            </a:rPr>
            <a:t>なお、その他会計について、平成２９年度以前はガス事業会計が該当していたが、平成３０年度に民営化したため、それ以降は該当がない。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新潟県柏崎市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地方債の発行に当たっては、普通交付税措置に鑑み、平成１８年度から継続的に自主規制枠を設けて予算編成に当たり、適正な地方債の活用を図ってきた。しかし、中越地震・中越沖地震の２度の震災被害により、災害復旧や復興関連事業に多額の地方債を発行せざるを得ない状況となった。また、市町合併に伴い一部事務組合を解散し、その債務を継承したことも重なり、実質公債費比率を押し上げた。</a:t>
          </a:r>
        </a:p>
        <a:p>
          <a:r>
            <a:rPr kumimoji="1" lang="ja-JP" altLang="en-US" sz="1000">
              <a:latin typeface="ＭＳ ゴシック" pitchFamily="49" charset="-128"/>
              <a:ea typeface="ＭＳ ゴシック" pitchFamily="49" charset="-128"/>
            </a:rPr>
            <a:t>健全な状態に向かうため、起債の自主規制を行い、銀行等引受債の繰上償還、公的資金補償金免除繰上償還や行財政改革等に取り組み、実質公債費比率の抑制に努めてきた。その結果、平成２５年度の算定において、起債許可団体から協議団体となった。</a:t>
          </a:r>
        </a:p>
        <a:p>
          <a:r>
            <a:rPr kumimoji="1" lang="ja-JP" altLang="en-US" sz="1000">
              <a:latin typeface="ＭＳ ゴシック" pitchFamily="49" charset="-128"/>
              <a:ea typeface="ＭＳ ゴシック" pitchFamily="49" charset="-128"/>
            </a:rPr>
            <a:t>平成３０年度に中越沖地震などの災害復旧事業債に係る大部分の償還が終了したことにより、令和元年度から元利償還金が大きく減少しているが、令和３年度からは学校関連事業や新庁舎整備事業、令和４年度からは国営土地改良事業年度負担金の行う事業に対する負担金の元利償還が開始したため、増加している。令和５年度は元利償還金及び準元利償還金が減少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満期一括償還地方債はなく、今後も発行する見込みはない。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新潟県柏崎市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地方債の発行に当たっては、普通交付税措置に鑑み、平成１８年度から継続的に自主規制枠を設けて適正な地方債の活用を図ってきた。</a:t>
          </a:r>
        </a:p>
        <a:p>
          <a:r>
            <a:rPr kumimoji="1" lang="ja-JP" altLang="en-US" sz="1100">
              <a:latin typeface="ＭＳ ゴシック" pitchFamily="49" charset="-128"/>
              <a:ea typeface="ＭＳ ゴシック" pitchFamily="49" charset="-128"/>
            </a:rPr>
            <a:t>また、実質公債費比率の抑制と将来負担の軽減を図るため、銀行等引受債の繰上償還、公的資金補償金免除繰上償還や行財政改革等に取り組み、公営企業会計においても補償金免除繰上償還などに積極的に取り組んできた。</a:t>
          </a:r>
        </a:p>
        <a:p>
          <a:r>
            <a:rPr kumimoji="1" lang="ja-JP" altLang="en-US" sz="1100">
              <a:latin typeface="ＭＳ ゴシック" pitchFamily="49" charset="-128"/>
              <a:ea typeface="ＭＳ ゴシック" pitchFamily="49" charset="-128"/>
            </a:rPr>
            <a:t>災害復旧や復興関連事業の起債の大部分の償還が終了したことに伴い、地方債現在高が減少したことや、ガス事業の売却益を財政調整基金等に積み立てたことに伴い充当可能基金が増加したことにより、平成３０年度の将来負担比率は１．８％となった。しかし、令和元年度は国営ダムの完成に伴い、その負担金の債務負担行為設定による将来負担額が増加したことで、将来負担比率は悪化した。</a:t>
          </a:r>
        </a:p>
        <a:p>
          <a:r>
            <a:rPr kumimoji="1" lang="ja-JP" altLang="en-US" sz="1100">
              <a:latin typeface="ＭＳ ゴシック" pitchFamily="49" charset="-128"/>
              <a:ea typeface="ＭＳ ゴシック" pitchFamily="49" charset="-128"/>
            </a:rPr>
            <a:t>令和３年度は新たな基金を設置したことで充当可能財源等が増加し、令和４年度は地方債の元金の償還により、地方債現在高が減少したほか、建設資金元利償還金補助及び用地取得費の債務負担行為に基づく支出が終了したこと、退職手当負担見込額が減少したこと等により、将来負担比率は改善した。</a:t>
          </a:r>
        </a:p>
        <a:p>
          <a:r>
            <a:rPr kumimoji="1" lang="ja-JP" altLang="en-US" sz="1100">
              <a:latin typeface="ＭＳ ゴシック" pitchFamily="49" charset="-128"/>
              <a:ea typeface="ＭＳ ゴシック" pitchFamily="49" charset="-128"/>
            </a:rPr>
            <a:t>令和５年度は地方債の元金の償還により、地方債の現在高が約１４億円減少したため将来負担額が減少している。今後も、財政指標を注視しながら、地方債の借入抑制など適切な財政運営に努めていく。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新潟県柏崎市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財政調整基金に余剰金と運用利子合わせて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約７億円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積み立てたことなどにより増加した。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計画的に毎年度取崩しを予定する基金が複数あり、また、中長期的に大規模事業が予定されており、減少していくことが見込まれる。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環境・エネルギー産業拠点化推進基金：市の施策と連携した事業を展開する地域エネルギー会社の設立・運営のため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柏崎・夢の森公園維持管理基金：柏崎・夢の森公園の維持管理・運営などのため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ふるさと応援基金：持続的な地域振興及び災害に強い安全で安心して暮らせるまちづくりなどを進めるため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ガス事業清算金活用基金、公営企業経営安定基金：上下水道事業（公営企業）の経営安定を図るため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公共施設適正管理基金：公共施設の将来の更新や大規模修繕に備え、財政負担の平準化を図るため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億７千万円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約３億３千万円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）、公共施設適正管理基金に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を積み立てたことなどから増加した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複数基金においては、計画的に毎年度取崩しを予定している。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運用利子及び余剰金の積立てによる増加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中長期的には、予定されている大規模事業に対応するため、残高は減少していく見込みである。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財政計画の最終年度である令和１１年度末に３０億円以上の規模を維持する。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運用利子及び臨時財政対策債基金償還費の積立による増加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令和６年度は、令和５年度に引き続き臨時財政対策債償還基金費として普通交付税にて交付された額を積み立てる。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このほかに、大幅な増減は予定していない。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B649ED7-EB0E-4868-A4BC-21DD97805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BA60445-378A-4E31-9395-F1A310A050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26567CE-B90B-4355-AD4F-8CCA7308051E}"/>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50635CB-B961-46AC-B6E3-3E67518EFDE4}"/>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0599E22-DA4A-4D3A-8090-5CD4FFFFDBAA}"/>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E95E5A5-B750-4652-B9D7-9B3AD5015E67}"/>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E211763-5620-456A-92AE-14632376DF3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DBB9626-AC9D-437A-80AF-909F82CD7077}"/>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292FAC8-8C21-49DA-9FA5-D4BD682E0303}"/>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38795BA-A738-40C6-B775-47FA1DC64E22}"/>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C6E1BE2-58E9-4E60-B1B9-6E64BE1407C6}"/>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D472326-FED3-4AF5-B6D3-AB4EDF73B932}"/>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77,493
76,580
442.02
50,830,219
47,490,517
2,749,005
24,155,970
44,050,504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44ABC72-4E27-4292-B4EF-5D9044B798DE}"/>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4882F10-E7EC-481F-8B68-E298C0161F5B}"/>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210AC30-D511-42D3-8FF6-DB888BF3A749}"/>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3F899DF-AC00-406E-82B8-A2951AD7B8DA}"/>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F760AA2-FF68-4CE9-88FF-0152BA7415FF}"/>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A74F7DD-C225-433A-AA04-53913433BB05}"/>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0207F21-FC53-48F3-A8AF-644B88ED0AF4}"/>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A86CA69-9297-463F-8C6F-ED8CCFE6860B}"/>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BEC9ED7-42DE-4CED-BF09-3297048ACF75}"/>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DB6A934-9406-4E1E-B8CC-C79B352278D9}"/>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BA74CEF-E470-454A-8CC5-CC905C5E8D3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2CE259B-A206-4A24-98C7-1292685E42D1}"/>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1667967-8D62-46D9-9437-4E5D75B77991}"/>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55422C8-84D6-4446-87C9-E37CD279AF3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54C2C83-F3C9-4280-91A6-2B15D733C067}"/>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C918F1F-3A11-4E4F-B7CC-7DF7CBC7D642}"/>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D705E2F-8768-4D87-82F1-F8AC3FDE13AE}"/>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ECDA4D6-0F18-4A0B-860E-A145508F890E}"/>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044A812-25BA-4E26-8BAE-AA1E568F958D}"/>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83FE065-760A-43F2-8842-EB41D649C606}"/>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0D407958-C023-4B68-B128-DA44E8473E21}"/>
            </a:ext>
          </a:extLst>
        </xdr:cNvPr>
        <xdr:cNvSpPr txBox="1"/>
      </xdr:nvSpPr>
      <xdr:spPr>
        <a:xfrm>
          <a:off x="419100" y="343344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84EA4BA5-914C-44B1-9E59-9FC519392B32}"/>
            </a:ext>
          </a:extLst>
        </xdr:cNvPr>
        <xdr:cNvSpPr txBox="1"/>
      </xdr:nvSpPr>
      <xdr:spPr>
        <a:xfrm>
          <a:off x="419100" y="367093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71D88BC-58CD-47C4-AA8C-13DA5999D1E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53FF83A-C109-4A09-9C93-6FE8498CC0BD}"/>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B9FD5CF-22BB-4542-B98B-60E9A5AC2E89}"/>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5A4EBA4-F4C0-41AB-96F2-CD7677BC8C48}"/>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66953F2-9AC9-43C4-BA7A-05245D6EA208}"/>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6DBE550-6404-4311-8FA2-3966844A0DD9}"/>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0623150-B85C-481D-95C2-ECB6DE17DAA0}"/>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3E8D27A-7553-4F73-9243-4C302213216C}"/>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FF5F3FE-903E-4D5D-A4E2-EAD99CF58A3F}"/>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A878C6A-D22C-43A6-8016-3205D6CAB3EE}"/>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3B12A41-D4C4-495A-B887-522CF075BCD2}"/>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A209AB4-D79A-45EC-AFA1-94C9FC0565BF}"/>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DD8F397-E7DD-4F67-B749-AE7D8085A508}"/>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27(2015)</a:t>
          </a:r>
          <a:r>
            <a:rPr kumimoji="1" lang="ja-JP" altLang="en-US"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年度に策定した公共施設等総合管理計画において、</a:t>
          </a:r>
          <a:r>
            <a:rPr kumimoji="1" lang="en-US" altLang="ja-JP"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間で約２割の施設総量（延床面積）を縮減するという目標を掲げている。原則として新たな公共施設の建設を抑制するとともに、今後更新を迎える施設については、その必要性を検討の上、廃止や複合化（多機能化）を講ずることとし、その対応に着手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・有形固定資産減価償却率については、年数を重ねるにつれて上昇傾向にあるが、類似団体平均と比較して下回っている。これは、インフラ資産</a:t>
          </a:r>
          <a:r>
            <a:rPr kumimoji="1" lang="en-US" altLang="ja-JP"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道路、橋りょう・トンネル</a:t>
          </a:r>
          <a:r>
            <a:rPr kumimoji="1" lang="en-US" altLang="ja-JP"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について、資産の取得日を道路台帳で管理している供用開始日としていることから、実際の工事年度と比較して全体的に新しくなる傾向があり、減価償却累計額が実態より低く抑えられているためである。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6AC1A57-E39E-447F-ABC2-0D1E7BE8F5FD}"/>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901032A-6F29-449F-AB1E-5B938B9F89C6}"/>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DA6ED3BD-0975-481D-B4BF-9052CDCF47B8}"/>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C000750F-E7AB-441E-B6EB-A7324C8AAAE6}"/>
            </a:ext>
          </a:extLst>
        </xdr:cNvPr>
        <xdr:cNvCxnSpPr/>
      </xdr:nvCxnSpPr>
      <xdr:spPr>
        <a:xfrm>
          <a:off x="1127125" y="65487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13ACE1F2-D07C-4F53-829F-C1BACB8B33C5}"/>
            </a:ext>
          </a:extLst>
        </xdr:cNvPr>
        <xdr:cNvSpPr txBox="1"/>
      </xdr:nvSpPr>
      <xdr:spPr>
        <a:xfrm>
          <a:off x="772811" y="64587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28E15587-CDA5-4A9B-9287-702711EDD35D}"/>
            </a:ext>
          </a:extLst>
        </xdr:cNvPr>
        <xdr:cNvCxnSpPr/>
      </xdr:nvCxnSpPr>
      <xdr:spPr>
        <a:xfrm>
          <a:off x="1127125" y="61283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4BDA3324-36CD-4DE5-B689-6B010D6FEABD}"/>
            </a:ext>
          </a:extLst>
        </xdr:cNvPr>
        <xdr:cNvSpPr txBox="1"/>
      </xdr:nvSpPr>
      <xdr:spPr>
        <a:xfrm>
          <a:off x="772811" y="60345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932E4FDF-711D-4D72-924B-23081F2FB5AB}"/>
            </a:ext>
          </a:extLst>
        </xdr:cNvPr>
        <xdr:cNvCxnSpPr/>
      </xdr:nvCxnSpPr>
      <xdr:spPr>
        <a:xfrm>
          <a:off x="1127125" y="570420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2FBDEF09-709F-4D74-9978-7468D1212D93}"/>
            </a:ext>
          </a:extLst>
        </xdr:cNvPr>
        <xdr:cNvSpPr txBox="1"/>
      </xdr:nvSpPr>
      <xdr:spPr>
        <a:xfrm>
          <a:off x="772811" y="56142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26DE264B-2895-4F65-A416-0BA92F7FEDF4}"/>
            </a:ext>
          </a:extLst>
        </xdr:cNvPr>
        <xdr:cNvCxnSpPr/>
      </xdr:nvCxnSpPr>
      <xdr:spPr>
        <a:xfrm>
          <a:off x="1127125" y="52838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1E14D8AF-C6DB-47E1-B2AD-87BB28B165EB}"/>
            </a:ext>
          </a:extLst>
        </xdr:cNvPr>
        <xdr:cNvSpPr txBox="1"/>
      </xdr:nvSpPr>
      <xdr:spPr>
        <a:xfrm>
          <a:off x="772811" y="51900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137B3EE-E89F-405E-8B3F-274DDF0E5C36}"/>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D472F317-5EC2-44C3-BFB7-5D141021EE9A}"/>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D790C463-E05A-4BB7-9509-8893E70A59E0}"/>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10287</xdr:rowOff>
    </xdr:to>
    <xdr:cxnSp macro="">
      <xdr:nvCxnSpPr>
        <xdr:cNvPr id="63" name="直線コネクタ 62">
          <a:extLst>
            <a:ext uri="{FF2B5EF4-FFF2-40B4-BE49-F238E27FC236}">
              <a16:creationId xmlns:a16="http://schemas.microsoft.com/office/drawing/2014/main" id="{6BC70EB8-2DE1-4BFE-AB4C-315E7DC59623}"/>
            </a:ext>
          </a:extLst>
        </xdr:cNvPr>
        <xdr:cNvCxnSpPr/>
      </xdr:nvCxnSpPr>
      <xdr:spPr>
        <a:xfrm flipV="1">
          <a:off x="4206240" y="5279517"/>
          <a:ext cx="127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a:extLst>
            <a:ext uri="{FF2B5EF4-FFF2-40B4-BE49-F238E27FC236}">
              <a16:creationId xmlns:a16="http://schemas.microsoft.com/office/drawing/2014/main" id="{80EAF970-A560-433A-84D1-31EDE370CA66}"/>
            </a:ext>
          </a:extLst>
        </xdr:cNvPr>
        <xdr:cNvSpPr txBox="1"/>
      </xdr:nvSpPr>
      <xdr:spPr>
        <a:xfrm>
          <a:off x="4258945" y="6483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a:extLst>
            <a:ext uri="{FF2B5EF4-FFF2-40B4-BE49-F238E27FC236}">
              <a16:creationId xmlns:a16="http://schemas.microsoft.com/office/drawing/2014/main" id="{20D54BC3-3943-4E82-B026-9C8BFB237C29}"/>
            </a:ext>
          </a:extLst>
        </xdr:cNvPr>
        <xdr:cNvCxnSpPr/>
      </xdr:nvCxnSpPr>
      <xdr:spPr>
        <a:xfrm>
          <a:off x="4119245" y="647966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a:extLst>
            <a:ext uri="{FF2B5EF4-FFF2-40B4-BE49-F238E27FC236}">
              <a16:creationId xmlns:a16="http://schemas.microsoft.com/office/drawing/2014/main" id="{7B785EEC-82DC-472E-B7E2-6682DE8AA2DE}"/>
            </a:ext>
          </a:extLst>
        </xdr:cNvPr>
        <xdr:cNvSpPr txBox="1"/>
      </xdr:nvSpPr>
      <xdr:spPr>
        <a:xfrm>
          <a:off x="4258945" y="5058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a:extLst>
            <a:ext uri="{FF2B5EF4-FFF2-40B4-BE49-F238E27FC236}">
              <a16:creationId xmlns:a16="http://schemas.microsoft.com/office/drawing/2014/main" id="{BDA73749-B1E7-4F0A-AD34-0C4A2E4C64BF}"/>
            </a:ext>
          </a:extLst>
        </xdr:cNvPr>
        <xdr:cNvCxnSpPr/>
      </xdr:nvCxnSpPr>
      <xdr:spPr>
        <a:xfrm>
          <a:off x="4119245" y="527951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27830</xdr:rowOff>
    </xdr:from>
    <xdr:ext cx="405111" cy="259045"/>
    <xdr:sp macro="" textlink="">
      <xdr:nvSpPr>
        <xdr:cNvPr id="68" name="有形固定資産減価償却率平均値テキスト">
          <a:extLst>
            <a:ext uri="{FF2B5EF4-FFF2-40B4-BE49-F238E27FC236}">
              <a16:creationId xmlns:a16="http://schemas.microsoft.com/office/drawing/2014/main" id="{51B53697-CF40-441B-AD17-E0454CD716A3}"/>
            </a:ext>
          </a:extLst>
        </xdr:cNvPr>
        <xdr:cNvSpPr txBox="1"/>
      </xdr:nvSpPr>
      <xdr:spPr>
        <a:xfrm>
          <a:off x="4258945" y="58266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49403</xdr:rowOff>
    </xdr:from>
    <xdr:to>
      <xdr:col>23</xdr:col>
      <xdr:colOff>136525</xdr:colOff>
      <xdr:row>30</xdr:row>
      <xdr:rowOff>151003</xdr:rowOff>
    </xdr:to>
    <xdr:sp macro="" textlink="">
      <xdr:nvSpPr>
        <xdr:cNvPr id="69" name="フローチャート: 判断 68">
          <a:extLst>
            <a:ext uri="{FF2B5EF4-FFF2-40B4-BE49-F238E27FC236}">
              <a16:creationId xmlns:a16="http://schemas.microsoft.com/office/drawing/2014/main" id="{5D8C49B5-FAC7-4B6B-A43B-47B950797B49}"/>
            </a:ext>
          </a:extLst>
        </xdr:cNvPr>
        <xdr:cNvSpPr/>
      </xdr:nvSpPr>
      <xdr:spPr>
        <a:xfrm>
          <a:off x="4157345" y="584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70" name="フローチャート: 判断 69">
          <a:extLst>
            <a:ext uri="{FF2B5EF4-FFF2-40B4-BE49-F238E27FC236}">
              <a16:creationId xmlns:a16="http://schemas.microsoft.com/office/drawing/2014/main" id="{2A637B9F-01F7-40BA-A6F7-8A23F8B94357}"/>
            </a:ext>
          </a:extLst>
        </xdr:cNvPr>
        <xdr:cNvSpPr/>
      </xdr:nvSpPr>
      <xdr:spPr>
        <a:xfrm>
          <a:off x="3537585" y="5791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117221</xdr:rowOff>
    </xdr:from>
    <xdr:to>
      <xdr:col>15</xdr:col>
      <xdr:colOff>187325</xdr:colOff>
      <xdr:row>30</xdr:row>
      <xdr:rowOff>47371</xdr:rowOff>
    </xdr:to>
    <xdr:sp macro="" textlink="">
      <xdr:nvSpPr>
        <xdr:cNvPr id="71" name="フローチャート: 判断 70">
          <a:extLst>
            <a:ext uri="{FF2B5EF4-FFF2-40B4-BE49-F238E27FC236}">
              <a16:creationId xmlns:a16="http://schemas.microsoft.com/office/drawing/2014/main" id="{7E745B79-7530-4C25-B712-D62F79CFDFD9}"/>
            </a:ext>
          </a:extLst>
        </xdr:cNvPr>
        <xdr:cNvSpPr/>
      </xdr:nvSpPr>
      <xdr:spPr>
        <a:xfrm>
          <a:off x="2867025" y="57484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72" name="フローチャート: 判断 71">
          <a:extLst>
            <a:ext uri="{FF2B5EF4-FFF2-40B4-BE49-F238E27FC236}">
              <a16:creationId xmlns:a16="http://schemas.microsoft.com/office/drawing/2014/main" id="{CE47FBAE-DAE7-4284-9CA4-6544A66677B5}"/>
            </a:ext>
          </a:extLst>
        </xdr:cNvPr>
        <xdr:cNvSpPr/>
      </xdr:nvSpPr>
      <xdr:spPr>
        <a:xfrm>
          <a:off x="2196465" y="56965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61087</xdr:rowOff>
    </xdr:from>
    <xdr:to>
      <xdr:col>7</xdr:col>
      <xdr:colOff>187325</xdr:colOff>
      <xdr:row>29</xdr:row>
      <xdr:rowOff>162687</xdr:rowOff>
    </xdr:to>
    <xdr:sp macro="" textlink="">
      <xdr:nvSpPr>
        <xdr:cNvPr id="73" name="フローチャート: 判断 72">
          <a:extLst>
            <a:ext uri="{FF2B5EF4-FFF2-40B4-BE49-F238E27FC236}">
              <a16:creationId xmlns:a16="http://schemas.microsoft.com/office/drawing/2014/main" id="{156971E6-CA21-414E-A842-3368105A5AC9}"/>
            </a:ext>
          </a:extLst>
        </xdr:cNvPr>
        <xdr:cNvSpPr/>
      </xdr:nvSpPr>
      <xdr:spPr>
        <a:xfrm>
          <a:off x="1525905" y="56922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21877CF-B991-47C2-83FF-1D2B21EF652B}"/>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5EB5936-D788-430C-BF28-C74F3AD79EEF}"/>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72F268B-3143-4392-BE91-3D22DC257B8B}"/>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C703975-0E8D-4ECE-84F4-7D8DD4B01B30}"/>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6D70B22-A09D-4632-A13A-7EB34C6416BD}"/>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162179</xdr:rowOff>
    </xdr:from>
    <xdr:to>
      <xdr:col>23</xdr:col>
      <xdr:colOff>136525</xdr:colOff>
      <xdr:row>28</xdr:row>
      <xdr:rowOff>92329</xdr:rowOff>
    </xdr:to>
    <xdr:sp macro="" textlink="">
      <xdr:nvSpPr>
        <xdr:cNvPr id="79" name="楕円 78">
          <a:extLst>
            <a:ext uri="{FF2B5EF4-FFF2-40B4-BE49-F238E27FC236}">
              <a16:creationId xmlns:a16="http://schemas.microsoft.com/office/drawing/2014/main" id="{459AFA90-777B-458B-83C9-B5922D83F4A7}"/>
            </a:ext>
          </a:extLst>
        </xdr:cNvPr>
        <xdr:cNvSpPr/>
      </xdr:nvSpPr>
      <xdr:spPr>
        <a:xfrm>
          <a:off x="4157345" y="54580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13606</xdr:rowOff>
    </xdr:from>
    <xdr:ext cx="405111" cy="259045"/>
    <xdr:sp macro="" textlink="">
      <xdr:nvSpPr>
        <xdr:cNvPr id="80" name="有形固定資産減価償却率該当値テキスト">
          <a:extLst>
            <a:ext uri="{FF2B5EF4-FFF2-40B4-BE49-F238E27FC236}">
              <a16:creationId xmlns:a16="http://schemas.microsoft.com/office/drawing/2014/main" id="{F4691000-286A-4BE6-8964-897D8AE1B286}"/>
            </a:ext>
          </a:extLst>
        </xdr:cNvPr>
        <xdr:cNvSpPr txBox="1"/>
      </xdr:nvSpPr>
      <xdr:spPr>
        <a:xfrm>
          <a:off x="4258945" y="530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97409</xdr:rowOff>
    </xdr:from>
    <xdr:to>
      <xdr:col>19</xdr:col>
      <xdr:colOff>187325</xdr:colOff>
      <xdr:row>28</xdr:row>
      <xdr:rowOff>27559</xdr:rowOff>
    </xdr:to>
    <xdr:sp macro="" textlink="">
      <xdr:nvSpPr>
        <xdr:cNvPr id="81" name="楕円 80">
          <a:extLst>
            <a:ext uri="{FF2B5EF4-FFF2-40B4-BE49-F238E27FC236}">
              <a16:creationId xmlns:a16="http://schemas.microsoft.com/office/drawing/2014/main" id="{4638CA29-9089-401A-8CC4-006EE5AEA7B8}"/>
            </a:ext>
          </a:extLst>
        </xdr:cNvPr>
        <xdr:cNvSpPr/>
      </xdr:nvSpPr>
      <xdr:spPr>
        <a:xfrm>
          <a:off x="3537585" y="53933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148209</xdr:rowOff>
    </xdr:from>
    <xdr:to>
      <xdr:col>23</xdr:col>
      <xdr:colOff>85725</xdr:colOff>
      <xdr:row>28</xdr:row>
      <xdr:rowOff>41529</xdr:rowOff>
    </xdr:to>
    <xdr:cxnSp macro="">
      <xdr:nvCxnSpPr>
        <xdr:cNvPr id="82" name="直線コネクタ 81">
          <a:extLst>
            <a:ext uri="{FF2B5EF4-FFF2-40B4-BE49-F238E27FC236}">
              <a16:creationId xmlns:a16="http://schemas.microsoft.com/office/drawing/2014/main" id="{D83346FF-D969-4C4D-9DB8-0BCE1FE429A0}"/>
            </a:ext>
          </a:extLst>
        </xdr:cNvPr>
        <xdr:cNvCxnSpPr/>
      </xdr:nvCxnSpPr>
      <xdr:spPr>
        <a:xfrm>
          <a:off x="3588385" y="5444109"/>
          <a:ext cx="6197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45593</xdr:rowOff>
    </xdr:from>
    <xdr:to>
      <xdr:col>15</xdr:col>
      <xdr:colOff>187325</xdr:colOff>
      <xdr:row>27</xdr:row>
      <xdr:rowOff>147193</xdr:rowOff>
    </xdr:to>
    <xdr:sp macro="" textlink="">
      <xdr:nvSpPr>
        <xdr:cNvPr id="83" name="楕円 82">
          <a:extLst>
            <a:ext uri="{FF2B5EF4-FFF2-40B4-BE49-F238E27FC236}">
              <a16:creationId xmlns:a16="http://schemas.microsoft.com/office/drawing/2014/main" id="{58BC9015-FB43-469B-8517-CE573491651B}"/>
            </a:ext>
          </a:extLst>
        </xdr:cNvPr>
        <xdr:cNvSpPr/>
      </xdr:nvSpPr>
      <xdr:spPr>
        <a:xfrm>
          <a:off x="2867025" y="53414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96393</xdr:rowOff>
    </xdr:from>
    <xdr:to>
      <xdr:col>19</xdr:col>
      <xdr:colOff>136525</xdr:colOff>
      <xdr:row>27</xdr:row>
      <xdr:rowOff>148209</xdr:rowOff>
    </xdr:to>
    <xdr:cxnSp macro="">
      <xdr:nvCxnSpPr>
        <xdr:cNvPr id="84" name="直線コネクタ 83">
          <a:extLst>
            <a:ext uri="{FF2B5EF4-FFF2-40B4-BE49-F238E27FC236}">
              <a16:creationId xmlns:a16="http://schemas.microsoft.com/office/drawing/2014/main" id="{10DD0D39-54BE-47D4-91F5-C1B0478D7E62}"/>
            </a:ext>
          </a:extLst>
        </xdr:cNvPr>
        <xdr:cNvCxnSpPr/>
      </xdr:nvCxnSpPr>
      <xdr:spPr>
        <a:xfrm>
          <a:off x="2917825" y="5392293"/>
          <a:ext cx="67056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156591</xdr:rowOff>
    </xdr:from>
    <xdr:to>
      <xdr:col>11</xdr:col>
      <xdr:colOff>187325</xdr:colOff>
      <xdr:row>27</xdr:row>
      <xdr:rowOff>86741</xdr:rowOff>
    </xdr:to>
    <xdr:sp macro="" textlink="">
      <xdr:nvSpPr>
        <xdr:cNvPr id="85" name="楕円 84">
          <a:extLst>
            <a:ext uri="{FF2B5EF4-FFF2-40B4-BE49-F238E27FC236}">
              <a16:creationId xmlns:a16="http://schemas.microsoft.com/office/drawing/2014/main" id="{5ECA55A1-5691-4893-BB3D-936853B40AB3}"/>
            </a:ext>
          </a:extLst>
        </xdr:cNvPr>
        <xdr:cNvSpPr/>
      </xdr:nvSpPr>
      <xdr:spPr>
        <a:xfrm>
          <a:off x="2196465" y="52848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35941</xdr:rowOff>
    </xdr:from>
    <xdr:to>
      <xdr:col>15</xdr:col>
      <xdr:colOff>136525</xdr:colOff>
      <xdr:row>27</xdr:row>
      <xdr:rowOff>96393</xdr:rowOff>
    </xdr:to>
    <xdr:cxnSp macro="">
      <xdr:nvCxnSpPr>
        <xdr:cNvPr id="86" name="直線コネクタ 85">
          <a:extLst>
            <a:ext uri="{FF2B5EF4-FFF2-40B4-BE49-F238E27FC236}">
              <a16:creationId xmlns:a16="http://schemas.microsoft.com/office/drawing/2014/main" id="{BDDA8FCE-C2B9-4F1B-8052-F26A0576EA03}"/>
            </a:ext>
          </a:extLst>
        </xdr:cNvPr>
        <xdr:cNvCxnSpPr/>
      </xdr:nvCxnSpPr>
      <xdr:spPr>
        <a:xfrm>
          <a:off x="2247265" y="5331841"/>
          <a:ext cx="67056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130683</xdr:rowOff>
    </xdr:from>
    <xdr:to>
      <xdr:col>7</xdr:col>
      <xdr:colOff>187325</xdr:colOff>
      <xdr:row>27</xdr:row>
      <xdr:rowOff>60833</xdr:rowOff>
    </xdr:to>
    <xdr:sp macro="" textlink="">
      <xdr:nvSpPr>
        <xdr:cNvPr id="87" name="楕円 86">
          <a:extLst>
            <a:ext uri="{FF2B5EF4-FFF2-40B4-BE49-F238E27FC236}">
              <a16:creationId xmlns:a16="http://schemas.microsoft.com/office/drawing/2014/main" id="{101B39EB-5B1D-48E2-8CEB-AC5270254032}"/>
            </a:ext>
          </a:extLst>
        </xdr:cNvPr>
        <xdr:cNvSpPr/>
      </xdr:nvSpPr>
      <xdr:spPr>
        <a:xfrm>
          <a:off x="1525905" y="52589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10033</xdr:rowOff>
    </xdr:from>
    <xdr:to>
      <xdr:col>11</xdr:col>
      <xdr:colOff>136525</xdr:colOff>
      <xdr:row>27</xdr:row>
      <xdr:rowOff>35941</xdr:rowOff>
    </xdr:to>
    <xdr:cxnSp macro="">
      <xdr:nvCxnSpPr>
        <xdr:cNvPr id="88" name="直線コネクタ 87">
          <a:extLst>
            <a:ext uri="{FF2B5EF4-FFF2-40B4-BE49-F238E27FC236}">
              <a16:creationId xmlns:a16="http://schemas.microsoft.com/office/drawing/2014/main" id="{29B5800C-07FC-413D-868E-865FDAE66542}"/>
            </a:ext>
          </a:extLst>
        </xdr:cNvPr>
        <xdr:cNvCxnSpPr/>
      </xdr:nvCxnSpPr>
      <xdr:spPr>
        <a:xfrm>
          <a:off x="1576705" y="5305933"/>
          <a:ext cx="67056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81678</xdr:rowOff>
    </xdr:from>
    <xdr:ext cx="405111" cy="259045"/>
    <xdr:sp macro="" textlink="">
      <xdr:nvSpPr>
        <xdr:cNvPr id="89" name="n_1aveValue有形固定資産減価償却率">
          <a:extLst>
            <a:ext uri="{FF2B5EF4-FFF2-40B4-BE49-F238E27FC236}">
              <a16:creationId xmlns:a16="http://schemas.microsoft.com/office/drawing/2014/main" id="{5EDF7EE2-D8CF-4961-A21F-9C448CB1307C}"/>
            </a:ext>
          </a:extLst>
        </xdr:cNvPr>
        <xdr:cNvSpPr txBox="1"/>
      </xdr:nvSpPr>
      <xdr:spPr>
        <a:xfrm>
          <a:off x="3395989" y="5880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38498</xdr:rowOff>
    </xdr:from>
    <xdr:ext cx="405111" cy="259045"/>
    <xdr:sp macro="" textlink="">
      <xdr:nvSpPr>
        <xdr:cNvPr id="90" name="n_2aveValue有形固定資産減価償却率">
          <a:extLst>
            <a:ext uri="{FF2B5EF4-FFF2-40B4-BE49-F238E27FC236}">
              <a16:creationId xmlns:a16="http://schemas.microsoft.com/office/drawing/2014/main" id="{C452996C-F898-4E3D-B61B-F4681BB1B380}"/>
            </a:ext>
          </a:extLst>
        </xdr:cNvPr>
        <xdr:cNvSpPr txBox="1"/>
      </xdr:nvSpPr>
      <xdr:spPr>
        <a:xfrm>
          <a:off x="2738129" y="5837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91" name="n_3aveValue有形固定資産減価償却率">
          <a:extLst>
            <a:ext uri="{FF2B5EF4-FFF2-40B4-BE49-F238E27FC236}">
              <a16:creationId xmlns:a16="http://schemas.microsoft.com/office/drawing/2014/main" id="{957AA003-7ED2-45F6-9626-C69ED3C9E36D}"/>
            </a:ext>
          </a:extLst>
        </xdr:cNvPr>
        <xdr:cNvSpPr txBox="1"/>
      </xdr:nvSpPr>
      <xdr:spPr>
        <a:xfrm>
          <a:off x="2067569"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153814</xdr:rowOff>
    </xdr:from>
    <xdr:ext cx="405111" cy="259045"/>
    <xdr:sp macro="" textlink="">
      <xdr:nvSpPr>
        <xdr:cNvPr id="92" name="n_4aveValue有形固定資産減価償却率">
          <a:extLst>
            <a:ext uri="{FF2B5EF4-FFF2-40B4-BE49-F238E27FC236}">
              <a16:creationId xmlns:a16="http://schemas.microsoft.com/office/drawing/2014/main" id="{1B8F4AB3-5E77-45CA-9336-F2A0879DEEB6}"/>
            </a:ext>
          </a:extLst>
        </xdr:cNvPr>
        <xdr:cNvSpPr txBox="1"/>
      </xdr:nvSpPr>
      <xdr:spPr>
        <a:xfrm>
          <a:off x="1397009" y="578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44086</xdr:rowOff>
    </xdr:from>
    <xdr:ext cx="405111" cy="259045"/>
    <xdr:sp macro="" textlink="">
      <xdr:nvSpPr>
        <xdr:cNvPr id="93" name="n_1mainValue有形固定資産減価償却率">
          <a:extLst>
            <a:ext uri="{FF2B5EF4-FFF2-40B4-BE49-F238E27FC236}">
              <a16:creationId xmlns:a16="http://schemas.microsoft.com/office/drawing/2014/main" id="{0BC9D412-3151-45FD-A76A-A4F4AF36F27B}"/>
            </a:ext>
          </a:extLst>
        </xdr:cNvPr>
        <xdr:cNvSpPr txBox="1"/>
      </xdr:nvSpPr>
      <xdr:spPr>
        <a:xfrm>
          <a:off x="3395989" y="517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163720</xdr:rowOff>
    </xdr:from>
    <xdr:ext cx="405111" cy="259045"/>
    <xdr:sp macro="" textlink="">
      <xdr:nvSpPr>
        <xdr:cNvPr id="94" name="n_2mainValue有形固定資産減価償却率">
          <a:extLst>
            <a:ext uri="{FF2B5EF4-FFF2-40B4-BE49-F238E27FC236}">
              <a16:creationId xmlns:a16="http://schemas.microsoft.com/office/drawing/2014/main" id="{A1B3E908-0B08-41BB-A65C-52AF2AB28B13}"/>
            </a:ext>
          </a:extLst>
        </xdr:cNvPr>
        <xdr:cNvSpPr txBox="1"/>
      </xdr:nvSpPr>
      <xdr:spPr>
        <a:xfrm>
          <a:off x="2738129" y="512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103268</xdr:rowOff>
    </xdr:from>
    <xdr:ext cx="405111" cy="259045"/>
    <xdr:sp macro="" textlink="">
      <xdr:nvSpPr>
        <xdr:cNvPr id="95" name="n_3mainValue有形固定資産減価償却率">
          <a:extLst>
            <a:ext uri="{FF2B5EF4-FFF2-40B4-BE49-F238E27FC236}">
              <a16:creationId xmlns:a16="http://schemas.microsoft.com/office/drawing/2014/main" id="{EFA7DACB-8A63-4EA5-A5B4-13CD9CF32198}"/>
            </a:ext>
          </a:extLst>
        </xdr:cNvPr>
        <xdr:cNvSpPr txBox="1"/>
      </xdr:nvSpPr>
      <xdr:spPr>
        <a:xfrm>
          <a:off x="2067569" y="506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77360</xdr:rowOff>
    </xdr:from>
    <xdr:ext cx="405111" cy="259045"/>
    <xdr:sp macro="" textlink="">
      <xdr:nvSpPr>
        <xdr:cNvPr id="96" name="n_4mainValue有形固定資産減価償却率">
          <a:extLst>
            <a:ext uri="{FF2B5EF4-FFF2-40B4-BE49-F238E27FC236}">
              <a16:creationId xmlns:a16="http://schemas.microsoft.com/office/drawing/2014/main" id="{9C5CCD2C-BDAF-4112-AB08-D601428F2052}"/>
            </a:ext>
          </a:extLst>
        </xdr:cNvPr>
        <xdr:cNvSpPr txBox="1"/>
      </xdr:nvSpPr>
      <xdr:spPr>
        <a:xfrm>
          <a:off x="1397009" y="5037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EADBCD4B-4FC7-4FE0-A83B-AF7DE94A317B}"/>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69101C34-80BC-4A3E-9FFB-6F07B730806F}"/>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C10D40AC-C54D-4E4F-9E88-F15D8C6AD333}"/>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C88DA043-896C-4D76-B6F7-36F75D0088C4}"/>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5AE2CD73-BB26-4DE9-BBFF-6C8F617CDE45}"/>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868ED7EA-F0F7-4D2F-84E3-C616E8930184}"/>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A558A48D-6D4C-49C0-9763-1A62B4A6EAB5}"/>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4747D33A-8FFF-43B5-A4AF-2FFD66E56A4D}"/>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115B5CA0-0DED-4B87-92A6-D24D3DE92548}"/>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6BA876C8-0A34-4D26-AE02-D6DE70D7F6B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D92B9E98-76E7-47B5-8FA4-64EDB7338602}"/>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99A76A8D-B761-4E0F-9408-31E25D3B1899}"/>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B1AD7019-5D55-486B-9FC3-08D532648537}"/>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・令和５</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年度は、地方債元金の償還により地方債現在高が減少したため、将来負担額が減少し、比率が減少</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・中・長期的には、充当可能基金残高が徐々に減少していく一方で、建設事業により継続的に一定規模以上の地方債発行が見込まれるため、悪化していく見込みである。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F42710FF-34AE-4FA1-A744-18F541747703}"/>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A2DADFBE-FA70-4855-AF42-AEF2D6F58784}"/>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9E13042-F922-4F8F-ADB7-A16690A2566C}"/>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AD1F02CD-69B8-4D3B-B0F3-2377846615E8}"/>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F35A4EF7-4261-4047-BC4A-C55B7BCC2F15}"/>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E9BCD2C4-F353-4523-8432-DF1A69C58A6A}"/>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2C9CA8F9-3771-4F6A-A5E5-B4491FB36833}"/>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91F40097-536B-427E-AE1D-A53036F74826}"/>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8E3C95-5CEA-46B6-96F5-B5BBD81265B7}"/>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82C9291E-B26E-49E0-A29A-58D5A60DC798}"/>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EFB2A625-A4AB-4853-AC00-E7569E083012}"/>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99FA937-895F-47D1-983B-DE648BA4A8AA}"/>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A6AF9A98-7977-4385-85EA-36FB69D6F397}"/>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D85C2782-99D0-44F9-BE39-DFF8FB662DFB}"/>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AD5D24EB-EA97-44B6-B8EF-1573F49859E4}"/>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113729</xdr:rowOff>
    </xdr:to>
    <xdr:cxnSp macro="">
      <xdr:nvCxnSpPr>
        <xdr:cNvPr id="125" name="直線コネクタ 124">
          <a:extLst>
            <a:ext uri="{FF2B5EF4-FFF2-40B4-BE49-F238E27FC236}">
              <a16:creationId xmlns:a16="http://schemas.microsoft.com/office/drawing/2014/main" id="{8423211B-CF47-463B-98E8-A99EEE0CDFDA}"/>
            </a:ext>
          </a:extLst>
        </xdr:cNvPr>
        <xdr:cNvCxnSpPr/>
      </xdr:nvCxnSpPr>
      <xdr:spPr>
        <a:xfrm flipV="1">
          <a:off x="13027660" y="5211868"/>
          <a:ext cx="1269" cy="1203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117556</xdr:rowOff>
    </xdr:from>
    <xdr:ext cx="560923" cy="259045"/>
    <xdr:sp macro="" textlink="">
      <xdr:nvSpPr>
        <xdr:cNvPr id="126" name="債務償還比率最小値テキスト">
          <a:extLst>
            <a:ext uri="{FF2B5EF4-FFF2-40B4-BE49-F238E27FC236}">
              <a16:creationId xmlns:a16="http://schemas.microsoft.com/office/drawing/2014/main" id="{263F46FA-6302-407D-BADC-8684E3E4498E}"/>
            </a:ext>
          </a:extLst>
        </xdr:cNvPr>
        <xdr:cNvSpPr txBox="1"/>
      </xdr:nvSpPr>
      <xdr:spPr>
        <a:xfrm>
          <a:off x="13080365" y="64192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113729</xdr:rowOff>
    </xdr:from>
    <xdr:to>
      <xdr:col>76</xdr:col>
      <xdr:colOff>111125</xdr:colOff>
      <xdr:row>33</xdr:row>
      <xdr:rowOff>113729</xdr:rowOff>
    </xdr:to>
    <xdr:cxnSp macro="">
      <xdr:nvCxnSpPr>
        <xdr:cNvPr id="127" name="直線コネクタ 126">
          <a:extLst>
            <a:ext uri="{FF2B5EF4-FFF2-40B4-BE49-F238E27FC236}">
              <a16:creationId xmlns:a16="http://schemas.microsoft.com/office/drawing/2014/main" id="{7525E45E-4AE0-426D-BBC8-35CD770995B7}"/>
            </a:ext>
          </a:extLst>
        </xdr:cNvPr>
        <xdr:cNvCxnSpPr/>
      </xdr:nvCxnSpPr>
      <xdr:spPr>
        <a:xfrm>
          <a:off x="12963525" y="64154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95E5058F-A0E1-42F9-A7AE-6A61CBF50FB7}"/>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AC3AACD9-481C-48A5-9CA3-07622F5157E1}"/>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14227</xdr:rowOff>
    </xdr:from>
    <xdr:ext cx="469744" cy="259045"/>
    <xdr:sp macro="" textlink="">
      <xdr:nvSpPr>
        <xdr:cNvPr id="130" name="債務償還比率平均値テキスト">
          <a:extLst>
            <a:ext uri="{FF2B5EF4-FFF2-40B4-BE49-F238E27FC236}">
              <a16:creationId xmlns:a16="http://schemas.microsoft.com/office/drawing/2014/main" id="{4DC16DFB-33B4-4E1C-BA30-761C731E4EF6}"/>
            </a:ext>
          </a:extLst>
        </xdr:cNvPr>
        <xdr:cNvSpPr txBox="1"/>
      </xdr:nvSpPr>
      <xdr:spPr>
        <a:xfrm>
          <a:off x="13080365" y="5645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162800</xdr:rowOff>
    </xdr:from>
    <xdr:to>
      <xdr:col>76</xdr:col>
      <xdr:colOff>73025</xdr:colOff>
      <xdr:row>30</xdr:row>
      <xdr:rowOff>92950</xdr:rowOff>
    </xdr:to>
    <xdr:sp macro="" textlink="">
      <xdr:nvSpPr>
        <xdr:cNvPr id="131" name="フローチャート: 判断 130">
          <a:extLst>
            <a:ext uri="{FF2B5EF4-FFF2-40B4-BE49-F238E27FC236}">
              <a16:creationId xmlns:a16="http://schemas.microsoft.com/office/drawing/2014/main" id="{CD4E4502-AA02-4856-88B0-5346BE9E4A09}"/>
            </a:ext>
          </a:extLst>
        </xdr:cNvPr>
        <xdr:cNvSpPr/>
      </xdr:nvSpPr>
      <xdr:spPr>
        <a:xfrm>
          <a:off x="13001625" y="5793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155603</xdr:rowOff>
    </xdr:from>
    <xdr:to>
      <xdr:col>72</xdr:col>
      <xdr:colOff>123825</xdr:colOff>
      <xdr:row>30</xdr:row>
      <xdr:rowOff>85753</xdr:rowOff>
    </xdr:to>
    <xdr:sp macro="" textlink="">
      <xdr:nvSpPr>
        <xdr:cNvPr id="132" name="フローチャート: 判断 131">
          <a:extLst>
            <a:ext uri="{FF2B5EF4-FFF2-40B4-BE49-F238E27FC236}">
              <a16:creationId xmlns:a16="http://schemas.microsoft.com/office/drawing/2014/main" id="{72CB1FF1-9C88-4F8C-9E83-108804C422AF}"/>
            </a:ext>
          </a:extLst>
        </xdr:cNvPr>
        <xdr:cNvSpPr/>
      </xdr:nvSpPr>
      <xdr:spPr>
        <a:xfrm>
          <a:off x="12359005" y="57867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109665</xdr:rowOff>
    </xdr:from>
    <xdr:to>
      <xdr:col>68</xdr:col>
      <xdr:colOff>123825</xdr:colOff>
      <xdr:row>30</xdr:row>
      <xdr:rowOff>39815</xdr:rowOff>
    </xdr:to>
    <xdr:sp macro="" textlink="">
      <xdr:nvSpPr>
        <xdr:cNvPr id="133" name="フローチャート: 判断 132">
          <a:extLst>
            <a:ext uri="{FF2B5EF4-FFF2-40B4-BE49-F238E27FC236}">
              <a16:creationId xmlns:a16="http://schemas.microsoft.com/office/drawing/2014/main" id="{9394B68B-89C0-4AC3-A97F-338B43B7D6C0}"/>
            </a:ext>
          </a:extLst>
        </xdr:cNvPr>
        <xdr:cNvSpPr/>
      </xdr:nvSpPr>
      <xdr:spPr>
        <a:xfrm>
          <a:off x="11688445" y="5740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106257</xdr:rowOff>
    </xdr:from>
    <xdr:to>
      <xdr:col>64</xdr:col>
      <xdr:colOff>123825</xdr:colOff>
      <xdr:row>31</xdr:row>
      <xdr:rowOff>36407</xdr:rowOff>
    </xdr:to>
    <xdr:sp macro="" textlink="">
      <xdr:nvSpPr>
        <xdr:cNvPr id="134" name="フローチャート: 判断 133">
          <a:extLst>
            <a:ext uri="{FF2B5EF4-FFF2-40B4-BE49-F238E27FC236}">
              <a16:creationId xmlns:a16="http://schemas.microsoft.com/office/drawing/2014/main" id="{D090BA26-8597-4653-BF04-BBA47CC6A684}"/>
            </a:ext>
          </a:extLst>
        </xdr:cNvPr>
        <xdr:cNvSpPr/>
      </xdr:nvSpPr>
      <xdr:spPr>
        <a:xfrm>
          <a:off x="11017885" y="59050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110695</xdr:rowOff>
    </xdr:from>
    <xdr:to>
      <xdr:col>60</xdr:col>
      <xdr:colOff>123825</xdr:colOff>
      <xdr:row>31</xdr:row>
      <xdr:rowOff>40845</xdr:rowOff>
    </xdr:to>
    <xdr:sp macro="" textlink="">
      <xdr:nvSpPr>
        <xdr:cNvPr id="135" name="フローチャート: 判断 134">
          <a:extLst>
            <a:ext uri="{FF2B5EF4-FFF2-40B4-BE49-F238E27FC236}">
              <a16:creationId xmlns:a16="http://schemas.microsoft.com/office/drawing/2014/main" id="{E9854026-B1C4-430D-8D9A-010B7F4E65CB}"/>
            </a:ext>
          </a:extLst>
        </xdr:cNvPr>
        <xdr:cNvSpPr/>
      </xdr:nvSpPr>
      <xdr:spPr>
        <a:xfrm>
          <a:off x="10347325" y="590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F5C187DF-4AC6-4B22-9E8B-4699E7A05628}"/>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A3A5679A-3454-44E9-8C4D-94991D37E01E}"/>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C7E8516-3C5D-46AC-A303-4BF35BCB15BC}"/>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4F743FB-578B-43B1-9188-DC207644A656}"/>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C9E61F0-3231-4313-8A1B-A211F82BF3E7}"/>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33570</xdr:rowOff>
    </xdr:from>
    <xdr:to>
      <xdr:col>76</xdr:col>
      <xdr:colOff>73025</xdr:colOff>
      <xdr:row>30</xdr:row>
      <xdr:rowOff>135170</xdr:rowOff>
    </xdr:to>
    <xdr:sp macro="" textlink="">
      <xdr:nvSpPr>
        <xdr:cNvPr id="141" name="楕円 140">
          <a:extLst>
            <a:ext uri="{FF2B5EF4-FFF2-40B4-BE49-F238E27FC236}">
              <a16:creationId xmlns:a16="http://schemas.microsoft.com/office/drawing/2014/main" id="{307D3A53-0A51-4657-94B8-31987622D341}"/>
            </a:ext>
          </a:extLst>
        </xdr:cNvPr>
        <xdr:cNvSpPr/>
      </xdr:nvSpPr>
      <xdr:spPr>
        <a:xfrm>
          <a:off x="13001625" y="5832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11997</xdr:rowOff>
    </xdr:from>
    <xdr:ext cx="469744" cy="259045"/>
    <xdr:sp macro="" textlink="">
      <xdr:nvSpPr>
        <xdr:cNvPr id="142" name="債務償還比率該当値テキスト">
          <a:extLst>
            <a:ext uri="{FF2B5EF4-FFF2-40B4-BE49-F238E27FC236}">
              <a16:creationId xmlns:a16="http://schemas.microsoft.com/office/drawing/2014/main" id="{B6C1118E-DD78-40EE-BA94-5B8726FA862A}"/>
            </a:ext>
          </a:extLst>
        </xdr:cNvPr>
        <xdr:cNvSpPr txBox="1"/>
      </xdr:nvSpPr>
      <xdr:spPr>
        <a:xfrm>
          <a:off x="13080365" y="58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109855</xdr:rowOff>
    </xdr:from>
    <xdr:to>
      <xdr:col>72</xdr:col>
      <xdr:colOff>123825</xdr:colOff>
      <xdr:row>31</xdr:row>
      <xdr:rowOff>40005</xdr:rowOff>
    </xdr:to>
    <xdr:sp macro="" textlink="">
      <xdr:nvSpPr>
        <xdr:cNvPr id="143" name="楕円 142">
          <a:extLst>
            <a:ext uri="{FF2B5EF4-FFF2-40B4-BE49-F238E27FC236}">
              <a16:creationId xmlns:a16="http://schemas.microsoft.com/office/drawing/2014/main" id="{881D2518-CAE0-49B3-978D-4101355EC08D}"/>
            </a:ext>
          </a:extLst>
        </xdr:cNvPr>
        <xdr:cNvSpPr/>
      </xdr:nvSpPr>
      <xdr:spPr>
        <a:xfrm>
          <a:off x="12359005" y="5908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84370</xdr:rowOff>
    </xdr:from>
    <xdr:to>
      <xdr:col>76</xdr:col>
      <xdr:colOff>22225</xdr:colOff>
      <xdr:row>30</xdr:row>
      <xdr:rowOff>160655</xdr:rowOff>
    </xdr:to>
    <xdr:cxnSp macro="">
      <xdr:nvCxnSpPr>
        <xdr:cNvPr id="144" name="直線コネクタ 143">
          <a:extLst>
            <a:ext uri="{FF2B5EF4-FFF2-40B4-BE49-F238E27FC236}">
              <a16:creationId xmlns:a16="http://schemas.microsoft.com/office/drawing/2014/main" id="{2AAE2203-448D-4C69-9A50-D613F0EE0038}"/>
            </a:ext>
          </a:extLst>
        </xdr:cNvPr>
        <xdr:cNvCxnSpPr/>
      </xdr:nvCxnSpPr>
      <xdr:spPr>
        <a:xfrm flipV="1">
          <a:off x="12409805" y="5883190"/>
          <a:ext cx="619760" cy="7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78789</xdr:rowOff>
    </xdr:from>
    <xdr:to>
      <xdr:col>68</xdr:col>
      <xdr:colOff>123825</xdr:colOff>
      <xdr:row>31</xdr:row>
      <xdr:rowOff>8939</xdr:rowOff>
    </xdr:to>
    <xdr:sp macro="" textlink="">
      <xdr:nvSpPr>
        <xdr:cNvPr id="145" name="楕円 144">
          <a:extLst>
            <a:ext uri="{FF2B5EF4-FFF2-40B4-BE49-F238E27FC236}">
              <a16:creationId xmlns:a16="http://schemas.microsoft.com/office/drawing/2014/main" id="{C40AB063-19D8-4C83-9A92-D3A6EF3EA37A}"/>
            </a:ext>
          </a:extLst>
        </xdr:cNvPr>
        <xdr:cNvSpPr/>
      </xdr:nvSpPr>
      <xdr:spPr>
        <a:xfrm>
          <a:off x="11688445" y="58776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129589</xdr:rowOff>
    </xdr:from>
    <xdr:to>
      <xdr:col>72</xdr:col>
      <xdr:colOff>73025</xdr:colOff>
      <xdr:row>30</xdr:row>
      <xdr:rowOff>160655</xdr:rowOff>
    </xdr:to>
    <xdr:cxnSp macro="">
      <xdr:nvCxnSpPr>
        <xdr:cNvPr id="146" name="直線コネクタ 145">
          <a:extLst>
            <a:ext uri="{FF2B5EF4-FFF2-40B4-BE49-F238E27FC236}">
              <a16:creationId xmlns:a16="http://schemas.microsoft.com/office/drawing/2014/main" id="{AA77E1A7-F561-402F-9241-0E8C0625F36F}"/>
            </a:ext>
          </a:extLst>
        </xdr:cNvPr>
        <xdr:cNvCxnSpPr/>
      </xdr:nvCxnSpPr>
      <xdr:spPr>
        <a:xfrm>
          <a:off x="11739245" y="5928409"/>
          <a:ext cx="670560" cy="3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33641</xdr:rowOff>
    </xdr:from>
    <xdr:to>
      <xdr:col>64</xdr:col>
      <xdr:colOff>123825</xdr:colOff>
      <xdr:row>31</xdr:row>
      <xdr:rowOff>135241</xdr:rowOff>
    </xdr:to>
    <xdr:sp macro="" textlink="">
      <xdr:nvSpPr>
        <xdr:cNvPr id="147" name="楕円 146">
          <a:extLst>
            <a:ext uri="{FF2B5EF4-FFF2-40B4-BE49-F238E27FC236}">
              <a16:creationId xmlns:a16="http://schemas.microsoft.com/office/drawing/2014/main" id="{B8DC01B7-028F-4BEA-BABE-BC44F6EC6BD2}"/>
            </a:ext>
          </a:extLst>
        </xdr:cNvPr>
        <xdr:cNvSpPr/>
      </xdr:nvSpPr>
      <xdr:spPr>
        <a:xfrm>
          <a:off x="11017885" y="600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129589</xdr:rowOff>
    </xdr:from>
    <xdr:to>
      <xdr:col>68</xdr:col>
      <xdr:colOff>73025</xdr:colOff>
      <xdr:row>31</xdr:row>
      <xdr:rowOff>84441</xdr:rowOff>
    </xdr:to>
    <xdr:cxnSp macro="">
      <xdr:nvCxnSpPr>
        <xdr:cNvPr id="148" name="直線コネクタ 147">
          <a:extLst>
            <a:ext uri="{FF2B5EF4-FFF2-40B4-BE49-F238E27FC236}">
              <a16:creationId xmlns:a16="http://schemas.microsoft.com/office/drawing/2014/main" id="{9AAFE321-9EE5-4236-8FAA-612A637E43E1}"/>
            </a:ext>
          </a:extLst>
        </xdr:cNvPr>
        <xdr:cNvCxnSpPr/>
      </xdr:nvCxnSpPr>
      <xdr:spPr>
        <a:xfrm flipV="1">
          <a:off x="11068685" y="5928409"/>
          <a:ext cx="670560" cy="12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9" name="楕円 148">
          <a:extLst>
            <a:ext uri="{FF2B5EF4-FFF2-40B4-BE49-F238E27FC236}">
              <a16:creationId xmlns:a16="http://schemas.microsoft.com/office/drawing/2014/main" id="{91D6941D-973C-4958-BE8C-4B64C8B4A1A1}"/>
            </a:ext>
          </a:extLst>
        </xdr:cNvPr>
        <xdr:cNvSpPr/>
      </xdr:nvSpPr>
      <xdr:spPr>
        <a:xfrm>
          <a:off x="10347325" y="597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63691</xdr:rowOff>
    </xdr:from>
    <xdr:to>
      <xdr:col>64</xdr:col>
      <xdr:colOff>73025</xdr:colOff>
      <xdr:row>31</xdr:row>
      <xdr:rowOff>84441</xdr:rowOff>
    </xdr:to>
    <xdr:cxnSp macro="">
      <xdr:nvCxnSpPr>
        <xdr:cNvPr id="150" name="直線コネクタ 149">
          <a:extLst>
            <a:ext uri="{FF2B5EF4-FFF2-40B4-BE49-F238E27FC236}">
              <a16:creationId xmlns:a16="http://schemas.microsoft.com/office/drawing/2014/main" id="{E5721518-55C8-4A4A-A6C3-41CBA28EAA12}"/>
            </a:ext>
          </a:extLst>
        </xdr:cNvPr>
        <xdr:cNvCxnSpPr/>
      </xdr:nvCxnSpPr>
      <xdr:spPr>
        <a:xfrm>
          <a:off x="10398125" y="6030151"/>
          <a:ext cx="670560" cy="2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102280</xdr:rowOff>
    </xdr:from>
    <xdr:ext cx="469744" cy="259045"/>
    <xdr:sp macro="" textlink="">
      <xdr:nvSpPr>
        <xdr:cNvPr id="151" name="n_1aveValue債務償還比率">
          <a:extLst>
            <a:ext uri="{FF2B5EF4-FFF2-40B4-BE49-F238E27FC236}">
              <a16:creationId xmlns:a16="http://schemas.microsoft.com/office/drawing/2014/main" id="{510FEEF6-3659-4EC0-B144-51A8203510AA}"/>
            </a:ext>
          </a:extLst>
        </xdr:cNvPr>
        <xdr:cNvSpPr txBox="1"/>
      </xdr:nvSpPr>
      <xdr:spPr>
        <a:xfrm>
          <a:off x="12185092" y="556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56342</xdr:rowOff>
    </xdr:from>
    <xdr:ext cx="469744" cy="259045"/>
    <xdr:sp macro="" textlink="">
      <xdr:nvSpPr>
        <xdr:cNvPr id="152" name="n_2aveValue債務償還比率">
          <a:extLst>
            <a:ext uri="{FF2B5EF4-FFF2-40B4-BE49-F238E27FC236}">
              <a16:creationId xmlns:a16="http://schemas.microsoft.com/office/drawing/2014/main" id="{AA1F4127-7E57-4E1A-BF9F-DAA38462A927}"/>
            </a:ext>
          </a:extLst>
        </xdr:cNvPr>
        <xdr:cNvSpPr txBox="1"/>
      </xdr:nvSpPr>
      <xdr:spPr>
        <a:xfrm>
          <a:off x="11527232" y="551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52934</xdr:rowOff>
    </xdr:from>
    <xdr:ext cx="469744" cy="259045"/>
    <xdr:sp macro="" textlink="">
      <xdr:nvSpPr>
        <xdr:cNvPr id="153" name="n_3aveValue債務償還比率">
          <a:extLst>
            <a:ext uri="{FF2B5EF4-FFF2-40B4-BE49-F238E27FC236}">
              <a16:creationId xmlns:a16="http://schemas.microsoft.com/office/drawing/2014/main" id="{B27B515C-6084-4279-B927-C03AB8170ABE}"/>
            </a:ext>
          </a:extLst>
        </xdr:cNvPr>
        <xdr:cNvSpPr txBox="1"/>
      </xdr:nvSpPr>
      <xdr:spPr>
        <a:xfrm>
          <a:off x="10856672" y="56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57372</xdr:rowOff>
    </xdr:from>
    <xdr:ext cx="469744" cy="259045"/>
    <xdr:sp macro="" textlink="">
      <xdr:nvSpPr>
        <xdr:cNvPr id="154" name="n_4aveValue債務償還比率">
          <a:extLst>
            <a:ext uri="{FF2B5EF4-FFF2-40B4-BE49-F238E27FC236}">
              <a16:creationId xmlns:a16="http://schemas.microsoft.com/office/drawing/2014/main" id="{5E6BD76B-E6E6-456F-91FD-776A3094F573}"/>
            </a:ext>
          </a:extLst>
        </xdr:cNvPr>
        <xdr:cNvSpPr txBox="1"/>
      </xdr:nvSpPr>
      <xdr:spPr>
        <a:xfrm>
          <a:off x="10186112" y="56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31132</xdr:rowOff>
    </xdr:from>
    <xdr:ext cx="469744" cy="259045"/>
    <xdr:sp macro="" textlink="">
      <xdr:nvSpPr>
        <xdr:cNvPr id="155" name="n_1mainValue債務償還比率">
          <a:extLst>
            <a:ext uri="{FF2B5EF4-FFF2-40B4-BE49-F238E27FC236}">
              <a16:creationId xmlns:a16="http://schemas.microsoft.com/office/drawing/2014/main" id="{AEC3A49B-405D-4F0E-8FDE-D75AC986ECA0}"/>
            </a:ext>
          </a:extLst>
        </xdr:cNvPr>
        <xdr:cNvSpPr txBox="1"/>
      </xdr:nvSpPr>
      <xdr:spPr>
        <a:xfrm>
          <a:off x="12185092" y="599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66</xdr:rowOff>
    </xdr:from>
    <xdr:ext cx="469744" cy="259045"/>
    <xdr:sp macro="" textlink="">
      <xdr:nvSpPr>
        <xdr:cNvPr id="156" name="n_2mainValue債務償還比率">
          <a:extLst>
            <a:ext uri="{FF2B5EF4-FFF2-40B4-BE49-F238E27FC236}">
              <a16:creationId xmlns:a16="http://schemas.microsoft.com/office/drawing/2014/main" id="{23BCF534-B426-4C21-B305-8724A884B152}"/>
            </a:ext>
          </a:extLst>
        </xdr:cNvPr>
        <xdr:cNvSpPr txBox="1"/>
      </xdr:nvSpPr>
      <xdr:spPr>
        <a:xfrm>
          <a:off x="11527232" y="596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126368</xdr:rowOff>
    </xdr:from>
    <xdr:ext cx="469744" cy="259045"/>
    <xdr:sp macro="" textlink="">
      <xdr:nvSpPr>
        <xdr:cNvPr id="157" name="n_3mainValue債務償還比率">
          <a:extLst>
            <a:ext uri="{FF2B5EF4-FFF2-40B4-BE49-F238E27FC236}">
              <a16:creationId xmlns:a16="http://schemas.microsoft.com/office/drawing/2014/main" id="{7CB446E3-2158-478C-9FF4-0E195B740BFE}"/>
            </a:ext>
          </a:extLst>
        </xdr:cNvPr>
        <xdr:cNvSpPr txBox="1"/>
      </xdr:nvSpPr>
      <xdr:spPr>
        <a:xfrm>
          <a:off x="10856672" y="609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58" name="n_4mainValue債務償還比率">
          <a:extLst>
            <a:ext uri="{FF2B5EF4-FFF2-40B4-BE49-F238E27FC236}">
              <a16:creationId xmlns:a16="http://schemas.microsoft.com/office/drawing/2014/main" id="{2C7F0A1D-7D1A-435E-98C4-C73BDB23CF61}"/>
            </a:ext>
          </a:extLst>
        </xdr:cNvPr>
        <xdr:cNvSpPr txBox="1"/>
      </xdr:nvSpPr>
      <xdr:spPr>
        <a:xfrm>
          <a:off x="10186112" y="607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852AAC1B-FA9E-49F7-897F-699EF871D4A5}"/>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83B437E1-65DA-4A66-BB7E-41CC4BA1EFBA}"/>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B9436988-ABCB-4271-9CE8-E2BC04C96CA6}"/>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8C587C5B-3700-41E0-9F18-B4A53DA36523}"/>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26EC54B7-88C8-4219-A876-6B8AC17F5FDF}"/>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54FB583C-078B-4E7B-9CAA-6F55DD27E198}"/>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C84330F-A04B-400A-80E7-DEB930E1469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E4E638E-0FD1-4BEF-B552-195ADCE9A429}"/>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BE7E733-8803-4947-A2F8-F45AD36F12E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B402A6E-A9E4-4B1A-B49A-24D7D4C3D45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9E4A028-3389-46E6-9A69-A67C9D22369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0EBBACB-6823-43A2-8865-23FE0B48E91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93F0701-5D51-4A70-9567-287E6A37A47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62F6471-040A-4F15-ADF6-239D9D99BEE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814A57F-C418-4E31-A4E2-A553C5A0D74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DB4FE8C-FABC-415E-9491-DFA24A4E289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77,493
76,580
442.02
50,830,219
47,490,517
2,749,005
24,155,970
44,050,504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585FC76-6BFC-4455-A8DF-1C0B9F08C82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6CD88D3-C03B-4F42-ABD6-A8E87084405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2EEC8B0-AD95-4010-8666-2275AFBD31D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04BBE92-4E03-4200-8C26-AED85C2BBC7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3522C9C-44B6-4B70-8441-C66FF3634C5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B65993F-46EC-4592-B4C8-492AFF41C7C8}"/>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CE3DC07-A225-4330-9460-4FE7BC4C322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464265A-FA1F-4659-9686-0958C3CBFE9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0039E3F-B36F-49CF-A94D-545503C94D3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7AE27CA-2D9A-4C15-BB2D-DBD6B691879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F6E4987-8D40-438C-BD18-65A348BB1F76}"/>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7AAE243-97D9-4808-8219-D74AC2C0A21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FA74006-D408-4CF5-9A97-B697328D03A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2C09E37-D97D-414A-8C31-8DCE65A3113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6F20CCB-1CDC-4C60-8F00-2CB80B9B52F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DC69F07-7EBE-4B40-BD48-BE69E0597C4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78C2863-22D7-4143-A26C-10A839C0CD7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11AA0B5-F05F-4CEB-AADE-947193E9AF46}"/>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359680B-26D1-4FC9-90DF-D8C7BE7F9D1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C432E44-04ED-4C5D-9AE8-46AF11B2698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A2C1DBB-774F-4C8F-8759-DECC5480FA4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7CBA8B7-92EC-4946-B56C-A3E7FECEE35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A6D6876-ED86-46E9-BA0D-CB5FD787DC8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18F3FE5-059D-4070-9B9E-445A04F5776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495F853-A5BC-4375-ACF6-712205AE0AD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12B0D48-8004-4084-8B0A-46CE27083AE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0AC8992-4C87-4C03-A59F-9D696657B1C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8B7423C-A0C4-4E75-B7E9-4980DC62737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7A786B1-F400-4CB5-A151-4B1CC8699BC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F8FA779-A6AE-4432-B2CA-48C7B3F3481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7BEAC86-9B04-4E3C-8D00-AC1330AB0CC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DC571EA-8D00-4B26-A673-799C3632DE8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845CB688-6068-4E5E-9729-CBE84183FCC2}"/>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29BB963E-AD22-4C44-B5BE-BD4DDAACD069}"/>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FECC902-0ECA-4B44-ABBE-2C17C7206FC6}"/>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0482425-4F95-478C-87D9-FF58869AA023}"/>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7D23F2A-74ED-490B-923B-DEDE93C4B7B4}"/>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C550369F-6348-431F-9F3D-9AFE173AA184}"/>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964021D-9A17-4B3B-A9A4-35542D59BE84}"/>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A1D0AF5-EFB1-4D8C-9D47-544899E50D67}"/>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FB1CAB27-0A17-4A6C-974E-D95DDDA035F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356E800E-217D-4C72-8FE5-82B479690371}"/>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26B6187C-27D2-4822-92D6-ED7AE9E26761}"/>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40</xdr:row>
      <xdr:rowOff>23622</xdr:rowOff>
    </xdr:to>
    <xdr:cxnSp macro="">
      <xdr:nvCxnSpPr>
        <xdr:cNvPr id="55" name="直線コネクタ 54">
          <a:extLst>
            <a:ext uri="{FF2B5EF4-FFF2-40B4-BE49-F238E27FC236}">
              <a16:creationId xmlns:a16="http://schemas.microsoft.com/office/drawing/2014/main" id="{7717DE25-3953-4761-984A-8BD43B10861C}"/>
            </a:ext>
          </a:extLst>
        </xdr:cNvPr>
        <xdr:cNvCxnSpPr/>
      </xdr:nvCxnSpPr>
      <xdr:spPr>
        <a:xfrm flipV="1">
          <a:off x="4086225" y="5587746"/>
          <a:ext cx="0" cy="114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27449</xdr:rowOff>
    </xdr:from>
    <xdr:ext cx="405111" cy="259045"/>
    <xdr:sp macro="" textlink="">
      <xdr:nvSpPr>
        <xdr:cNvPr id="56" name="【道路】&#10;有形固定資産減価償却率最小値テキスト">
          <a:extLst>
            <a:ext uri="{FF2B5EF4-FFF2-40B4-BE49-F238E27FC236}">
              <a16:creationId xmlns:a16="http://schemas.microsoft.com/office/drawing/2014/main" id="{010AAF73-0648-4611-A124-8146FB1F9386}"/>
            </a:ext>
          </a:extLst>
        </xdr:cNvPr>
        <xdr:cNvSpPr txBox="1"/>
      </xdr:nvSpPr>
      <xdr:spPr>
        <a:xfrm>
          <a:off x="4124960" y="673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23622</xdr:rowOff>
    </xdr:from>
    <xdr:to>
      <xdr:col>24</xdr:col>
      <xdr:colOff>152400</xdr:colOff>
      <xdr:row>40</xdr:row>
      <xdr:rowOff>23622</xdr:rowOff>
    </xdr:to>
    <xdr:cxnSp macro="">
      <xdr:nvCxnSpPr>
        <xdr:cNvPr id="57" name="直線コネクタ 56">
          <a:extLst>
            <a:ext uri="{FF2B5EF4-FFF2-40B4-BE49-F238E27FC236}">
              <a16:creationId xmlns:a16="http://schemas.microsoft.com/office/drawing/2014/main" id="{58AFDAA2-ED53-432C-9525-EE68FF083616}"/>
            </a:ext>
          </a:extLst>
        </xdr:cNvPr>
        <xdr:cNvCxnSpPr/>
      </xdr:nvCxnSpPr>
      <xdr:spPr>
        <a:xfrm>
          <a:off x="4020820" y="6729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1BECEA16-2AB6-4EA8-8CB2-B86C97635520}"/>
            </a:ext>
          </a:extLst>
        </xdr:cNvPr>
        <xdr:cNvSpPr txBox="1"/>
      </xdr:nvSpPr>
      <xdr:spPr>
        <a:xfrm>
          <a:off x="4124960" y="5366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CF6866D7-EDE8-421A-8D8F-A0C00B32DBD7}"/>
            </a:ext>
          </a:extLst>
        </xdr:cNvPr>
        <xdr:cNvCxnSpPr/>
      </xdr:nvCxnSpPr>
      <xdr:spPr>
        <a:xfrm>
          <a:off x="4020820" y="55877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60" name="【道路】&#10;有形固定資産減価償却率平均値テキスト">
          <a:extLst>
            <a:ext uri="{FF2B5EF4-FFF2-40B4-BE49-F238E27FC236}">
              <a16:creationId xmlns:a16="http://schemas.microsoft.com/office/drawing/2014/main" id="{56AA22C7-9B5D-4E9B-8898-08DDCEA946C2}"/>
            </a:ext>
          </a:extLst>
        </xdr:cNvPr>
        <xdr:cNvSpPr txBox="1"/>
      </xdr:nvSpPr>
      <xdr:spPr>
        <a:xfrm>
          <a:off x="412496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1" name="フローチャート: 判断 60">
          <a:extLst>
            <a:ext uri="{FF2B5EF4-FFF2-40B4-BE49-F238E27FC236}">
              <a16:creationId xmlns:a16="http://schemas.microsoft.com/office/drawing/2014/main" id="{F1920D0F-0D99-407D-B7E5-73406797C04D}"/>
            </a:ext>
          </a:extLst>
        </xdr:cNvPr>
        <xdr:cNvSpPr/>
      </xdr:nvSpPr>
      <xdr:spPr>
        <a:xfrm>
          <a:off x="4036060" y="62021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123698</xdr:rowOff>
    </xdr:from>
    <xdr:to>
      <xdr:col>20</xdr:col>
      <xdr:colOff>38100</xdr:colOff>
      <xdr:row>37</xdr:row>
      <xdr:rowOff>53848</xdr:rowOff>
    </xdr:to>
    <xdr:sp macro="" textlink="">
      <xdr:nvSpPr>
        <xdr:cNvPr id="62" name="フローチャート: 判断 61">
          <a:extLst>
            <a:ext uri="{FF2B5EF4-FFF2-40B4-BE49-F238E27FC236}">
              <a16:creationId xmlns:a16="http://schemas.microsoft.com/office/drawing/2014/main" id="{E4ABBF8B-1205-4D4E-B365-2972FC0313D3}"/>
            </a:ext>
          </a:extLst>
        </xdr:cNvPr>
        <xdr:cNvSpPr/>
      </xdr:nvSpPr>
      <xdr:spPr>
        <a:xfrm>
          <a:off x="3312160" y="61587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89408</xdr:rowOff>
    </xdr:from>
    <xdr:to>
      <xdr:col>15</xdr:col>
      <xdr:colOff>101600</xdr:colOff>
      <xdr:row>37</xdr:row>
      <xdr:rowOff>19558</xdr:rowOff>
    </xdr:to>
    <xdr:sp macro="" textlink="">
      <xdr:nvSpPr>
        <xdr:cNvPr id="63" name="フローチャート: 判断 62">
          <a:extLst>
            <a:ext uri="{FF2B5EF4-FFF2-40B4-BE49-F238E27FC236}">
              <a16:creationId xmlns:a16="http://schemas.microsoft.com/office/drawing/2014/main" id="{E63961B1-2D97-43BF-AD26-A49EE41D0EAC}"/>
            </a:ext>
          </a:extLst>
        </xdr:cNvPr>
        <xdr:cNvSpPr/>
      </xdr:nvSpPr>
      <xdr:spPr>
        <a:xfrm>
          <a:off x="2514600" y="6124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48260</xdr:rowOff>
    </xdr:from>
    <xdr:to>
      <xdr:col>10</xdr:col>
      <xdr:colOff>165100</xdr:colOff>
      <xdr:row>36</xdr:row>
      <xdr:rowOff>149860</xdr:rowOff>
    </xdr:to>
    <xdr:sp macro="" textlink="">
      <xdr:nvSpPr>
        <xdr:cNvPr id="64" name="フローチャート: 判断 63">
          <a:extLst>
            <a:ext uri="{FF2B5EF4-FFF2-40B4-BE49-F238E27FC236}">
              <a16:creationId xmlns:a16="http://schemas.microsoft.com/office/drawing/2014/main" id="{44405876-670C-4DEA-B938-7BBEB46F4E13}"/>
            </a:ext>
          </a:extLst>
        </xdr:cNvPr>
        <xdr:cNvSpPr/>
      </xdr:nvSpPr>
      <xdr:spPr>
        <a:xfrm>
          <a:off x="17399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32258</xdr:rowOff>
    </xdr:from>
    <xdr:to>
      <xdr:col>6</xdr:col>
      <xdr:colOff>38100</xdr:colOff>
      <xdr:row>36</xdr:row>
      <xdr:rowOff>133858</xdr:rowOff>
    </xdr:to>
    <xdr:sp macro="" textlink="">
      <xdr:nvSpPr>
        <xdr:cNvPr id="65" name="フローチャート: 判断 64">
          <a:extLst>
            <a:ext uri="{FF2B5EF4-FFF2-40B4-BE49-F238E27FC236}">
              <a16:creationId xmlns:a16="http://schemas.microsoft.com/office/drawing/2014/main" id="{8B20A4D1-732F-4B74-9062-C7938D9DC9A4}"/>
            </a:ext>
          </a:extLst>
        </xdr:cNvPr>
        <xdr:cNvSpPr/>
      </xdr:nvSpPr>
      <xdr:spPr>
        <a:xfrm>
          <a:off x="965200" y="60672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58FB6DE-E4F2-4C20-80E3-E2841D88C15A}"/>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1CE5B4D-3E37-4A22-B87D-26ABFA0E59E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223234E-68C3-433A-8572-56826AB6F95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3AF2B39-5A9E-432A-A69E-FC4628D37EC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2C63414-E077-4599-A615-16323F135126}"/>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25400</xdr:rowOff>
    </xdr:from>
    <xdr:to>
      <xdr:col>24</xdr:col>
      <xdr:colOff>114300</xdr:colOff>
      <xdr:row>34</xdr:row>
      <xdr:rowOff>127000</xdr:rowOff>
    </xdr:to>
    <xdr:sp macro="" textlink="">
      <xdr:nvSpPr>
        <xdr:cNvPr id="71" name="楕円 70">
          <a:extLst>
            <a:ext uri="{FF2B5EF4-FFF2-40B4-BE49-F238E27FC236}">
              <a16:creationId xmlns:a16="http://schemas.microsoft.com/office/drawing/2014/main" id="{EBE27D12-E8F6-4623-AC80-162CC3589DF9}"/>
            </a:ext>
          </a:extLst>
        </xdr:cNvPr>
        <xdr:cNvSpPr/>
      </xdr:nvSpPr>
      <xdr:spPr>
        <a:xfrm>
          <a:off x="403606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48277</xdr:rowOff>
    </xdr:from>
    <xdr:ext cx="405111" cy="259045"/>
    <xdr:sp macro="" textlink="">
      <xdr:nvSpPr>
        <xdr:cNvPr id="72" name="【道路】&#10;有形固定資産減価償却率該当値テキスト">
          <a:extLst>
            <a:ext uri="{FF2B5EF4-FFF2-40B4-BE49-F238E27FC236}">
              <a16:creationId xmlns:a16="http://schemas.microsoft.com/office/drawing/2014/main" id="{3F11E6CB-40D9-406C-988C-B8A476B7F0AB}"/>
            </a:ext>
          </a:extLst>
        </xdr:cNvPr>
        <xdr:cNvSpPr txBox="1"/>
      </xdr:nvSpPr>
      <xdr:spPr>
        <a:xfrm>
          <a:off x="4124960"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160274</xdr:rowOff>
    </xdr:from>
    <xdr:to>
      <xdr:col>20</xdr:col>
      <xdr:colOff>38100</xdr:colOff>
      <xdr:row>34</xdr:row>
      <xdr:rowOff>90424</xdr:rowOff>
    </xdr:to>
    <xdr:sp macro="" textlink="">
      <xdr:nvSpPr>
        <xdr:cNvPr id="73" name="楕円 72">
          <a:extLst>
            <a:ext uri="{FF2B5EF4-FFF2-40B4-BE49-F238E27FC236}">
              <a16:creationId xmlns:a16="http://schemas.microsoft.com/office/drawing/2014/main" id="{BD983CC8-75B2-4A9B-B467-54E87F6B7242}"/>
            </a:ext>
          </a:extLst>
        </xdr:cNvPr>
        <xdr:cNvSpPr/>
      </xdr:nvSpPr>
      <xdr:spPr>
        <a:xfrm>
          <a:off x="3312160" y="56923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39624</xdr:rowOff>
    </xdr:from>
    <xdr:to>
      <xdr:col>24</xdr:col>
      <xdr:colOff>63500</xdr:colOff>
      <xdr:row>34</xdr:row>
      <xdr:rowOff>76200</xdr:rowOff>
    </xdr:to>
    <xdr:cxnSp macro="">
      <xdr:nvCxnSpPr>
        <xdr:cNvPr id="74" name="直線コネクタ 73">
          <a:extLst>
            <a:ext uri="{FF2B5EF4-FFF2-40B4-BE49-F238E27FC236}">
              <a16:creationId xmlns:a16="http://schemas.microsoft.com/office/drawing/2014/main" id="{64F90A78-0DA5-4941-875F-CE5BE0CCD347}"/>
            </a:ext>
          </a:extLst>
        </xdr:cNvPr>
        <xdr:cNvCxnSpPr/>
      </xdr:nvCxnSpPr>
      <xdr:spPr>
        <a:xfrm>
          <a:off x="3355340" y="5739384"/>
          <a:ext cx="7315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123698</xdr:rowOff>
    </xdr:from>
    <xdr:to>
      <xdr:col>15</xdr:col>
      <xdr:colOff>101600</xdr:colOff>
      <xdr:row>34</xdr:row>
      <xdr:rowOff>53848</xdr:rowOff>
    </xdr:to>
    <xdr:sp macro="" textlink="">
      <xdr:nvSpPr>
        <xdr:cNvPr id="75" name="楕円 74">
          <a:extLst>
            <a:ext uri="{FF2B5EF4-FFF2-40B4-BE49-F238E27FC236}">
              <a16:creationId xmlns:a16="http://schemas.microsoft.com/office/drawing/2014/main" id="{1C9F0D0B-7221-4720-8F4E-FD18793ECCD0}"/>
            </a:ext>
          </a:extLst>
        </xdr:cNvPr>
        <xdr:cNvSpPr/>
      </xdr:nvSpPr>
      <xdr:spPr>
        <a:xfrm>
          <a:off x="2514600" y="56558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3048</xdr:rowOff>
    </xdr:from>
    <xdr:to>
      <xdr:col>19</xdr:col>
      <xdr:colOff>177800</xdr:colOff>
      <xdr:row>34</xdr:row>
      <xdr:rowOff>39624</xdr:rowOff>
    </xdr:to>
    <xdr:cxnSp macro="">
      <xdr:nvCxnSpPr>
        <xdr:cNvPr id="76" name="直線コネクタ 75">
          <a:extLst>
            <a:ext uri="{FF2B5EF4-FFF2-40B4-BE49-F238E27FC236}">
              <a16:creationId xmlns:a16="http://schemas.microsoft.com/office/drawing/2014/main" id="{CC4CFA6D-1BBC-4226-AE28-A17293E4C5AE}"/>
            </a:ext>
          </a:extLst>
        </xdr:cNvPr>
        <xdr:cNvCxnSpPr/>
      </xdr:nvCxnSpPr>
      <xdr:spPr>
        <a:xfrm>
          <a:off x="2565400" y="5702808"/>
          <a:ext cx="7899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87122</xdr:rowOff>
    </xdr:from>
    <xdr:to>
      <xdr:col>10</xdr:col>
      <xdr:colOff>165100</xdr:colOff>
      <xdr:row>34</xdr:row>
      <xdr:rowOff>17272</xdr:rowOff>
    </xdr:to>
    <xdr:sp macro="" textlink="">
      <xdr:nvSpPr>
        <xdr:cNvPr id="77" name="楕円 76">
          <a:extLst>
            <a:ext uri="{FF2B5EF4-FFF2-40B4-BE49-F238E27FC236}">
              <a16:creationId xmlns:a16="http://schemas.microsoft.com/office/drawing/2014/main" id="{DABFF83C-769D-4A9D-892F-7D94109E65F6}"/>
            </a:ext>
          </a:extLst>
        </xdr:cNvPr>
        <xdr:cNvSpPr/>
      </xdr:nvSpPr>
      <xdr:spPr>
        <a:xfrm>
          <a:off x="1739900" y="56192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137922</xdr:rowOff>
    </xdr:from>
    <xdr:to>
      <xdr:col>15</xdr:col>
      <xdr:colOff>50800</xdr:colOff>
      <xdr:row>34</xdr:row>
      <xdr:rowOff>3048</xdr:rowOff>
    </xdr:to>
    <xdr:cxnSp macro="">
      <xdr:nvCxnSpPr>
        <xdr:cNvPr id="78" name="直線コネクタ 77">
          <a:extLst>
            <a:ext uri="{FF2B5EF4-FFF2-40B4-BE49-F238E27FC236}">
              <a16:creationId xmlns:a16="http://schemas.microsoft.com/office/drawing/2014/main" id="{B6143DC3-4545-4A3A-AE84-81E2FE947363}"/>
            </a:ext>
          </a:extLst>
        </xdr:cNvPr>
        <xdr:cNvCxnSpPr/>
      </xdr:nvCxnSpPr>
      <xdr:spPr>
        <a:xfrm>
          <a:off x="1790700" y="5670042"/>
          <a:ext cx="7747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55118</xdr:rowOff>
    </xdr:from>
    <xdr:to>
      <xdr:col>6</xdr:col>
      <xdr:colOff>38100</xdr:colOff>
      <xdr:row>33</xdr:row>
      <xdr:rowOff>156718</xdr:rowOff>
    </xdr:to>
    <xdr:sp macro="" textlink="">
      <xdr:nvSpPr>
        <xdr:cNvPr id="79" name="楕円 78">
          <a:extLst>
            <a:ext uri="{FF2B5EF4-FFF2-40B4-BE49-F238E27FC236}">
              <a16:creationId xmlns:a16="http://schemas.microsoft.com/office/drawing/2014/main" id="{204CC186-1ECF-4D2F-AF02-EE320D5591DE}"/>
            </a:ext>
          </a:extLst>
        </xdr:cNvPr>
        <xdr:cNvSpPr/>
      </xdr:nvSpPr>
      <xdr:spPr>
        <a:xfrm>
          <a:off x="965200" y="55872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105918</xdr:rowOff>
    </xdr:from>
    <xdr:to>
      <xdr:col>10</xdr:col>
      <xdr:colOff>114300</xdr:colOff>
      <xdr:row>33</xdr:row>
      <xdr:rowOff>137922</xdr:rowOff>
    </xdr:to>
    <xdr:cxnSp macro="">
      <xdr:nvCxnSpPr>
        <xdr:cNvPr id="80" name="直線コネクタ 79">
          <a:extLst>
            <a:ext uri="{FF2B5EF4-FFF2-40B4-BE49-F238E27FC236}">
              <a16:creationId xmlns:a16="http://schemas.microsoft.com/office/drawing/2014/main" id="{E10DE3E4-E9F2-4904-8329-5A953834458F}"/>
            </a:ext>
          </a:extLst>
        </xdr:cNvPr>
        <xdr:cNvCxnSpPr/>
      </xdr:nvCxnSpPr>
      <xdr:spPr>
        <a:xfrm>
          <a:off x="1008380" y="5638038"/>
          <a:ext cx="7823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44975</xdr:rowOff>
    </xdr:from>
    <xdr:ext cx="405111" cy="259045"/>
    <xdr:sp macro="" textlink="">
      <xdr:nvSpPr>
        <xdr:cNvPr id="81" name="n_1aveValue【道路】&#10;有形固定資産減価償却率">
          <a:extLst>
            <a:ext uri="{FF2B5EF4-FFF2-40B4-BE49-F238E27FC236}">
              <a16:creationId xmlns:a16="http://schemas.microsoft.com/office/drawing/2014/main" id="{E9FFAF38-2963-448A-B074-89E5EDFC71CF}"/>
            </a:ext>
          </a:extLst>
        </xdr:cNvPr>
        <xdr:cNvSpPr txBox="1"/>
      </xdr:nvSpPr>
      <xdr:spPr>
        <a:xfrm>
          <a:off x="3170564" y="6247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10685</xdr:rowOff>
    </xdr:from>
    <xdr:ext cx="405111" cy="259045"/>
    <xdr:sp macro="" textlink="">
      <xdr:nvSpPr>
        <xdr:cNvPr id="82" name="n_2aveValue【道路】&#10;有形固定資産減価償却率">
          <a:extLst>
            <a:ext uri="{FF2B5EF4-FFF2-40B4-BE49-F238E27FC236}">
              <a16:creationId xmlns:a16="http://schemas.microsoft.com/office/drawing/2014/main" id="{C90074E4-A999-4E22-A5B6-89690509799A}"/>
            </a:ext>
          </a:extLst>
        </xdr:cNvPr>
        <xdr:cNvSpPr txBox="1"/>
      </xdr:nvSpPr>
      <xdr:spPr>
        <a:xfrm>
          <a:off x="2385704" y="6213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140987</xdr:rowOff>
    </xdr:from>
    <xdr:ext cx="405111" cy="259045"/>
    <xdr:sp macro="" textlink="">
      <xdr:nvSpPr>
        <xdr:cNvPr id="83" name="n_3aveValue【道路】&#10;有形固定資産減価償却率">
          <a:extLst>
            <a:ext uri="{FF2B5EF4-FFF2-40B4-BE49-F238E27FC236}">
              <a16:creationId xmlns:a16="http://schemas.microsoft.com/office/drawing/2014/main" id="{6FF2AE37-CEAE-4835-B733-CDEDDD9B096D}"/>
            </a:ext>
          </a:extLst>
        </xdr:cNvPr>
        <xdr:cNvSpPr txBox="1"/>
      </xdr:nvSpPr>
      <xdr:spPr>
        <a:xfrm>
          <a:off x="161100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124985</xdr:rowOff>
    </xdr:from>
    <xdr:ext cx="405111" cy="259045"/>
    <xdr:sp macro="" textlink="">
      <xdr:nvSpPr>
        <xdr:cNvPr id="84" name="n_4aveValue【道路】&#10;有形固定資産減価償却率">
          <a:extLst>
            <a:ext uri="{FF2B5EF4-FFF2-40B4-BE49-F238E27FC236}">
              <a16:creationId xmlns:a16="http://schemas.microsoft.com/office/drawing/2014/main" id="{069860E4-FF00-40A2-B249-48F1B3BA6E7F}"/>
            </a:ext>
          </a:extLst>
        </xdr:cNvPr>
        <xdr:cNvSpPr txBox="1"/>
      </xdr:nvSpPr>
      <xdr:spPr>
        <a:xfrm>
          <a:off x="836304" y="616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106951</xdr:rowOff>
    </xdr:from>
    <xdr:ext cx="405111" cy="259045"/>
    <xdr:sp macro="" textlink="">
      <xdr:nvSpPr>
        <xdr:cNvPr id="85" name="n_1mainValue【道路】&#10;有形固定資産減価償却率">
          <a:extLst>
            <a:ext uri="{FF2B5EF4-FFF2-40B4-BE49-F238E27FC236}">
              <a16:creationId xmlns:a16="http://schemas.microsoft.com/office/drawing/2014/main" id="{090C6BC3-24F1-4A95-B980-BF7244B77365}"/>
            </a:ext>
          </a:extLst>
        </xdr:cNvPr>
        <xdr:cNvSpPr txBox="1"/>
      </xdr:nvSpPr>
      <xdr:spPr>
        <a:xfrm>
          <a:off x="3170564" y="54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70375</xdr:rowOff>
    </xdr:from>
    <xdr:ext cx="405111" cy="259045"/>
    <xdr:sp macro="" textlink="">
      <xdr:nvSpPr>
        <xdr:cNvPr id="86" name="n_2mainValue【道路】&#10;有形固定資産減価償却率">
          <a:extLst>
            <a:ext uri="{FF2B5EF4-FFF2-40B4-BE49-F238E27FC236}">
              <a16:creationId xmlns:a16="http://schemas.microsoft.com/office/drawing/2014/main" id="{448DA7AB-115A-4A44-B6A9-A482AC79FA0D}"/>
            </a:ext>
          </a:extLst>
        </xdr:cNvPr>
        <xdr:cNvSpPr txBox="1"/>
      </xdr:nvSpPr>
      <xdr:spPr>
        <a:xfrm>
          <a:off x="2385704" y="543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33799</xdr:rowOff>
    </xdr:from>
    <xdr:ext cx="405111" cy="259045"/>
    <xdr:sp macro="" textlink="">
      <xdr:nvSpPr>
        <xdr:cNvPr id="87" name="n_3mainValue【道路】&#10;有形固定資産減価償却率">
          <a:extLst>
            <a:ext uri="{FF2B5EF4-FFF2-40B4-BE49-F238E27FC236}">
              <a16:creationId xmlns:a16="http://schemas.microsoft.com/office/drawing/2014/main" id="{D757C585-FD62-4483-8D9E-F75FE31DFF2D}"/>
            </a:ext>
          </a:extLst>
        </xdr:cNvPr>
        <xdr:cNvSpPr txBox="1"/>
      </xdr:nvSpPr>
      <xdr:spPr>
        <a:xfrm>
          <a:off x="1611004" y="5398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1795</xdr:rowOff>
    </xdr:from>
    <xdr:ext cx="405111" cy="259045"/>
    <xdr:sp macro="" textlink="">
      <xdr:nvSpPr>
        <xdr:cNvPr id="88" name="n_4mainValue【道路】&#10;有形固定資産減価償却率">
          <a:extLst>
            <a:ext uri="{FF2B5EF4-FFF2-40B4-BE49-F238E27FC236}">
              <a16:creationId xmlns:a16="http://schemas.microsoft.com/office/drawing/2014/main" id="{62E36606-57EB-4468-8910-5F4A77CF4FA9}"/>
            </a:ext>
          </a:extLst>
        </xdr:cNvPr>
        <xdr:cNvSpPr txBox="1"/>
      </xdr:nvSpPr>
      <xdr:spPr>
        <a:xfrm>
          <a:off x="836304" y="5366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4FEF216-6BDD-4E8F-A49E-72C5D22D810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1CED6B0-0AC7-4930-8FCD-149D0344BB5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332F1BC-E923-4590-9752-E98ED7E052F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9F70C03-A0BE-45D1-8CD8-6A523606D72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23E1960-1656-4C63-B2A2-37BB3DC2A39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060ACAA-AD34-43B3-A314-AB4E421270C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6AE0961-BF13-4F32-825A-1C1CF57A09F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5B85DBF-4812-4D15-9332-D52407AEFBAF}"/>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27B9E0EC-54CE-4873-8AC0-BA3188C23D2F}"/>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1972571-B760-43BE-959C-D40B53DF837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4808AC6D-D2BF-4759-A84B-39E6C8738105}"/>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46A266F0-B263-4EFA-B7DD-4FCEB91D7843}"/>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C994DFE0-ACB9-4663-ACD4-466F61190047}"/>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DB8D6FF5-86BB-488F-9A48-7B530C8EC1E6}"/>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432481CA-66E1-448C-BAA6-952C74D554A8}"/>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EC188A9E-0579-4B2B-8A17-58F8CE110707}"/>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7C4C1FED-0ECD-430C-A929-3B6403086DF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CA2648F0-33A0-4504-83BC-D93BF8B4ED23}"/>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29F90E94-5548-48DD-861A-5A89DAA2D905}"/>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60191413-CFFB-495F-963D-C9893129E555}"/>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F997C8D-C035-483A-B411-FF586D1A5F9B}"/>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8B03AE6-04F1-42DF-9B77-BB5E35FE55E8}"/>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B2079BA4-C010-4119-9B81-9819BAA5FF0E}"/>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85649</xdr:rowOff>
    </xdr:from>
    <xdr:to>
      <xdr:col>54</xdr:col>
      <xdr:colOff>189865</xdr:colOff>
      <xdr:row>41</xdr:row>
      <xdr:rowOff>74676</xdr:rowOff>
    </xdr:to>
    <xdr:cxnSp macro="">
      <xdr:nvCxnSpPr>
        <xdr:cNvPr id="112" name="直線コネクタ 111">
          <a:extLst>
            <a:ext uri="{FF2B5EF4-FFF2-40B4-BE49-F238E27FC236}">
              <a16:creationId xmlns:a16="http://schemas.microsoft.com/office/drawing/2014/main" id="{BAA10018-CD7B-4C7D-904A-144259ADB01F}"/>
            </a:ext>
          </a:extLst>
        </xdr:cNvPr>
        <xdr:cNvCxnSpPr/>
      </xdr:nvCxnSpPr>
      <xdr:spPr>
        <a:xfrm flipV="1">
          <a:off x="9219565" y="5785409"/>
          <a:ext cx="0" cy="1162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78503</xdr:rowOff>
    </xdr:from>
    <xdr:ext cx="469744" cy="259045"/>
    <xdr:sp macro="" textlink="">
      <xdr:nvSpPr>
        <xdr:cNvPr id="113" name="【道路】&#10;一人当たり延長最小値テキスト">
          <a:extLst>
            <a:ext uri="{FF2B5EF4-FFF2-40B4-BE49-F238E27FC236}">
              <a16:creationId xmlns:a16="http://schemas.microsoft.com/office/drawing/2014/main" id="{335F5CEB-CEC0-4D60-879B-1F7642A8E152}"/>
            </a:ext>
          </a:extLst>
        </xdr:cNvPr>
        <xdr:cNvSpPr txBox="1"/>
      </xdr:nvSpPr>
      <xdr:spPr>
        <a:xfrm>
          <a:off x="9258300" y="69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74676</xdr:rowOff>
    </xdr:from>
    <xdr:to>
      <xdr:col>55</xdr:col>
      <xdr:colOff>88900</xdr:colOff>
      <xdr:row>41</xdr:row>
      <xdr:rowOff>74676</xdr:rowOff>
    </xdr:to>
    <xdr:cxnSp macro="">
      <xdr:nvCxnSpPr>
        <xdr:cNvPr id="114" name="直線コネクタ 113">
          <a:extLst>
            <a:ext uri="{FF2B5EF4-FFF2-40B4-BE49-F238E27FC236}">
              <a16:creationId xmlns:a16="http://schemas.microsoft.com/office/drawing/2014/main" id="{6ECF8A78-D341-4317-A88D-18A0BA950367}"/>
            </a:ext>
          </a:extLst>
        </xdr:cNvPr>
        <xdr:cNvCxnSpPr/>
      </xdr:nvCxnSpPr>
      <xdr:spPr>
        <a:xfrm>
          <a:off x="9154160" y="6947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32326</xdr:rowOff>
    </xdr:from>
    <xdr:ext cx="534377" cy="259045"/>
    <xdr:sp macro="" textlink="">
      <xdr:nvSpPr>
        <xdr:cNvPr id="115" name="【道路】&#10;一人当たり延長最大値テキスト">
          <a:extLst>
            <a:ext uri="{FF2B5EF4-FFF2-40B4-BE49-F238E27FC236}">
              <a16:creationId xmlns:a16="http://schemas.microsoft.com/office/drawing/2014/main" id="{16FB8638-D3D7-43AD-BBE6-EAFF7B4F0174}"/>
            </a:ext>
          </a:extLst>
        </xdr:cNvPr>
        <xdr:cNvSpPr txBox="1"/>
      </xdr:nvSpPr>
      <xdr:spPr>
        <a:xfrm>
          <a:off x="9258300" y="556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85649</xdr:rowOff>
    </xdr:from>
    <xdr:to>
      <xdr:col>55</xdr:col>
      <xdr:colOff>88900</xdr:colOff>
      <xdr:row>34</xdr:row>
      <xdr:rowOff>85649</xdr:rowOff>
    </xdr:to>
    <xdr:cxnSp macro="">
      <xdr:nvCxnSpPr>
        <xdr:cNvPr id="116" name="直線コネクタ 115">
          <a:extLst>
            <a:ext uri="{FF2B5EF4-FFF2-40B4-BE49-F238E27FC236}">
              <a16:creationId xmlns:a16="http://schemas.microsoft.com/office/drawing/2014/main" id="{546F1132-1A10-447E-830A-76B3BE940E95}"/>
            </a:ext>
          </a:extLst>
        </xdr:cNvPr>
        <xdr:cNvCxnSpPr/>
      </xdr:nvCxnSpPr>
      <xdr:spPr>
        <a:xfrm>
          <a:off x="9154160" y="57854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138930</xdr:rowOff>
    </xdr:from>
    <xdr:ext cx="534377" cy="259045"/>
    <xdr:sp macro="" textlink="">
      <xdr:nvSpPr>
        <xdr:cNvPr id="117" name="【道路】&#10;一人当たり延長平均値テキスト">
          <a:extLst>
            <a:ext uri="{FF2B5EF4-FFF2-40B4-BE49-F238E27FC236}">
              <a16:creationId xmlns:a16="http://schemas.microsoft.com/office/drawing/2014/main" id="{E4E5DFA5-F000-447E-9FC7-0693DF077901}"/>
            </a:ext>
          </a:extLst>
        </xdr:cNvPr>
        <xdr:cNvSpPr txBox="1"/>
      </xdr:nvSpPr>
      <xdr:spPr>
        <a:xfrm>
          <a:off x="9258300" y="650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160503</xdr:rowOff>
    </xdr:from>
    <xdr:to>
      <xdr:col>55</xdr:col>
      <xdr:colOff>50800</xdr:colOff>
      <xdr:row>39</xdr:row>
      <xdr:rowOff>90653</xdr:rowOff>
    </xdr:to>
    <xdr:sp macro="" textlink="">
      <xdr:nvSpPr>
        <xdr:cNvPr id="118" name="フローチャート: 判断 117">
          <a:extLst>
            <a:ext uri="{FF2B5EF4-FFF2-40B4-BE49-F238E27FC236}">
              <a16:creationId xmlns:a16="http://schemas.microsoft.com/office/drawing/2014/main" id="{35C6CC43-0BA5-4A0A-96BA-254E4A1E2226}"/>
            </a:ext>
          </a:extLst>
        </xdr:cNvPr>
        <xdr:cNvSpPr/>
      </xdr:nvSpPr>
      <xdr:spPr>
        <a:xfrm>
          <a:off x="9192260" y="65308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120764</xdr:rowOff>
    </xdr:from>
    <xdr:to>
      <xdr:col>50</xdr:col>
      <xdr:colOff>165100</xdr:colOff>
      <xdr:row>39</xdr:row>
      <xdr:rowOff>50914</xdr:rowOff>
    </xdr:to>
    <xdr:sp macro="" textlink="">
      <xdr:nvSpPr>
        <xdr:cNvPr id="119" name="フローチャート: 判断 118">
          <a:extLst>
            <a:ext uri="{FF2B5EF4-FFF2-40B4-BE49-F238E27FC236}">
              <a16:creationId xmlns:a16="http://schemas.microsoft.com/office/drawing/2014/main" id="{DC2D5D9E-4858-4113-BEE4-D30872A27D52}"/>
            </a:ext>
          </a:extLst>
        </xdr:cNvPr>
        <xdr:cNvSpPr/>
      </xdr:nvSpPr>
      <xdr:spPr>
        <a:xfrm>
          <a:off x="8445500" y="64910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117754</xdr:rowOff>
    </xdr:from>
    <xdr:to>
      <xdr:col>46</xdr:col>
      <xdr:colOff>38100</xdr:colOff>
      <xdr:row>39</xdr:row>
      <xdr:rowOff>47904</xdr:rowOff>
    </xdr:to>
    <xdr:sp macro="" textlink="">
      <xdr:nvSpPr>
        <xdr:cNvPr id="120" name="フローチャート: 判断 119">
          <a:extLst>
            <a:ext uri="{FF2B5EF4-FFF2-40B4-BE49-F238E27FC236}">
              <a16:creationId xmlns:a16="http://schemas.microsoft.com/office/drawing/2014/main" id="{703534C2-5B6B-4F13-A361-8C5765328A22}"/>
            </a:ext>
          </a:extLst>
        </xdr:cNvPr>
        <xdr:cNvSpPr/>
      </xdr:nvSpPr>
      <xdr:spPr>
        <a:xfrm>
          <a:off x="7670800" y="64880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169228</xdr:rowOff>
    </xdr:from>
    <xdr:to>
      <xdr:col>41</xdr:col>
      <xdr:colOff>101600</xdr:colOff>
      <xdr:row>39</xdr:row>
      <xdr:rowOff>99378</xdr:rowOff>
    </xdr:to>
    <xdr:sp macro="" textlink="">
      <xdr:nvSpPr>
        <xdr:cNvPr id="121" name="フローチャート: 判断 120">
          <a:extLst>
            <a:ext uri="{FF2B5EF4-FFF2-40B4-BE49-F238E27FC236}">
              <a16:creationId xmlns:a16="http://schemas.microsoft.com/office/drawing/2014/main" id="{40CD9D09-853C-43F5-B143-EC512A322DC7}"/>
            </a:ext>
          </a:extLst>
        </xdr:cNvPr>
        <xdr:cNvSpPr/>
      </xdr:nvSpPr>
      <xdr:spPr>
        <a:xfrm>
          <a:off x="6873240" y="6539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155016</xdr:rowOff>
    </xdr:from>
    <xdr:to>
      <xdr:col>36</xdr:col>
      <xdr:colOff>165100</xdr:colOff>
      <xdr:row>39</xdr:row>
      <xdr:rowOff>85166</xdr:rowOff>
    </xdr:to>
    <xdr:sp macro="" textlink="">
      <xdr:nvSpPr>
        <xdr:cNvPr id="122" name="フローチャート: 判断 121">
          <a:extLst>
            <a:ext uri="{FF2B5EF4-FFF2-40B4-BE49-F238E27FC236}">
              <a16:creationId xmlns:a16="http://schemas.microsoft.com/office/drawing/2014/main" id="{B13CA783-7DF0-4440-907E-E04BCDBE4947}"/>
            </a:ext>
          </a:extLst>
        </xdr:cNvPr>
        <xdr:cNvSpPr/>
      </xdr:nvSpPr>
      <xdr:spPr>
        <a:xfrm>
          <a:off x="6098540" y="65253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ED9C907-3025-4404-982E-91076B15B3B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884CAF1-6371-43F9-87B3-F7EB6F334C36}"/>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15F9938-F59C-4AC3-A635-A110B9734C86}"/>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568D524-E9C3-4787-AB5F-BDC5F6EFD2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8BEC4C7-EBE1-4095-9313-7136718BD29F}"/>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148311</xdr:rowOff>
    </xdr:from>
    <xdr:to>
      <xdr:col>55</xdr:col>
      <xdr:colOff>50800</xdr:colOff>
      <xdr:row>36</xdr:row>
      <xdr:rowOff>78461</xdr:rowOff>
    </xdr:to>
    <xdr:sp macro="" textlink="">
      <xdr:nvSpPr>
        <xdr:cNvPr id="128" name="楕円 127">
          <a:extLst>
            <a:ext uri="{FF2B5EF4-FFF2-40B4-BE49-F238E27FC236}">
              <a16:creationId xmlns:a16="http://schemas.microsoft.com/office/drawing/2014/main" id="{DD5C1928-3AB7-4ED9-B0B5-990A7457DB9B}"/>
            </a:ext>
          </a:extLst>
        </xdr:cNvPr>
        <xdr:cNvSpPr/>
      </xdr:nvSpPr>
      <xdr:spPr>
        <a:xfrm>
          <a:off x="9192260" y="60157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171188</xdr:rowOff>
    </xdr:from>
    <xdr:ext cx="534377" cy="259045"/>
    <xdr:sp macro="" textlink="">
      <xdr:nvSpPr>
        <xdr:cNvPr id="129" name="【道路】&#10;一人当たり延長該当値テキスト">
          <a:extLst>
            <a:ext uri="{FF2B5EF4-FFF2-40B4-BE49-F238E27FC236}">
              <a16:creationId xmlns:a16="http://schemas.microsoft.com/office/drawing/2014/main" id="{D898B0A4-3BFB-4089-9110-2E24959BC8C2}"/>
            </a:ext>
          </a:extLst>
        </xdr:cNvPr>
        <xdr:cNvSpPr txBox="1"/>
      </xdr:nvSpPr>
      <xdr:spPr>
        <a:xfrm>
          <a:off x="9258300" y="587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165798</xdr:rowOff>
    </xdr:from>
    <xdr:to>
      <xdr:col>50</xdr:col>
      <xdr:colOff>165100</xdr:colOff>
      <xdr:row>36</xdr:row>
      <xdr:rowOff>95948</xdr:rowOff>
    </xdr:to>
    <xdr:sp macro="" textlink="">
      <xdr:nvSpPr>
        <xdr:cNvPr id="130" name="楕円 129">
          <a:extLst>
            <a:ext uri="{FF2B5EF4-FFF2-40B4-BE49-F238E27FC236}">
              <a16:creationId xmlns:a16="http://schemas.microsoft.com/office/drawing/2014/main" id="{E6248A98-E1A3-4A4B-8CA5-904C588142CD}"/>
            </a:ext>
          </a:extLst>
        </xdr:cNvPr>
        <xdr:cNvSpPr/>
      </xdr:nvSpPr>
      <xdr:spPr>
        <a:xfrm>
          <a:off x="8445500" y="6033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27661</xdr:rowOff>
    </xdr:from>
    <xdr:to>
      <xdr:col>55</xdr:col>
      <xdr:colOff>0</xdr:colOff>
      <xdr:row>36</xdr:row>
      <xdr:rowOff>45148</xdr:rowOff>
    </xdr:to>
    <xdr:cxnSp macro="">
      <xdr:nvCxnSpPr>
        <xdr:cNvPr id="131" name="直線コネクタ 130">
          <a:extLst>
            <a:ext uri="{FF2B5EF4-FFF2-40B4-BE49-F238E27FC236}">
              <a16:creationId xmlns:a16="http://schemas.microsoft.com/office/drawing/2014/main" id="{3A61C85F-28A9-451F-B554-7D75A1015D64}"/>
            </a:ext>
          </a:extLst>
        </xdr:cNvPr>
        <xdr:cNvCxnSpPr/>
      </xdr:nvCxnSpPr>
      <xdr:spPr>
        <a:xfrm flipV="1">
          <a:off x="8496300" y="6062701"/>
          <a:ext cx="7239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12789</xdr:rowOff>
    </xdr:from>
    <xdr:to>
      <xdr:col>46</xdr:col>
      <xdr:colOff>38100</xdr:colOff>
      <xdr:row>36</xdr:row>
      <xdr:rowOff>114389</xdr:rowOff>
    </xdr:to>
    <xdr:sp macro="" textlink="">
      <xdr:nvSpPr>
        <xdr:cNvPr id="132" name="楕円 131">
          <a:extLst>
            <a:ext uri="{FF2B5EF4-FFF2-40B4-BE49-F238E27FC236}">
              <a16:creationId xmlns:a16="http://schemas.microsoft.com/office/drawing/2014/main" id="{6C0F9A26-0D8C-4F16-AF41-5771B857736D}"/>
            </a:ext>
          </a:extLst>
        </xdr:cNvPr>
        <xdr:cNvSpPr/>
      </xdr:nvSpPr>
      <xdr:spPr>
        <a:xfrm>
          <a:off x="7670800" y="60478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45148</xdr:rowOff>
    </xdr:from>
    <xdr:to>
      <xdr:col>50</xdr:col>
      <xdr:colOff>114300</xdr:colOff>
      <xdr:row>36</xdr:row>
      <xdr:rowOff>63589</xdr:rowOff>
    </xdr:to>
    <xdr:cxnSp macro="">
      <xdr:nvCxnSpPr>
        <xdr:cNvPr id="133" name="直線コネクタ 132">
          <a:extLst>
            <a:ext uri="{FF2B5EF4-FFF2-40B4-BE49-F238E27FC236}">
              <a16:creationId xmlns:a16="http://schemas.microsoft.com/office/drawing/2014/main" id="{70FF9B86-2031-4572-B161-F775DF1A6D58}"/>
            </a:ext>
          </a:extLst>
        </xdr:cNvPr>
        <xdr:cNvCxnSpPr/>
      </xdr:nvCxnSpPr>
      <xdr:spPr>
        <a:xfrm flipV="1">
          <a:off x="7713980" y="6080188"/>
          <a:ext cx="78232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28372</xdr:rowOff>
    </xdr:from>
    <xdr:to>
      <xdr:col>41</xdr:col>
      <xdr:colOff>101600</xdr:colOff>
      <xdr:row>36</xdr:row>
      <xdr:rowOff>129972</xdr:rowOff>
    </xdr:to>
    <xdr:sp macro="" textlink="">
      <xdr:nvSpPr>
        <xdr:cNvPr id="134" name="楕円 133">
          <a:extLst>
            <a:ext uri="{FF2B5EF4-FFF2-40B4-BE49-F238E27FC236}">
              <a16:creationId xmlns:a16="http://schemas.microsoft.com/office/drawing/2014/main" id="{ACAE16CB-8F8D-4E84-85A2-C065C84454BC}"/>
            </a:ext>
          </a:extLst>
        </xdr:cNvPr>
        <xdr:cNvSpPr/>
      </xdr:nvSpPr>
      <xdr:spPr>
        <a:xfrm>
          <a:off x="6873240" y="606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63589</xdr:rowOff>
    </xdr:from>
    <xdr:to>
      <xdr:col>45</xdr:col>
      <xdr:colOff>177800</xdr:colOff>
      <xdr:row>36</xdr:row>
      <xdr:rowOff>79172</xdr:rowOff>
    </xdr:to>
    <xdr:cxnSp macro="">
      <xdr:nvCxnSpPr>
        <xdr:cNvPr id="135" name="直線コネクタ 134">
          <a:extLst>
            <a:ext uri="{FF2B5EF4-FFF2-40B4-BE49-F238E27FC236}">
              <a16:creationId xmlns:a16="http://schemas.microsoft.com/office/drawing/2014/main" id="{89CEDFBC-EB97-4ED8-B30F-E2F2E1CBC531}"/>
            </a:ext>
          </a:extLst>
        </xdr:cNvPr>
        <xdr:cNvCxnSpPr/>
      </xdr:nvCxnSpPr>
      <xdr:spPr>
        <a:xfrm flipV="1">
          <a:off x="6924040" y="6098629"/>
          <a:ext cx="78994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42202</xdr:rowOff>
    </xdr:from>
    <xdr:to>
      <xdr:col>36</xdr:col>
      <xdr:colOff>165100</xdr:colOff>
      <xdr:row>36</xdr:row>
      <xdr:rowOff>143802</xdr:rowOff>
    </xdr:to>
    <xdr:sp macro="" textlink="">
      <xdr:nvSpPr>
        <xdr:cNvPr id="136" name="楕円 135">
          <a:extLst>
            <a:ext uri="{FF2B5EF4-FFF2-40B4-BE49-F238E27FC236}">
              <a16:creationId xmlns:a16="http://schemas.microsoft.com/office/drawing/2014/main" id="{65FB6457-2903-4EDD-B8FB-854E3192CCE4}"/>
            </a:ext>
          </a:extLst>
        </xdr:cNvPr>
        <xdr:cNvSpPr/>
      </xdr:nvSpPr>
      <xdr:spPr>
        <a:xfrm>
          <a:off x="6098540" y="607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79172</xdr:rowOff>
    </xdr:from>
    <xdr:to>
      <xdr:col>41</xdr:col>
      <xdr:colOff>50800</xdr:colOff>
      <xdr:row>36</xdr:row>
      <xdr:rowOff>93002</xdr:rowOff>
    </xdr:to>
    <xdr:cxnSp macro="">
      <xdr:nvCxnSpPr>
        <xdr:cNvPr id="137" name="直線コネクタ 136">
          <a:extLst>
            <a:ext uri="{FF2B5EF4-FFF2-40B4-BE49-F238E27FC236}">
              <a16:creationId xmlns:a16="http://schemas.microsoft.com/office/drawing/2014/main" id="{0776109B-D5BE-45CF-87C3-DB474326D467}"/>
            </a:ext>
          </a:extLst>
        </xdr:cNvPr>
        <xdr:cNvCxnSpPr/>
      </xdr:nvCxnSpPr>
      <xdr:spPr>
        <a:xfrm flipV="1">
          <a:off x="6149340" y="6114212"/>
          <a:ext cx="7747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42041</xdr:rowOff>
    </xdr:from>
    <xdr:ext cx="534377" cy="259045"/>
    <xdr:sp macro="" textlink="">
      <xdr:nvSpPr>
        <xdr:cNvPr id="138" name="n_1aveValue【道路】&#10;一人当たり延長">
          <a:extLst>
            <a:ext uri="{FF2B5EF4-FFF2-40B4-BE49-F238E27FC236}">
              <a16:creationId xmlns:a16="http://schemas.microsoft.com/office/drawing/2014/main" id="{E67C1166-08A2-4373-8687-D9844A492E5E}"/>
            </a:ext>
          </a:extLst>
        </xdr:cNvPr>
        <xdr:cNvSpPr txBox="1"/>
      </xdr:nvSpPr>
      <xdr:spPr>
        <a:xfrm>
          <a:off x="8239271" y="658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39031</xdr:rowOff>
    </xdr:from>
    <xdr:ext cx="534377" cy="259045"/>
    <xdr:sp macro="" textlink="">
      <xdr:nvSpPr>
        <xdr:cNvPr id="139" name="n_2aveValue【道路】&#10;一人当たり延長">
          <a:extLst>
            <a:ext uri="{FF2B5EF4-FFF2-40B4-BE49-F238E27FC236}">
              <a16:creationId xmlns:a16="http://schemas.microsoft.com/office/drawing/2014/main" id="{FCA93CEC-5A4B-43FD-A26F-F4A97FDA0A16}"/>
            </a:ext>
          </a:extLst>
        </xdr:cNvPr>
        <xdr:cNvSpPr txBox="1"/>
      </xdr:nvSpPr>
      <xdr:spPr>
        <a:xfrm>
          <a:off x="7477271" y="657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90505</xdr:rowOff>
    </xdr:from>
    <xdr:ext cx="534377" cy="259045"/>
    <xdr:sp macro="" textlink="">
      <xdr:nvSpPr>
        <xdr:cNvPr id="140" name="n_3aveValue【道路】&#10;一人当たり延長">
          <a:extLst>
            <a:ext uri="{FF2B5EF4-FFF2-40B4-BE49-F238E27FC236}">
              <a16:creationId xmlns:a16="http://schemas.microsoft.com/office/drawing/2014/main" id="{27E2506E-ECF8-4ED0-857E-6F7477E0BCCA}"/>
            </a:ext>
          </a:extLst>
        </xdr:cNvPr>
        <xdr:cNvSpPr txBox="1"/>
      </xdr:nvSpPr>
      <xdr:spPr>
        <a:xfrm>
          <a:off x="6702571" y="662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76293</xdr:rowOff>
    </xdr:from>
    <xdr:ext cx="534377" cy="259045"/>
    <xdr:sp macro="" textlink="">
      <xdr:nvSpPr>
        <xdr:cNvPr id="141" name="n_4aveValue【道路】&#10;一人当たり延長">
          <a:extLst>
            <a:ext uri="{FF2B5EF4-FFF2-40B4-BE49-F238E27FC236}">
              <a16:creationId xmlns:a16="http://schemas.microsoft.com/office/drawing/2014/main" id="{A2AD3E1F-0CC7-4407-A80B-9A68090FF6D9}"/>
            </a:ext>
          </a:extLst>
        </xdr:cNvPr>
        <xdr:cNvSpPr txBox="1"/>
      </xdr:nvSpPr>
      <xdr:spPr>
        <a:xfrm>
          <a:off x="5905011" y="661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112475</xdr:rowOff>
    </xdr:from>
    <xdr:ext cx="534377" cy="259045"/>
    <xdr:sp macro="" textlink="">
      <xdr:nvSpPr>
        <xdr:cNvPr id="142" name="n_1mainValue【道路】&#10;一人当たり延長">
          <a:extLst>
            <a:ext uri="{FF2B5EF4-FFF2-40B4-BE49-F238E27FC236}">
              <a16:creationId xmlns:a16="http://schemas.microsoft.com/office/drawing/2014/main" id="{74A54F75-5FC2-4C2B-AC66-DDF00C848B14}"/>
            </a:ext>
          </a:extLst>
        </xdr:cNvPr>
        <xdr:cNvSpPr txBox="1"/>
      </xdr:nvSpPr>
      <xdr:spPr>
        <a:xfrm>
          <a:off x="8239271" y="581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130916</xdr:rowOff>
    </xdr:from>
    <xdr:ext cx="534377" cy="259045"/>
    <xdr:sp macro="" textlink="">
      <xdr:nvSpPr>
        <xdr:cNvPr id="143" name="n_2mainValue【道路】&#10;一人当たり延長">
          <a:extLst>
            <a:ext uri="{FF2B5EF4-FFF2-40B4-BE49-F238E27FC236}">
              <a16:creationId xmlns:a16="http://schemas.microsoft.com/office/drawing/2014/main" id="{5F891D4C-71C9-4F3A-BA9F-3B7D5CBEF690}"/>
            </a:ext>
          </a:extLst>
        </xdr:cNvPr>
        <xdr:cNvSpPr txBox="1"/>
      </xdr:nvSpPr>
      <xdr:spPr>
        <a:xfrm>
          <a:off x="7477271" y="583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146499</xdr:rowOff>
    </xdr:from>
    <xdr:ext cx="534377" cy="259045"/>
    <xdr:sp macro="" textlink="">
      <xdr:nvSpPr>
        <xdr:cNvPr id="144" name="n_3mainValue【道路】&#10;一人当たり延長">
          <a:extLst>
            <a:ext uri="{FF2B5EF4-FFF2-40B4-BE49-F238E27FC236}">
              <a16:creationId xmlns:a16="http://schemas.microsoft.com/office/drawing/2014/main" id="{CA901E35-4DC7-4373-91DC-4C66841A777C}"/>
            </a:ext>
          </a:extLst>
        </xdr:cNvPr>
        <xdr:cNvSpPr txBox="1"/>
      </xdr:nvSpPr>
      <xdr:spPr>
        <a:xfrm>
          <a:off x="6702571" y="584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160329</xdr:rowOff>
    </xdr:from>
    <xdr:ext cx="534377" cy="259045"/>
    <xdr:sp macro="" textlink="">
      <xdr:nvSpPr>
        <xdr:cNvPr id="145" name="n_4mainValue【道路】&#10;一人当たり延長">
          <a:extLst>
            <a:ext uri="{FF2B5EF4-FFF2-40B4-BE49-F238E27FC236}">
              <a16:creationId xmlns:a16="http://schemas.microsoft.com/office/drawing/2014/main" id="{7E907F4B-0097-435B-A1C9-C6D4889EFAC9}"/>
            </a:ext>
          </a:extLst>
        </xdr:cNvPr>
        <xdr:cNvSpPr txBox="1"/>
      </xdr:nvSpPr>
      <xdr:spPr>
        <a:xfrm>
          <a:off x="5905011" y="586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A5F7F0A-452D-4BA0-A13F-6CDC271F846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59193381-77CB-4802-AFCF-F02568E18BB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6C3EDCA-7C4D-4EFD-B0F8-268C0825DCC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D9DFD15-2FB5-49C9-8DA0-4B48B3183ED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D5C63DE-1B06-4576-B588-B506719DE2D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ED79A64-4D86-4128-BE2A-8A8189931BA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3CA4E41-3EBA-4510-A5C6-558EDADAB5D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C725284-013B-43AA-86A6-98BBFC2351B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371A968E-F974-4291-AFF2-7C10C33636E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4F49F4E-3098-4B80-922E-C201D6A9295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AACBFDE9-8C82-4CA7-9F0C-C1E0F06DB659}"/>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4A120DC7-D348-44AF-8703-612B3388D0B3}"/>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4E2AFBE-07D2-4145-A040-B6C9648AF6D1}"/>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AF369BE3-5EEA-4337-ABEC-081042630B43}"/>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88AF990-BAED-4655-908C-8D49D6DD2CAA}"/>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E978DE8C-B855-41A6-BBB2-2191D0398D01}"/>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2FE2809C-C3D9-4903-A5FC-B1509E89A48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A813C6F3-5691-414C-9BDD-4115BFDB480B}"/>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F2B40A04-E7A8-40A3-AA7C-4C5459260F17}"/>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52223C87-50B0-4517-8E62-A6C888C5D9E5}"/>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E165D200-4DDD-4770-B24F-02224CF65A4D}"/>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9B66980E-F5F8-4ED2-959A-B3325E199995}"/>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41399855-765D-4F85-82DF-A19797AFD8CC}"/>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4C250C5-6407-4399-A6BB-909686172B9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E747101F-EF27-496A-BC20-111A0A95D3A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81643</xdr:rowOff>
    </xdr:from>
    <xdr:to>
      <xdr:col>24</xdr:col>
      <xdr:colOff>62865</xdr:colOff>
      <xdr:row>63</xdr:row>
      <xdr:rowOff>128996</xdr:rowOff>
    </xdr:to>
    <xdr:cxnSp macro="">
      <xdr:nvCxnSpPr>
        <xdr:cNvPr id="171" name="直線コネクタ 170">
          <a:extLst>
            <a:ext uri="{FF2B5EF4-FFF2-40B4-BE49-F238E27FC236}">
              <a16:creationId xmlns:a16="http://schemas.microsoft.com/office/drawing/2014/main" id="{4A442E51-3199-4C28-996F-9683DDC7B683}"/>
            </a:ext>
          </a:extLst>
        </xdr:cNvPr>
        <xdr:cNvCxnSpPr/>
      </xdr:nvCxnSpPr>
      <xdr:spPr>
        <a:xfrm flipV="1">
          <a:off x="4086225" y="9301843"/>
          <a:ext cx="0" cy="138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D8AF0723-CBBF-4C1D-B55C-C34D51932C2B}"/>
            </a:ext>
          </a:extLst>
        </xdr:cNvPr>
        <xdr:cNvSpPr txBox="1"/>
      </xdr:nvSpPr>
      <xdr:spPr>
        <a:xfrm>
          <a:off x="4124960" y="1069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3" name="直線コネクタ 172">
          <a:extLst>
            <a:ext uri="{FF2B5EF4-FFF2-40B4-BE49-F238E27FC236}">
              <a16:creationId xmlns:a16="http://schemas.microsoft.com/office/drawing/2014/main" id="{816AE0F5-1281-47EF-83A1-8408B52F0ABF}"/>
            </a:ext>
          </a:extLst>
        </xdr:cNvPr>
        <xdr:cNvCxnSpPr/>
      </xdr:nvCxnSpPr>
      <xdr:spPr>
        <a:xfrm>
          <a:off x="4020820" y="10690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28320</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6B25BCD4-9B37-4FD5-B8BB-96DE6B015B8B}"/>
            </a:ext>
          </a:extLst>
        </xdr:cNvPr>
        <xdr:cNvSpPr txBox="1"/>
      </xdr:nvSpPr>
      <xdr:spPr>
        <a:xfrm>
          <a:off x="4124960" y="90808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81643</xdr:rowOff>
    </xdr:from>
    <xdr:to>
      <xdr:col>24</xdr:col>
      <xdr:colOff>152400</xdr:colOff>
      <xdr:row>55</xdr:row>
      <xdr:rowOff>81643</xdr:rowOff>
    </xdr:to>
    <xdr:cxnSp macro="">
      <xdr:nvCxnSpPr>
        <xdr:cNvPr id="175" name="直線コネクタ 174">
          <a:extLst>
            <a:ext uri="{FF2B5EF4-FFF2-40B4-BE49-F238E27FC236}">
              <a16:creationId xmlns:a16="http://schemas.microsoft.com/office/drawing/2014/main" id="{64B371BF-B425-4451-8397-A51DC4C00877}"/>
            </a:ext>
          </a:extLst>
        </xdr:cNvPr>
        <xdr:cNvCxnSpPr/>
      </xdr:nvCxnSpPr>
      <xdr:spPr>
        <a:xfrm>
          <a:off x="4020820" y="9301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133367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86C3A87C-77EB-4439-960D-1D9509CAD798}"/>
            </a:ext>
          </a:extLst>
        </xdr:cNvPr>
        <xdr:cNvSpPr txBox="1"/>
      </xdr:nvSpPr>
      <xdr:spPr>
        <a:xfrm>
          <a:off x="412496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77" name="フローチャート: 判断 176">
          <a:extLst>
            <a:ext uri="{FF2B5EF4-FFF2-40B4-BE49-F238E27FC236}">
              <a16:creationId xmlns:a16="http://schemas.microsoft.com/office/drawing/2014/main" id="{73CF6B93-EC81-4EF3-8B58-146F7E23E686}"/>
            </a:ext>
          </a:extLst>
        </xdr:cNvPr>
        <xdr:cNvSpPr/>
      </xdr:nvSpPr>
      <xdr:spPr>
        <a:xfrm>
          <a:off x="4036060" y="10213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78" name="フローチャート: 判断 177">
          <a:extLst>
            <a:ext uri="{FF2B5EF4-FFF2-40B4-BE49-F238E27FC236}">
              <a16:creationId xmlns:a16="http://schemas.microsoft.com/office/drawing/2014/main" id="{8177D0CF-29D0-4984-A6C7-87ECCD7E4C03}"/>
            </a:ext>
          </a:extLst>
        </xdr:cNvPr>
        <xdr:cNvSpPr/>
      </xdr:nvSpPr>
      <xdr:spPr>
        <a:xfrm>
          <a:off x="3312160" y="101888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79" name="フローチャート: 判断 178">
          <a:extLst>
            <a:ext uri="{FF2B5EF4-FFF2-40B4-BE49-F238E27FC236}">
              <a16:creationId xmlns:a16="http://schemas.microsoft.com/office/drawing/2014/main" id="{1AE4E808-35BE-4CD5-A165-957ADB311B98}"/>
            </a:ext>
          </a:extLst>
        </xdr:cNvPr>
        <xdr:cNvSpPr/>
      </xdr:nvSpPr>
      <xdr:spPr>
        <a:xfrm>
          <a:off x="251460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a:extLst>
            <a:ext uri="{FF2B5EF4-FFF2-40B4-BE49-F238E27FC236}">
              <a16:creationId xmlns:a16="http://schemas.microsoft.com/office/drawing/2014/main" id="{906A332E-E07F-419E-8831-4AE6F8EE42EF}"/>
            </a:ext>
          </a:extLst>
        </xdr:cNvPr>
        <xdr:cNvSpPr/>
      </xdr:nvSpPr>
      <xdr:spPr>
        <a:xfrm>
          <a:off x="173990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1" name="フローチャート: 判断 180">
          <a:extLst>
            <a:ext uri="{FF2B5EF4-FFF2-40B4-BE49-F238E27FC236}">
              <a16:creationId xmlns:a16="http://schemas.microsoft.com/office/drawing/2014/main" id="{9729F9E5-659A-432D-867C-E4DA9B6E7001}"/>
            </a:ext>
          </a:extLst>
        </xdr:cNvPr>
        <xdr:cNvSpPr/>
      </xdr:nvSpPr>
      <xdr:spPr>
        <a:xfrm>
          <a:off x="96520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5083DC8-48DF-477D-9704-03695BB6DE8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02F7CAE-95C9-4057-81FF-63535D78C8A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5E163CE-C4DE-4512-AE78-86F2D2DEEABF}"/>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E3C882D-294F-4071-9B93-20AEBD8C124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98F5795-95F2-47A4-8E6E-2A2D1007D4C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87" name="楕円 186">
          <a:extLst>
            <a:ext uri="{FF2B5EF4-FFF2-40B4-BE49-F238E27FC236}">
              <a16:creationId xmlns:a16="http://schemas.microsoft.com/office/drawing/2014/main" id="{06D21636-8F50-436A-BAD6-E71FB0BACC56}"/>
            </a:ext>
          </a:extLst>
        </xdr:cNvPr>
        <xdr:cNvSpPr/>
      </xdr:nvSpPr>
      <xdr:spPr>
        <a:xfrm>
          <a:off x="4036060" y="98307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130464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480DAFBB-F5CD-44B4-B0A4-889F77E599C9}"/>
            </a:ext>
          </a:extLst>
        </xdr:cNvPr>
        <xdr:cNvSpPr txBox="1"/>
      </xdr:nvSpPr>
      <xdr:spPr>
        <a:xfrm>
          <a:off x="4124960" y="968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76563</xdr:rowOff>
    </xdr:from>
    <xdr:to>
      <xdr:col>20</xdr:col>
      <xdr:colOff>38100</xdr:colOff>
      <xdr:row>59</xdr:row>
      <xdr:rowOff>6713</xdr:rowOff>
    </xdr:to>
    <xdr:sp macro="" textlink="">
      <xdr:nvSpPr>
        <xdr:cNvPr id="189" name="楕円 188">
          <a:extLst>
            <a:ext uri="{FF2B5EF4-FFF2-40B4-BE49-F238E27FC236}">
              <a16:creationId xmlns:a16="http://schemas.microsoft.com/office/drawing/2014/main" id="{B87FA2CB-62AD-4CAD-B10B-28943D3B80ED}"/>
            </a:ext>
          </a:extLst>
        </xdr:cNvPr>
        <xdr:cNvSpPr/>
      </xdr:nvSpPr>
      <xdr:spPr>
        <a:xfrm>
          <a:off x="3312160" y="97996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127363</xdr:rowOff>
    </xdr:from>
    <xdr:to>
      <xdr:col>24</xdr:col>
      <xdr:colOff>63500</xdr:colOff>
      <xdr:row>58</xdr:row>
      <xdr:rowOff>158387</xdr:rowOff>
    </xdr:to>
    <xdr:cxnSp macro="">
      <xdr:nvCxnSpPr>
        <xdr:cNvPr id="190" name="直線コネクタ 189">
          <a:extLst>
            <a:ext uri="{FF2B5EF4-FFF2-40B4-BE49-F238E27FC236}">
              <a16:creationId xmlns:a16="http://schemas.microsoft.com/office/drawing/2014/main" id="{745045AB-D38B-4E7A-B31C-CD70A996613E}"/>
            </a:ext>
          </a:extLst>
        </xdr:cNvPr>
        <xdr:cNvCxnSpPr/>
      </xdr:nvCxnSpPr>
      <xdr:spPr>
        <a:xfrm>
          <a:off x="3355340" y="9850483"/>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47172</xdr:rowOff>
    </xdr:from>
    <xdr:to>
      <xdr:col>15</xdr:col>
      <xdr:colOff>101600</xdr:colOff>
      <xdr:row>58</xdr:row>
      <xdr:rowOff>148772</xdr:rowOff>
    </xdr:to>
    <xdr:sp macro="" textlink="">
      <xdr:nvSpPr>
        <xdr:cNvPr id="191" name="楕円 190">
          <a:extLst>
            <a:ext uri="{FF2B5EF4-FFF2-40B4-BE49-F238E27FC236}">
              <a16:creationId xmlns:a16="http://schemas.microsoft.com/office/drawing/2014/main" id="{BE8002B2-5879-41A6-89A5-3E874212D9C6}"/>
            </a:ext>
          </a:extLst>
        </xdr:cNvPr>
        <xdr:cNvSpPr/>
      </xdr:nvSpPr>
      <xdr:spPr>
        <a:xfrm>
          <a:off x="2514600" y="977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97972</xdr:rowOff>
    </xdr:from>
    <xdr:to>
      <xdr:col>19</xdr:col>
      <xdr:colOff>177800</xdr:colOff>
      <xdr:row>58</xdr:row>
      <xdr:rowOff>127363</xdr:rowOff>
    </xdr:to>
    <xdr:cxnSp macro="">
      <xdr:nvCxnSpPr>
        <xdr:cNvPr id="192" name="直線コネクタ 191">
          <a:extLst>
            <a:ext uri="{FF2B5EF4-FFF2-40B4-BE49-F238E27FC236}">
              <a16:creationId xmlns:a16="http://schemas.microsoft.com/office/drawing/2014/main" id="{05B3BA29-A2CD-4BFC-96E0-EA1F9B5878C2}"/>
            </a:ext>
          </a:extLst>
        </xdr:cNvPr>
        <xdr:cNvCxnSpPr/>
      </xdr:nvCxnSpPr>
      <xdr:spPr>
        <a:xfrm>
          <a:off x="2565400" y="9821092"/>
          <a:ext cx="78994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39007</xdr:rowOff>
    </xdr:from>
    <xdr:to>
      <xdr:col>10</xdr:col>
      <xdr:colOff>165100</xdr:colOff>
      <xdr:row>58</xdr:row>
      <xdr:rowOff>140607</xdr:rowOff>
    </xdr:to>
    <xdr:sp macro="" textlink="">
      <xdr:nvSpPr>
        <xdr:cNvPr id="193" name="楕円 192">
          <a:extLst>
            <a:ext uri="{FF2B5EF4-FFF2-40B4-BE49-F238E27FC236}">
              <a16:creationId xmlns:a16="http://schemas.microsoft.com/office/drawing/2014/main" id="{501633A5-0D38-4D28-A091-162840926D1B}"/>
            </a:ext>
          </a:extLst>
        </xdr:cNvPr>
        <xdr:cNvSpPr/>
      </xdr:nvSpPr>
      <xdr:spPr>
        <a:xfrm>
          <a:off x="1739900" y="976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89807</xdr:rowOff>
    </xdr:from>
    <xdr:to>
      <xdr:col>15</xdr:col>
      <xdr:colOff>50800</xdr:colOff>
      <xdr:row>58</xdr:row>
      <xdr:rowOff>97972</xdr:rowOff>
    </xdr:to>
    <xdr:cxnSp macro="">
      <xdr:nvCxnSpPr>
        <xdr:cNvPr id="194" name="直線コネクタ 193">
          <a:extLst>
            <a:ext uri="{FF2B5EF4-FFF2-40B4-BE49-F238E27FC236}">
              <a16:creationId xmlns:a16="http://schemas.microsoft.com/office/drawing/2014/main" id="{C40DA4D9-22FD-4F93-8BA4-CC5E56FC4922}"/>
            </a:ext>
          </a:extLst>
        </xdr:cNvPr>
        <xdr:cNvCxnSpPr/>
      </xdr:nvCxnSpPr>
      <xdr:spPr>
        <a:xfrm>
          <a:off x="1790700" y="9812927"/>
          <a:ext cx="7747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166370</xdr:rowOff>
    </xdr:from>
    <xdr:to>
      <xdr:col>6</xdr:col>
      <xdr:colOff>38100</xdr:colOff>
      <xdr:row>58</xdr:row>
      <xdr:rowOff>96520</xdr:rowOff>
    </xdr:to>
    <xdr:sp macro="" textlink="">
      <xdr:nvSpPr>
        <xdr:cNvPr id="195" name="楕円 194">
          <a:extLst>
            <a:ext uri="{FF2B5EF4-FFF2-40B4-BE49-F238E27FC236}">
              <a16:creationId xmlns:a16="http://schemas.microsoft.com/office/drawing/2014/main" id="{EAB3A5D5-AD12-4095-B984-25AE791A908A}"/>
            </a:ext>
          </a:extLst>
        </xdr:cNvPr>
        <xdr:cNvSpPr/>
      </xdr:nvSpPr>
      <xdr:spPr>
        <a:xfrm>
          <a:off x="965200" y="9721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45720</xdr:rowOff>
    </xdr:from>
    <xdr:to>
      <xdr:col>10</xdr:col>
      <xdr:colOff>114300</xdr:colOff>
      <xdr:row>58</xdr:row>
      <xdr:rowOff>89807</xdr:rowOff>
    </xdr:to>
    <xdr:cxnSp macro="">
      <xdr:nvCxnSpPr>
        <xdr:cNvPr id="196" name="直線コネクタ 195">
          <a:extLst>
            <a:ext uri="{FF2B5EF4-FFF2-40B4-BE49-F238E27FC236}">
              <a16:creationId xmlns:a16="http://schemas.microsoft.com/office/drawing/2014/main" id="{85E734CF-B393-4B17-AC5C-1C643E513A15}"/>
            </a:ext>
          </a:extLst>
        </xdr:cNvPr>
        <xdr:cNvCxnSpPr/>
      </xdr:nvCxnSpPr>
      <xdr:spPr>
        <a:xfrm>
          <a:off x="1008380" y="9768840"/>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C23A6EEA-0048-491D-831B-9EA579D1DD01}"/>
            </a:ext>
          </a:extLst>
        </xdr:cNvPr>
        <xdr:cNvSpPr txBox="1"/>
      </xdr:nvSpPr>
      <xdr:spPr>
        <a:xfrm>
          <a:off x="3170564" y="102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38A8F15D-D428-4825-9935-6DA22A58ABF9}"/>
            </a:ext>
          </a:extLst>
        </xdr:cNvPr>
        <xdr:cNvSpPr txBox="1"/>
      </xdr:nvSpPr>
      <xdr:spPr>
        <a:xfrm>
          <a:off x="238570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93501811-F344-40F1-9E2D-0301465D2EC2}"/>
            </a:ext>
          </a:extLst>
        </xdr:cNvPr>
        <xdr:cNvSpPr txBox="1"/>
      </xdr:nvSpPr>
      <xdr:spPr>
        <a:xfrm>
          <a:off x="161100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F418388D-4DF5-4309-9A5D-18D3A769F096}"/>
            </a:ext>
          </a:extLst>
        </xdr:cNvPr>
        <xdr:cNvSpPr txBox="1"/>
      </xdr:nvSpPr>
      <xdr:spPr>
        <a:xfrm>
          <a:off x="8363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23240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A96BBD73-3F65-43AE-A0C4-F3AF787BE07E}"/>
            </a:ext>
          </a:extLst>
        </xdr:cNvPr>
        <xdr:cNvSpPr txBox="1"/>
      </xdr:nvSpPr>
      <xdr:spPr>
        <a:xfrm>
          <a:off x="3170564" y="957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165299</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AC2CEA08-23E7-43B3-A4C0-D9844E36B253}"/>
            </a:ext>
          </a:extLst>
        </xdr:cNvPr>
        <xdr:cNvSpPr txBox="1"/>
      </xdr:nvSpPr>
      <xdr:spPr>
        <a:xfrm>
          <a:off x="2385704" y="955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157134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DFC57BDE-04FE-4C0E-A418-00B59F42776D}"/>
            </a:ext>
          </a:extLst>
        </xdr:cNvPr>
        <xdr:cNvSpPr txBox="1"/>
      </xdr:nvSpPr>
      <xdr:spPr>
        <a:xfrm>
          <a:off x="1611004" y="9544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113047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5F843C2A-5409-4BB6-80D7-02B2C18868EC}"/>
            </a:ext>
          </a:extLst>
        </xdr:cNvPr>
        <xdr:cNvSpPr txBox="1"/>
      </xdr:nvSpPr>
      <xdr:spPr>
        <a:xfrm>
          <a:off x="83630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CF005D6-0EE1-42F8-975E-1BA042B1D43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C9D97B7-C9C8-4402-A7CC-6959A1EFCAB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8BE3E024-2C5C-4D0F-91FB-07F88C95DA61}"/>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24F5428-9CD3-4E9E-B415-3D834596212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AB64F9B-8403-432B-9F1F-A96DCEA3C40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B21369A-9A56-40A9-80EC-3A141E9AADC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7B51237-DF08-46FA-81F0-606402299DA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56AA1EF-E2D6-478E-BBC1-DBBBDA53B3B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B11DE0D5-E1E9-49CF-8AD4-FB37A4D5F55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5ADE8637-D1C8-42CE-B056-6E3B4A2E2B3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B7378215-A747-4FB3-8493-68942E43C5CD}"/>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E4D306B8-50B0-4CB5-9C81-1D764816F1E2}"/>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DE1913D4-3A3E-4424-81CA-215A851B300C}"/>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F02FB2AB-0259-4256-970B-4F8796E7ACFC}"/>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E206A005-1A60-4114-8A2B-0D6AB94835C7}"/>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F8859716-315F-4658-84B0-E55611E342FC}"/>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3065A7C6-6AC4-4E3A-B464-BA68CB6101C2}"/>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60D69FFC-BEDB-477A-8A97-C94E9751C93F}"/>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EFCC2D08-C332-45B5-8DB7-6F3C49A00F6C}"/>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D273A239-C10F-4E9C-A0D3-1BBED08259E3}"/>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D8F6732-0E81-412C-B5E0-D6B3B69BC71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F353F83E-3821-4986-91F4-45F83CCC3516}"/>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A4D87127-2D34-491D-9960-78C6D71BE5C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155768</xdr:rowOff>
    </xdr:from>
    <xdr:to>
      <xdr:col>54</xdr:col>
      <xdr:colOff>189865</xdr:colOff>
      <xdr:row>64</xdr:row>
      <xdr:rowOff>58416</xdr:rowOff>
    </xdr:to>
    <xdr:cxnSp macro="">
      <xdr:nvCxnSpPr>
        <xdr:cNvPr id="228" name="直線コネクタ 227">
          <a:extLst>
            <a:ext uri="{FF2B5EF4-FFF2-40B4-BE49-F238E27FC236}">
              <a16:creationId xmlns:a16="http://schemas.microsoft.com/office/drawing/2014/main" id="{83F1B04B-8595-4EF5-8018-71D7986183C5}"/>
            </a:ext>
          </a:extLst>
        </xdr:cNvPr>
        <xdr:cNvCxnSpPr/>
      </xdr:nvCxnSpPr>
      <xdr:spPr>
        <a:xfrm flipV="1">
          <a:off x="9219565" y="9375968"/>
          <a:ext cx="0" cy="141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62243</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9B6DD1B3-1E7E-46A0-9532-8CF7D89104BD}"/>
            </a:ext>
          </a:extLst>
        </xdr:cNvPr>
        <xdr:cNvSpPr txBox="1"/>
      </xdr:nvSpPr>
      <xdr:spPr>
        <a:xfrm>
          <a:off x="9258300" y="1079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58416</xdr:rowOff>
    </xdr:from>
    <xdr:to>
      <xdr:col>55</xdr:col>
      <xdr:colOff>88900</xdr:colOff>
      <xdr:row>64</xdr:row>
      <xdr:rowOff>58416</xdr:rowOff>
    </xdr:to>
    <xdr:cxnSp macro="">
      <xdr:nvCxnSpPr>
        <xdr:cNvPr id="230" name="直線コネクタ 229">
          <a:extLst>
            <a:ext uri="{FF2B5EF4-FFF2-40B4-BE49-F238E27FC236}">
              <a16:creationId xmlns:a16="http://schemas.microsoft.com/office/drawing/2014/main" id="{440DB9EB-DD96-43B5-AC74-DEDAE0E248EE}"/>
            </a:ext>
          </a:extLst>
        </xdr:cNvPr>
        <xdr:cNvCxnSpPr/>
      </xdr:nvCxnSpPr>
      <xdr:spPr>
        <a:xfrm>
          <a:off x="9154160" y="107873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102445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1A7C954A-0BB6-4D9C-91DC-03433CACD6F1}"/>
            </a:ext>
          </a:extLst>
        </xdr:cNvPr>
        <xdr:cNvSpPr txBox="1"/>
      </xdr:nvSpPr>
      <xdr:spPr>
        <a:xfrm>
          <a:off x="9258300" y="91550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155768</xdr:rowOff>
    </xdr:from>
    <xdr:to>
      <xdr:col>55</xdr:col>
      <xdr:colOff>88900</xdr:colOff>
      <xdr:row>55</xdr:row>
      <xdr:rowOff>155768</xdr:rowOff>
    </xdr:to>
    <xdr:cxnSp macro="">
      <xdr:nvCxnSpPr>
        <xdr:cNvPr id="232" name="直線コネクタ 231">
          <a:extLst>
            <a:ext uri="{FF2B5EF4-FFF2-40B4-BE49-F238E27FC236}">
              <a16:creationId xmlns:a16="http://schemas.microsoft.com/office/drawing/2014/main" id="{68DF28CD-764C-4952-9C5E-A763546EC874}"/>
            </a:ext>
          </a:extLst>
        </xdr:cNvPr>
        <xdr:cNvCxnSpPr/>
      </xdr:nvCxnSpPr>
      <xdr:spPr>
        <a:xfrm>
          <a:off x="9154160" y="9375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78119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C013BF3B-5A2D-4A7F-9744-615A2957B3FB}"/>
            </a:ext>
          </a:extLst>
        </xdr:cNvPr>
        <xdr:cNvSpPr txBox="1"/>
      </xdr:nvSpPr>
      <xdr:spPr>
        <a:xfrm>
          <a:off x="9258300" y="10471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99692</xdr:rowOff>
    </xdr:from>
    <xdr:to>
      <xdr:col>55</xdr:col>
      <xdr:colOff>50800</xdr:colOff>
      <xdr:row>63</xdr:row>
      <xdr:rowOff>29842</xdr:rowOff>
    </xdr:to>
    <xdr:sp macro="" textlink="">
      <xdr:nvSpPr>
        <xdr:cNvPr id="234" name="フローチャート: 判断 233">
          <a:extLst>
            <a:ext uri="{FF2B5EF4-FFF2-40B4-BE49-F238E27FC236}">
              <a16:creationId xmlns:a16="http://schemas.microsoft.com/office/drawing/2014/main" id="{77CC0265-C890-46EF-931C-ED54E10DB6A4}"/>
            </a:ext>
          </a:extLst>
        </xdr:cNvPr>
        <xdr:cNvSpPr/>
      </xdr:nvSpPr>
      <xdr:spPr>
        <a:xfrm>
          <a:off x="9192260" y="104933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98943</xdr:rowOff>
    </xdr:from>
    <xdr:to>
      <xdr:col>50</xdr:col>
      <xdr:colOff>165100</xdr:colOff>
      <xdr:row>63</xdr:row>
      <xdr:rowOff>29093</xdr:rowOff>
    </xdr:to>
    <xdr:sp macro="" textlink="">
      <xdr:nvSpPr>
        <xdr:cNvPr id="235" name="フローチャート: 判断 234">
          <a:extLst>
            <a:ext uri="{FF2B5EF4-FFF2-40B4-BE49-F238E27FC236}">
              <a16:creationId xmlns:a16="http://schemas.microsoft.com/office/drawing/2014/main" id="{D79FC7B3-3B01-4B0A-AD87-8014F221C583}"/>
            </a:ext>
          </a:extLst>
        </xdr:cNvPr>
        <xdr:cNvSpPr/>
      </xdr:nvSpPr>
      <xdr:spPr>
        <a:xfrm>
          <a:off x="8445500" y="104926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96082</xdr:rowOff>
    </xdr:from>
    <xdr:to>
      <xdr:col>46</xdr:col>
      <xdr:colOff>38100</xdr:colOff>
      <xdr:row>63</xdr:row>
      <xdr:rowOff>26232</xdr:rowOff>
    </xdr:to>
    <xdr:sp macro="" textlink="">
      <xdr:nvSpPr>
        <xdr:cNvPr id="236" name="フローチャート: 判断 235">
          <a:extLst>
            <a:ext uri="{FF2B5EF4-FFF2-40B4-BE49-F238E27FC236}">
              <a16:creationId xmlns:a16="http://schemas.microsoft.com/office/drawing/2014/main" id="{22D83782-C104-4A0B-8500-6BE13A5A2D46}"/>
            </a:ext>
          </a:extLst>
        </xdr:cNvPr>
        <xdr:cNvSpPr/>
      </xdr:nvSpPr>
      <xdr:spPr>
        <a:xfrm>
          <a:off x="7670800" y="104897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111844</xdr:rowOff>
    </xdr:from>
    <xdr:to>
      <xdr:col>41</xdr:col>
      <xdr:colOff>101600</xdr:colOff>
      <xdr:row>63</xdr:row>
      <xdr:rowOff>41994</xdr:rowOff>
    </xdr:to>
    <xdr:sp macro="" textlink="">
      <xdr:nvSpPr>
        <xdr:cNvPr id="237" name="フローチャート: 判断 236">
          <a:extLst>
            <a:ext uri="{FF2B5EF4-FFF2-40B4-BE49-F238E27FC236}">
              <a16:creationId xmlns:a16="http://schemas.microsoft.com/office/drawing/2014/main" id="{E219D909-85D5-453B-8749-3A00FF489BDD}"/>
            </a:ext>
          </a:extLst>
        </xdr:cNvPr>
        <xdr:cNvSpPr/>
      </xdr:nvSpPr>
      <xdr:spPr>
        <a:xfrm>
          <a:off x="6873240" y="105055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113012</xdr:rowOff>
    </xdr:from>
    <xdr:to>
      <xdr:col>36</xdr:col>
      <xdr:colOff>165100</xdr:colOff>
      <xdr:row>63</xdr:row>
      <xdr:rowOff>43162</xdr:rowOff>
    </xdr:to>
    <xdr:sp macro="" textlink="">
      <xdr:nvSpPr>
        <xdr:cNvPr id="238" name="フローチャート: 判断 237">
          <a:extLst>
            <a:ext uri="{FF2B5EF4-FFF2-40B4-BE49-F238E27FC236}">
              <a16:creationId xmlns:a16="http://schemas.microsoft.com/office/drawing/2014/main" id="{F46DFA62-44F9-4D78-B2C2-0A5568BC0A25}"/>
            </a:ext>
          </a:extLst>
        </xdr:cNvPr>
        <xdr:cNvSpPr/>
      </xdr:nvSpPr>
      <xdr:spPr>
        <a:xfrm>
          <a:off x="6098540" y="10506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672F8D3-0D6B-4477-BA26-D5EE44F561E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CCB45A6-D7BD-4291-942D-AD447190402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F97DDAE-C3A3-4ED7-9718-3F0A1E53261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EB57AF6-AD98-4073-8335-CD04F9074B9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325C6AD-BECF-4A4D-86FC-DD44DE8AE84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162550</xdr:rowOff>
    </xdr:from>
    <xdr:to>
      <xdr:col>55</xdr:col>
      <xdr:colOff>50800</xdr:colOff>
      <xdr:row>61</xdr:row>
      <xdr:rowOff>92700</xdr:rowOff>
    </xdr:to>
    <xdr:sp macro="" textlink="">
      <xdr:nvSpPr>
        <xdr:cNvPr id="244" name="楕円 243">
          <a:extLst>
            <a:ext uri="{FF2B5EF4-FFF2-40B4-BE49-F238E27FC236}">
              <a16:creationId xmlns:a16="http://schemas.microsoft.com/office/drawing/2014/main" id="{34270D4A-B798-4BB9-AFEA-D6E90BF8A029}"/>
            </a:ext>
          </a:extLst>
        </xdr:cNvPr>
        <xdr:cNvSpPr/>
      </xdr:nvSpPr>
      <xdr:spPr>
        <a:xfrm>
          <a:off x="9192260" y="1022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13977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D6EB12E2-1B59-4745-8DDF-1AB2EC2F1FD4}"/>
            </a:ext>
          </a:extLst>
        </xdr:cNvPr>
        <xdr:cNvSpPr txBox="1"/>
      </xdr:nvSpPr>
      <xdr:spPr>
        <a:xfrm>
          <a:off x="9258300" y="1007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891</xdr:rowOff>
    </xdr:from>
    <xdr:to>
      <xdr:col>50</xdr:col>
      <xdr:colOff>165100</xdr:colOff>
      <xdr:row>61</xdr:row>
      <xdr:rowOff>102491</xdr:rowOff>
    </xdr:to>
    <xdr:sp macro="" textlink="">
      <xdr:nvSpPr>
        <xdr:cNvPr id="246" name="楕円 245">
          <a:extLst>
            <a:ext uri="{FF2B5EF4-FFF2-40B4-BE49-F238E27FC236}">
              <a16:creationId xmlns:a16="http://schemas.microsoft.com/office/drawing/2014/main" id="{94E0092F-1795-4AD0-ADA8-B5F46543E522}"/>
            </a:ext>
          </a:extLst>
        </xdr:cNvPr>
        <xdr:cNvSpPr/>
      </xdr:nvSpPr>
      <xdr:spPr>
        <a:xfrm>
          <a:off x="8445500" y="102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41900</xdr:rowOff>
    </xdr:from>
    <xdr:to>
      <xdr:col>55</xdr:col>
      <xdr:colOff>0</xdr:colOff>
      <xdr:row>61</xdr:row>
      <xdr:rowOff>51691</xdr:rowOff>
    </xdr:to>
    <xdr:cxnSp macro="">
      <xdr:nvCxnSpPr>
        <xdr:cNvPr id="247" name="直線コネクタ 246">
          <a:extLst>
            <a:ext uri="{FF2B5EF4-FFF2-40B4-BE49-F238E27FC236}">
              <a16:creationId xmlns:a16="http://schemas.microsoft.com/office/drawing/2014/main" id="{AF394225-2470-4C2C-85B5-96CB2D4C1D76}"/>
            </a:ext>
          </a:extLst>
        </xdr:cNvPr>
        <xdr:cNvCxnSpPr/>
      </xdr:nvCxnSpPr>
      <xdr:spPr>
        <a:xfrm flipV="1">
          <a:off x="8496300" y="10267940"/>
          <a:ext cx="7239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10259</xdr:rowOff>
    </xdr:from>
    <xdr:to>
      <xdr:col>46</xdr:col>
      <xdr:colOff>38100</xdr:colOff>
      <xdr:row>61</xdr:row>
      <xdr:rowOff>111859</xdr:rowOff>
    </xdr:to>
    <xdr:sp macro="" textlink="">
      <xdr:nvSpPr>
        <xdr:cNvPr id="248" name="楕円 247">
          <a:extLst>
            <a:ext uri="{FF2B5EF4-FFF2-40B4-BE49-F238E27FC236}">
              <a16:creationId xmlns:a16="http://schemas.microsoft.com/office/drawing/2014/main" id="{98453463-5454-4D90-AB43-726245DA380B}"/>
            </a:ext>
          </a:extLst>
        </xdr:cNvPr>
        <xdr:cNvSpPr/>
      </xdr:nvSpPr>
      <xdr:spPr>
        <a:xfrm>
          <a:off x="7670800" y="102362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51691</xdr:rowOff>
    </xdr:from>
    <xdr:to>
      <xdr:col>50</xdr:col>
      <xdr:colOff>114300</xdr:colOff>
      <xdr:row>61</xdr:row>
      <xdr:rowOff>61059</xdr:rowOff>
    </xdr:to>
    <xdr:cxnSp macro="">
      <xdr:nvCxnSpPr>
        <xdr:cNvPr id="249" name="直線コネクタ 248">
          <a:extLst>
            <a:ext uri="{FF2B5EF4-FFF2-40B4-BE49-F238E27FC236}">
              <a16:creationId xmlns:a16="http://schemas.microsoft.com/office/drawing/2014/main" id="{19BECC19-9615-46C2-B7DF-FE89BB9BC094}"/>
            </a:ext>
          </a:extLst>
        </xdr:cNvPr>
        <xdr:cNvCxnSpPr/>
      </xdr:nvCxnSpPr>
      <xdr:spPr>
        <a:xfrm flipV="1">
          <a:off x="7713980" y="10277731"/>
          <a:ext cx="782320" cy="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40771</xdr:rowOff>
    </xdr:from>
    <xdr:to>
      <xdr:col>41</xdr:col>
      <xdr:colOff>101600</xdr:colOff>
      <xdr:row>61</xdr:row>
      <xdr:rowOff>142371</xdr:rowOff>
    </xdr:to>
    <xdr:sp macro="" textlink="">
      <xdr:nvSpPr>
        <xdr:cNvPr id="250" name="楕円 249">
          <a:extLst>
            <a:ext uri="{FF2B5EF4-FFF2-40B4-BE49-F238E27FC236}">
              <a16:creationId xmlns:a16="http://schemas.microsoft.com/office/drawing/2014/main" id="{A7FB739E-ACC6-4311-9E36-0D44C9DA058D}"/>
            </a:ext>
          </a:extLst>
        </xdr:cNvPr>
        <xdr:cNvSpPr/>
      </xdr:nvSpPr>
      <xdr:spPr>
        <a:xfrm>
          <a:off x="6873240" y="1026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61059</xdr:rowOff>
    </xdr:from>
    <xdr:to>
      <xdr:col>45</xdr:col>
      <xdr:colOff>177800</xdr:colOff>
      <xdr:row>61</xdr:row>
      <xdr:rowOff>91571</xdr:rowOff>
    </xdr:to>
    <xdr:cxnSp macro="">
      <xdr:nvCxnSpPr>
        <xdr:cNvPr id="251" name="直線コネクタ 250">
          <a:extLst>
            <a:ext uri="{FF2B5EF4-FFF2-40B4-BE49-F238E27FC236}">
              <a16:creationId xmlns:a16="http://schemas.microsoft.com/office/drawing/2014/main" id="{AC8D934E-C3E8-4FB7-BA9A-113D7FA1F6C6}"/>
            </a:ext>
          </a:extLst>
        </xdr:cNvPr>
        <xdr:cNvCxnSpPr/>
      </xdr:nvCxnSpPr>
      <xdr:spPr>
        <a:xfrm flipV="1">
          <a:off x="6924040" y="10287099"/>
          <a:ext cx="789940" cy="3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34485</xdr:rowOff>
    </xdr:from>
    <xdr:to>
      <xdr:col>36</xdr:col>
      <xdr:colOff>165100</xdr:colOff>
      <xdr:row>61</xdr:row>
      <xdr:rowOff>136085</xdr:rowOff>
    </xdr:to>
    <xdr:sp macro="" textlink="">
      <xdr:nvSpPr>
        <xdr:cNvPr id="252" name="楕円 251">
          <a:extLst>
            <a:ext uri="{FF2B5EF4-FFF2-40B4-BE49-F238E27FC236}">
              <a16:creationId xmlns:a16="http://schemas.microsoft.com/office/drawing/2014/main" id="{30759A8F-B829-4EDC-8E15-FEBF90A3ABF9}"/>
            </a:ext>
          </a:extLst>
        </xdr:cNvPr>
        <xdr:cNvSpPr/>
      </xdr:nvSpPr>
      <xdr:spPr>
        <a:xfrm>
          <a:off x="6098540" y="102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85285</xdr:rowOff>
    </xdr:from>
    <xdr:to>
      <xdr:col>41</xdr:col>
      <xdr:colOff>50800</xdr:colOff>
      <xdr:row>61</xdr:row>
      <xdr:rowOff>91571</xdr:rowOff>
    </xdr:to>
    <xdr:cxnSp macro="">
      <xdr:nvCxnSpPr>
        <xdr:cNvPr id="253" name="直線コネクタ 252">
          <a:extLst>
            <a:ext uri="{FF2B5EF4-FFF2-40B4-BE49-F238E27FC236}">
              <a16:creationId xmlns:a16="http://schemas.microsoft.com/office/drawing/2014/main" id="{A886FF49-2268-45E0-92E3-A2F36460EEDF}"/>
            </a:ext>
          </a:extLst>
        </xdr:cNvPr>
        <xdr:cNvCxnSpPr/>
      </xdr:nvCxnSpPr>
      <xdr:spPr>
        <a:xfrm>
          <a:off x="6149340" y="10311325"/>
          <a:ext cx="7747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20220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88E81BE1-B093-4E3D-801A-84130BF48F2C}"/>
            </a:ext>
          </a:extLst>
        </xdr:cNvPr>
        <xdr:cNvSpPr txBox="1"/>
      </xdr:nvSpPr>
      <xdr:spPr>
        <a:xfrm>
          <a:off x="8214575" y="1058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17359</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2F1F1C47-5FB8-4957-97CD-A365B104D8C5}"/>
            </a:ext>
          </a:extLst>
        </xdr:cNvPr>
        <xdr:cNvSpPr txBox="1"/>
      </xdr:nvSpPr>
      <xdr:spPr>
        <a:xfrm>
          <a:off x="7444955" y="1057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33121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12CA9031-0C75-4C0C-8E87-3DFBFADBDF7E}"/>
            </a:ext>
          </a:extLst>
        </xdr:cNvPr>
        <xdr:cNvSpPr txBox="1"/>
      </xdr:nvSpPr>
      <xdr:spPr>
        <a:xfrm>
          <a:off x="6670255" y="1059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34289</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99262E-28B5-4F41-B44C-34E3ECAEE4F1}"/>
            </a:ext>
          </a:extLst>
        </xdr:cNvPr>
        <xdr:cNvSpPr txBox="1"/>
      </xdr:nvSpPr>
      <xdr:spPr>
        <a:xfrm>
          <a:off x="5872695" y="1059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119018</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D34A5819-9928-43BA-8532-72A2B8A5E904}"/>
            </a:ext>
          </a:extLst>
        </xdr:cNvPr>
        <xdr:cNvSpPr txBox="1"/>
      </xdr:nvSpPr>
      <xdr:spPr>
        <a:xfrm>
          <a:off x="8214575" y="1000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128386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830B8CE9-0CC3-4EFD-9CB3-863E6E96F0C0}"/>
            </a:ext>
          </a:extLst>
        </xdr:cNvPr>
        <xdr:cNvSpPr txBox="1"/>
      </xdr:nvSpPr>
      <xdr:spPr>
        <a:xfrm>
          <a:off x="7444955" y="1001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158898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963154A3-FE4C-4057-AD82-9F5C24514462}"/>
            </a:ext>
          </a:extLst>
        </xdr:cNvPr>
        <xdr:cNvSpPr txBox="1"/>
      </xdr:nvSpPr>
      <xdr:spPr>
        <a:xfrm>
          <a:off x="6670255" y="1004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152612</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EEB8CF93-2CD8-47AA-A9BA-3798A7A671D1}"/>
            </a:ext>
          </a:extLst>
        </xdr:cNvPr>
        <xdr:cNvSpPr txBox="1"/>
      </xdr:nvSpPr>
      <xdr:spPr>
        <a:xfrm>
          <a:off x="5872695" y="1004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ACCCFFF-F3C3-44DE-99CA-C39FB7408B8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8935A99-7EB8-4F40-9B12-5E59AF7E57C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2C7A774-1FE9-4609-92F0-6B2AA79FD4C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01596C4-D3E0-498B-8CE9-F1FD4C03AF7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40568AF-C83E-4109-8BC6-037F155201F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DDACE737-A5F6-4C0D-9873-2B5271C3AD8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3D9F659-3787-447C-BD8E-5D04E724BCA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4BDB0E4-410D-4BD5-8DAA-1AD3CBDDDBE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A04C859-D8BE-4D82-8553-880B7E2FD30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44423F2-5F6E-4251-ACD3-FD371D1DAE08}"/>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F73536E-8FF6-4926-971A-3C680138A3A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B668FC5A-303C-4B23-9EA4-5CBEB29DFE25}"/>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B686415C-53B3-4996-91A0-1F3A33325DB8}"/>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FC3017AB-6503-4E3C-BF19-932B759EF975}"/>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DA0AD603-388C-4926-95BB-3AD627F5EF2E}"/>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24B1FB30-0C61-4428-94A7-25F147D03126}"/>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7121E7E3-6CD4-4504-BAF7-BFD44689BC0F}"/>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8AD24712-E65D-4097-BFF2-24F4F5047EE9}"/>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21C6759C-9410-4858-9962-CA4BED71FB65}"/>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40B800D9-865C-49FB-8550-E6129A9376B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D09BA34C-CF12-45BF-858F-54B21C82CAC1}"/>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58FDDD1D-CE66-4884-B0B9-6CE2EB7AB1B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47244</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A45B6991-AE68-48B1-ACE5-D9B5E9FE7164}"/>
            </a:ext>
          </a:extLst>
        </xdr:cNvPr>
        <xdr:cNvCxnSpPr/>
      </xdr:nvCxnSpPr>
      <xdr:spPr>
        <a:xfrm flipV="1">
          <a:off x="4086225" y="13290804"/>
          <a:ext cx="0" cy="1164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公営住宅】&#10;有形固定資産減価償却率最小値テキスト">
          <a:extLst>
            <a:ext uri="{FF2B5EF4-FFF2-40B4-BE49-F238E27FC236}">
              <a16:creationId xmlns:a16="http://schemas.microsoft.com/office/drawing/2014/main" id="{6D2F8844-9B15-4E84-8FA8-9983E7C14400}"/>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45AF1DE9-D891-448A-A3EF-4C918955711C}"/>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165371</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9D13639B-4B89-4B89-B067-E951A6E06FFD}"/>
            </a:ext>
          </a:extLst>
        </xdr:cNvPr>
        <xdr:cNvSpPr txBox="1"/>
      </xdr:nvSpPr>
      <xdr:spPr>
        <a:xfrm>
          <a:off x="4124960" y="130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47244</xdr:rowOff>
    </xdr:from>
    <xdr:to>
      <xdr:col>24</xdr:col>
      <xdr:colOff>152400</xdr:colOff>
      <xdr:row>79</xdr:row>
      <xdr:rowOff>47244</xdr:rowOff>
    </xdr:to>
    <xdr:cxnSp macro="">
      <xdr:nvCxnSpPr>
        <xdr:cNvPr id="288" name="直線コネクタ 287">
          <a:extLst>
            <a:ext uri="{FF2B5EF4-FFF2-40B4-BE49-F238E27FC236}">
              <a16:creationId xmlns:a16="http://schemas.microsoft.com/office/drawing/2014/main" id="{7F18D421-08B8-4F4D-AD7D-7F386D54A6A0}"/>
            </a:ext>
          </a:extLst>
        </xdr:cNvPr>
        <xdr:cNvCxnSpPr/>
      </xdr:nvCxnSpPr>
      <xdr:spPr>
        <a:xfrm>
          <a:off x="4020820" y="13290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25164</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3658B0A5-BC00-4F3A-95FB-7A39F10E5899}"/>
            </a:ext>
          </a:extLst>
        </xdr:cNvPr>
        <xdr:cNvSpPr txBox="1"/>
      </xdr:nvSpPr>
      <xdr:spPr>
        <a:xfrm>
          <a:off x="4124960" y="13771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46737</xdr:rowOff>
    </xdr:from>
    <xdr:to>
      <xdr:col>24</xdr:col>
      <xdr:colOff>114300</xdr:colOff>
      <xdr:row>82</xdr:row>
      <xdr:rowOff>148337</xdr:rowOff>
    </xdr:to>
    <xdr:sp macro="" textlink="">
      <xdr:nvSpPr>
        <xdr:cNvPr id="290" name="フローチャート: 判断 289">
          <a:extLst>
            <a:ext uri="{FF2B5EF4-FFF2-40B4-BE49-F238E27FC236}">
              <a16:creationId xmlns:a16="http://schemas.microsoft.com/office/drawing/2014/main" id="{E24C733E-60FA-42DA-9D58-44411DA02B53}"/>
            </a:ext>
          </a:extLst>
        </xdr:cNvPr>
        <xdr:cNvSpPr/>
      </xdr:nvSpPr>
      <xdr:spPr>
        <a:xfrm>
          <a:off x="4036060" y="137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37592</xdr:rowOff>
    </xdr:from>
    <xdr:to>
      <xdr:col>20</xdr:col>
      <xdr:colOff>38100</xdr:colOff>
      <xdr:row>82</xdr:row>
      <xdr:rowOff>139192</xdr:rowOff>
    </xdr:to>
    <xdr:sp macro="" textlink="">
      <xdr:nvSpPr>
        <xdr:cNvPr id="291" name="フローチャート: 判断 290">
          <a:extLst>
            <a:ext uri="{FF2B5EF4-FFF2-40B4-BE49-F238E27FC236}">
              <a16:creationId xmlns:a16="http://schemas.microsoft.com/office/drawing/2014/main" id="{CAC6256B-7C04-4689-84F7-402D71B77EC7}"/>
            </a:ext>
          </a:extLst>
        </xdr:cNvPr>
        <xdr:cNvSpPr/>
      </xdr:nvSpPr>
      <xdr:spPr>
        <a:xfrm>
          <a:off x="3312160" y="137840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92" name="フローチャート: 判断 291">
          <a:extLst>
            <a:ext uri="{FF2B5EF4-FFF2-40B4-BE49-F238E27FC236}">
              <a16:creationId xmlns:a16="http://schemas.microsoft.com/office/drawing/2014/main" id="{508852BA-BBA7-4BEE-8705-E8D617C64C50}"/>
            </a:ext>
          </a:extLst>
        </xdr:cNvPr>
        <xdr:cNvSpPr/>
      </xdr:nvSpPr>
      <xdr:spPr>
        <a:xfrm>
          <a:off x="2514600" y="137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154178</xdr:rowOff>
    </xdr:from>
    <xdr:to>
      <xdr:col>10</xdr:col>
      <xdr:colOff>165100</xdr:colOff>
      <xdr:row>82</xdr:row>
      <xdr:rowOff>84328</xdr:rowOff>
    </xdr:to>
    <xdr:sp macro="" textlink="">
      <xdr:nvSpPr>
        <xdr:cNvPr id="293" name="フローチャート: 判断 292">
          <a:extLst>
            <a:ext uri="{FF2B5EF4-FFF2-40B4-BE49-F238E27FC236}">
              <a16:creationId xmlns:a16="http://schemas.microsoft.com/office/drawing/2014/main" id="{E2D38A42-9789-41A0-83B6-17354C02E71A}"/>
            </a:ext>
          </a:extLst>
        </xdr:cNvPr>
        <xdr:cNvSpPr/>
      </xdr:nvSpPr>
      <xdr:spPr>
        <a:xfrm>
          <a:off x="1739900" y="1373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126746</xdr:rowOff>
    </xdr:from>
    <xdr:to>
      <xdr:col>6</xdr:col>
      <xdr:colOff>38100</xdr:colOff>
      <xdr:row>82</xdr:row>
      <xdr:rowOff>56896</xdr:rowOff>
    </xdr:to>
    <xdr:sp macro="" textlink="">
      <xdr:nvSpPr>
        <xdr:cNvPr id="294" name="フローチャート: 判断 293">
          <a:extLst>
            <a:ext uri="{FF2B5EF4-FFF2-40B4-BE49-F238E27FC236}">
              <a16:creationId xmlns:a16="http://schemas.microsoft.com/office/drawing/2014/main" id="{76BB4583-4417-4CA0-B8AE-EC3084C1F076}"/>
            </a:ext>
          </a:extLst>
        </xdr:cNvPr>
        <xdr:cNvSpPr/>
      </xdr:nvSpPr>
      <xdr:spPr>
        <a:xfrm>
          <a:off x="965200" y="137055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FEB1E5CA-23E2-421C-83AC-6ABCCBAB5BA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98621F56-CDB1-4081-BEEA-36AC6F4DF33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6CDE34F-279E-40D9-B4D1-351757E371D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5A7AC5C-5DD4-412B-97EF-E0C0A03B56B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AB682F2-ADF4-4BD3-82E8-6DCDDEC1FAB7}"/>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167894</xdr:rowOff>
    </xdr:from>
    <xdr:to>
      <xdr:col>24</xdr:col>
      <xdr:colOff>114300</xdr:colOff>
      <xdr:row>79</xdr:row>
      <xdr:rowOff>98044</xdr:rowOff>
    </xdr:to>
    <xdr:sp macro="" textlink="">
      <xdr:nvSpPr>
        <xdr:cNvPr id="300" name="楕円 299">
          <a:extLst>
            <a:ext uri="{FF2B5EF4-FFF2-40B4-BE49-F238E27FC236}">
              <a16:creationId xmlns:a16="http://schemas.microsoft.com/office/drawing/2014/main" id="{A2AAF713-AD2C-47A7-8471-D4E30388C9F9}"/>
            </a:ext>
          </a:extLst>
        </xdr:cNvPr>
        <xdr:cNvSpPr/>
      </xdr:nvSpPr>
      <xdr:spPr>
        <a:xfrm>
          <a:off x="4036060" y="132438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120921</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CB19D216-3733-41BC-82B6-000E54AE5E07}"/>
            </a:ext>
          </a:extLst>
        </xdr:cNvPr>
        <xdr:cNvSpPr txBox="1"/>
      </xdr:nvSpPr>
      <xdr:spPr>
        <a:xfrm>
          <a:off x="4124960" y="13196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119887</xdr:rowOff>
    </xdr:from>
    <xdr:to>
      <xdr:col>20</xdr:col>
      <xdr:colOff>38100</xdr:colOff>
      <xdr:row>79</xdr:row>
      <xdr:rowOff>50037</xdr:rowOff>
    </xdr:to>
    <xdr:sp macro="" textlink="">
      <xdr:nvSpPr>
        <xdr:cNvPr id="302" name="楕円 301">
          <a:extLst>
            <a:ext uri="{FF2B5EF4-FFF2-40B4-BE49-F238E27FC236}">
              <a16:creationId xmlns:a16="http://schemas.microsoft.com/office/drawing/2014/main" id="{24AD94BB-D35D-4F24-8280-8B1F1153BBF1}"/>
            </a:ext>
          </a:extLst>
        </xdr:cNvPr>
        <xdr:cNvSpPr/>
      </xdr:nvSpPr>
      <xdr:spPr>
        <a:xfrm>
          <a:off x="3312160" y="131958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170687</xdr:rowOff>
    </xdr:from>
    <xdr:to>
      <xdr:col>24</xdr:col>
      <xdr:colOff>63500</xdr:colOff>
      <xdr:row>79</xdr:row>
      <xdr:rowOff>47244</xdr:rowOff>
    </xdr:to>
    <xdr:cxnSp macro="">
      <xdr:nvCxnSpPr>
        <xdr:cNvPr id="303" name="直線コネクタ 302">
          <a:extLst>
            <a:ext uri="{FF2B5EF4-FFF2-40B4-BE49-F238E27FC236}">
              <a16:creationId xmlns:a16="http://schemas.microsoft.com/office/drawing/2014/main" id="{3F9A5521-1D92-42B8-ACA1-5DC5A55ECF0A}"/>
            </a:ext>
          </a:extLst>
        </xdr:cNvPr>
        <xdr:cNvCxnSpPr/>
      </xdr:nvCxnSpPr>
      <xdr:spPr>
        <a:xfrm>
          <a:off x="3355340" y="13246607"/>
          <a:ext cx="731520" cy="4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60452</xdr:rowOff>
    </xdr:from>
    <xdr:to>
      <xdr:col>15</xdr:col>
      <xdr:colOff>101600</xdr:colOff>
      <xdr:row>78</xdr:row>
      <xdr:rowOff>162052</xdr:rowOff>
    </xdr:to>
    <xdr:sp macro="" textlink="">
      <xdr:nvSpPr>
        <xdr:cNvPr id="304" name="楕円 303">
          <a:extLst>
            <a:ext uri="{FF2B5EF4-FFF2-40B4-BE49-F238E27FC236}">
              <a16:creationId xmlns:a16="http://schemas.microsoft.com/office/drawing/2014/main" id="{83913819-5C71-45A9-9C9E-1B966C4BBC48}"/>
            </a:ext>
          </a:extLst>
        </xdr:cNvPr>
        <xdr:cNvSpPr/>
      </xdr:nvSpPr>
      <xdr:spPr>
        <a:xfrm>
          <a:off x="2514600" y="1313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111252</xdr:rowOff>
    </xdr:from>
    <xdr:to>
      <xdr:col>19</xdr:col>
      <xdr:colOff>177800</xdr:colOff>
      <xdr:row>78</xdr:row>
      <xdr:rowOff>170687</xdr:rowOff>
    </xdr:to>
    <xdr:cxnSp macro="">
      <xdr:nvCxnSpPr>
        <xdr:cNvPr id="305" name="直線コネクタ 304">
          <a:extLst>
            <a:ext uri="{FF2B5EF4-FFF2-40B4-BE49-F238E27FC236}">
              <a16:creationId xmlns:a16="http://schemas.microsoft.com/office/drawing/2014/main" id="{BD07A376-236B-40DB-8F8C-23A7C9475B79}"/>
            </a:ext>
          </a:extLst>
        </xdr:cNvPr>
        <xdr:cNvCxnSpPr/>
      </xdr:nvCxnSpPr>
      <xdr:spPr>
        <a:xfrm>
          <a:off x="2565400" y="13187172"/>
          <a:ext cx="78994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7874</xdr:rowOff>
    </xdr:from>
    <xdr:to>
      <xdr:col>10</xdr:col>
      <xdr:colOff>165100</xdr:colOff>
      <xdr:row>78</xdr:row>
      <xdr:rowOff>109474</xdr:rowOff>
    </xdr:to>
    <xdr:sp macro="" textlink="">
      <xdr:nvSpPr>
        <xdr:cNvPr id="306" name="楕円 305">
          <a:extLst>
            <a:ext uri="{FF2B5EF4-FFF2-40B4-BE49-F238E27FC236}">
              <a16:creationId xmlns:a16="http://schemas.microsoft.com/office/drawing/2014/main" id="{FF98F149-4138-4EE7-9E47-EC36F2A6D9B2}"/>
            </a:ext>
          </a:extLst>
        </xdr:cNvPr>
        <xdr:cNvSpPr/>
      </xdr:nvSpPr>
      <xdr:spPr>
        <a:xfrm>
          <a:off x="1739900" y="130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58674</xdr:rowOff>
    </xdr:from>
    <xdr:to>
      <xdr:col>15</xdr:col>
      <xdr:colOff>50800</xdr:colOff>
      <xdr:row>78</xdr:row>
      <xdr:rowOff>111252</xdr:rowOff>
    </xdr:to>
    <xdr:cxnSp macro="">
      <xdr:nvCxnSpPr>
        <xdr:cNvPr id="307" name="直線コネクタ 306">
          <a:extLst>
            <a:ext uri="{FF2B5EF4-FFF2-40B4-BE49-F238E27FC236}">
              <a16:creationId xmlns:a16="http://schemas.microsoft.com/office/drawing/2014/main" id="{6DD6FC7F-BD05-4884-B992-B6134D0480B9}"/>
            </a:ext>
          </a:extLst>
        </xdr:cNvPr>
        <xdr:cNvCxnSpPr/>
      </xdr:nvCxnSpPr>
      <xdr:spPr>
        <a:xfrm>
          <a:off x="1790700" y="13134594"/>
          <a:ext cx="7747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129032</xdr:rowOff>
    </xdr:from>
    <xdr:to>
      <xdr:col>6</xdr:col>
      <xdr:colOff>38100</xdr:colOff>
      <xdr:row>78</xdr:row>
      <xdr:rowOff>59182</xdr:rowOff>
    </xdr:to>
    <xdr:sp macro="" textlink="">
      <xdr:nvSpPr>
        <xdr:cNvPr id="308" name="楕円 307">
          <a:extLst>
            <a:ext uri="{FF2B5EF4-FFF2-40B4-BE49-F238E27FC236}">
              <a16:creationId xmlns:a16="http://schemas.microsoft.com/office/drawing/2014/main" id="{3B397E3E-2B67-4942-8393-79ABFB5EDA13}"/>
            </a:ext>
          </a:extLst>
        </xdr:cNvPr>
        <xdr:cNvSpPr/>
      </xdr:nvSpPr>
      <xdr:spPr>
        <a:xfrm>
          <a:off x="965200" y="130373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8382</xdr:rowOff>
    </xdr:from>
    <xdr:to>
      <xdr:col>10</xdr:col>
      <xdr:colOff>114300</xdr:colOff>
      <xdr:row>78</xdr:row>
      <xdr:rowOff>58674</xdr:rowOff>
    </xdr:to>
    <xdr:cxnSp macro="">
      <xdr:nvCxnSpPr>
        <xdr:cNvPr id="309" name="直線コネクタ 308">
          <a:extLst>
            <a:ext uri="{FF2B5EF4-FFF2-40B4-BE49-F238E27FC236}">
              <a16:creationId xmlns:a16="http://schemas.microsoft.com/office/drawing/2014/main" id="{6ABF9667-2B1B-4C50-AEC2-A6D0D4C42927}"/>
            </a:ext>
          </a:extLst>
        </xdr:cNvPr>
        <xdr:cNvCxnSpPr/>
      </xdr:nvCxnSpPr>
      <xdr:spPr>
        <a:xfrm>
          <a:off x="1008380" y="13084302"/>
          <a:ext cx="78232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130319</xdr:rowOff>
    </xdr:from>
    <xdr:ext cx="405111" cy="259045"/>
    <xdr:sp macro="" textlink="">
      <xdr:nvSpPr>
        <xdr:cNvPr id="310" name="n_1aveValue【公営住宅】&#10;有形固定資産減価償却率">
          <a:extLst>
            <a:ext uri="{FF2B5EF4-FFF2-40B4-BE49-F238E27FC236}">
              <a16:creationId xmlns:a16="http://schemas.microsoft.com/office/drawing/2014/main" id="{C8D3F0CE-B107-453E-B744-BAD6D93279A0}"/>
            </a:ext>
          </a:extLst>
        </xdr:cNvPr>
        <xdr:cNvSpPr txBox="1"/>
      </xdr:nvSpPr>
      <xdr:spPr>
        <a:xfrm>
          <a:off x="3170564" y="13876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112031</xdr:rowOff>
    </xdr:from>
    <xdr:ext cx="405111" cy="259045"/>
    <xdr:sp macro="" textlink="">
      <xdr:nvSpPr>
        <xdr:cNvPr id="311" name="n_2aveValue【公営住宅】&#10;有形固定資産減価償却率">
          <a:extLst>
            <a:ext uri="{FF2B5EF4-FFF2-40B4-BE49-F238E27FC236}">
              <a16:creationId xmlns:a16="http://schemas.microsoft.com/office/drawing/2014/main" id="{656FFCD7-F9D6-44DB-AA73-6D737B7CD89E}"/>
            </a:ext>
          </a:extLst>
        </xdr:cNvPr>
        <xdr:cNvSpPr txBox="1"/>
      </xdr:nvSpPr>
      <xdr:spPr>
        <a:xfrm>
          <a:off x="2385704" y="138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75455</xdr:rowOff>
    </xdr:from>
    <xdr:ext cx="405111" cy="259045"/>
    <xdr:sp macro="" textlink="">
      <xdr:nvSpPr>
        <xdr:cNvPr id="312" name="n_3aveValue【公営住宅】&#10;有形固定資産減価償却率">
          <a:extLst>
            <a:ext uri="{FF2B5EF4-FFF2-40B4-BE49-F238E27FC236}">
              <a16:creationId xmlns:a16="http://schemas.microsoft.com/office/drawing/2014/main" id="{B3F3BCDE-84CD-4210-ABDD-2F07948B9CA1}"/>
            </a:ext>
          </a:extLst>
        </xdr:cNvPr>
        <xdr:cNvSpPr txBox="1"/>
      </xdr:nvSpPr>
      <xdr:spPr>
        <a:xfrm>
          <a:off x="1611004" y="1382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48023</xdr:rowOff>
    </xdr:from>
    <xdr:ext cx="405111" cy="259045"/>
    <xdr:sp macro="" textlink="">
      <xdr:nvSpPr>
        <xdr:cNvPr id="313" name="n_4aveValue【公営住宅】&#10;有形固定資産減価償却率">
          <a:extLst>
            <a:ext uri="{FF2B5EF4-FFF2-40B4-BE49-F238E27FC236}">
              <a16:creationId xmlns:a16="http://schemas.microsoft.com/office/drawing/2014/main" id="{F3F9D56A-7E45-402B-9B7C-3B4E82733A70}"/>
            </a:ext>
          </a:extLst>
        </xdr:cNvPr>
        <xdr:cNvSpPr txBox="1"/>
      </xdr:nvSpPr>
      <xdr:spPr>
        <a:xfrm>
          <a:off x="836304" y="13794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66564</xdr:rowOff>
    </xdr:from>
    <xdr:ext cx="405111" cy="259045"/>
    <xdr:sp macro="" textlink="">
      <xdr:nvSpPr>
        <xdr:cNvPr id="314" name="n_1mainValue【公営住宅】&#10;有形固定資産減価償却率">
          <a:extLst>
            <a:ext uri="{FF2B5EF4-FFF2-40B4-BE49-F238E27FC236}">
              <a16:creationId xmlns:a16="http://schemas.microsoft.com/office/drawing/2014/main" id="{7ACC3857-5C90-454E-90C0-AECDCFA8D4FD}"/>
            </a:ext>
          </a:extLst>
        </xdr:cNvPr>
        <xdr:cNvSpPr txBox="1"/>
      </xdr:nvSpPr>
      <xdr:spPr>
        <a:xfrm>
          <a:off x="3170564" y="12974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7129</xdr:rowOff>
    </xdr:from>
    <xdr:ext cx="405111" cy="259045"/>
    <xdr:sp macro="" textlink="">
      <xdr:nvSpPr>
        <xdr:cNvPr id="315" name="n_2mainValue【公営住宅】&#10;有形固定資産減価償却率">
          <a:extLst>
            <a:ext uri="{FF2B5EF4-FFF2-40B4-BE49-F238E27FC236}">
              <a16:creationId xmlns:a16="http://schemas.microsoft.com/office/drawing/2014/main" id="{6033CB01-6EBB-4DB1-9B3E-7EC7231182FD}"/>
            </a:ext>
          </a:extLst>
        </xdr:cNvPr>
        <xdr:cNvSpPr txBox="1"/>
      </xdr:nvSpPr>
      <xdr:spPr>
        <a:xfrm>
          <a:off x="2385704" y="1291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126001</xdr:rowOff>
    </xdr:from>
    <xdr:ext cx="405111" cy="259045"/>
    <xdr:sp macro="" textlink="">
      <xdr:nvSpPr>
        <xdr:cNvPr id="316" name="n_3mainValue【公営住宅】&#10;有形固定資産減価償却率">
          <a:extLst>
            <a:ext uri="{FF2B5EF4-FFF2-40B4-BE49-F238E27FC236}">
              <a16:creationId xmlns:a16="http://schemas.microsoft.com/office/drawing/2014/main" id="{0ED56B9D-FF5C-4410-8D22-5822C9D6C0CB}"/>
            </a:ext>
          </a:extLst>
        </xdr:cNvPr>
        <xdr:cNvSpPr txBox="1"/>
      </xdr:nvSpPr>
      <xdr:spPr>
        <a:xfrm>
          <a:off x="1611004" y="1286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75709</xdr:rowOff>
    </xdr:from>
    <xdr:ext cx="405111" cy="259045"/>
    <xdr:sp macro="" textlink="">
      <xdr:nvSpPr>
        <xdr:cNvPr id="317" name="n_4mainValue【公営住宅】&#10;有形固定資産減価償却率">
          <a:extLst>
            <a:ext uri="{FF2B5EF4-FFF2-40B4-BE49-F238E27FC236}">
              <a16:creationId xmlns:a16="http://schemas.microsoft.com/office/drawing/2014/main" id="{01D88E58-5585-4274-9297-0F7DEB2D76FC}"/>
            </a:ext>
          </a:extLst>
        </xdr:cNvPr>
        <xdr:cNvSpPr txBox="1"/>
      </xdr:nvSpPr>
      <xdr:spPr>
        <a:xfrm>
          <a:off x="836304" y="1281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C31CB818-82B9-46EB-8C4A-3AE0F323573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D7EB8387-C446-4E12-AD50-253CED155CF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EF6A8761-4C77-450D-A1BA-7FD815648B62}"/>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19ABFEFF-4EB2-4831-A40D-9087BC587CE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F3FDD342-E5BA-4204-8D2F-D1A98735DE7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2CCB48B6-8434-4D8F-909D-54460C01A6D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6AE507B2-C118-415C-84DB-095190AAEE2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A9D8497C-4FA7-4E03-A9FB-DF19A2C6B78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DC373A2B-6830-4F91-96B9-747DDA9E463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7864B71F-62DE-4C76-8A3E-0D2EF59F8CF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E029B366-AB54-4330-B9FD-425373B6F56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F06ABBEE-BE65-4989-97EA-47760A37B416}"/>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E4FE7546-4ECB-4D79-9CE8-45EFE6C657B2}"/>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A7BDF5DF-A5C9-45BD-A7B8-21762AAD0B01}"/>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5A8B5F94-E9D4-44F8-9D1F-32573EBE242E}"/>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7A9C5B8D-0BB8-4AF8-A615-29655D71E8C9}"/>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24B54857-DA0F-4DC0-ADF9-F94D92B39F26}"/>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85B0E9AA-2902-4EA2-B635-93166B5AD33B}"/>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1792EDD3-8E41-43E8-9D79-317DB484BE5D}"/>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59CED2DC-931F-493B-8BEC-A1D549ECA158}"/>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F1634299-C38F-4446-8EF3-566EAB73E39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4BEA0777-DE28-4150-8888-EFA5E7B38A89}"/>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AC540AF9-BBDD-49EB-A4B3-55F9961233D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3239</xdr:rowOff>
    </xdr:from>
    <xdr:to>
      <xdr:col>54</xdr:col>
      <xdr:colOff>189865</xdr:colOff>
      <xdr:row>86</xdr:row>
      <xdr:rowOff>112967</xdr:rowOff>
    </xdr:to>
    <xdr:cxnSp macro="">
      <xdr:nvCxnSpPr>
        <xdr:cNvPr id="341" name="直線コネクタ 340">
          <a:extLst>
            <a:ext uri="{FF2B5EF4-FFF2-40B4-BE49-F238E27FC236}">
              <a16:creationId xmlns:a16="http://schemas.microsoft.com/office/drawing/2014/main" id="{CEF7D2E9-B6FB-4113-95B5-599E47AC3083}"/>
            </a:ext>
          </a:extLst>
        </xdr:cNvPr>
        <xdr:cNvCxnSpPr/>
      </xdr:nvCxnSpPr>
      <xdr:spPr>
        <a:xfrm flipV="1">
          <a:off x="9219565" y="13246799"/>
          <a:ext cx="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116794</xdr:rowOff>
    </xdr:from>
    <xdr:ext cx="469744" cy="259045"/>
    <xdr:sp macro="" textlink="">
      <xdr:nvSpPr>
        <xdr:cNvPr id="342" name="【公営住宅】&#10;一人当たり面積最小値テキスト">
          <a:extLst>
            <a:ext uri="{FF2B5EF4-FFF2-40B4-BE49-F238E27FC236}">
              <a16:creationId xmlns:a16="http://schemas.microsoft.com/office/drawing/2014/main" id="{AEAAEBEE-4FC2-40A9-B794-BC320D407264}"/>
            </a:ext>
          </a:extLst>
        </xdr:cNvPr>
        <xdr:cNvSpPr txBox="1"/>
      </xdr:nvSpPr>
      <xdr:spPr>
        <a:xfrm>
          <a:off x="9258300" y="1453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112967</xdr:rowOff>
    </xdr:from>
    <xdr:to>
      <xdr:col>55</xdr:col>
      <xdr:colOff>88900</xdr:colOff>
      <xdr:row>86</xdr:row>
      <xdr:rowOff>112967</xdr:rowOff>
    </xdr:to>
    <xdr:cxnSp macro="">
      <xdr:nvCxnSpPr>
        <xdr:cNvPr id="343" name="直線コネクタ 342">
          <a:extLst>
            <a:ext uri="{FF2B5EF4-FFF2-40B4-BE49-F238E27FC236}">
              <a16:creationId xmlns:a16="http://schemas.microsoft.com/office/drawing/2014/main" id="{38E7311A-C491-46BC-999E-061566AFF6EB}"/>
            </a:ext>
          </a:extLst>
        </xdr:cNvPr>
        <xdr:cNvCxnSpPr/>
      </xdr:nvCxnSpPr>
      <xdr:spPr>
        <a:xfrm>
          <a:off x="9154160" y="14530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121366</xdr:rowOff>
    </xdr:from>
    <xdr:ext cx="469744" cy="259045"/>
    <xdr:sp macro="" textlink="">
      <xdr:nvSpPr>
        <xdr:cNvPr id="344" name="【公営住宅】&#10;一人当たり面積最大値テキスト">
          <a:extLst>
            <a:ext uri="{FF2B5EF4-FFF2-40B4-BE49-F238E27FC236}">
              <a16:creationId xmlns:a16="http://schemas.microsoft.com/office/drawing/2014/main" id="{2844E227-4845-4D85-AE45-AB52FEEC3CC4}"/>
            </a:ext>
          </a:extLst>
        </xdr:cNvPr>
        <xdr:cNvSpPr txBox="1"/>
      </xdr:nvSpPr>
      <xdr:spPr>
        <a:xfrm>
          <a:off x="9258300" y="1302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3239</xdr:rowOff>
    </xdr:from>
    <xdr:to>
      <xdr:col>55</xdr:col>
      <xdr:colOff>88900</xdr:colOff>
      <xdr:row>79</xdr:row>
      <xdr:rowOff>3239</xdr:rowOff>
    </xdr:to>
    <xdr:cxnSp macro="">
      <xdr:nvCxnSpPr>
        <xdr:cNvPr id="345" name="直線コネクタ 344">
          <a:extLst>
            <a:ext uri="{FF2B5EF4-FFF2-40B4-BE49-F238E27FC236}">
              <a16:creationId xmlns:a16="http://schemas.microsoft.com/office/drawing/2014/main" id="{9AA048D4-FDDE-4B9F-B792-14129F2B325A}"/>
            </a:ext>
          </a:extLst>
        </xdr:cNvPr>
        <xdr:cNvCxnSpPr/>
      </xdr:nvCxnSpPr>
      <xdr:spPr>
        <a:xfrm>
          <a:off x="9154160" y="132467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133811</xdr:rowOff>
    </xdr:from>
    <xdr:ext cx="469744" cy="259045"/>
    <xdr:sp macro="" textlink="">
      <xdr:nvSpPr>
        <xdr:cNvPr id="346" name="【公営住宅】&#10;一人当たり面積平均値テキスト">
          <a:extLst>
            <a:ext uri="{FF2B5EF4-FFF2-40B4-BE49-F238E27FC236}">
              <a16:creationId xmlns:a16="http://schemas.microsoft.com/office/drawing/2014/main" id="{562D4019-357F-4817-B1EF-3BB707BD5726}"/>
            </a:ext>
          </a:extLst>
        </xdr:cNvPr>
        <xdr:cNvSpPr txBox="1"/>
      </xdr:nvSpPr>
      <xdr:spPr>
        <a:xfrm>
          <a:off x="9258300" y="14215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110934</xdr:rowOff>
    </xdr:from>
    <xdr:to>
      <xdr:col>55</xdr:col>
      <xdr:colOff>50800</xdr:colOff>
      <xdr:row>86</xdr:row>
      <xdr:rowOff>41084</xdr:rowOff>
    </xdr:to>
    <xdr:sp macro="" textlink="">
      <xdr:nvSpPr>
        <xdr:cNvPr id="347" name="フローチャート: 判断 346">
          <a:extLst>
            <a:ext uri="{FF2B5EF4-FFF2-40B4-BE49-F238E27FC236}">
              <a16:creationId xmlns:a16="http://schemas.microsoft.com/office/drawing/2014/main" id="{F506CD1E-96E9-4101-980C-2970E13103FB}"/>
            </a:ext>
          </a:extLst>
        </xdr:cNvPr>
        <xdr:cNvSpPr/>
      </xdr:nvSpPr>
      <xdr:spPr>
        <a:xfrm>
          <a:off x="9192260" y="143603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135510</xdr:rowOff>
    </xdr:from>
    <xdr:to>
      <xdr:col>50</xdr:col>
      <xdr:colOff>165100</xdr:colOff>
      <xdr:row>86</xdr:row>
      <xdr:rowOff>65660</xdr:rowOff>
    </xdr:to>
    <xdr:sp macro="" textlink="">
      <xdr:nvSpPr>
        <xdr:cNvPr id="348" name="フローチャート: 判断 347">
          <a:extLst>
            <a:ext uri="{FF2B5EF4-FFF2-40B4-BE49-F238E27FC236}">
              <a16:creationId xmlns:a16="http://schemas.microsoft.com/office/drawing/2014/main" id="{7AC597AC-57B0-478F-99AA-43BC92A31822}"/>
            </a:ext>
          </a:extLst>
        </xdr:cNvPr>
        <xdr:cNvSpPr/>
      </xdr:nvSpPr>
      <xdr:spPr>
        <a:xfrm>
          <a:off x="8445500" y="14384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134938</xdr:rowOff>
    </xdr:from>
    <xdr:to>
      <xdr:col>46</xdr:col>
      <xdr:colOff>38100</xdr:colOff>
      <xdr:row>86</xdr:row>
      <xdr:rowOff>65088</xdr:rowOff>
    </xdr:to>
    <xdr:sp macro="" textlink="">
      <xdr:nvSpPr>
        <xdr:cNvPr id="349" name="フローチャート: 判断 348">
          <a:extLst>
            <a:ext uri="{FF2B5EF4-FFF2-40B4-BE49-F238E27FC236}">
              <a16:creationId xmlns:a16="http://schemas.microsoft.com/office/drawing/2014/main" id="{B9A18656-FB98-4C63-8E9C-843C3F02FACA}"/>
            </a:ext>
          </a:extLst>
        </xdr:cNvPr>
        <xdr:cNvSpPr/>
      </xdr:nvSpPr>
      <xdr:spPr>
        <a:xfrm>
          <a:off x="7670800" y="143843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136652</xdr:rowOff>
    </xdr:from>
    <xdr:to>
      <xdr:col>41</xdr:col>
      <xdr:colOff>101600</xdr:colOff>
      <xdr:row>86</xdr:row>
      <xdr:rowOff>66802</xdr:rowOff>
    </xdr:to>
    <xdr:sp macro="" textlink="">
      <xdr:nvSpPr>
        <xdr:cNvPr id="350" name="フローチャート: 判断 349">
          <a:extLst>
            <a:ext uri="{FF2B5EF4-FFF2-40B4-BE49-F238E27FC236}">
              <a16:creationId xmlns:a16="http://schemas.microsoft.com/office/drawing/2014/main" id="{2449E1E7-C6D0-4944-BF79-1504FD3B02AB}"/>
            </a:ext>
          </a:extLst>
        </xdr:cNvPr>
        <xdr:cNvSpPr/>
      </xdr:nvSpPr>
      <xdr:spPr>
        <a:xfrm>
          <a:off x="6873240" y="14386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133604</xdr:rowOff>
    </xdr:from>
    <xdr:to>
      <xdr:col>36</xdr:col>
      <xdr:colOff>165100</xdr:colOff>
      <xdr:row>86</xdr:row>
      <xdr:rowOff>63754</xdr:rowOff>
    </xdr:to>
    <xdr:sp macro="" textlink="">
      <xdr:nvSpPr>
        <xdr:cNvPr id="351" name="フローチャート: 判断 350">
          <a:extLst>
            <a:ext uri="{FF2B5EF4-FFF2-40B4-BE49-F238E27FC236}">
              <a16:creationId xmlns:a16="http://schemas.microsoft.com/office/drawing/2014/main" id="{436ADB8D-7545-489E-95A3-702A26A6905A}"/>
            </a:ext>
          </a:extLst>
        </xdr:cNvPr>
        <xdr:cNvSpPr/>
      </xdr:nvSpPr>
      <xdr:spPr>
        <a:xfrm>
          <a:off x="6098540" y="143830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5553AAB-CC04-4B81-82EC-17F26508D0C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65472C0-5106-40B2-88D2-99228F38E78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49D97BC-B6B4-42B9-AD23-6F7F5BD343F6}"/>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3430553-7019-4DBD-AE36-C45339CC852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4942FD3-9D35-40C0-B6BD-20D39F4EB6C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141796</xdr:rowOff>
    </xdr:from>
    <xdr:to>
      <xdr:col>55</xdr:col>
      <xdr:colOff>50800</xdr:colOff>
      <xdr:row>86</xdr:row>
      <xdr:rowOff>71946</xdr:rowOff>
    </xdr:to>
    <xdr:sp macro="" textlink="">
      <xdr:nvSpPr>
        <xdr:cNvPr id="357" name="楕円 356">
          <a:extLst>
            <a:ext uri="{FF2B5EF4-FFF2-40B4-BE49-F238E27FC236}">
              <a16:creationId xmlns:a16="http://schemas.microsoft.com/office/drawing/2014/main" id="{B7799A87-747E-4AC5-BF16-647E56277BD8}"/>
            </a:ext>
          </a:extLst>
        </xdr:cNvPr>
        <xdr:cNvSpPr/>
      </xdr:nvSpPr>
      <xdr:spPr>
        <a:xfrm>
          <a:off x="9192260" y="143911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89362</xdr:rowOff>
    </xdr:from>
    <xdr:ext cx="469744" cy="259045"/>
    <xdr:sp macro="" textlink="">
      <xdr:nvSpPr>
        <xdr:cNvPr id="358" name="【公営住宅】&#10;一人当たり面積該当値テキスト">
          <a:extLst>
            <a:ext uri="{FF2B5EF4-FFF2-40B4-BE49-F238E27FC236}">
              <a16:creationId xmlns:a16="http://schemas.microsoft.com/office/drawing/2014/main" id="{A9B8DD6A-5454-4B74-A910-29CF20475CF4}"/>
            </a:ext>
          </a:extLst>
        </xdr:cNvPr>
        <xdr:cNvSpPr txBox="1"/>
      </xdr:nvSpPr>
      <xdr:spPr>
        <a:xfrm>
          <a:off x="9258300" y="1433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143511</xdr:rowOff>
    </xdr:from>
    <xdr:to>
      <xdr:col>50</xdr:col>
      <xdr:colOff>165100</xdr:colOff>
      <xdr:row>86</xdr:row>
      <xdr:rowOff>73661</xdr:rowOff>
    </xdr:to>
    <xdr:sp macro="" textlink="">
      <xdr:nvSpPr>
        <xdr:cNvPr id="359" name="楕円 358">
          <a:extLst>
            <a:ext uri="{FF2B5EF4-FFF2-40B4-BE49-F238E27FC236}">
              <a16:creationId xmlns:a16="http://schemas.microsoft.com/office/drawing/2014/main" id="{F421FCBB-24A3-4D83-9C01-9E1CE0322F6E}"/>
            </a:ext>
          </a:extLst>
        </xdr:cNvPr>
        <xdr:cNvSpPr/>
      </xdr:nvSpPr>
      <xdr:spPr>
        <a:xfrm>
          <a:off x="8445500" y="14392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21146</xdr:rowOff>
    </xdr:from>
    <xdr:to>
      <xdr:col>55</xdr:col>
      <xdr:colOff>0</xdr:colOff>
      <xdr:row>86</xdr:row>
      <xdr:rowOff>22861</xdr:rowOff>
    </xdr:to>
    <xdr:cxnSp macro="">
      <xdr:nvCxnSpPr>
        <xdr:cNvPr id="360" name="直線コネクタ 359">
          <a:extLst>
            <a:ext uri="{FF2B5EF4-FFF2-40B4-BE49-F238E27FC236}">
              <a16:creationId xmlns:a16="http://schemas.microsoft.com/office/drawing/2014/main" id="{38859E5F-592A-4B0A-888D-812A0D796A57}"/>
            </a:ext>
          </a:extLst>
        </xdr:cNvPr>
        <xdr:cNvCxnSpPr/>
      </xdr:nvCxnSpPr>
      <xdr:spPr>
        <a:xfrm flipV="1">
          <a:off x="8496300" y="14438186"/>
          <a:ext cx="7239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145035</xdr:rowOff>
    </xdr:from>
    <xdr:to>
      <xdr:col>46</xdr:col>
      <xdr:colOff>38100</xdr:colOff>
      <xdr:row>86</xdr:row>
      <xdr:rowOff>75185</xdr:rowOff>
    </xdr:to>
    <xdr:sp macro="" textlink="">
      <xdr:nvSpPr>
        <xdr:cNvPr id="361" name="楕円 360">
          <a:extLst>
            <a:ext uri="{FF2B5EF4-FFF2-40B4-BE49-F238E27FC236}">
              <a16:creationId xmlns:a16="http://schemas.microsoft.com/office/drawing/2014/main" id="{0D024DAE-4B96-434D-8947-20C3867E7A54}"/>
            </a:ext>
          </a:extLst>
        </xdr:cNvPr>
        <xdr:cNvSpPr/>
      </xdr:nvSpPr>
      <xdr:spPr>
        <a:xfrm>
          <a:off x="7670800" y="143944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22861</xdr:rowOff>
    </xdr:from>
    <xdr:to>
      <xdr:col>50</xdr:col>
      <xdr:colOff>114300</xdr:colOff>
      <xdr:row>86</xdr:row>
      <xdr:rowOff>24385</xdr:rowOff>
    </xdr:to>
    <xdr:cxnSp macro="">
      <xdr:nvCxnSpPr>
        <xdr:cNvPr id="362" name="直線コネクタ 361">
          <a:extLst>
            <a:ext uri="{FF2B5EF4-FFF2-40B4-BE49-F238E27FC236}">
              <a16:creationId xmlns:a16="http://schemas.microsoft.com/office/drawing/2014/main" id="{D2D21243-209B-4060-8CF7-AD16604127B8}"/>
            </a:ext>
          </a:extLst>
        </xdr:cNvPr>
        <xdr:cNvCxnSpPr/>
      </xdr:nvCxnSpPr>
      <xdr:spPr>
        <a:xfrm flipV="1">
          <a:off x="7713980" y="14439901"/>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146749</xdr:rowOff>
    </xdr:from>
    <xdr:to>
      <xdr:col>41</xdr:col>
      <xdr:colOff>101600</xdr:colOff>
      <xdr:row>86</xdr:row>
      <xdr:rowOff>76899</xdr:rowOff>
    </xdr:to>
    <xdr:sp macro="" textlink="">
      <xdr:nvSpPr>
        <xdr:cNvPr id="363" name="楕円 362">
          <a:extLst>
            <a:ext uri="{FF2B5EF4-FFF2-40B4-BE49-F238E27FC236}">
              <a16:creationId xmlns:a16="http://schemas.microsoft.com/office/drawing/2014/main" id="{A8EF11C7-BB19-4AF7-A4B0-AADD73E126A3}"/>
            </a:ext>
          </a:extLst>
        </xdr:cNvPr>
        <xdr:cNvSpPr/>
      </xdr:nvSpPr>
      <xdr:spPr>
        <a:xfrm>
          <a:off x="6873240" y="14396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24385</xdr:rowOff>
    </xdr:from>
    <xdr:to>
      <xdr:col>45</xdr:col>
      <xdr:colOff>177800</xdr:colOff>
      <xdr:row>86</xdr:row>
      <xdr:rowOff>26099</xdr:rowOff>
    </xdr:to>
    <xdr:cxnSp macro="">
      <xdr:nvCxnSpPr>
        <xdr:cNvPr id="364" name="直線コネクタ 363">
          <a:extLst>
            <a:ext uri="{FF2B5EF4-FFF2-40B4-BE49-F238E27FC236}">
              <a16:creationId xmlns:a16="http://schemas.microsoft.com/office/drawing/2014/main" id="{51AF6BCE-2940-4865-96C5-57C11CFE8B9F}"/>
            </a:ext>
          </a:extLst>
        </xdr:cNvPr>
        <xdr:cNvCxnSpPr/>
      </xdr:nvCxnSpPr>
      <xdr:spPr>
        <a:xfrm flipV="1">
          <a:off x="6924040" y="14441425"/>
          <a:ext cx="78994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147892</xdr:rowOff>
    </xdr:from>
    <xdr:to>
      <xdr:col>36</xdr:col>
      <xdr:colOff>165100</xdr:colOff>
      <xdr:row>86</xdr:row>
      <xdr:rowOff>78042</xdr:rowOff>
    </xdr:to>
    <xdr:sp macro="" textlink="">
      <xdr:nvSpPr>
        <xdr:cNvPr id="365" name="楕円 364">
          <a:extLst>
            <a:ext uri="{FF2B5EF4-FFF2-40B4-BE49-F238E27FC236}">
              <a16:creationId xmlns:a16="http://schemas.microsoft.com/office/drawing/2014/main" id="{B1291038-30C9-4B72-9B2D-07D5C7BC9031}"/>
            </a:ext>
          </a:extLst>
        </xdr:cNvPr>
        <xdr:cNvSpPr/>
      </xdr:nvSpPr>
      <xdr:spPr>
        <a:xfrm>
          <a:off x="6098540" y="14397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26099</xdr:rowOff>
    </xdr:from>
    <xdr:to>
      <xdr:col>41</xdr:col>
      <xdr:colOff>50800</xdr:colOff>
      <xdr:row>86</xdr:row>
      <xdr:rowOff>27242</xdr:rowOff>
    </xdr:to>
    <xdr:cxnSp macro="">
      <xdr:nvCxnSpPr>
        <xdr:cNvPr id="366" name="直線コネクタ 365">
          <a:extLst>
            <a:ext uri="{FF2B5EF4-FFF2-40B4-BE49-F238E27FC236}">
              <a16:creationId xmlns:a16="http://schemas.microsoft.com/office/drawing/2014/main" id="{A75EEBE6-1C28-4331-8831-8D37129A6E24}"/>
            </a:ext>
          </a:extLst>
        </xdr:cNvPr>
        <xdr:cNvCxnSpPr/>
      </xdr:nvCxnSpPr>
      <xdr:spPr>
        <a:xfrm flipV="1">
          <a:off x="6149340" y="14443139"/>
          <a:ext cx="7747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82187</xdr:rowOff>
    </xdr:from>
    <xdr:ext cx="469744" cy="259045"/>
    <xdr:sp macro="" textlink="">
      <xdr:nvSpPr>
        <xdr:cNvPr id="367" name="n_1aveValue【公営住宅】&#10;一人当たり面積">
          <a:extLst>
            <a:ext uri="{FF2B5EF4-FFF2-40B4-BE49-F238E27FC236}">
              <a16:creationId xmlns:a16="http://schemas.microsoft.com/office/drawing/2014/main" id="{B46C97B5-48FF-4725-9F19-4D0A40A81D5D}"/>
            </a:ext>
          </a:extLst>
        </xdr:cNvPr>
        <xdr:cNvSpPr txBox="1"/>
      </xdr:nvSpPr>
      <xdr:spPr>
        <a:xfrm>
          <a:off x="8271587" y="1416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81615</xdr:rowOff>
    </xdr:from>
    <xdr:ext cx="469744" cy="259045"/>
    <xdr:sp macro="" textlink="">
      <xdr:nvSpPr>
        <xdr:cNvPr id="368" name="n_2aveValue【公営住宅】&#10;一人当たり面積">
          <a:extLst>
            <a:ext uri="{FF2B5EF4-FFF2-40B4-BE49-F238E27FC236}">
              <a16:creationId xmlns:a16="http://schemas.microsoft.com/office/drawing/2014/main" id="{368A31FD-0B65-48B7-B506-4DE27915B75E}"/>
            </a:ext>
          </a:extLst>
        </xdr:cNvPr>
        <xdr:cNvSpPr txBox="1"/>
      </xdr:nvSpPr>
      <xdr:spPr>
        <a:xfrm>
          <a:off x="7509587" y="1416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83329</xdr:rowOff>
    </xdr:from>
    <xdr:ext cx="469744" cy="259045"/>
    <xdr:sp macro="" textlink="">
      <xdr:nvSpPr>
        <xdr:cNvPr id="369" name="n_3aveValue【公営住宅】&#10;一人当たり面積">
          <a:extLst>
            <a:ext uri="{FF2B5EF4-FFF2-40B4-BE49-F238E27FC236}">
              <a16:creationId xmlns:a16="http://schemas.microsoft.com/office/drawing/2014/main" id="{21027F5B-6D6B-47C5-9A5D-32DB32C27A66}"/>
            </a:ext>
          </a:extLst>
        </xdr:cNvPr>
        <xdr:cNvSpPr txBox="1"/>
      </xdr:nvSpPr>
      <xdr:spPr>
        <a:xfrm>
          <a:off x="6712027" y="1416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80281</xdr:rowOff>
    </xdr:from>
    <xdr:ext cx="469744" cy="259045"/>
    <xdr:sp macro="" textlink="">
      <xdr:nvSpPr>
        <xdr:cNvPr id="370" name="n_4aveValue【公営住宅】&#10;一人当たり面積">
          <a:extLst>
            <a:ext uri="{FF2B5EF4-FFF2-40B4-BE49-F238E27FC236}">
              <a16:creationId xmlns:a16="http://schemas.microsoft.com/office/drawing/2014/main" id="{90AD8C0F-0126-4B8B-B5F6-2502AB2CED8B}"/>
            </a:ext>
          </a:extLst>
        </xdr:cNvPr>
        <xdr:cNvSpPr txBox="1"/>
      </xdr:nvSpPr>
      <xdr:spPr>
        <a:xfrm>
          <a:off x="5937327" y="1416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64788</xdr:rowOff>
    </xdr:from>
    <xdr:ext cx="469744" cy="259045"/>
    <xdr:sp macro="" textlink="">
      <xdr:nvSpPr>
        <xdr:cNvPr id="371" name="n_1mainValue【公営住宅】&#10;一人当たり面積">
          <a:extLst>
            <a:ext uri="{FF2B5EF4-FFF2-40B4-BE49-F238E27FC236}">
              <a16:creationId xmlns:a16="http://schemas.microsoft.com/office/drawing/2014/main" id="{12914E35-17F1-45E8-B313-3DC79E140FE4}"/>
            </a:ext>
          </a:extLst>
        </xdr:cNvPr>
        <xdr:cNvSpPr txBox="1"/>
      </xdr:nvSpPr>
      <xdr:spPr>
        <a:xfrm>
          <a:off x="8271587" y="1448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66312</xdr:rowOff>
    </xdr:from>
    <xdr:ext cx="469744" cy="259045"/>
    <xdr:sp macro="" textlink="">
      <xdr:nvSpPr>
        <xdr:cNvPr id="372" name="n_2mainValue【公営住宅】&#10;一人当たり面積">
          <a:extLst>
            <a:ext uri="{FF2B5EF4-FFF2-40B4-BE49-F238E27FC236}">
              <a16:creationId xmlns:a16="http://schemas.microsoft.com/office/drawing/2014/main" id="{36365FA9-6371-4BB2-BC85-DB9765A9BB9E}"/>
            </a:ext>
          </a:extLst>
        </xdr:cNvPr>
        <xdr:cNvSpPr txBox="1"/>
      </xdr:nvSpPr>
      <xdr:spPr>
        <a:xfrm>
          <a:off x="7509587" y="1448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68026</xdr:rowOff>
    </xdr:from>
    <xdr:ext cx="469744" cy="259045"/>
    <xdr:sp macro="" textlink="">
      <xdr:nvSpPr>
        <xdr:cNvPr id="373" name="n_3mainValue【公営住宅】&#10;一人当たり面積">
          <a:extLst>
            <a:ext uri="{FF2B5EF4-FFF2-40B4-BE49-F238E27FC236}">
              <a16:creationId xmlns:a16="http://schemas.microsoft.com/office/drawing/2014/main" id="{2BD175DC-7B5B-4BB8-BB71-45E03D949F67}"/>
            </a:ext>
          </a:extLst>
        </xdr:cNvPr>
        <xdr:cNvSpPr txBox="1"/>
      </xdr:nvSpPr>
      <xdr:spPr>
        <a:xfrm>
          <a:off x="6712027" y="1448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69169</xdr:rowOff>
    </xdr:from>
    <xdr:ext cx="469744" cy="259045"/>
    <xdr:sp macro="" textlink="">
      <xdr:nvSpPr>
        <xdr:cNvPr id="374" name="n_4mainValue【公営住宅】&#10;一人当たり面積">
          <a:extLst>
            <a:ext uri="{FF2B5EF4-FFF2-40B4-BE49-F238E27FC236}">
              <a16:creationId xmlns:a16="http://schemas.microsoft.com/office/drawing/2014/main" id="{D0A67E58-C629-4A51-ABB5-3A4461D08BC6}"/>
            </a:ext>
          </a:extLst>
        </xdr:cNvPr>
        <xdr:cNvSpPr txBox="1"/>
      </xdr:nvSpPr>
      <xdr:spPr>
        <a:xfrm>
          <a:off x="5937327" y="1448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8ACB44A1-BF87-49A4-A78B-6F8CCCBA20E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83287DC2-7780-44D0-9CC2-FA604177C38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54A7B16D-C79D-4C41-AB58-0DA9C2F7BF4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DF75F70E-1ACE-4F27-81DF-7A0C480562A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14DD89B6-50A7-4B35-AB41-60456726DDE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F2FF74AB-F869-4689-B579-846C3F6EAE8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C375D0EE-8412-4EC2-82C8-C6FE76C0291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9829F189-2372-4AEF-9A22-D46F89623651}"/>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4DAFC932-1AEF-4A33-ABC8-8C1BC2DE131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2F22752-AFC9-413F-B3DC-A22050719209}"/>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4790A79F-869C-454C-8823-8B8D462CD5D3}"/>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25F1FCAD-9A4D-423E-A3A3-61F6F4A2D31E}"/>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D5026586-1459-4F42-BB9C-A4AD82C981D6}"/>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B1F73D65-2B79-4F0B-AFEB-7C1A95B7FD3E}"/>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5CDA65B5-39D8-4E4E-98FA-D302EB726EDF}"/>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AD63B5DE-0ED9-4E58-9004-FA08DDFA02BD}"/>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30FBFFA6-AD48-414D-9D5F-F256A4FCA0E9}"/>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55F2B107-B1A9-4DC2-A9E5-D98D6060E179}"/>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B369CC6E-244F-46E2-B55A-AC1391DFD771}"/>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65C591A6-0A92-4A8B-BC9C-D8F43B29B066}"/>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ABF18CFF-5649-46FF-9510-3D0F9A413C0F}"/>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4139ECAE-FF7B-43E6-A68B-82FA7B666CAC}"/>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BBFA0E4F-95BD-4503-BBFC-1C7544BB4912}"/>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CD8188DA-553F-45C9-AED4-61DB56EA6E6E}"/>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60961</xdr:rowOff>
    </xdr:to>
    <xdr:cxnSp macro="">
      <xdr:nvCxnSpPr>
        <xdr:cNvPr id="399" name="直線コネクタ 398">
          <a:extLst>
            <a:ext uri="{FF2B5EF4-FFF2-40B4-BE49-F238E27FC236}">
              <a16:creationId xmlns:a16="http://schemas.microsoft.com/office/drawing/2014/main" id="{F63E6C18-382D-4D68-97ED-1B375C7F2C7F}"/>
            </a:ext>
          </a:extLst>
        </xdr:cNvPr>
        <xdr:cNvCxnSpPr/>
      </xdr:nvCxnSpPr>
      <xdr:spPr>
        <a:xfrm flipV="1">
          <a:off x="4086225" y="16851630"/>
          <a:ext cx="0" cy="1314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64788</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70AF5279-638F-4BDE-A7F9-F264BEADB6B4}"/>
            </a:ext>
          </a:extLst>
        </xdr:cNvPr>
        <xdr:cNvSpPr txBox="1"/>
      </xdr:nvSpPr>
      <xdr:spPr>
        <a:xfrm>
          <a:off x="4124960" y="18169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60961</xdr:rowOff>
    </xdr:from>
    <xdr:to>
      <xdr:col>24</xdr:col>
      <xdr:colOff>152400</xdr:colOff>
      <xdr:row>108</xdr:row>
      <xdr:rowOff>60961</xdr:rowOff>
    </xdr:to>
    <xdr:cxnSp macro="">
      <xdr:nvCxnSpPr>
        <xdr:cNvPr id="401" name="直線コネクタ 400">
          <a:extLst>
            <a:ext uri="{FF2B5EF4-FFF2-40B4-BE49-F238E27FC236}">
              <a16:creationId xmlns:a16="http://schemas.microsoft.com/office/drawing/2014/main" id="{6044B161-D832-4491-9CAA-DBF5DE693F2F}"/>
            </a:ext>
          </a:extLst>
        </xdr:cNvPr>
        <xdr:cNvCxnSpPr/>
      </xdr:nvCxnSpPr>
      <xdr:spPr>
        <a:xfrm>
          <a:off x="4020820" y="181660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98C827F7-F0A6-48A9-8002-F2E65626BAF6}"/>
            </a:ext>
          </a:extLst>
        </xdr:cNvPr>
        <xdr:cNvSpPr txBox="1"/>
      </xdr:nvSpPr>
      <xdr:spPr>
        <a:xfrm>
          <a:off x="4124960" y="1663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403" name="直線コネクタ 402">
          <a:extLst>
            <a:ext uri="{FF2B5EF4-FFF2-40B4-BE49-F238E27FC236}">
              <a16:creationId xmlns:a16="http://schemas.microsoft.com/office/drawing/2014/main" id="{335C7087-E7BE-4B4B-B33B-FD9DFFFB2E1D}"/>
            </a:ext>
          </a:extLst>
        </xdr:cNvPr>
        <xdr:cNvCxnSpPr/>
      </xdr:nvCxnSpPr>
      <xdr:spPr>
        <a:xfrm>
          <a:off x="4020820" y="1685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78757</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7ED84ADE-6FB8-4919-BB2C-62F2E3DFE9CE}"/>
            </a:ext>
          </a:extLst>
        </xdr:cNvPr>
        <xdr:cNvSpPr txBox="1"/>
      </xdr:nvSpPr>
      <xdr:spPr>
        <a:xfrm>
          <a:off x="4124960" y="17345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405" name="フローチャート: 判断 404">
          <a:extLst>
            <a:ext uri="{FF2B5EF4-FFF2-40B4-BE49-F238E27FC236}">
              <a16:creationId xmlns:a16="http://schemas.microsoft.com/office/drawing/2014/main" id="{1918F276-E0ED-45D5-9AEF-DB8FF7BCC031}"/>
            </a:ext>
          </a:extLst>
        </xdr:cNvPr>
        <xdr:cNvSpPr/>
      </xdr:nvSpPr>
      <xdr:spPr>
        <a:xfrm>
          <a:off x="4036060" y="1749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46355</xdr:rowOff>
    </xdr:from>
    <xdr:to>
      <xdr:col>20</xdr:col>
      <xdr:colOff>38100</xdr:colOff>
      <xdr:row>104</xdr:row>
      <xdr:rowOff>147955</xdr:rowOff>
    </xdr:to>
    <xdr:sp macro="" textlink="">
      <xdr:nvSpPr>
        <xdr:cNvPr id="406" name="フローチャート: 判断 405">
          <a:extLst>
            <a:ext uri="{FF2B5EF4-FFF2-40B4-BE49-F238E27FC236}">
              <a16:creationId xmlns:a16="http://schemas.microsoft.com/office/drawing/2014/main" id="{E8F8E0CF-19C1-4DFB-B555-312211116DBD}"/>
            </a:ext>
          </a:extLst>
        </xdr:cNvPr>
        <xdr:cNvSpPr/>
      </xdr:nvSpPr>
      <xdr:spPr>
        <a:xfrm>
          <a:off x="3312160" y="174809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19686</xdr:rowOff>
    </xdr:from>
    <xdr:to>
      <xdr:col>15</xdr:col>
      <xdr:colOff>101600</xdr:colOff>
      <xdr:row>104</xdr:row>
      <xdr:rowOff>121286</xdr:rowOff>
    </xdr:to>
    <xdr:sp macro="" textlink="">
      <xdr:nvSpPr>
        <xdr:cNvPr id="407" name="フローチャート: 判断 406">
          <a:extLst>
            <a:ext uri="{FF2B5EF4-FFF2-40B4-BE49-F238E27FC236}">
              <a16:creationId xmlns:a16="http://schemas.microsoft.com/office/drawing/2014/main" id="{B6E0F498-EEBB-4C72-81F9-9C275DE1A1B0}"/>
            </a:ext>
          </a:extLst>
        </xdr:cNvPr>
        <xdr:cNvSpPr/>
      </xdr:nvSpPr>
      <xdr:spPr>
        <a:xfrm>
          <a:off x="2514600" y="1745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126364</xdr:rowOff>
    </xdr:from>
    <xdr:to>
      <xdr:col>10</xdr:col>
      <xdr:colOff>165100</xdr:colOff>
      <xdr:row>104</xdr:row>
      <xdr:rowOff>56514</xdr:rowOff>
    </xdr:to>
    <xdr:sp macro="" textlink="">
      <xdr:nvSpPr>
        <xdr:cNvPr id="408" name="フローチャート: 判断 407">
          <a:extLst>
            <a:ext uri="{FF2B5EF4-FFF2-40B4-BE49-F238E27FC236}">
              <a16:creationId xmlns:a16="http://schemas.microsoft.com/office/drawing/2014/main" id="{1CB25FC7-4329-47FD-9C1D-B6D7FD1228F8}"/>
            </a:ext>
          </a:extLst>
        </xdr:cNvPr>
        <xdr:cNvSpPr/>
      </xdr:nvSpPr>
      <xdr:spPr>
        <a:xfrm>
          <a:off x="1739900" y="173932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113030</xdr:rowOff>
    </xdr:from>
    <xdr:to>
      <xdr:col>6</xdr:col>
      <xdr:colOff>38100</xdr:colOff>
      <xdr:row>104</xdr:row>
      <xdr:rowOff>43180</xdr:rowOff>
    </xdr:to>
    <xdr:sp macro="" textlink="">
      <xdr:nvSpPr>
        <xdr:cNvPr id="409" name="フローチャート: 判断 408">
          <a:extLst>
            <a:ext uri="{FF2B5EF4-FFF2-40B4-BE49-F238E27FC236}">
              <a16:creationId xmlns:a16="http://schemas.microsoft.com/office/drawing/2014/main" id="{5B746628-AE09-464F-A771-BC5E7D200EB6}"/>
            </a:ext>
          </a:extLst>
        </xdr:cNvPr>
        <xdr:cNvSpPr/>
      </xdr:nvSpPr>
      <xdr:spPr>
        <a:xfrm>
          <a:off x="965200" y="17379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4A760977-D426-48BF-9918-B27BFA37BAA6}"/>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61F1EF1E-8889-4E01-B516-108E9BA87D63}"/>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989ED405-3875-4A92-BB7B-C2B0905D47D9}"/>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A783703-E79B-4531-BA3D-8BDCFA21FC81}"/>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3165D911-A076-4F88-B2E2-35DD15314BB4}"/>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69214</xdr:rowOff>
    </xdr:from>
    <xdr:to>
      <xdr:col>24</xdr:col>
      <xdr:colOff>114300</xdr:colOff>
      <xdr:row>106</xdr:row>
      <xdr:rowOff>170814</xdr:rowOff>
    </xdr:to>
    <xdr:sp macro="" textlink="">
      <xdr:nvSpPr>
        <xdr:cNvPr id="415" name="楕円 414">
          <a:extLst>
            <a:ext uri="{FF2B5EF4-FFF2-40B4-BE49-F238E27FC236}">
              <a16:creationId xmlns:a16="http://schemas.microsoft.com/office/drawing/2014/main" id="{69F2DDF1-71D7-4B45-8A5D-B975E0D28791}"/>
            </a:ext>
          </a:extLst>
        </xdr:cNvPr>
        <xdr:cNvSpPr/>
      </xdr:nvSpPr>
      <xdr:spPr>
        <a:xfrm>
          <a:off x="4036060" y="1783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47641</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23F2684D-1A41-4056-BFA2-DA6C69B4FD6D}"/>
            </a:ext>
          </a:extLst>
        </xdr:cNvPr>
        <xdr:cNvSpPr txBox="1"/>
      </xdr:nvSpPr>
      <xdr:spPr>
        <a:xfrm>
          <a:off x="4124960" y="17817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36830</xdr:rowOff>
    </xdr:from>
    <xdr:to>
      <xdr:col>20</xdr:col>
      <xdr:colOff>38100</xdr:colOff>
      <xdr:row>106</xdr:row>
      <xdr:rowOff>138430</xdr:rowOff>
    </xdr:to>
    <xdr:sp macro="" textlink="">
      <xdr:nvSpPr>
        <xdr:cNvPr id="417" name="楕円 416">
          <a:extLst>
            <a:ext uri="{FF2B5EF4-FFF2-40B4-BE49-F238E27FC236}">
              <a16:creationId xmlns:a16="http://schemas.microsoft.com/office/drawing/2014/main" id="{BEC29AD9-04E4-4FA2-813B-409B48F93BF2}"/>
            </a:ext>
          </a:extLst>
        </xdr:cNvPr>
        <xdr:cNvSpPr/>
      </xdr:nvSpPr>
      <xdr:spPr>
        <a:xfrm>
          <a:off x="3312160" y="17806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87630</xdr:rowOff>
    </xdr:from>
    <xdr:to>
      <xdr:col>24</xdr:col>
      <xdr:colOff>63500</xdr:colOff>
      <xdr:row>106</xdr:row>
      <xdr:rowOff>120014</xdr:rowOff>
    </xdr:to>
    <xdr:cxnSp macro="">
      <xdr:nvCxnSpPr>
        <xdr:cNvPr id="418" name="直線コネクタ 417">
          <a:extLst>
            <a:ext uri="{FF2B5EF4-FFF2-40B4-BE49-F238E27FC236}">
              <a16:creationId xmlns:a16="http://schemas.microsoft.com/office/drawing/2014/main" id="{E3326F65-4CA7-4EFD-8A9F-B86D61B76575}"/>
            </a:ext>
          </a:extLst>
        </xdr:cNvPr>
        <xdr:cNvCxnSpPr/>
      </xdr:nvCxnSpPr>
      <xdr:spPr>
        <a:xfrm>
          <a:off x="3355340" y="17857470"/>
          <a:ext cx="73152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170180</xdr:rowOff>
    </xdr:from>
    <xdr:to>
      <xdr:col>15</xdr:col>
      <xdr:colOff>101600</xdr:colOff>
      <xdr:row>106</xdr:row>
      <xdr:rowOff>100330</xdr:rowOff>
    </xdr:to>
    <xdr:sp macro="" textlink="">
      <xdr:nvSpPr>
        <xdr:cNvPr id="419" name="楕円 418">
          <a:extLst>
            <a:ext uri="{FF2B5EF4-FFF2-40B4-BE49-F238E27FC236}">
              <a16:creationId xmlns:a16="http://schemas.microsoft.com/office/drawing/2014/main" id="{E62C00C1-D3B1-41C7-AB6D-BD01346BF2F2}"/>
            </a:ext>
          </a:extLst>
        </xdr:cNvPr>
        <xdr:cNvSpPr/>
      </xdr:nvSpPr>
      <xdr:spPr>
        <a:xfrm>
          <a:off x="2514600" y="1777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49530</xdr:rowOff>
    </xdr:from>
    <xdr:to>
      <xdr:col>19</xdr:col>
      <xdr:colOff>177800</xdr:colOff>
      <xdr:row>106</xdr:row>
      <xdr:rowOff>87630</xdr:rowOff>
    </xdr:to>
    <xdr:cxnSp macro="">
      <xdr:nvCxnSpPr>
        <xdr:cNvPr id="420" name="直線コネクタ 419">
          <a:extLst>
            <a:ext uri="{FF2B5EF4-FFF2-40B4-BE49-F238E27FC236}">
              <a16:creationId xmlns:a16="http://schemas.microsoft.com/office/drawing/2014/main" id="{E9822E6F-9901-4427-AB71-00C954498223}"/>
            </a:ext>
          </a:extLst>
        </xdr:cNvPr>
        <xdr:cNvCxnSpPr/>
      </xdr:nvCxnSpPr>
      <xdr:spPr>
        <a:xfrm>
          <a:off x="2565400" y="1781937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132080</xdr:rowOff>
    </xdr:from>
    <xdr:to>
      <xdr:col>10</xdr:col>
      <xdr:colOff>165100</xdr:colOff>
      <xdr:row>106</xdr:row>
      <xdr:rowOff>62230</xdr:rowOff>
    </xdr:to>
    <xdr:sp macro="" textlink="">
      <xdr:nvSpPr>
        <xdr:cNvPr id="421" name="楕円 420">
          <a:extLst>
            <a:ext uri="{FF2B5EF4-FFF2-40B4-BE49-F238E27FC236}">
              <a16:creationId xmlns:a16="http://schemas.microsoft.com/office/drawing/2014/main" id="{FAFA67A3-F0F9-4001-8649-EFAA48BE6B84}"/>
            </a:ext>
          </a:extLst>
        </xdr:cNvPr>
        <xdr:cNvSpPr/>
      </xdr:nvSpPr>
      <xdr:spPr>
        <a:xfrm>
          <a:off x="1739900" y="17734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11430</xdr:rowOff>
    </xdr:from>
    <xdr:to>
      <xdr:col>15</xdr:col>
      <xdr:colOff>50800</xdr:colOff>
      <xdr:row>106</xdr:row>
      <xdr:rowOff>49530</xdr:rowOff>
    </xdr:to>
    <xdr:cxnSp macro="">
      <xdr:nvCxnSpPr>
        <xdr:cNvPr id="422" name="直線コネクタ 421">
          <a:extLst>
            <a:ext uri="{FF2B5EF4-FFF2-40B4-BE49-F238E27FC236}">
              <a16:creationId xmlns:a16="http://schemas.microsoft.com/office/drawing/2014/main" id="{392883AA-C7C9-4079-B312-F7CF112C6521}"/>
            </a:ext>
          </a:extLst>
        </xdr:cNvPr>
        <xdr:cNvCxnSpPr/>
      </xdr:nvCxnSpPr>
      <xdr:spPr>
        <a:xfrm>
          <a:off x="1790700" y="1778127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93980</xdr:rowOff>
    </xdr:from>
    <xdr:to>
      <xdr:col>6</xdr:col>
      <xdr:colOff>38100</xdr:colOff>
      <xdr:row>106</xdr:row>
      <xdr:rowOff>24130</xdr:rowOff>
    </xdr:to>
    <xdr:sp macro="" textlink="">
      <xdr:nvSpPr>
        <xdr:cNvPr id="423" name="楕円 422">
          <a:extLst>
            <a:ext uri="{FF2B5EF4-FFF2-40B4-BE49-F238E27FC236}">
              <a16:creationId xmlns:a16="http://schemas.microsoft.com/office/drawing/2014/main" id="{9EA29E05-479F-4870-877C-6B0166B14DCA}"/>
            </a:ext>
          </a:extLst>
        </xdr:cNvPr>
        <xdr:cNvSpPr/>
      </xdr:nvSpPr>
      <xdr:spPr>
        <a:xfrm>
          <a:off x="965200" y="17696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144780</xdr:rowOff>
    </xdr:from>
    <xdr:to>
      <xdr:col>10</xdr:col>
      <xdr:colOff>114300</xdr:colOff>
      <xdr:row>106</xdr:row>
      <xdr:rowOff>11430</xdr:rowOff>
    </xdr:to>
    <xdr:cxnSp macro="">
      <xdr:nvCxnSpPr>
        <xdr:cNvPr id="424" name="直線コネクタ 423">
          <a:extLst>
            <a:ext uri="{FF2B5EF4-FFF2-40B4-BE49-F238E27FC236}">
              <a16:creationId xmlns:a16="http://schemas.microsoft.com/office/drawing/2014/main" id="{C08D8337-7B1D-4B07-8C10-1C2D5C843516}"/>
            </a:ext>
          </a:extLst>
        </xdr:cNvPr>
        <xdr:cNvCxnSpPr/>
      </xdr:nvCxnSpPr>
      <xdr:spPr>
        <a:xfrm>
          <a:off x="1008380" y="1774698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164482</xdr:rowOff>
    </xdr:from>
    <xdr:ext cx="405111" cy="259045"/>
    <xdr:sp macro="" textlink="">
      <xdr:nvSpPr>
        <xdr:cNvPr id="425" name="n_1aveValue【港湾・漁港】&#10;有形固定資産減価償却率">
          <a:extLst>
            <a:ext uri="{FF2B5EF4-FFF2-40B4-BE49-F238E27FC236}">
              <a16:creationId xmlns:a16="http://schemas.microsoft.com/office/drawing/2014/main" id="{9CABB31D-F60F-4DBF-B6AF-E535847C5E89}"/>
            </a:ext>
          </a:extLst>
        </xdr:cNvPr>
        <xdr:cNvSpPr txBox="1"/>
      </xdr:nvSpPr>
      <xdr:spPr>
        <a:xfrm>
          <a:off x="3170564" y="1726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137813</xdr:rowOff>
    </xdr:from>
    <xdr:ext cx="405111" cy="259045"/>
    <xdr:sp macro="" textlink="">
      <xdr:nvSpPr>
        <xdr:cNvPr id="426" name="n_2aveValue【港湾・漁港】&#10;有形固定資産減価償却率">
          <a:extLst>
            <a:ext uri="{FF2B5EF4-FFF2-40B4-BE49-F238E27FC236}">
              <a16:creationId xmlns:a16="http://schemas.microsoft.com/office/drawing/2014/main" id="{232B5C10-3471-4D64-B1D7-F4D6586DD28D}"/>
            </a:ext>
          </a:extLst>
        </xdr:cNvPr>
        <xdr:cNvSpPr txBox="1"/>
      </xdr:nvSpPr>
      <xdr:spPr>
        <a:xfrm>
          <a:off x="2385704" y="17237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73041</xdr:rowOff>
    </xdr:from>
    <xdr:ext cx="405111" cy="259045"/>
    <xdr:sp macro="" textlink="">
      <xdr:nvSpPr>
        <xdr:cNvPr id="427" name="n_3aveValue【港湾・漁港】&#10;有形固定資産減価償却率">
          <a:extLst>
            <a:ext uri="{FF2B5EF4-FFF2-40B4-BE49-F238E27FC236}">
              <a16:creationId xmlns:a16="http://schemas.microsoft.com/office/drawing/2014/main" id="{3164AD55-D094-4360-ABA2-2FB02066C77E}"/>
            </a:ext>
          </a:extLst>
        </xdr:cNvPr>
        <xdr:cNvSpPr txBox="1"/>
      </xdr:nvSpPr>
      <xdr:spPr>
        <a:xfrm>
          <a:off x="1611004" y="1717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59707</xdr:rowOff>
    </xdr:from>
    <xdr:ext cx="405111" cy="259045"/>
    <xdr:sp macro="" textlink="">
      <xdr:nvSpPr>
        <xdr:cNvPr id="428" name="n_4aveValue【港湾・漁港】&#10;有形固定資産減価償却率">
          <a:extLst>
            <a:ext uri="{FF2B5EF4-FFF2-40B4-BE49-F238E27FC236}">
              <a16:creationId xmlns:a16="http://schemas.microsoft.com/office/drawing/2014/main" id="{26BAE226-59D1-4568-B820-977A82EAAA24}"/>
            </a:ext>
          </a:extLst>
        </xdr:cNvPr>
        <xdr:cNvSpPr txBox="1"/>
      </xdr:nvSpPr>
      <xdr:spPr>
        <a:xfrm>
          <a:off x="836304" y="1715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129557</xdr:rowOff>
    </xdr:from>
    <xdr:ext cx="405111" cy="259045"/>
    <xdr:sp macro="" textlink="">
      <xdr:nvSpPr>
        <xdr:cNvPr id="429" name="n_1mainValue【港湾・漁港】&#10;有形固定資産減価償却率">
          <a:extLst>
            <a:ext uri="{FF2B5EF4-FFF2-40B4-BE49-F238E27FC236}">
              <a16:creationId xmlns:a16="http://schemas.microsoft.com/office/drawing/2014/main" id="{7A09346E-1D15-486B-8B31-9BC802D9278B}"/>
            </a:ext>
          </a:extLst>
        </xdr:cNvPr>
        <xdr:cNvSpPr txBox="1"/>
      </xdr:nvSpPr>
      <xdr:spPr>
        <a:xfrm>
          <a:off x="317056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91457</xdr:rowOff>
    </xdr:from>
    <xdr:ext cx="405111" cy="259045"/>
    <xdr:sp macro="" textlink="">
      <xdr:nvSpPr>
        <xdr:cNvPr id="430" name="n_2mainValue【港湾・漁港】&#10;有形固定資産減価償却率">
          <a:extLst>
            <a:ext uri="{FF2B5EF4-FFF2-40B4-BE49-F238E27FC236}">
              <a16:creationId xmlns:a16="http://schemas.microsoft.com/office/drawing/2014/main" id="{E6B52490-C257-4A2C-8B38-B6668C8FC57E}"/>
            </a:ext>
          </a:extLst>
        </xdr:cNvPr>
        <xdr:cNvSpPr txBox="1"/>
      </xdr:nvSpPr>
      <xdr:spPr>
        <a:xfrm>
          <a:off x="238570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53357</xdr:rowOff>
    </xdr:from>
    <xdr:ext cx="405111" cy="259045"/>
    <xdr:sp macro="" textlink="">
      <xdr:nvSpPr>
        <xdr:cNvPr id="431" name="n_3mainValue【港湾・漁港】&#10;有形固定資産減価償却率">
          <a:extLst>
            <a:ext uri="{FF2B5EF4-FFF2-40B4-BE49-F238E27FC236}">
              <a16:creationId xmlns:a16="http://schemas.microsoft.com/office/drawing/2014/main" id="{12E1C43F-9507-499E-9980-C972E4B63158}"/>
            </a:ext>
          </a:extLst>
        </xdr:cNvPr>
        <xdr:cNvSpPr txBox="1"/>
      </xdr:nvSpPr>
      <xdr:spPr>
        <a:xfrm>
          <a:off x="161100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15257</xdr:rowOff>
    </xdr:from>
    <xdr:ext cx="405111" cy="259045"/>
    <xdr:sp macro="" textlink="">
      <xdr:nvSpPr>
        <xdr:cNvPr id="432" name="n_4mainValue【港湾・漁港】&#10;有形固定資産減価償却率">
          <a:extLst>
            <a:ext uri="{FF2B5EF4-FFF2-40B4-BE49-F238E27FC236}">
              <a16:creationId xmlns:a16="http://schemas.microsoft.com/office/drawing/2014/main" id="{5D4F7BC9-A4EC-43BB-91CF-1117283439A5}"/>
            </a:ext>
          </a:extLst>
        </xdr:cNvPr>
        <xdr:cNvSpPr txBox="1"/>
      </xdr:nvSpPr>
      <xdr:spPr>
        <a:xfrm>
          <a:off x="83630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13BB0347-BD4E-44F6-8466-8C97C9B4721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A6D2A653-655B-465E-9FFF-4E1FB17F0EA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26C74A3A-35E2-4726-9DED-3949FC407C6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2E382B3-6304-45CE-B19F-848A2A656006}"/>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3FC310FB-A959-4FE4-A4A5-ACD2784F783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3C3BEA3E-6B26-4329-BAE9-AD58477B91F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2213F567-4A77-4A8E-A700-C6464FC7928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B8A99926-5A7C-4E47-A259-C90A61EB6AD6}"/>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3A1C8639-EDF4-45C8-88F7-67735D4AA1A9}"/>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DD2E466A-2153-4406-8AE5-23B9D0319369}"/>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C5769E07-C2B7-478E-974B-E3D32FBB71A8}"/>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a:extLst>
            <a:ext uri="{FF2B5EF4-FFF2-40B4-BE49-F238E27FC236}">
              <a16:creationId xmlns:a16="http://schemas.microsoft.com/office/drawing/2014/main" id="{2B4DB49F-58E1-41BE-B7E3-8E1DD3A8815C}"/>
            </a:ext>
          </a:extLst>
        </xdr:cNvPr>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56EEB361-108E-4C64-88FB-01077D890A5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6" name="テキスト ボックス 445">
          <a:extLst>
            <a:ext uri="{FF2B5EF4-FFF2-40B4-BE49-F238E27FC236}">
              <a16:creationId xmlns:a16="http://schemas.microsoft.com/office/drawing/2014/main" id="{BB0CE01A-37D9-4BEE-8315-A5DD1EA02E39}"/>
            </a:ext>
          </a:extLst>
        </xdr:cNvPr>
        <xdr:cNvSpPr txBox="1"/>
      </xdr:nvSpPr>
      <xdr:spPr>
        <a:xfrm>
          <a:off x="5299921" y="17745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A44A02CD-613D-40CC-BE69-131D25F0FBC3}"/>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8" name="テキスト ボックス 447">
          <a:extLst>
            <a:ext uri="{FF2B5EF4-FFF2-40B4-BE49-F238E27FC236}">
              <a16:creationId xmlns:a16="http://schemas.microsoft.com/office/drawing/2014/main" id="{3BBD255C-158D-4800-A221-D3BCF9BFD22B}"/>
            </a:ext>
          </a:extLst>
        </xdr:cNvPr>
        <xdr:cNvSpPr txBox="1"/>
      </xdr:nvSpPr>
      <xdr:spPr>
        <a:xfrm>
          <a:off x="5299921" y="173723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6955812A-7072-4E59-A25F-F0DCF7594D2F}"/>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0" name="テキスト ボックス 449">
          <a:extLst>
            <a:ext uri="{FF2B5EF4-FFF2-40B4-BE49-F238E27FC236}">
              <a16:creationId xmlns:a16="http://schemas.microsoft.com/office/drawing/2014/main" id="{7BF5E9C9-3F13-4164-8C6B-9FC5F6F95813}"/>
            </a:ext>
          </a:extLst>
        </xdr:cNvPr>
        <xdr:cNvSpPr txBox="1"/>
      </xdr:nvSpPr>
      <xdr:spPr>
        <a:xfrm>
          <a:off x="5299921" y="16998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2E52E845-E2C3-4EAD-83E4-9BF003A24A21}"/>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2" name="テキスト ボックス 451">
          <a:extLst>
            <a:ext uri="{FF2B5EF4-FFF2-40B4-BE49-F238E27FC236}">
              <a16:creationId xmlns:a16="http://schemas.microsoft.com/office/drawing/2014/main" id="{02F76828-6B31-4298-BEAA-C9C90EEDF874}"/>
            </a:ext>
          </a:extLst>
        </xdr:cNvPr>
        <xdr:cNvSpPr txBox="1"/>
      </xdr:nvSpPr>
      <xdr:spPr>
        <a:xfrm>
          <a:off x="5299921" y="1662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44BFFFC6-6ACE-4A81-88B6-6746137DE63C}"/>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80779CB7-8167-47EF-80B4-750A844531A8}"/>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9C7BC331-8DF2-43BC-91E8-313C8A51BC8B}"/>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135389</xdr:rowOff>
    </xdr:from>
    <xdr:to>
      <xdr:col>54</xdr:col>
      <xdr:colOff>189865</xdr:colOff>
      <xdr:row>108</xdr:row>
      <xdr:rowOff>151324</xdr:rowOff>
    </xdr:to>
    <xdr:cxnSp macro="">
      <xdr:nvCxnSpPr>
        <xdr:cNvPr id="456" name="直線コネクタ 455">
          <a:extLst>
            <a:ext uri="{FF2B5EF4-FFF2-40B4-BE49-F238E27FC236}">
              <a16:creationId xmlns:a16="http://schemas.microsoft.com/office/drawing/2014/main" id="{4031F9CC-13DF-4659-9A7E-0A27D322B4C9}"/>
            </a:ext>
          </a:extLst>
        </xdr:cNvPr>
        <xdr:cNvCxnSpPr/>
      </xdr:nvCxnSpPr>
      <xdr:spPr>
        <a:xfrm flipV="1">
          <a:off x="9219565" y="16731749"/>
          <a:ext cx="0" cy="152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155151</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id="{58CFC6AB-1F0B-4356-BD6F-77447C564D0A}"/>
            </a:ext>
          </a:extLst>
        </xdr:cNvPr>
        <xdr:cNvSpPr txBox="1"/>
      </xdr:nvSpPr>
      <xdr:spPr>
        <a:xfrm>
          <a:off x="9258300" y="18260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151324</xdr:rowOff>
    </xdr:from>
    <xdr:to>
      <xdr:col>55</xdr:col>
      <xdr:colOff>88900</xdr:colOff>
      <xdr:row>108</xdr:row>
      <xdr:rowOff>151324</xdr:rowOff>
    </xdr:to>
    <xdr:cxnSp macro="">
      <xdr:nvCxnSpPr>
        <xdr:cNvPr id="458" name="直線コネクタ 457">
          <a:extLst>
            <a:ext uri="{FF2B5EF4-FFF2-40B4-BE49-F238E27FC236}">
              <a16:creationId xmlns:a16="http://schemas.microsoft.com/office/drawing/2014/main" id="{59557B5C-3DCA-47BD-B396-4B513A6C3722}"/>
            </a:ext>
          </a:extLst>
        </xdr:cNvPr>
        <xdr:cNvCxnSpPr/>
      </xdr:nvCxnSpPr>
      <xdr:spPr>
        <a:xfrm>
          <a:off x="9154160" y="182564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82066</xdr:rowOff>
    </xdr:from>
    <xdr:ext cx="599010" cy="259045"/>
    <xdr:sp macro="" textlink="">
      <xdr:nvSpPr>
        <xdr:cNvPr id="459" name="【港湾・漁港】&#10;一人当たり有形固定資産（償却資産）額最大値テキスト">
          <a:extLst>
            <a:ext uri="{FF2B5EF4-FFF2-40B4-BE49-F238E27FC236}">
              <a16:creationId xmlns:a16="http://schemas.microsoft.com/office/drawing/2014/main" id="{8AF243EA-F3D8-4171-B525-404C5E3D61CA}"/>
            </a:ext>
          </a:extLst>
        </xdr:cNvPr>
        <xdr:cNvSpPr txBox="1"/>
      </xdr:nvSpPr>
      <xdr:spPr>
        <a:xfrm>
          <a:off x="9258300" y="1651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135389</xdr:rowOff>
    </xdr:from>
    <xdr:to>
      <xdr:col>55</xdr:col>
      <xdr:colOff>88900</xdr:colOff>
      <xdr:row>99</xdr:row>
      <xdr:rowOff>135389</xdr:rowOff>
    </xdr:to>
    <xdr:cxnSp macro="">
      <xdr:nvCxnSpPr>
        <xdr:cNvPr id="460" name="直線コネクタ 459">
          <a:extLst>
            <a:ext uri="{FF2B5EF4-FFF2-40B4-BE49-F238E27FC236}">
              <a16:creationId xmlns:a16="http://schemas.microsoft.com/office/drawing/2014/main" id="{1468CD04-36C7-406B-A1AB-94447C7B4481}"/>
            </a:ext>
          </a:extLst>
        </xdr:cNvPr>
        <xdr:cNvCxnSpPr/>
      </xdr:nvCxnSpPr>
      <xdr:spPr>
        <a:xfrm>
          <a:off x="9154160" y="167317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62878</xdr:rowOff>
    </xdr:from>
    <xdr:ext cx="534377" cy="259045"/>
    <xdr:sp macro="" textlink="">
      <xdr:nvSpPr>
        <xdr:cNvPr id="461" name="【港湾・漁港】&#10;一人当たり有形固定資産（償却資産）額平均値テキスト">
          <a:extLst>
            <a:ext uri="{FF2B5EF4-FFF2-40B4-BE49-F238E27FC236}">
              <a16:creationId xmlns:a16="http://schemas.microsoft.com/office/drawing/2014/main" id="{E1711021-4F66-4B4B-A678-73EA402C9E3B}"/>
            </a:ext>
          </a:extLst>
        </xdr:cNvPr>
        <xdr:cNvSpPr txBox="1"/>
      </xdr:nvSpPr>
      <xdr:spPr>
        <a:xfrm>
          <a:off x="9258300" y="18000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84451</xdr:rowOff>
    </xdr:from>
    <xdr:to>
      <xdr:col>55</xdr:col>
      <xdr:colOff>50800</xdr:colOff>
      <xdr:row>108</xdr:row>
      <xdr:rowOff>14601</xdr:rowOff>
    </xdr:to>
    <xdr:sp macro="" textlink="">
      <xdr:nvSpPr>
        <xdr:cNvPr id="462" name="フローチャート: 判断 461">
          <a:extLst>
            <a:ext uri="{FF2B5EF4-FFF2-40B4-BE49-F238E27FC236}">
              <a16:creationId xmlns:a16="http://schemas.microsoft.com/office/drawing/2014/main" id="{C66F54FC-8D55-483B-97B9-1C7161BEEB3E}"/>
            </a:ext>
          </a:extLst>
        </xdr:cNvPr>
        <xdr:cNvSpPr/>
      </xdr:nvSpPr>
      <xdr:spPr>
        <a:xfrm>
          <a:off x="9192260" y="180219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96312</xdr:rowOff>
    </xdr:from>
    <xdr:to>
      <xdr:col>50</xdr:col>
      <xdr:colOff>165100</xdr:colOff>
      <xdr:row>108</xdr:row>
      <xdr:rowOff>26462</xdr:rowOff>
    </xdr:to>
    <xdr:sp macro="" textlink="">
      <xdr:nvSpPr>
        <xdr:cNvPr id="463" name="フローチャート: 判断 462">
          <a:extLst>
            <a:ext uri="{FF2B5EF4-FFF2-40B4-BE49-F238E27FC236}">
              <a16:creationId xmlns:a16="http://schemas.microsoft.com/office/drawing/2014/main" id="{40B1F85F-24FC-4365-8FD0-926D456755EC}"/>
            </a:ext>
          </a:extLst>
        </xdr:cNvPr>
        <xdr:cNvSpPr/>
      </xdr:nvSpPr>
      <xdr:spPr>
        <a:xfrm>
          <a:off x="8445500" y="18033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98875</xdr:rowOff>
    </xdr:from>
    <xdr:to>
      <xdr:col>46</xdr:col>
      <xdr:colOff>38100</xdr:colOff>
      <xdr:row>108</xdr:row>
      <xdr:rowOff>29025</xdr:rowOff>
    </xdr:to>
    <xdr:sp macro="" textlink="">
      <xdr:nvSpPr>
        <xdr:cNvPr id="464" name="フローチャート: 判断 463">
          <a:extLst>
            <a:ext uri="{FF2B5EF4-FFF2-40B4-BE49-F238E27FC236}">
              <a16:creationId xmlns:a16="http://schemas.microsoft.com/office/drawing/2014/main" id="{94DD7A95-55F9-4BBD-A81B-DCDFB3FEE6E8}"/>
            </a:ext>
          </a:extLst>
        </xdr:cNvPr>
        <xdr:cNvSpPr/>
      </xdr:nvSpPr>
      <xdr:spPr>
        <a:xfrm>
          <a:off x="7670800" y="18036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137193</xdr:rowOff>
    </xdr:from>
    <xdr:to>
      <xdr:col>41</xdr:col>
      <xdr:colOff>101600</xdr:colOff>
      <xdr:row>107</xdr:row>
      <xdr:rowOff>67343</xdr:rowOff>
    </xdr:to>
    <xdr:sp macro="" textlink="">
      <xdr:nvSpPr>
        <xdr:cNvPr id="465" name="フローチャート: 判断 464">
          <a:extLst>
            <a:ext uri="{FF2B5EF4-FFF2-40B4-BE49-F238E27FC236}">
              <a16:creationId xmlns:a16="http://schemas.microsoft.com/office/drawing/2014/main" id="{838EC9AD-539F-4A6B-B1DC-080B2CA4F335}"/>
            </a:ext>
          </a:extLst>
        </xdr:cNvPr>
        <xdr:cNvSpPr/>
      </xdr:nvSpPr>
      <xdr:spPr>
        <a:xfrm>
          <a:off x="6873240" y="179070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141185</xdr:rowOff>
    </xdr:from>
    <xdr:to>
      <xdr:col>36</xdr:col>
      <xdr:colOff>165100</xdr:colOff>
      <xdr:row>107</xdr:row>
      <xdr:rowOff>71335</xdr:rowOff>
    </xdr:to>
    <xdr:sp macro="" textlink="">
      <xdr:nvSpPr>
        <xdr:cNvPr id="466" name="フローチャート: 判断 465">
          <a:extLst>
            <a:ext uri="{FF2B5EF4-FFF2-40B4-BE49-F238E27FC236}">
              <a16:creationId xmlns:a16="http://schemas.microsoft.com/office/drawing/2014/main" id="{81F9BFF2-BF38-4712-ABE3-EB06C39E02C2}"/>
            </a:ext>
          </a:extLst>
        </xdr:cNvPr>
        <xdr:cNvSpPr/>
      </xdr:nvSpPr>
      <xdr:spPr>
        <a:xfrm>
          <a:off x="6098540" y="17911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E57001BB-87ED-4F38-A500-706BAB5BB2C5}"/>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663DF0D3-5B75-4066-9F02-36AB0238F5C1}"/>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3DD7D328-5DDB-4E6B-AC90-8AAB0AE0810A}"/>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2A124DD8-292A-4A3A-ABB4-D2FD22D68E2F}"/>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6207902F-0579-4CFF-8F43-1BA883EC30AD}"/>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34035</xdr:rowOff>
    </xdr:from>
    <xdr:to>
      <xdr:col>55</xdr:col>
      <xdr:colOff>50800</xdr:colOff>
      <xdr:row>107</xdr:row>
      <xdr:rowOff>135635</xdr:rowOff>
    </xdr:to>
    <xdr:sp macro="" textlink="">
      <xdr:nvSpPr>
        <xdr:cNvPr id="472" name="楕円 471">
          <a:extLst>
            <a:ext uri="{FF2B5EF4-FFF2-40B4-BE49-F238E27FC236}">
              <a16:creationId xmlns:a16="http://schemas.microsoft.com/office/drawing/2014/main" id="{2545FC75-F0C5-4037-9ADA-F5ED3F41DBE8}"/>
            </a:ext>
          </a:extLst>
        </xdr:cNvPr>
        <xdr:cNvSpPr/>
      </xdr:nvSpPr>
      <xdr:spPr>
        <a:xfrm>
          <a:off x="9192260" y="179715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56912</xdr:rowOff>
    </xdr:from>
    <xdr:ext cx="599010" cy="259045"/>
    <xdr:sp macro="" textlink="">
      <xdr:nvSpPr>
        <xdr:cNvPr id="473" name="【港湾・漁港】&#10;一人当たり有形固定資産（償却資産）額該当値テキスト">
          <a:extLst>
            <a:ext uri="{FF2B5EF4-FFF2-40B4-BE49-F238E27FC236}">
              <a16:creationId xmlns:a16="http://schemas.microsoft.com/office/drawing/2014/main" id="{AF4DA309-AECB-473D-9478-6CB078AC1E3C}"/>
            </a:ext>
          </a:extLst>
        </xdr:cNvPr>
        <xdr:cNvSpPr txBox="1"/>
      </xdr:nvSpPr>
      <xdr:spPr>
        <a:xfrm>
          <a:off x="9258300" y="1782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38956</xdr:rowOff>
    </xdr:from>
    <xdr:to>
      <xdr:col>50</xdr:col>
      <xdr:colOff>165100</xdr:colOff>
      <xdr:row>107</xdr:row>
      <xdr:rowOff>140556</xdr:rowOff>
    </xdr:to>
    <xdr:sp macro="" textlink="">
      <xdr:nvSpPr>
        <xdr:cNvPr id="474" name="楕円 473">
          <a:extLst>
            <a:ext uri="{FF2B5EF4-FFF2-40B4-BE49-F238E27FC236}">
              <a16:creationId xmlns:a16="http://schemas.microsoft.com/office/drawing/2014/main" id="{A21D9B30-08A8-4831-85ED-967E2D7C292F}"/>
            </a:ext>
          </a:extLst>
        </xdr:cNvPr>
        <xdr:cNvSpPr/>
      </xdr:nvSpPr>
      <xdr:spPr>
        <a:xfrm>
          <a:off x="8445500" y="1797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84835</xdr:rowOff>
    </xdr:from>
    <xdr:to>
      <xdr:col>55</xdr:col>
      <xdr:colOff>0</xdr:colOff>
      <xdr:row>107</xdr:row>
      <xdr:rowOff>89756</xdr:rowOff>
    </xdr:to>
    <xdr:cxnSp macro="">
      <xdr:nvCxnSpPr>
        <xdr:cNvPr id="475" name="直線コネクタ 474">
          <a:extLst>
            <a:ext uri="{FF2B5EF4-FFF2-40B4-BE49-F238E27FC236}">
              <a16:creationId xmlns:a16="http://schemas.microsoft.com/office/drawing/2014/main" id="{F905DAA5-0CE7-4570-88EA-0A4B1C5D7AD6}"/>
            </a:ext>
          </a:extLst>
        </xdr:cNvPr>
        <xdr:cNvCxnSpPr/>
      </xdr:nvCxnSpPr>
      <xdr:spPr>
        <a:xfrm flipV="1">
          <a:off x="8496300" y="18022315"/>
          <a:ext cx="723900" cy="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43025</xdr:rowOff>
    </xdr:from>
    <xdr:to>
      <xdr:col>46</xdr:col>
      <xdr:colOff>38100</xdr:colOff>
      <xdr:row>107</xdr:row>
      <xdr:rowOff>144625</xdr:rowOff>
    </xdr:to>
    <xdr:sp macro="" textlink="">
      <xdr:nvSpPr>
        <xdr:cNvPr id="476" name="楕円 475">
          <a:extLst>
            <a:ext uri="{FF2B5EF4-FFF2-40B4-BE49-F238E27FC236}">
              <a16:creationId xmlns:a16="http://schemas.microsoft.com/office/drawing/2014/main" id="{30CF1545-B0AC-45B4-AF54-867821BBB6EA}"/>
            </a:ext>
          </a:extLst>
        </xdr:cNvPr>
        <xdr:cNvSpPr/>
      </xdr:nvSpPr>
      <xdr:spPr>
        <a:xfrm>
          <a:off x="7670800" y="179805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89756</xdr:rowOff>
    </xdr:from>
    <xdr:to>
      <xdr:col>50</xdr:col>
      <xdr:colOff>114300</xdr:colOff>
      <xdr:row>107</xdr:row>
      <xdr:rowOff>93825</xdr:rowOff>
    </xdr:to>
    <xdr:cxnSp macro="">
      <xdr:nvCxnSpPr>
        <xdr:cNvPr id="477" name="直線コネクタ 476">
          <a:extLst>
            <a:ext uri="{FF2B5EF4-FFF2-40B4-BE49-F238E27FC236}">
              <a16:creationId xmlns:a16="http://schemas.microsoft.com/office/drawing/2014/main" id="{79CB3496-A913-4E76-AAF8-247AF81B8841}"/>
            </a:ext>
          </a:extLst>
        </xdr:cNvPr>
        <xdr:cNvCxnSpPr/>
      </xdr:nvCxnSpPr>
      <xdr:spPr>
        <a:xfrm flipV="1">
          <a:off x="7713980" y="18027236"/>
          <a:ext cx="78232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47126</xdr:rowOff>
    </xdr:from>
    <xdr:to>
      <xdr:col>41</xdr:col>
      <xdr:colOff>101600</xdr:colOff>
      <xdr:row>107</xdr:row>
      <xdr:rowOff>148726</xdr:rowOff>
    </xdr:to>
    <xdr:sp macro="" textlink="">
      <xdr:nvSpPr>
        <xdr:cNvPr id="478" name="楕円 477">
          <a:extLst>
            <a:ext uri="{FF2B5EF4-FFF2-40B4-BE49-F238E27FC236}">
              <a16:creationId xmlns:a16="http://schemas.microsoft.com/office/drawing/2014/main" id="{09272DE6-0E01-450E-8A79-7B2437BC53FC}"/>
            </a:ext>
          </a:extLst>
        </xdr:cNvPr>
        <xdr:cNvSpPr/>
      </xdr:nvSpPr>
      <xdr:spPr>
        <a:xfrm>
          <a:off x="6873240" y="1798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93825</xdr:rowOff>
    </xdr:from>
    <xdr:to>
      <xdr:col>45</xdr:col>
      <xdr:colOff>177800</xdr:colOff>
      <xdr:row>107</xdr:row>
      <xdr:rowOff>97926</xdr:rowOff>
    </xdr:to>
    <xdr:cxnSp macro="">
      <xdr:nvCxnSpPr>
        <xdr:cNvPr id="479" name="直線コネクタ 478">
          <a:extLst>
            <a:ext uri="{FF2B5EF4-FFF2-40B4-BE49-F238E27FC236}">
              <a16:creationId xmlns:a16="http://schemas.microsoft.com/office/drawing/2014/main" id="{854ED5B9-DF07-475C-B17B-9BFA227618BE}"/>
            </a:ext>
          </a:extLst>
        </xdr:cNvPr>
        <xdr:cNvCxnSpPr/>
      </xdr:nvCxnSpPr>
      <xdr:spPr>
        <a:xfrm flipV="1">
          <a:off x="6924040" y="18031305"/>
          <a:ext cx="789940" cy="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50843</xdr:rowOff>
    </xdr:from>
    <xdr:to>
      <xdr:col>36</xdr:col>
      <xdr:colOff>165100</xdr:colOff>
      <xdr:row>107</xdr:row>
      <xdr:rowOff>152443</xdr:rowOff>
    </xdr:to>
    <xdr:sp macro="" textlink="">
      <xdr:nvSpPr>
        <xdr:cNvPr id="480" name="楕円 479">
          <a:extLst>
            <a:ext uri="{FF2B5EF4-FFF2-40B4-BE49-F238E27FC236}">
              <a16:creationId xmlns:a16="http://schemas.microsoft.com/office/drawing/2014/main" id="{601F1E31-959C-4D44-AE7A-F75EAFEC15BD}"/>
            </a:ext>
          </a:extLst>
        </xdr:cNvPr>
        <xdr:cNvSpPr/>
      </xdr:nvSpPr>
      <xdr:spPr>
        <a:xfrm>
          <a:off x="6098540" y="1798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97926</xdr:rowOff>
    </xdr:from>
    <xdr:to>
      <xdr:col>41</xdr:col>
      <xdr:colOff>50800</xdr:colOff>
      <xdr:row>107</xdr:row>
      <xdr:rowOff>101643</xdr:rowOff>
    </xdr:to>
    <xdr:cxnSp macro="">
      <xdr:nvCxnSpPr>
        <xdr:cNvPr id="481" name="直線コネクタ 480">
          <a:extLst>
            <a:ext uri="{FF2B5EF4-FFF2-40B4-BE49-F238E27FC236}">
              <a16:creationId xmlns:a16="http://schemas.microsoft.com/office/drawing/2014/main" id="{FFFB3C87-6C03-4361-AE15-4582C0688ADC}"/>
            </a:ext>
          </a:extLst>
        </xdr:cNvPr>
        <xdr:cNvCxnSpPr/>
      </xdr:nvCxnSpPr>
      <xdr:spPr>
        <a:xfrm flipV="1">
          <a:off x="6149340" y="18035406"/>
          <a:ext cx="774700" cy="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17589</xdr:rowOff>
    </xdr:from>
    <xdr:ext cx="534377" cy="259045"/>
    <xdr:sp macro="" textlink="">
      <xdr:nvSpPr>
        <xdr:cNvPr id="482" name="n_1aveValue【港湾・漁港】&#10;一人当たり有形固定資産（償却資産）額">
          <a:extLst>
            <a:ext uri="{FF2B5EF4-FFF2-40B4-BE49-F238E27FC236}">
              <a16:creationId xmlns:a16="http://schemas.microsoft.com/office/drawing/2014/main" id="{B8A251A4-11A0-405F-8BE1-87C5315CD146}"/>
            </a:ext>
          </a:extLst>
        </xdr:cNvPr>
        <xdr:cNvSpPr txBox="1"/>
      </xdr:nvSpPr>
      <xdr:spPr>
        <a:xfrm>
          <a:off x="8239271" y="1812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20152</xdr:rowOff>
    </xdr:from>
    <xdr:ext cx="534377" cy="259045"/>
    <xdr:sp macro="" textlink="">
      <xdr:nvSpPr>
        <xdr:cNvPr id="483" name="n_2aveValue【港湾・漁港】&#10;一人当たり有形固定資産（償却資産）額">
          <a:extLst>
            <a:ext uri="{FF2B5EF4-FFF2-40B4-BE49-F238E27FC236}">
              <a16:creationId xmlns:a16="http://schemas.microsoft.com/office/drawing/2014/main" id="{20709ACF-5E13-4B44-94CF-466D7A61997B}"/>
            </a:ext>
          </a:extLst>
        </xdr:cNvPr>
        <xdr:cNvSpPr txBox="1"/>
      </xdr:nvSpPr>
      <xdr:spPr>
        <a:xfrm>
          <a:off x="7477271" y="1812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83870</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B27BC773-6FB7-42DE-8544-70A96F6398E4}"/>
            </a:ext>
          </a:extLst>
        </xdr:cNvPr>
        <xdr:cNvSpPr txBox="1"/>
      </xdr:nvSpPr>
      <xdr:spPr>
        <a:xfrm>
          <a:off x="6670255" y="1768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87862</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FD34F186-5304-42EB-95C9-4A2E10FF441B}"/>
            </a:ext>
          </a:extLst>
        </xdr:cNvPr>
        <xdr:cNvSpPr txBox="1"/>
      </xdr:nvSpPr>
      <xdr:spPr>
        <a:xfrm>
          <a:off x="5872695" y="1769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157083</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6A55D767-E1DB-47ED-9DFA-53E2DD3626E2}"/>
            </a:ext>
          </a:extLst>
        </xdr:cNvPr>
        <xdr:cNvSpPr txBox="1"/>
      </xdr:nvSpPr>
      <xdr:spPr>
        <a:xfrm>
          <a:off x="8214575" y="1775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161152</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id="{E36D73EB-5A7D-4451-A272-EB3F80399EAF}"/>
            </a:ext>
          </a:extLst>
        </xdr:cNvPr>
        <xdr:cNvSpPr txBox="1"/>
      </xdr:nvSpPr>
      <xdr:spPr>
        <a:xfrm>
          <a:off x="7444955" y="1776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139853</xdr:rowOff>
    </xdr:from>
    <xdr:ext cx="599010" cy="259045"/>
    <xdr:sp macro="" textlink="">
      <xdr:nvSpPr>
        <xdr:cNvPr id="488" name="n_3mainValue【港湾・漁港】&#10;一人当たり有形固定資産（償却資産）額">
          <a:extLst>
            <a:ext uri="{FF2B5EF4-FFF2-40B4-BE49-F238E27FC236}">
              <a16:creationId xmlns:a16="http://schemas.microsoft.com/office/drawing/2014/main" id="{8F73F7A5-C57F-4A7E-920A-0012D83541B0}"/>
            </a:ext>
          </a:extLst>
        </xdr:cNvPr>
        <xdr:cNvSpPr txBox="1"/>
      </xdr:nvSpPr>
      <xdr:spPr>
        <a:xfrm>
          <a:off x="6670255" y="1807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143570</xdr:rowOff>
    </xdr:from>
    <xdr:ext cx="599010" cy="259045"/>
    <xdr:sp macro="" textlink="">
      <xdr:nvSpPr>
        <xdr:cNvPr id="489" name="n_4mainValue【港湾・漁港】&#10;一人当たり有形固定資産（償却資産）額">
          <a:extLst>
            <a:ext uri="{FF2B5EF4-FFF2-40B4-BE49-F238E27FC236}">
              <a16:creationId xmlns:a16="http://schemas.microsoft.com/office/drawing/2014/main" id="{F90EF874-EA2C-4DA9-A985-8037C405B8F5}"/>
            </a:ext>
          </a:extLst>
        </xdr:cNvPr>
        <xdr:cNvSpPr txBox="1"/>
      </xdr:nvSpPr>
      <xdr:spPr>
        <a:xfrm>
          <a:off x="5872695" y="1808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E733A523-9AB7-4469-AD7E-8F28FC9FD9D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F6DE8D69-2F46-4B6A-BEF5-266D4F08017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30F97B31-96D9-4053-BBAE-3C5FE3A5B09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C677979D-D971-4BE8-B47A-8B010A38D8F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95D09E1-5B3C-4858-A8EA-5D5014EF39A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3943E03E-DAFB-4977-8CB7-E74FC620E73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170DAB9E-26D2-489E-8C64-E7BF85732AB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1C0008CE-4634-4AE9-9595-545CA2BF194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8D26C51A-7364-4A66-A99C-9828DACDF2D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4C4BA9BB-D190-4B44-8D11-8ECD90F9643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72B16793-2747-460D-927E-F08221D64E4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D8FDD777-8556-4169-93DA-1F85E9B2199C}"/>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265C3DB8-CEBF-4CB5-8A7E-0E7FA3AEA127}"/>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FA5DEC6B-9108-407B-8C6D-1F1FC96D7D43}"/>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648E8654-92A0-4DFE-A914-1F7C7D107583}"/>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C469D800-AFC7-4A61-B98F-3CF0EB6444C9}"/>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3ADC6787-1C71-4081-897A-237D7A655DB6}"/>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C45EBAD4-204D-4941-8421-7479CCA46DDA}"/>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8F16FD88-9099-474A-B9BA-7529521494DE}"/>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961E802F-CEA2-45A0-9E7F-7B961F10A02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873F9008-7AE8-4D3B-B4B5-9DE116685649}"/>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612CD1E8-FADC-4F4E-9E87-7ADFC10DD71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AEA67334-7350-4E66-A749-6D455F53FFAC}"/>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269C9F0D-9218-4D88-BCC6-42BEBC47A61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24765</xdr:rowOff>
    </xdr:from>
    <xdr:to>
      <xdr:col>85</xdr:col>
      <xdr:colOff>126364</xdr:colOff>
      <xdr:row>41</xdr:row>
      <xdr:rowOff>135255</xdr:rowOff>
    </xdr:to>
    <xdr:cxnSp macro="">
      <xdr:nvCxnSpPr>
        <xdr:cNvPr id="514" name="直線コネクタ 513">
          <a:extLst>
            <a:ext uri="{FF2B5EF4-FFF2-40B4-BE49-F238E27FC236}">
              <a16:creationId xmlns:a16="http://schemas.microsoft.com/office/drawing/2014/main" id="{E3CEE0C6-95C5-44ED-AF15-291FF18E12C2}"/>
            </a:ext>
          </a:extLst>
        </xdr:cNvPr>
        <xdr:cNvCxnSpPr/>
      </xdr:nvCxnSpPr>
      <xdr:spPr>
        <a:xfrm flipV="1">
          <a:off x="14375764" y="572452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515" name="【認定こども園・幼稚園・保育所】&#10;有形固定資産減価償却率最小値テキスト">
          <a:extLst>
            <a:ext uri="{FF2B5EF4-FFF2-40B4-BE49-F238E27FC236}">
              <a16:creationId xmlns:a16="http://schemas.microsoft.com/office/drawing/2014/main" id="{C8E96853-53A1-4F8A-93DC-FDD920EC1F7A}"/>
            </a:ext>
          </a:extLst>
        </xdr:cNvPr>
        <xdr:cNvSpPr txBox="1"/>
      </xdr:nvSpPr>
      <xdr:spPr>
        <a:xfrm>
          <a:off x="14414500"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516" name="直線コネクタ 515">
          <a:extLst>
            <a:ext uri="{FF2B5EF4-FFF2-40B4-BE49-F238E27FC236}">
              <a16:creationId xmlns:a16="http://schemas.microsoft.com/office/drawing/2014/main" id="{3F770480-BC13-42B2-B308-0C4E7A5413BD}"/>
            </a:ext>
          </a:extLst>
        </xdr:cNvPr>
        <xdr:cNvCxnSpPr/>
      </xdr:nvCxnSpPr>
      <xdr:spPr>
        <a:xfrm>
          <a:off x="14287500" y="70084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142892</xdr:rowOff>
    </xdr:from>
    <xdr:ext cx="405111" cy="259045"/>
    <xdr:sp macro="" textlink="">
      <xdr:nvSpPr>
        <xdr:cNvPr id="517" name="【認定こども園・幼稚園・保育所】&#10;有形固定資産減価償却率最大値テキスト">
          <a:extLst>
            <a:ext uri="{FF2B5EF4-FFF2-40B4-BE49-F238E27FC236}">
              <a16:creationId xmlns:a16="http://schemas.microsoft.com/office/drawing/2014/main" id="{B06B8ACC-10AB-45E1-B36F-70CE013C68A1}"/>
            </a:ext>
          </a:extLst>
        </xdr:cNvPr>
        <xdr:cNvSpPr txBox="1"/>
      </xdr:nvSpPr>
      <xdr:spPr>
        <a:xfrm>
          <a:off x="14414500" y="550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24765</xdr:rowOff>
    </xdr:from>
    <xdr:to>
      <xdr:col>86</xdr:col>
      <xdr:colOff>25400</xdr:colOff>
      <xdr:row>34</xdr:row>
      <xdr:rowOff>24765</xdr:rowOff>
    </xdr:to>
    <xdr:cxnSp macro="">
      <xdr:nvCxnSpPr>
        <xdr:cNvPr id="518" name="直線コネクタ 517">
          <a:extLst>
            <a:ext uri="{FF2B5EF4-FFF2-40B4-BE49-F238E27FC236}">
              <a16:creationId xmlns:a16="http://schemas.microsoft.com/office/drawing/2014/main" id="{04B8BA8C-F3DC-4D1A-8AF1-824EA74DCF50}"/>
            </a:ext>
          </a:extLst>
        </xdr:cNvPr>
        <xdr:cNvCxnSpPr/>
      </xdr:nvCxnSpPr>
      <xdr:spPr>
        <a:xfrm>
          <a:off x="14287500" y="5724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145432</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1A36ED90-987A-40BA-8A85-BD187463FEB3}"/>
            </a:ext>
          </a:extLst>
        </xdr:cNvPr>
        <xdr:cNvSpPr txBox="1"/>
      </xdr:nvSpPr>
      <xdr:spPr>
        <a:xfrm>
          <a:off x="14414500" y="618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520" name="フローチャート: 判断 519">
          <a:extLst>
            <a:ext uri="{FF2B5EF4-FFF2-40B4-BE49-F238E27FC236}">
              <a16:creationId xmlns:a16="http://schemas.microsoft.com/office/drawing/2014/main" id="{98964498-44E3-40D3-956D-7605AACA56B4}"/>
            </a:ext>
          </a:extLst>
        </xdr:cNvPr>
        <xdr:cNvSpPr/>
      </xdr:nvSpPr>
      <xdr:spPr>
        <a:xfrm>
          <a:off x="14325600" y="63252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521" name="フローチャート: 判断 520">
          <a:extLst>
            <a:ext uri="{FF2B5EF4-FFF2-40B4-BE49-F238E27FC236}">
              <a16:creationId xmlns:a16="http://schemas.microsoft.com/office/drawing/2014/main" id="{A261DE52-71BF-4D36-9704-7C48D63F2DB6}"/>
            </a:ext>
          </a:extLst>
        </xdr:cNvPr>
        <xdr:cNvSpPr/>
      </xdr:nvSpPr>
      <xdr:spPr>
        <a:xfrm>
          <a:off x="1357884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133985</xdr:rowOff>
    </xdr:from>
    <xdr:to>
      <xdr:col>76</xdr:col>
      <xdr:colOff>165100</xdr:colOff>
      <xdr:row>38</xdr:row>
      <xdr:rowOff>64135</xdr:rowOff>
    </xdr:to>
    <xdr:sp macro="" textlink="">
      <xdr:nvSpPr>
        <xdr:cNvPr id="522" name="フローチャート: 判断 521">
          <a:extLst>
            <a:ext uri="{FF2B5EF4-FFF2-40B4-BE49-F238E27FC236}">
              <a16:creationId xmlns:a16="http://schemas.microsoft.com/office/drawing/2014/main" id="{15613FA9-771B-4AF0-9AE3-F37D38B9999F}"/>
            </a:ext>
          </a:extLst>
        </xdr:cNvPr>
        <xdr:cNvSpPr/>
      </xdr:nvSpPr>
      <xdr:spPr>
        <a:xfrm>
          <a:off x="1280414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523" name="フローチャート: 判断 522">
          <a:extLst>
            <a:ext uri="{FF2B5EF4-FFF2-40B4-BE49-F238E27FC236}">
              <a16:creationId xmlns:a16="http://schemas.microsoft.com/office/drawing/2014/main" id="{D7BF1CC5-4980-4E54-BE15-80214901B762}"/>
            </a:ext>
          </a:extLst>
        </xdr:cNvPr>
        <xdr:cNvSpPr/>
      </xdr:nvSpPr>
      <xdr:spPr>
        <a:xfrm>
          <a:off x="12029440" y="63538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4" name="フローチャート: 判断 523">
          <a:extLst>
            <a:ext uri="{FF2B5EF4-FFF2-40B4-BE49-F238E27FC236}">
              <a16:creationId xmlns:a16="http://schemas.microsoft.com/office/drawing/2014/main" id="{DA994AC8-48C1-4631-90CD-2E2C28161AE9}"/>
            </a:ext>
          </a:extLst>
        </xdr:cNvPr>
        <xdr:cNvSpPr/>
      </xdr:nvSpPr>
      <xdr:spPr>
        <a:xfrm>
          <a:off x="1123188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EE000D40-B186-49B5-89F6-6E92753659D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E97A4328-5A05-407F-A268-A4745656CBC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8B5E776A-E179-41AE-88A7-1462500B745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5DF31820-DBD3-4C0A-9598-4E1EA718647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D92998B-932D-4894-B9C3-0172EA7F43E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149225</xdr:rowOff>
    </xdr:from>
    <xdr:to>
      <xdr:col>85</xdr:col>
      <xdr:colOff>177800</xdr:colOff>
      <xdr:row>39</xdr:row>
      <xdr:rowOff>79375</xdr:rowOff>
    </xdr:to>
    <xdr:sp macro="" textlink="">
      <xdr:nvSpPr>
        <xdr:cNvPr id="530" name="楕円 529">
          <a:extLst>
            <a:ext uri="{FF2B5EF4-FFF2-40B4-BE49-F238E27FC236}">
              <a16:creationId xmlns:a16="http://schemas.microsoft.com/office/drawing/2014/main" id="{BDD3AF0F-345B-4B74-9201-90C464FD3A69}"/>
            </a:ext>
          </a:extLst>
        </xdr:cNvPr>
        <xdr:cNvSpPr/>
      </xdr:nvSpPr>
      <xdr:spPr>
        <a:xfrm>
          <a:off x="14325600" y="65195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127652</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3396E8E4-6BEF-4482-8324-3EF0799AE776}"/>
            </a:ext>
          </a:extLst>
        </xdr:cNvPr>
        <xdr:cNvSpPr txBox="1"/>
      </xdr:nvSpPr>
      <xdr:spPr>
        <a:xfrm>
          <a:off x="14414500"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93980</xdr:rowOff>
    </xdr:from>
    <xdr:to>
      <xdr:col>81</xdr:col>
      <xdr:colOff>101600</xdr:colOff>
      <xdr:row>39</xdr:row>
      <xdr:rowOff>24130</xdr:rowOff>
    </xdr:to>
    <xdr:sp macro="" textlink="">
      <xdr:nvSpPr>
        <xdr:cNvPr id="532" name="楕円 531">
          <a:extLst>
            <a:ext uri="{FF2B5EF4-FFF2-40B4-BE49-F238E27FC236}">
              <a16:creationId xmlns:a16="http://schemas.microsoft.com/office/drawing/2014/main" id="{A23CA237-333D-4A2E-8D95-1B47D3210868}"/>
            </a:ext>
          </a:extLst>
        </xdr:cNvPr>
        <xdr:cNvSpPr/>
      </xdr:nvSpPr>
      <xdr:spPr>
        <a:xfrm>
          <a:off x="1357884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144780</xdr:rowOff>
    </xdr:from>
    <xdr:to>
      <xdr:col>85</xdr:col>
      <xdr:colOff>127000</xdr:colOff>
      <xdr:row>39</xdr:row>
      <xdr:rowOff>28575</xdr:rowOff>
    </xdr:to>
    <xdr:cxnSp macro="">
      <xdr:nvCxnSpPr>
        <xdr:cNvPr id="533" name="直線コネクタ 532">
          <a:extLst>
            <a:ext uri="{FF2B5EF4-FFF2-40B4-BE49-F238E27FC236}">
              <a16:creationId xmlns:a16="http://schemas.microsoft.com/office/drawing/2014/main" id="{09202D6A-EA8B-48EE-A244-1C8DBA5924B6}"/>
            </a:ext>
          </a:extLst>
        </xdr:cNvPr>
        <xdr:cNvCxnSpPr/>
      </xdr:nvCxnSpPr>
      <xdr:spPr>
        <a:xfrm>
          <a:off x="13629640" y="6515100"/>
          <a:ext cx="7467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63500</xdr:rowOff>
    </xdr:from>
    <xdr:to>
      <xdr:col>76</xdr:col>
      <xdr:colOff>165100</xdr:colOff>
      <xdr:row>38</xdr:row>
      <xdr:rowOff>165100</xdr:rowOff>
    </xdr:to>
    <xdr:sp macro="" textlink="">
      <xdr:nvSpPr>
        <xdr:cNvPr id="534" name="楕円 533">
          <a:extLst>
            <a:ext uri="{FF2B5EF4-FFF2-40B4-BE49-F238E27FC236}">
              <a16:creationId xmlns:a16="http://schemas.microsoft.com/office/drawing/2014/main" id="{8D4762BD-0D81-48DA-958E-C5E1412B73E7}"/>
            </a:ext>
          </a:extLst>
        </xdr:cNvPr>
        <xdr:cNvSpPr/>
      </xdr:nvSpPr>
      <xdr:spPr>
        <a:xfrm>
          <a:off x="1280414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114300</xdr:rowOff>
    </xdr:from>
    <xdr:to>
      <xdr:col>81</xdr:col>
      <xdr:colOff>50800</xdr:colOff>
      <xdr:row>38</xdr:row>
      <xdr:rowOff>144780</xdr:rowOff>
    </xdr:to>
    <xdr:cxnSp macro="">
      <xdr:nvCxnSpPr>
        <xdr:cNvPr id="535" name="直線コネクタ 534">
          <a:extLst>
            <a:ext uri="{FF2B5EF4-FFF2-40B4-BE49-F238E27FC236}">
              <a16:creationId xmlns:a16="http://schemas.microsoft.com/office/drawing/2014/main" id="{BD773B8F-4A4C-465A-8A94-85B3DA7D0A34}"/>
            </a:ext>
          </a:extLst>
        </xdr:cNvPr>
        <xdr:cNvCxnSpPr/>
      </xdr:nvCxnSpPr>
      <xdr:spPr>
        <a:xfrm>
          <a:off x="12854940" y="648462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xdr:rowOff>
    </xdr:from>
    <xdr:to>
      <xdr:col>72</xdr:col>
      <xdr:colOff>38100</xdr:colOff>
      <xdr:row>38</xdr:row>
      <xdr:rowOff>117475</xdr:rowOff>
    </xdr:to>
    <xdr:sp macro="" textlink="">
      <xdr:nvSpPr>
        <xdr:cNvPr id="536" name="楕円 535">
          <a:extLst>
            <a:ext uri="{FF2B5EF4-FFF2-40B4-BE49-F238E27FC236}">
              <a16:creationId xmlns:a16="http://schemas.microsoft.com/office/drawing/2014/main" id="{157C7D3B-0A79-4A9A-B101-25F5A8AA3CA5}"/>
            </a:ext>
          </a:extLst>
        </xdr:cNvPr>
        <xdr:cNvSpPr/>
      </xdr:nvSpPr>
      <xdr:spPr>
        <a:xfrm>
          <a:off x="12029440" y="63861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66675</xdr:rowOff>
    </xdr:from>
    <xdr:to>
      <xdr:col>76</xdr:col>
      <xdr:colOff>114300</xdr:colOff>
      <xdr:row>38</xdr:row>
      <xdr:rowOff>114300</xdr:rowOff>
    </xdr:to>
    <xdr:cxnSp macro="">
      <xdr:nvCxnSpPr>
        <xdr:cNvPr id="537" name="直線コネクタ 536">
          <a:extLst>
            <a:ext uri="{FF2B5EF4-FFF2-40B4-BE49-F238E27FC236}">
              <a16:creationId xmlns:a16="http://schemas.microsoft.com/office/drawing/2014/main" id="{BDFB463A-18FA-43E1-98D0-6158331726BB}"/>
            </a:ext>
          </a:extLst>
        </xdr:cNvPr>
        <xdr:cNvCxnSpPr/>
      </xdr:nvCxnSpPr>
      <xdr:spPr>
        <a:xfrm>
          <a:off x="12072620" y="6436995"/>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55880</xdr:rowOff>
    </xdr:from>
    <xdr:to>
      <xdr:col>67</xdr:col>
      <xdr:colOff>101600</xdr:colOff>
      <xdr:row>38</xdr:row>
      <xdr:rowOff>157480</xdr:rowOff>
    </xdr:to>
    <xdr:sp macro="" textlink="">
      <xdr:nvSpPr>
        <xdr:cNvPr id="538" name="楕円 537">
          <a:extLst>
            <a:ext uri="{FF2B5EF4-FFF2-40B4-BE49-F238E27FC236}">
              <a16:creationId xmlns:a16="http://schemas.microsoft.com/office/drawing/2014/main" id="{F7DE0EE4-E36E-4475-B118-99E258D9D694}"/>
            </a:ext>
          </a:extLst>
        </xdr:cNvPr>
        <xdr:cNvSpPr/>
      </xdr:nvSpPr>
      <xdr:spPr>
        <a:xfrm>
          <a:off x="1123188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66675</xdr:rowOff>
    </xdr:from>
    <xdr:to>
      <xdr:col>71</xdr:col>
      <xdr:colOff>177800</xdr:colOff>
      <xdr:row>38</xdr:row>
      <xdr:rowOff>106680</xdr:rowOff>
    </xdr:to>
    <xdr:cxnSp macro="">
      <xdr:nvCxnSpPr>
        <xdr:cNvPr id="539" name="直線コネクタ 538">
          <a:extLst>
            <a:ext uri="{FF2B5EF4-FFF2-40B4-BE49-F238E27FC236}">
              <a16:creationId xmlns:a16="http://schemas.microsoft.com/office/drawing/2014/main" id="{EFE0623D-0841-4F6E-81BD-1D142DB7200A}"/>
            </a:ext>
          </a:extLst>
        </xdr:cNvPr>
        <xdr:cNvCxnSpPr/>
      </xdr:nvCxnSpPr>
      <xdr:spPr>
        <a:xfrm flipV="1">
          <a:off x="11282680" y="643699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3D37745E-8649-44AA-8F41-201A2DAF135A}"/>
            </a:ext>
          </a:extLst>
        </xdr:cNvPr>
        <xdr:cNvSpPr txBox="1"/>
      </xdr:nvSpPr>
      <xdr:spPr>
        <a:xfrm>
          <a:off x="134372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80662</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1FA817F5-79F6-45A0-8229-092107090B9E}"/>
            </a:ext>
          </a:extLst>
        </xdr:cNvPr>
        <xdr:cNvSpPr txBox="1"/>
      </xdr:nvSpPr>
      <xdr:spPr>
        <a:xfrm>
          <a:off x="126752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97807</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0DF975FA-DB05-44C5-9180-358C17D4DD5B}"/>
            </a:ext>
          </a:extLst>
        </xdr:cNvPr>
        <xdr:cNvSpPr txBox="1"/>
      </xdr:nvSpPr>
      <xdr:spPr>
        <a:xfrm>
          <a:off x="119005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13A52F5F-EEDB-44B6-A6EB-E9CA22F4DE20}"/>
            </a:ext>
          </a:extLst>
        </xdr:cNvPr>
        <xdr:cNvSpPr txBox="1"/>
      </xdr:nvSpPr>
      <xdr:spPr>
        <a:xfrm>
          <a:off x="1110298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15257</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6F3E9BA3-3C75-404D-9974-D31835A36B3B}"/>
            </a:ext>
          </a:extLst>
        </xdr:cNvPr>
        <xdr:cNvSpPr txBox="1"/>
      </xdr:nvSpPr>
      <xdr:spPr>
        <a:xfrm>
          <a:off x="134372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156227</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9AA4AB34-363B-46BB-B4D1-4C3CB65E20F7}"/>
            </a:ext>
          </a:extLst>
        </xdr:cNvPr>
        <xdr:cNvSpPr txBox="1"/>
      </xdr:nvSpPr>
      <xdr:spPr>
        <a:xfrm>
          <a:off x="126752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108602</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CFE46709-09F6-4DE6-B304-A148F43E2FBA}"/>
            </a:ext>
          </a:extLst>
        </xdr:cNvPr>
        <xdr:cNvSpPr txBox="1"/>
      </xdr:nvSpPr>
      <xdr:spPr>
        <a:xfrm>
          <a:off x="119005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148607</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4D37BDAA-C65F-449E-8402-C7621DDAF91D}"/>
            </a:ext>
          </a:extLst>
        </xdr:cNvPr>
        <xdr:cNvSpPr txBox="1"/>
      </xdr:nvSpPr>
      <xdr:spPr>
        <a:xfrm>
          <a:off x="1110298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A92E63F8-0347-4667-AF42-80D714D0D96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CCC75BC3-D519-4400-A38A-56FAEB4D408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15AF607-A63E-43CC-86E2-E34DAD47AD4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C62AB09E-21FD-4722-90DF-F2E5BBF2DB3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1090525D-9FDC-4719-A999-C94683E6CF3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B241A319-B62B-4B5B-A207-9F5BF66CD5B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E2DC9734-17C0-406D-B940-D7AA9AAAAD3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1BC80BD5-B36D-4379-B693-F3E56B340FF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F35C0D56-B595-4526-A614-75468ED5A74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EDEAC576-CEBB-4245-9D10-89A3E7BEDD2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DE30D39B-BC01-4838-8FED-162C9271D089}"/>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a:extLst>
            <a:ext uri="{FF2B5EF4-FFF2-40B4-BE49-F238E27FC236}">
              <a16:creationId xmlns:a16="http://schemas.microsoft.com/office/drawing/2014/main" id="{2B99D9E4-255F-4E3C-B62C-EAF9E81A1908}"/>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49085A9D-8A47-44AA-A56C-7BA365148732}"/>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a:extLst>
            <a:ext uri="{FF2B5EF4-FFF2-40B4-BE49-F238E27FC236}">
              <a16:creationId xmlns:a16="http://schemas.microsoft.com/office/drawing/2014/main" id="{F42D28B0-E5B3-4F70-8079-92B66AD04697}"/>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8BF9C62D-0FA5-48AF-A9C4-AE08C7602D55}"/>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a:extLst>
            <a:ext uri="{FF2B5EF4-FFF2-40B4-BE49-F238E27FC236}">
              <a16:creationId xmlns:a16="http://schemas.microsoft.com/office/drawing/2014/main" id="{74EFDF26-709B-464C-909B-EF623DAA9C34}"/>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0449CE39-400C-4E1B-BB5A-C4E4B4AA0269}"/>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a:extLst>
            <a:ext uri="{FF2B5EF4-FFF2-40B4-BE49-F238E27FC236}">
              <a16:creationId xmlns:a16="http://schemas.microsoft.com/office/drawing/2014/main" id="{31CB450F-C3A1-4960-B4B2-711552FC2D81}"/>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995B49CB-1388-44E6-AC1D-2702680BA0AB}"/>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a:extLst>
            <a:ext uri="{FF2B5EF4-FFF2-40B4-BE49-F238E27FC236}">
              <a16:creationId xmlns:a16="http://schemas.microsoft.com/office/drawing/2014/main" id="{C003F336-11E6-4275-93DC-928917B1FB87}"/>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FE61AECF-D549-45E1-8BB0-552C18B2D2B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07424498-C1F6-488E-8C6A-44F097DFBEE6}"/>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FDA3A15A-1147-42DF-B7D3-2B2A8F3C29E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106680</xdr:rowOff>
    </xdr:from>
    <xdr:to>
      <xdr:col>116</xdr:col>
      <xdr:colOff>62864</xdr:colOff>
      <xdr:row>42</xdr:row>
      <xdr:rowOff>3810</xdr:rowOff>
    </xdr:to>
    <xdr:cxnSp macro="">
      <xdr:nvCxnSpPr>
        <xdr:cNvPr id="571" name="直線コネクタ 570">
          <a:extLst>
            <a:ext uri="{FF2B5EF4-FFF2-40B4-BE49-F238E27FC236}">
              <a16:creationId xmlns:a16="http://schemas.microsoft.com/office/drawing/2014/main" id="{025EF279-B336-4424-A00E-1855D428AB9C}"/>
            </a:ext>
          </a:extLst>
        </xdr:cNvPr>
        <xdr:cNvCxnSpPr/>
      </xdr:nvCxnSpPr>
      <xdr:spPr>
        <a:xfrm flipV="1">
          <a:off x="19509104" y="563880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E86F0AFC-8138-452C-84E3-B1E933AA9A61}"/>
            </a:ext>
          </a:extLst>
        </xdr:cNvPr>
        <xdr:cNvSpPr txBox="1"/>
      </xdr:nvSpPr>
      <xdr:spPr>
        <a:xfrm>
          <a:off x="1954784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3" name="直線コネクタ 572">
          <a:extLst>
            <a:ext uri="{FF2B5EF4-FFF2-40B4-BE49-F238E27FC236}">
              <a16:creationId xmlns:a16="http://schemas.microsoft.com/office/drawing/2014/main" id="{5D886E09-45C4-4407-8C73-442730693DA9}"/>
            </a:ext>
          </a:extLst>
        </xdr:cNvPr>
        <xdr:cNvCxnSpPr/>
      </xdr:nvCxnSpPr>
      <xdr:spPr>
        <a:xfrm>
          <a:off x="194437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53357</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08683A87-FD36-42E6-BA81-94D103272114}"/>
            </a:ext>
          </a:extLst>
        </xdr:cNvPr>
        <xdr:cNvSpPr txBox="1"/>
      </xdr:nvSpPr>
      <xdr:spPr>
        <a:xfrm>
          <a:off x="1954784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106680</xdr:rowOff>
    </xdr:from>
    <xdr:to>
      <xdr:col>116</xdr:col>
      <xdr:colOff>152400</xdr:colOff>
      <xdr:row>33</xdr:row>
      <xdr:rowOff>106680</xdr:rowOff>
    </xdr:to>
    <xdr:cxnSp macro="">
      <xdr:nvCxnSpPr>
        <xdr:cNvPr id="575" name="直線コネクタ 574">
          <a:extLst>
            <a:ext uri="{FF2B5EF4-FFF2-40B4-BE49-F238E27FC236}">
              <a16:creationId xmlns:a16="http://schemas.microsoft.com/office/drawing/2014/main" id="{63255FCD-C808-41EB-A383-F405C49F7018}"/>
            </a:ext>
          </a:extLst>
        </xdr:cNvPr>
        <xdr:cNvCxnSpPr/>
      </xdr:nvCxnSpPr>
      <xdr:spPr>
        <a:xfrm>
          <a:off x="19443700" y="5638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F49E35CB-4C95-40BB-9FAB-98C25FE56FAD}"/>
            </a:ext>
          </a:extLst>
        </xdr:cNvPr>
        <xdr:cNvSpPr txBox="1"/>
      </xdr:nvSpPr>
      <xdr:spPr>
        <a:xfrm>
          <a:off x="19547840" y="64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577" name="フローチャート: 判断 576">
          <a:extLst>
            <a:ext uri="{FF2B5EF4-FFF2-40B4-BE49-F238E27FC236}">
              <a16:creationId xmlns:a16="http://schemas.microsoft.com/office/drawing/2014/main" id="{4ED4359F-5F27-4D50-9E17-31B4635BD241}"/>
            </a:ext>
          </a:extLst>
        </xdr:cNvPr>
        <xdr:cNvSpPr/>
      </xdr:nvSpPr>
      <xdr:spPr>
        <a:xfrm>
          <a:off x="19458940" y="6502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578" name="フローチャート: 判断 577">
          <a:extLst>
            <a:ext uri="{FF2B5EF4-FFF2-40B4-BE49-F238E27FC236}">
              <a16:creationId xmlns:a16="http://schemas.microsoft.com/office/drawing/2014/main" id="{9600C7DD-DE8D-4082-A47D-D4ACA3CCF3CB}"/>
            </a:ext>
          </a:extLst>
        </xdr:cNvPr>
        <xdr:cNvSpPr/>
      </xdr:nvSpPr>
      <xdr:spPr>
        <a:xfrm>
          <a:off x="18735040" y="6471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579" name="フローチャート: 判断 578">
          <a:extLst>
            <a:ext uri="{FF2B5EF4-FFF2-40B4-BE49-F238E27FC236}">
              <a16:creationId xmlns:a16="http://schemas.microsoft.com/office/drawing/2014/main" id="{F2669449-9D76-4016-9E06-8E36A31E9A4B}"/>
            </a:ext>
          </a:extLst>
        </xdr:cNvPr>
        <xdr:cNvSpPr/>
      </xdr:nvSpPr>
      <xdr:spPr>
        <a:xfrm>
          <a:off x="17937480" y="6471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120650</xdr:rowOff>
    </xdr:from>
    <xdr:to>
      <xdr:col>102</xdr:col>
      <xdr:colOff>165100</xdr:colOff>
      <xdr:row>39</xdr:row>
      <xdr:rowOff>50800</xdr:rowOff>
    </xdr:to>
    <xdr:sp macro="" textlink="">
      <xdr:nvSpPr>
        <xdr:cNvPr id="580" name="フローチャート: 判断 579">
          <a:extLst>
            <a:ext uri="{FF2B5EF4-FFF2-40B4-BE49-F238E27FC236}">
              <a16:creationId xmlns:a16="http://schemas.microsoft.com/office/drawing/2014/main" id="{D09405D6-5D03-40C8-A1B0-888259E9AC4C}"/>
            </a:ext>
          </a:extLst>
        </xdr:cNvPr>
        <xdr:cNvSpPr/>
      </xdr:nvSpPr>
      <xdr:spPr>
        <a:xfrm>
          <a:off x="17162780" y="649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86360</xdr:rowOff>
    </xdr:from>
    <xdr:to>
      <xdr:col>98</xdr:col>
      <xdr:colOff>38100</xdr:colOff>
      <xdr:row>39</xdr:row>
      <xdr:rowOff>16510</xdr:rowOff>
    </xdr:to>
    <xdr:sp macro="" textlink="">
      <xdr:nvSpPr>
        <xdr:cNvPr id="581" name="フローチャート: 判断 580">
          <a:extLst>
            <a:ext uri="{FF2B5EF4-FFF2-40B4-BE49-F238E27FC236}">
              <a16:creationId xmlns:a16="http://schemas.microsoft.com/office/drawing/2014/main" id="{5DA3D379-847F-471C-BBEB-F1BC729149C3}"/>
            </a:ext>
          </a:extLst>
        </xdr:cNvPr>
        <xdr:cNvSpPr/>
      </xdr:nvSpPr>
      <xdr:spPr>
        <a:xfrm>
          <a:off x="16388080" y="6456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F8ACDB50-4DB9-4B97-BD10-3B199A03640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2281336C-7780-4E5B-9892-BC2F2C3A75F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50A54DDF-4888-40FA-9B1E-E5F2264F25A9}"/>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5338FE09-1BFB-49DF-AEBA-1590777DC14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9E3CA8F4-1373-4D8D-9847-9E348F7F039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67310</xdr:rowOff>
    </xdr:from>
    <xdr:to>
      <xdr:col>116</xdr:col>
      <xdr:colOff>114300</xdr:colOff>
      <xdr:row>38</xdr:row>
      <xdr:rowOff>168910</xdr:rowOff>
    </xdr:to>
    <xdr:sp macro="" textlink="">
      <xdr:nvSpPr>
        <xdr:cNvPr id="587" name="楕円 586">
          <a:extLst>
            <a:ext uri="{FF2B5EF4-FFF2-40B4-BE49-F238E27FC236}">
              <a16:creationId xmlns:a16="http://schemas.microsoft.com/office/drawing/2014/main" id="{231F95D1-ECBF-4C1F-9F56-D7B68B48B7C9}"/>
            </a:ext>
          </a:extLst>
        </xdr:cNvPr>
        <xdr:cNvSpPr/>
      </xdr:nvSpPr>
      <xdr:spPr>
        <a:xfrm>
          <a:off x="1945894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90187</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FF72D1C8-AC39-4640-A3FE-04D94C7020A4}"/>
            </a:ext>
          </a:extLst>
        </xdr:cNvPr>
        <xdr:cNvSpPr txBox="1"/>
      </xdr:nvSpPr>
      <xdr:spPr>
        <a:xfrm>
          <a:off x="19547840"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78740</xdr:rowOff>
    </xdr:from>
    <xdr:to>
      <xdr:col>112</xdr:col>
      <xdr:colOff>38100</xdr:colOff>
      <xdr:row>39</xdr:row>
      <xdr:rowOff>8890</xdr:rowOff>
    </xdr:to>
    <xdr:sp macro="" textlink="">
      <xdr:nvSpPr>
        <xdr:cNvPr id="589" name="楕円 588">
          <a:extLst>
            <a:ext uri="{FF2B5EF4-FFF2-40B4-BE49-F238E27FC236}">
              <a16:creationId xmlns:a16="http://schemas.microsoft.com/office/drawing/2014/main" id="{FE662B91-280F-4F95-8788-88ECBB32F1BC}"/>
            </a:ext>
          </a:extLst>
        </xdr:cNvPr>
        <xdr:cNvSpPr/>
      </xdr:nvSpPr>
      <xdr:spPr>
        <a:xfrm>
          <a:off x="18735040" y="6449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118110</xdr:rowOff>
    </xdr:from>
    <xdr:to>
      <xdr:col>116</xdr:col>
      <xdr:colOff>63500</xdr:colOff>
      <xdr:row>38</xdr:row>
      <xdr:rowOff>129540</xdr:rowOff>
    </xdr:to>
    <xdr:cxnSp macro="">
      <xdr:nvCxnSpPr>
        <xdr:cNvPr id="590" name="直線コネクタ 589">
          <a:extLst>
            <a:ext uri="{FF2B5EF4-FFF2-40B4-BE49-F238E27FC236}">
              <a16:creationId xmlns:a16="http://schemas.microsoft.com/office/drawing/2014/main" id="{C5D81EB6-A46D-49FF-AA99-422013D3C74B}"/>
            </a:ext>
          </a:extLst>
        </xdr:cNvPr>
        <xdr:cNvCxnSpPr/>
      </xdr:nvCxnSpPr>
      <xdr:spPr>
        <a:xfrm flipV="1">
          <a:off x="18778220" y="648843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113030</xdr:rowOff>
    </xdr:from>
    <xdr:to>
      <xdr:col>107</xdr:col>
      <xdr:colOff>101600</xdr:colOff>
      <xdr:row>39</xdr:row>
      <xdr:rowOff>43180</xdr:rowOff>
    </xdr:to>
    <xdr:sp macro="" textlink="">
      <xdr:nvSpPr>
        <xdr:cNvPr id="591" name="楕円 590">
          <a:extLst>
            <a:ext uri="{FF2B5EF4-FFF2-40B4-BE49-F238E27FC236}">
              <a16:creationId xmlns:a16="http://schemas.microsoft.com/office/drawing/2014/main" id="{C50BA208-770C-42F2-922D-67D727A6488D}"/>
            </a:ext>
          </a:extLst>
        </xdr:cNvPr>
        <xdr:cNvSpPr/>
      </xdr:nvSpPr>
      <xdr:spPr>
        <a:xfrm>
          <a:off x="17937480" y="6483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129540</xdr:rowOff>
    </xdr:from>
    <xdr:to>
      <xdr:col>111</xdr:col>
      <xdr:colOff>177800</xdr:colOff>
      <xdr:row>38</xdr:row>
      <xdr:rowOff>163830</xdr:rowOff>
    </xdr:to>
    <xdr:cxnSp macro="">
      <xdr:nvCxnSpPr>
        <xdr:cNvPr id="592" name="直線コネクタ 591">
          <a:extLst>
            <a:ext uri="{FF2B5EF4-FFF2-40B4-BE49-F238E27FC236}">
              <a16:creationId xmlns:a16="http://schemas.microsoft.com/office/drawing/2014/main" id="{DA5D7616-FCB8-496B-9120-33E12133B18E}"/>
            </a:ext>
          </a:extLst>
        </xdr:cNvPr>
        <xdr:cNvCxnSpPr/>
      </xdr:nvCxnSpPr>
      <xdr:spPr>
        <a:xfrm flipV="1">
          <a:off x="17988280" y="649986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135890</xdr:rowOff>
    </xdr:from>
    <xdr:to>
      <xdr:col>102</xdr:col>
      <xdr:colOff>165100</xdr:colOff>
      <xdr:row>39</xdr:row>
      <xdr:rowOff>66040</xdr:rowOff>
    </xdr:to>
    <xdr:sp macro="" textlink="">
      <xdr:nvSpPr>
        <xdr:cNvPr id="593" name="楕円 592">
          <a:extLst>
            <a:ext uri="{FF2B5EF4-FFF2-40B4-BE49-F238E27FC236}">
              <a16:creationId xmlns:a16="http://schemas.microsoft.com/office/drawing/2014/main" id="{FE8351B1-19EA-4582-8930-6ADC70114A46}"/>
            </a:ext>
          </a:extLst>
        </xdr:cNvPr>
        <xdr:cNvSpPr/>
      </xdr:nvSpPr>
      <xdr:spPr>
        <a:xfrm>
          <a:off x="17162780" y="6506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163830</xdr:rowOff>
    </xdr:from>
    <xdr:to>
      <xdr:col>107</xdr:col>
      <xdr:colOff>50800</xdr:colOff>
      <xdr:row>39</xdr:row>
      <xdr:rowOff>15240</xdr:rowOff>
    </xdr:to>
    <xdr:cxnSp macro="">
      <xdr:nvCxnSpPr>
        <xdr:cNvPr id="594" name="直線コネクタ 593">
          <a:extLst>
            <a:ext uri="{FF2B5EF4-FFF2-40B4-BE49-F238E27FC236}">
              <a16:creationId xmlns:a16="http://schemas.microsoft.com/office/drawing/2014/main" id="{01E070D5-D298-40F5-BFE5-08F90313802E}"/>
            </a:ext>
          </a:extLst>
        </xdr:cNvPr>
        <xdr:cNvCxnSpPr/>
      </xdr:nvCxnSpPr>
      <xdr:spPr>
        <a:xfrm flipV="1">
          <a:off x="17213580" y="653415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143510</xdr:rowOff>
    </xdr:from>
    <xdr:to>
      <xdr:col>98</xdr:col>
      <xdr:colOff>38100</xdr:colOff>
      <xdr:row>39</xdr:row>
      <xdr:rowOff>73660</xdr:rowOff>
    </xdr:to>
    <xdr:sp macro="" textlink="">
      <xdr:nvSpPr>
        <xdr:cNvPr id="595" name="楕円 594">
          <a:extLst>
            <a:ext uri="{FF2B5EF4-FFF2-40B4-BE49-F238E27FC236}">
              <a16:creationId xmlns:a16="http://schemas.microsoft.com/office/drawing/2014/main" id="{962D8830-6DB4-4607-AA91-EE11F6AF03A5}"/>
            </a:ext>
          </a:extLst>
        </xdr:cNvPr>
        <xdr:cNvSpPr/>
      </xdr:nvSpPr>
      <xdr:spPr>
        <a:xfrm>
          <a:off x="16388080" y="6513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15240</xdr:rowOff>
    </xdr:from>
    <xdr:to>
      <xdr:col>102</xdr:col>
      <xdr:colOff>114300</xdr:colOff>
      <xdr:row>39</xdr:row>
      <xdr:rowOff>22860</xdr:rowOff>
    </xdr:to>
    <xdr:cxnSp macro="">
      <xdr:nvCxnSpPr>
        <xdr:cNvPr id="596" name="直線コネクタ 595">
          <a:extLst>
            <a:ext uri="{FF2B5EF4-FFF2-40B4-BE49-F238E27FC236}">
              <a16:creationId xmlns:a16="http://schemas.microsoft.com/office/drawing/2014/main" id="{2760887A-F24E-4474-BF9B-A433C92E89D9}"/>
            </a:ext>
          </a:extLst>
        </xdr:cNvPr>
        <xdr:cNvCxnSpPr/>
      </xdr:nvCxnSpPr>
      <xdr:spPr>
        <a:xfrm flipV="1">
          <a:off x="16431260" y="655320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2B4BFE06-8905-4B30-9A40-3B9BB0912747}"/>
            </a:ext>
          </a:extLst>
        </xdr:cNvPr>
        <xdr:cNvSpPr txBox="1"/>
      </xdr:nvSpPr>
      <xdr:spPr>
        <a:xfrm>
          <a:off x="18561127" y="65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48277</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77197245-D3D8-4945-96AF-CC2DF3AA9054}"/>
            </a:ext>
          </a:extLst>
        </xdr:cNvPr>
        <xdr:cNvSpPr txBox="1"/>
      </xdr:nvSpPr>
      <xdr:spPr>
        <a:xfrm>
          <a:off x="1777626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67327</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AAA8CE47-A8BB-4C0A-B221-28CB4C11E20C}"/>
            </a:ext>
          </a:extLst>
        </xdr:cNvPr>
        <xdr:cNvSpPr txBox="1"/>
      </xdr:nvSpPr>
      <xdr:spPr>
        <a:xfrm>
          <a:off x="1700156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33037</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A08237D5-1DC6-4502-8821-7755EEDBCA90}"/>
            </a:ext>
          </a:extLst>
        </xdr:cNvPr>
        <xdr:cNvSpPr txBox="1"/>
      </xdr:nvSpPr>
      <xdr:spPr>
        <a:xfrm>
          <a:off x="1622686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25417</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4FC1E3B7-741A-41FA-9906-C90995E1DDF0}"/>
            </a:ext>
          </a:extLst>
        </xdr:cNvPr>
        <xdr:cNvSpPr txBox="1"/>
      </xdr:nvSpPr>
      <xdr:spPr>
        <a:xfrm>
          <a:off x="18561127"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457045C9-3ACF-4E63-AD45-6C5B74F1B281}"/>
            </a:ext>
          </a:extLst>
        </xdr:cNvPr>
        <xdr:cNvSpPr txBox="1"/>
      </xdr:nvSpPr>
      <xdr:spPr>
        <a:xfrm>
          <a:off x="1777626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57167</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22943F83-7129-4FA5-BEBC-B11E8469E039}"/>
            </a:ext>
          </a:extLst>
        </xdr:cNvPr>
        <xdr:cNvSpPr txBox="1"/>
      </xdr:nvSpPr>
      <xdr:spPr>
        <a:xfrm>
          <a:off x="1700156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64787</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49AB5FEF-54E7-463B-BCB0-13AAD9625FC4}"/>
            </a:ext>
          </a:extLst>
        </xdr:cNvPr>
        <xdr:cNvSpPr txBox="1"/>
      </xdr:nvSpPr>
      <xdr:spPr>
        <a:xfrm>
          <a:off x="1622686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89358BB1-9EF4-49AD-81BB-EC6A40E084E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539C895D-31B9-44AA-BFB1-5B1E3BFE9A8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9EBE070D-9A4E-4531-9535-FC59E7A5FF9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360E5A04-96F3-48C7-8FE9-C04BDFACA2C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D5A10C4F-7914-4DB5-B62E-9BD62BCE0B1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62E34CB4-1152-4844-8844-8F08BD844DA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6BA9497F-1A0B-48B8-B1BA-D287EB2E518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9762469D-CFF8-49BC-BE93-3A573736BE0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4079E251-12AF-4702-BB8B-1A99747993F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DF2BE5D7-7573-4813-85EF-FF826428C9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242D62C6-0929-4F17-A271-37B5367434AA}"/>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F3233149-A57D-4C58-9828-32AD95EC040A}"/>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a:extLst>
            <a:ext uri="{FF2B5EF4-FFF2-40B4-BE49-F238E27FC236}">
              <a16:creationId xmlns:a16="http://schemas.microsoft.com/office/drawing/2014/main" id="{3717B891-C0DD-482C-8663-D7815454D388}"/>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24F423B1-65CC-41E8-83BC-202AB631C84B}"/>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C5326827-E178-4351-85E5-164ABAE82392}"/>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3ED27E89-B438-4BCA-AE95-E7FA1A3F9AC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DA59B896-9DE0-4C17-9354-76BA9A185A7F}"/>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6AC19E6A-E846-4614-B6D8-212F67059E92}"/>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285F33C7-5541-4493-805A-58442F3D170B}"/>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D7273959-745A-4B26-8526-043A2D6DF104}"/>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71F1C6B9-6415-4096-A2EA-53A3B5A421E5}"/>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E06190EC-C880-45AB-9F5C-7CE6419525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D239D9D9-75D9-4BBD-8B51-7C0E110C4B39}"/>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0FAC37B5-D5C9-45CF-8F7A-1436BC411821}"/>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62</xdr:row>
      <xdr:rowOff>156210</xdr:rowOff>
    </xdr:to>
    <xdr:cxnSp macro="">
      <xdr:nvCxnSpPr>
        <xdr:cNvPr id="629" name="直線コネクタ 628">
          <a:extLst>
            <a:ext uri="{FF2B5EF4-FFF2-40B4-BE49-F238E27FC236}">
              <a16:creationId xmlns:a16="http://schemas.microsoft.com/office/drawing/2014/main" id="{07E22339-2651-4DCC-AB83-7CCB2C89FEB9}"/>
            </a:ext>
          </a:extLst>
        </xdr:cNvPr>
        <xdr:cNvCxnSpPr/>
      </xdr:nvCxnSpPr>
      <xdr:spPr>
        <a:xfrm flipV="1">
          <a:off x="14375764" y="933450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F71AA187-CEAA-4496-8438-A2C85B00659D}"/>
            </a:ext>
          </a:extLst>
        </xdr:cNvPr>
        <xdr:cNvSpPr txBox="1"/>
      </xdr:nvSpPr>
      <xdr:spPr>
        <a:xfrm>
          <a:off x="14414500"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631" name="直線コネクタ 630">
          <a:extLst>
            <a:ext uri="{FF2B5EF4-FFF2-40B4-BE49-F238E27FC236}">
              <a16:creationId xmlns:a16="http://schemas.microsoft.com/office/drawing/2014/main" id="{47CF9F79-70DA-4280-A17C-C70968F6CCE5}"/>
            </a:ext>
          </a:extLst>
        </xdr:cNvPr>
        <xdr:cNvCxnSpPr/>
      </xdr:nvCxnSpPr>
      <xdr:spPr>
        <a:xfrm>
          <a:off x="14287500" y="10549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EDDA9E6A-44A7-4EF5-8B61-E1AC262A52F1}"/>
            </a:ext>
          </a:extLst>
        </xdr:cNvPr>
        <xdr:cNvSpPr txBox="1"/>
      </xdr:nvSpPr>
      <xdr:spPr>
        <a:xfrm>
          <a:off x="14414500" y="911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633" name="直線コネクタ 632">
          <a:extLst>
            <a:ext uri="{FF2B5EF4-FFF2-40B4-BE49-F238E27FC236}">
              <a16:creationId xmlns:a16="http://schemas.microsoft.com/office/drawing/2014/main" id="{ADFB139E-D899-4F9E-86B6-28A1D218ADCE}"/>
            </a:ext>
          </a:extLst>
        </xdr:cNvPr>
        <xdr:cNvCxnSpPr/>
      </xdr:nvCxnSpPr>
      <xdr:spPr>
        <a:xfrm>
          <a:off x="14287500" y="933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137177</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8B1CEFC1-5F22-4007-9599-155C0F74A0C6}"/>
            </a:ext>
          </a:extLst>
        </xdr:cNvPr>
        <xdr:cNvSpPr txBox="1"/>
      </xdr:nvSpPr>
      <xdr:spPr>
        <a:xfrm>
          <a:off x="14414500" y="986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635" name="フローチャート: 判断 634">
          <a:extLst>
            <a:ext uri="{FF2B5EF4-FFF2-40B4-BE49-F238E27FC236}">
              <a16:creationId xmlns:a16="http://schemas.microsoft.com/office/drawing/2014/main" id="{F6BB87AA-FCC2-44D7-845B-A9851585EA76}"/>
            </a:ext>
          </a:extLst>
        </xdr:cNvPr>
        <xdr:cNvSpPr/>
      </xdr:nvSpPr>
      <xdr:spPr>
        <a:xfrm>
          <a:off x="14325600" y="98818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147320</xdr:rowOff>
    </xdr:from>
    <xdr:to>
      <xdr:col>81</xdr:col>
      <xdr:colOff>101600</xdr:colOff>
      <xdr:row>59</xdr:row>
      <xdr:rowOff>77470</xdr:rowOff>
    </xdr:to>
    <xdr:sp macro="" textlink="">
      <xdr:nvSpPr>
        <xdr:cNvPr id="636" name="フローチャート: 判断 635">
          <a:extLst>
            <a:ext uri="{FF2B5EF4-FFF2-40B4-BE49-F238E27FC236}">
              <a16:creationId xmlns:a16="http://schemas.microsoft.com/office/drawing/2014/main" id="{648EB07B-7FA4-4D24-BCFA-14AAA1064A0A}"/>
            </a:ext>
          </a:extLst>
        </xdr:cNvPr>
        <xdr:cNvSpPr/>
      </xdr:nvSpPr>
      <xdr:spPr>
        <a:xfrm>
          <a:off x="13578840" y="987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113030</xdr:rowOff>
    </xdr:from>
    <xdr:to>
      <xdr:col>76</xdr:col>
      <xdr:colOff>165100</xdr:colOff>
      <xdr:row>59</xdr:row>
      <xdr:rowOff>43180</xdr:rowOff>
    </xdr:to>
    <xdr:sp macro="" textlink="">
      <xdr:nvSpPr>
        <xdr:cNvPr id="637" name="フローチャート: 判断 636">
          <a:extLst>
            <a:ext uri="{FF2B5EF4-FFF2-40B4-BE49-F238E27FC236}">
              <a16:creationId xmlns:a16="http://schemas.microsoft.com/office/drawing/2014/main" id="{E0C283D1-4E9C-48E1-A562-6E0A89A7D2B1}"/>
            </a:ext>
          </a:extLst>
        </xdr:cNvPr>
        <xdr:cNvSpPr/>
      </xdr:nvSpPr>
      <xdr:spPr>
        <a:xfrm>
          <a:off x="12804140" y="9836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128270</xdr:rowOff>
    </xdr:from>
    <xdr:to>
      <xdr:col>72</xdr:col>
      <xdr:colOff>38100</xdr:colOff>
      <xdr:row>59</xdr:row>
      <xdr:rowOff>58420</xdr:rowOff>
    </xdr:to>
    <xdr:sp macro="" textlink="">
      <xdr:nvSpPr>
        <xdr:cNvPr id="638" name="フローチャート: 判断 637">
          <a:extLst>
            <a:ext uri="{FF2B5EF4-FFF2-40B4-BE49-F238E27FC236}">
              <a16:creationId xmlns:a16="http://schemas.microsoft.com/office/drawing/2014/main" id="{FAE05EA8-BC0A-465A-8C7A-7C7578C7F123}"/>
            </a:ext>
          </a:extLst>
        </xdr:cNvPr>
        <xdr:cNvSpPr/>
      </xdr:nvSpPr>
      <xdr:spPr>
        <a:xfrm>
          <a:off x="12029440" y="9851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639" name="フローチャート: 判断 638">
          <a:extLst>
            <a:ext uri="{FF2B5EF4-FFF2-40B4-BE49-F238E27FC236}">
              <a16:creationId xmlns:a16="http://schemas.microsoft.com/office/drawing/2014/main" id="{D7967A25-311F-4C98-BF63-B62DDA57FCD5}"/>
            </a:ext>
          </a:extLst>
        </xdr:cNvPr>
        <xdr:cNvSpPr/>
      </xdr:nvSpPr>
      <xdr:spPr>
        <a:xfrm>
          <a:off x="11231880" y="9809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E0EFFD9E-7D98-49E0-90F3-805E85A71D2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C7214943-758E-4F75-85CA-728D27BE2F6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CA628D1B-22EC-41D6-BD9D-26A1455328B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5363CF2-7782-4C27-8DCD-35C5ECD5954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D033A554-5982-47EF-90AD-A9DD3ECAD18F}"/>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71120</xdr:rowOff>
    </xdr:from>
    <xdr:to>
      <xdr:col>85</xdr:col>
      <xdr:colOff>177800</xdr:colOff>
      <xdr:row>58</xdr:row>
      <xdr:rowOff>1270</xdr:rowOff>
    </xdr:to>
    <xdr:sp macro="" textlink="">
      <xdr:nvSpPr>
        <xdr:cNvPr id="645" name="楕円 644">
          <a:extLst>
            <a:ext uri="{FF2B5EF4-FFF2-40B4-BE49-F238E27FC236}">
              <a16:creationId xmlns:a16="http://schemas.microsoft.com/office/drawing/2014/main" id="{BCC26EA9-CD49-4C88-BFBE-01AAF878EBD1}"/>
            </a:ext>
          </a:extLst>
        </xdr:cNvPr>
        <xdr:cNvSpPr/>
      </xdr:nvSpPr>
      <xdr:spPr>
        <a:xfrm>
          <a:off x="14325600" y="96266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93997</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A2ADAC39-D920-4938-A1CB-6DC8BD8391C4}"/>
            </a:ext>
          </a:extLst>
        </xdr:cNvPr>
        <xdr:cNvSpPr txBox="1"/>
      </xdr:nvSpPr>
      <xdr:spPr>
        <a:xfrm>
          <a:off x="14414500" y="948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17780</xdr:rowOff>
    </xdr:from>
    <xdr:to>
      <xdr:col>81</xdr:col>
      <xdr:colOff>101600</xdr:colOff>
      <xdr:row>57</xdr:row>
      <xdr:rowOff>119380</xdr:rowOff>
    </xdr:to>
    <xdr:sp macro="" textlink="">
      <xdr:nvSpPr>
        <xdr:cNvPr id="647" name="楕円 646">
          <a:extLst>
            <a:ext uri="{FF2B5EF4-FFF2-40B4-BE49-F238E27FC236}">
              <a16:creationId xmlns:a16="http://schemas.microsoft.com/office/drawing/2014/main" id="{18AD3B04-F6C1-4AF5-A8C8-9BBDCEAFAFF8}"/>
            </a:ext>
          </a:extLst>
        </xdr:cNvPr>
        <xdr:cNvSpPr/>
      </xdr:nvSpPr>
      <xdr:spPr>
        <a:xfrm>
          <a:off x="1357884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68580</xdr:rowOff>
    </xdr:from>
    <xdr:to>
      <xdr:col>85</xdr:col>
      <xdr:colOff>127000</xdr:colOff>
      <xdr:row>57</xdr:row>
      <xdr:rowOff>121920</xdr:rowOff>
    </xdr:to>
    <xdr:cxnSp macro="">
      <xdr:nvCxnSpPr>
        <xdr:cNvPr id="648" name="直線コネクタ 647">
          <a:extLst>
            <a:ext uri="{FF2B5EF4-FFF2-40B4-BE49-F238E27FC236}">
              <a16:creationId xmlns:a16="http://schemas.microsoft.com/office/drawing/2014/main" id="{ACA27637-E788-4A2B-89CA-060569FFB45D}"/>
            </a:ext>
          </a:extLst>
        </xdr:cNvPr>
        <xdr:cNvCxnSpPr/>
      </xdr:nvCxnSpPr>
      <xdr:spPr>
        <a:xfrm>
          <a:off x="13629640" y="9624060"/>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116840</xdr:rowOff>
    </xdr:from>
    <xdr:to>
      <xdr:col>76</xdr:col>
      <xdr:colOff>165100</xdr:colOff>
      <xdr:row>58</xdr:row>
      <xdr:rowOff>46990</xdr:rowOff>
    </xdr:to>
    <xdr:sp macro="" textlink="">
      <xdr:nvSpPr>
        <xdr:cNvPr id="649" name="楕円 648">
          <a:extLst>
            <a:ext uri="{FF2B5EF4-FFF2-40B4-BE49-F238E27FC236}">
              <a16:creationId xmlns:a16="http://schemas.microsoft.com/office/drawing/2014/main" id="{068D7C6C-22BC-49D1-BDFF-A85540F1ED35}"/>
            </a:ext>
          </a:extLst>
        </xdr:cNvPr>
        <xdr:cNvSpPr/>
      </xdr:nvSpPr>
      <xdr:spPr>
        <a:xfrm>
          <a:off x="12804140" y="9672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68580</xdr:rowOff>
    </xdr:from>
    <xdr:to>
      <xdr:col>81</xdr:col>
      <xdr:colOff>50800</xdr:colOff>
      <xdr:row>57</xdr:row>
      <xdr:rowOff>167640</xdr:rowOff>
    </xdr:to>
    <xdr:cxnSp macro="">
      <xdr:nvCxnSpPr>
        <xdr:cNvPr id="650" name="直線コネクタ 649">
          <a:extLst>
            <a:ext uri="{FF2B5EF4-FFF2-40B4-BE49-F238E27FC236}">
              <a16:creationId xmlns:a16="http://schemas.microsoft.com/office/drawing/2014/main" id="{74C3AA97-5A14-48E6-9FCB-73EF09F037B1}"/>
            </a:ext>
          </a:extLst>
        </xdr:cNvPr>
        <xdr:cNvCxnSpPr/>
      </xdr:nvCxnSpPr>
      <xdr:spPr>
        <a:xfrm flipV="1">
          <a:off x="12854940" y="9624060"/>
          <a:ext cx="7747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33020</xdr:rowOff>
    </xdr:from>
    <xdr:to>
      <xdr:col>72</xdr:col>
      <xdr:colOff>38100</xdr:colOff>
      <xdr:row>57</xdr:row>
      <xdr:rowOff>134620</xdr:rowOff>
    </xdr:to>
    <xdr:sp macro="" textlink="">
      <xdr:nvSpPr>
        <xdr:cNvPr id="651" name="楕円 650">
          <a:extLst>
            <a:ext uri="{FF2B5EF4-FFF2-40B4-BE49-F238E27FC236}">
              <a16:creationId xmlns:a16="http://schemas.microsoft.com/office/drawing/2014/main" id="{7E9E7E6E-6FF6-45D8-9C1C-3D19027A58A6}"/>
            </a:ext>
          </a:extLst>
        </xdr:cNvPr>
        <xdr:cNvSpPr/>
      </xdr:nvSpPr>
      <xdr:spPr>
        <a:xfrm>
          <a:off x="12029440" y="9588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83820</xdr:rowOff>
    </xdr:from>
    <xdr:to>
      <xdr:col>76</xdr:col>
      <xdr:colOff>114300</xdr:colOff>
      <xdr:row>57</xdr:row>
      <xdr:rowOff>167640</xdr:rowOff>
    </xdr:to>
    <xdr:cxnSp macro="">
      <xdr:nvCxnSpPr>
        <xdr:cNvPr id="652" name="直線コネクタ 651">
          <a:extLst>
            <a:ext uri="{FF2B5EF4-FFF2-40B4-BE49-F238E27FC236}">
              <a16:creationId xmlns:a16="http://schemas.microsoft.com/office/drawing/2014/main" id="{70BBB01C-9231-48B4-8A2F-DA2054070D63}"/>
            </a:ext>
          </a:extLst>
        </xdr:cNvPr>
        <xdr:cNvCxnSpPr/>
      </xdr:nvCxnSpPr>
      <xdr:spPr>
        <a:xfrm>
          <a:off x="12072620" y="9639300"/>
          <a:ext cx="78232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170180</xdr:rowOff>
    </xdr:from>
    <xdr:to>
      <xdr:col>67</xdr:col>
      <xdr:colOff>101600</xdr:colOff>
      <xdr:row>57</xdr:row>
      <xdr:rowOff>100330</xdr:rowOff>
    </xdr:to>
    <xdr:sp macro="" textlink="">
      <xdr:nvSpPr>
        <xdr:cNvPr id="653" name="楕円 652">
          <a:extLst>
            <a:ext uri="{FF2B5EF4-FFF2-40B4-BE49-F238E27FC236}">
              <a16:creationId xmlns:a16="http://schemas.microsoft.com/office/drawing/2014/main" id="{370764A9-2E7D-4B8D-BA76-B449CB1A12E4}"/>
            </a:ext>
          </a:extLst>
        </xdr:cNvPr>
        <xdr:cNvSpPr/>
      </xdr:nvSpPr>
      <xdr:spPr>
        <a:xfrm>
          <a:off x="11231880" y="9558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49530</xdr:rowOff>
    </xdr:from>
    <xdr:to>
      <xdr:col>71</xdr:col>
      <xdr:colOff>177800</xdr:colOff>
      <xdr:row>57</xdr:row>
      <xdr:rowOff>83820</xdr:rowOff>
    </xdr:to>
    <xdr:cxnSp macro="">
      <xdr:nvCxnSpPr>
        <xdr:cNvPr id="654" name="直線コネクタ 653">
          <a:extLst>
            <a:ext uri="{FF2B5EF4-FFF2-40B4-BE49-F238E27FC236}">
              <a16:creationId xmlns:a16="http://schemas.microsoft.com/office/drawing/2014/main" id="{0AB731EC-305F-4032-8DFF-C2144C9E67BD}"/>
            </a:ext>
          </a:extLst>
        </xdr:cNvPr>
        <xdr:cNvCxnSpPr/>
      </xdr:nvCxnSpPr>
      <xdr:spPr>
        <a:xfrm>
          <a:off x="11282680" y="960501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68597</xdr:rowOff>
    </xdr:from>
    <xdr:ext cx="405111" cy="259045"/>
    <xdr:sp macro="" textlink="">
      <xdr:nvSpPr>
        <xdr:cNvPr id="655" name="n_1aveValue【学校施設】&#10;有形固定資産減価償却率">
          <a:extLst>
            <a:ext uri="{FF2B5EF4-FFF2-40B4-BE49-F238E27FC236}">
              <a16:creationId xmlns:a16="http://schemas.microsoft.com/office/drawing/2014/main" id="{8E5AF11D-DF71-425E-9321-15FAC9685F59}"/>
            </a:ext>
          </a:extLst>
        </xdr:cNvPr>
        <xdr:cNvSpPr txBox="1"/>
      </xdr:nvSpPr>
      <xdr:spPr>
        <a:xfrm>
          <a:off x="13437244" y="995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34307</xdr:rowOff>
    </xdr:from>
    <xdr:ext cx="405111" cy="259045"/>
    <xdr:sp macro="" textlink="">
      <xdr:nvSpPr>
        <xdr:cNvPr id="656" name="n_2aveValue【学校施設】&#10;有形固定資産減価償却率">
          <a:extLst>
            <a:ext uri="{FF2B5EF4-FFF2-40B4-BE49-F238E27FC236}">
              <a16:creationId xmlns:a16="http://schemas.microsoft.com/office/drawing/2014/main" id="{960CD64D-1099-4964-8FE7-BE5C34BD4C66}"/>
            </a:ext>
          </a:extLst>
        </xdr:cNvPr>
        <xdr:cNvSpPr txBox="1"/>
      </xdr:nvSpPr>
      <xdr:spPr>
        <a:xfrm>
          <a:off x="12675244" y="992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49547</xdr:rowOff>
    </xdr:from>
    <xdr:ext cx="405111" cy="259045"/>
    <xdr:sp macro="" textlink="">
      <xdr:nvSpPr>
        <xdr:cNvPr id="657" name="n_3aveValue【学校施設】&#10;有形固定資産減価償却率">
          <a:extLst>
            <a:ext uri="{FF2B5EF4-FFF2-40B4-BE49-F238E27FC236}">
              <a16:creationId xmlns:a16="http://schemas.microsoft.com/office/drawing/2014/main" id="{A8E8DBCB-01A7-4BD7-8FC4-E94C6B981588}"/>
            </a:ext>
          </a:extLst>
        </xdr:cNvPr>
        <xdr:cNvSpPr txBox="1"/>
      </xdr:nvSpPr>
      <xdr:spPr>
        <a:xfrm>
          <a:off x="11900544"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7637</xdr:rowOff>
    </xdr:from>
    <xdr:ext cx="405111" cy="259045"/>
    <xdr:sp macro="" textlink="">
      <xdr:nvSpPr>
        <xdr:cNvPr id="658" name="n_4aveValue【学校施設】&#10;有形固定資産減価償却率">
          <a:extLst>
            <a:ext uri="{FF2B5EF4-FFF2-40B4-BE49-F238E27FC236}">
              <a16:creationId xmlns:a16="http://schemas.microsoft.com/office/drawing/2014/main" id="{C06773A3-92F4-46DB-B465-9E3D088B6E70}"/>
            </a:ext>
          </a:extLst>
        </xdr:cNvPr>
        <xdr:cNvSpPr txBox="1"/>
      </xdr:nvSpPr>
      <xdr:spPr>
        <a:xfrm>
          <a:off x="11102984" y="989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135907</xdr:rowOff>
    </xdr:from>
    <xdr:ext cx="405111" cy="259045"/>
    <xdr:sp macro="" textlink="">
      <xdr:nvSpPr>
        <xdr:cNvPr id="659" name="n_1mainValue【学校施設】&#10;有形固定資産減価償却率">
          <a:extLst>
            <a:ext uri="{FF2B5EF4-FFF2-40B4-BE49-F238E27FC236}">
              <a16:creationId xmlns:a16="http://schemas.microsoft.com/office/drawing/2014/main" id="{CBAACF88-5DC2-49A0-B4CD-041C17B25392}"/>
            </a:ext>
          </a:extLst>
        </xdr:cNvPr>
        <xdr:cNvSpPr txBox="1"/>
      </xdr:nvSpPr>
      <xdr:spPr>
        <a:xfrm>
          <a:off x="13437244" y="935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63517</xdr:rowOff>
    </xdr:from>
    <xdr:ext cx="405111" cy="259045"/>
    <xdr:sp macro="" textlink="">
      <xdr:nvSpPr>
        <xdr:cNvPr id="660" name="n_2mainValue【学校施設】&#10;有形固定資産減価償却率">
          <a:extLst>
            <a:ext uri="{FF2B5EF4-FFF2-40B4-BE49-F238E27FC236}">
              <a16:creationId xmlns:a16="http://schemas.microsoft.com/office/drawing/2014/main" id="{FF893A81-87CA-4CDB-A97A-C58EF79FEDB7}"/>
            </a:ext>
          </a:extLst>
        </xdr:cNvPr>
        <xdr:cNvSpPr txBox="1"/>
      </xdr:nvSpPr>
      <xdr:spPr>
        <a:xfrm>
          <a:off x="126752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151147</xdr:rowOff>
    </xdr:from>
    <xdr:ext cx="405111" cy="259045"/>
    <xdr:sp macro="" textlink="">
      <xdr:nvSpPr>
        <xdr:cNvPr id="661" name="n_3mainValue【学校施設】&#10;有形固定資産減価償却率">
          <a:extLst>
            <a:ext uri="{FF2B5EF4-FFF2-40B4-BE49-F238E27FC236}">
              <a16:creationId xmlns:a16="http://schemas.microsoft.com/office/drawing/2014/main" id="{3293CE20-7350-4301-8592-00E49CC74CEB}"/>
            </a:ext>
          </a:extLst>
        </xdr:cNvPr>
        <xdr:cNvSpPr txBox="1"/>
      </xdr:nvSpPr>
      <xdr:spPr>
        <a:xfrm>
          <a:off x="119005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116857</xdr:rowOff>
    </xdr:from>
    <xdr:ext cx="405111" cy="259045"/>
    <xdr:sp macro="" textlink="">
      <xdr:nvSpPr>
        <xdr:cNvPr id="662" name="n_4mainValue【学校施設】&#10;有形固定資産減価償却率">
          <a:extLst>
            <a:ext uri="{FF2B5EF4-FFF2-40B4-BE49-F238E27FC236}">
              <a16:creationId xmlns:a16="http://schemas.microsoft.com/office/drawing/2014/main" id="{0005BFC7-E682-4F0C-B48C-679847403547}"/>
            </a:ext>
          </a:extLst>
        </xdr:cNvPr>
        <xdr:cNvSpPr txBox="1"/>
      </xdr:nvSpPr>
      <xdr:spPr>
        <a:xfrm>
          <a:off x="11102984"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1D413F64-9561-4874-8461-D6B1FA933549}"/>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4050A58-011C-41CF-9D7D-1281961586E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BA773A87-C871-4772-845F-43E5AC98284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9A5E0562-E07B-4CBF-8118-EB88478676B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3C55FF2B-9D70-4532-900D-6700F5BF863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30DDC35F-A2C2-435A-BA0A-307D1C4D60B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7FCC8059-EA90-4092-B4F7-1E2D0472349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4ADED602-C8BD-408C-BC81-944BE6172506}"/>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FF00B3D4-2DB5-4493-8E08-1108A5CBB66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52939335-451D-4B75-AB90-45F0BC450AB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33675E03-8F06-4171-BB3D-45BA269B6239}"/>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a:extLst>
            <a:ext uri="{FF2B5EF4-FFF2-40B4-BE49-F238E27FC236}">
              <a16:creationId xmlns:a16="http://schemas.microsoft.com/office/drawing/2014/main" id="{CF693B2E-697F-49FD-A07C-077C56D8470A}"/>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a:extLst>
            <a:ext uri="{FF2B5EF4-FFF2-40B4-BE49-F238E27FC236}">
              <a16:creationId xmlns:a16="http://schemas.microsoft.com/office/drawing/2014/main" id="{473AF05E-9A2D-4901-A310-7227A6063798}"/>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FC6EAD4A-2F88-47E9-BC92-FA41DF6B652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1034B6A6-2E0E-4D20-97B5-02539B45E06B}"/>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a:extLst>
            <a:ext uri="{FF2B5EF4-FFF2-40B4-BE49-F238E27FC236}">
              <a16:creationId xmlns:a16="http://schemas.microsoft.com/office/drawing/2014/main" id="{C26953D3-C25D-4AD8-BACE-B53150D670FF}"/>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a:extLst>
            <a:ext uri="{FF2B5EF4-FFF2-40B4-BE49-F238E27FC236}">
              <a16:creationId xmlns:a16="http://schemas.microsoft.com/office/drawing/2014/main" id="{7E3CB23E-D8E0-48BE-8231-370637D16D11}"/>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83C3A038-584E-4D4B-B2AB-B3FEB905C7A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1AA0C261-D61C-4A11-90FB-2BD8CC651326}"/>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a:extLst>
            <a:ext uri="{FF2B5EF4-FFF2-40B4-BE49-F238E27FC236}">
              <a16:creationId xmlns:a16="http://schemas.microsoft.com/office/drawing/2014/main" id="{019EACA6-F1F7-4176-8871-1DC9A6CABB6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170879</xdr:rowOff>
    </xdr:from>
    <xdr:to>
      <xdr:col>116</xdr:col>
      <xdr:colOff>62864</xdr:colOff>
      <xdr:row>63</xdr:row>
      <xdr:rowOff>2857</xdr:rowOff>
    </xdr:to>
    <xdr:cxnSp macro="">
      <xdr:nvCxnSpPr>
        <xdr:cNvPr id="683" name="直線コネクタ 682">
          <a:extLst>
            <a:ext uri="{FF2B5EF4-FFF2-40B4-BE49-F238E27FC236}">
              <a16:creationId xmlns:a16="http://schemas.microsoft.com/office/drawing/2014/main" id="{6519A7EA-697D-4E55-9F55-AE63C0A67C5E}"/>
            </a:ext>
          </a:extLst>
        </xdr:cNvPr>
        <xdr:cNvCxnSpPr/>
      </xdr:nvCxnSpPr>
      <xdr:spPr>
        <a:xfrm flipV="1">
          <a:off x="19509104" y="9391079"/>
          <a:ext cx="0" cy="1173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6684</xdr:rowOff>
    </xdr:from>
    <xdr:ext cx="469744" cy="259045"/>
    <xdr:sp macro="" textlink="">
      <xdr:nvSpPr>
        <xdr:cNvPr id="684" name="【学校施設】&#10;一人当たり面積最小値テキスト">
          <a:extLst>
            <a:ext uri="{FF2B5EF4-FFF2-40B4-BE49-F238E27FC236}">
              <a16:creationId xmlns:a16="http://schemas.microsoft.com/office/drawing/2014/main" id="{BC5185D6-9ED9-4075-AFD7-D0E46BEC13D3}"/>
            </a:ext>
          </a:extLst>
        </xdr:cNvPr>
        <xdr:cNvSpPr txBox="1"/>
      </xdr:nvSpPr>
      <xdr:spPr>
        <a:xfrm>
          <a:off x="19547840" y="1056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2857</xdr:rowOff>
    </xdr:from>
    <xdr:to>
      <xdr:col>116</xdr:col>
      <xdr:colOff>152400</xdr:colOff>
      <xdr:row>63</xdr:row>
      <xdr:rowOff>2857</xdr:rowOff>
    </xdr:to>
    <xdr:cxnSp macro="">
      <xdr:nvCxnSpPr>
        <xdr:cNvPr id="685" name="直線コネクタ 684">
          <a:extLst>
            <a:ext uri="{FF2B5EF4-FFF2-40B4-BE49-F238E27FC236}">
              <a16:creationId xmlns:a16="http://schemas.microsoft.com/office/drawing/2014/main" id="{A9499110-D9B5-4171-8FBE-C0CBC8A70D1C}"/>
            </a:ext>
          </a:extLst>
        </xdr:cNvPr>
        <xdr:cNvCxnSpPr/>
      </xdr:nvCxnSpPr>
      <xdr:spPr>
        <a:xfrm>
          <a:off x="19443700" y="10564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117556</xdr:rowOff>
    </xdr:from>
    <xdr:ext cx="469744" cy="259045"/>
    <xdr:sp macro="" textlink="">
      <xdr:nvSpPr>
        <xdr:cNvPr id="686" name="【学校施設】&#10;一人当たり面積最大値テキスト">
          <a:extLst>
            <a:ext uri="{FF2B5EF4-FFF2-40B4-BE49-F238E27FC236}">
              <a16:creationId xmlns:a16="http://schemas.microsoft.com/office/drawing/2014/main" id="{E7BB7000-AD83-4133-8E0A-DC5A165D771E}"/>
            </a:ext>
          </a:extLst>
        </xdr:cNvPr>
        <xdr:cNvSpPr txBox="1"/>
      </xdr:nvSpPr>
      <xdr:spPr>
        <a:xfrm>
          <a:off x="19547840" y="917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170879</xdr:rowOff>
    </xdr:from>
    <xdr:to>
      <xdr:col>116</xdr:col>
      <xdr:colOff>152400</xdr:colOff>
      <xdr:row>55</xdr:row>
      <xdr:rowOff>170879</xdr:rowOff>
    </xdr:to>
    <xdr:cxnSp macro="">
      <xdr:nvCxnSpPr>
        <xdr:cNvPr id="687" name="直線コネクタ 686">
          <a:extLst>
            <a:ext uri="{FF2B5EF4-FFF2-40B4-BE49-F238E27FC236}">
              <a16:creationId xmlns:a16="http://schemas.microsoft.com/office/drawing/2014/main" id="{C282A174-ACC3-44A9-B057-1F24E54F8565}"/>
            </a:ext>
          </a:extLst>
        </xdr:cNvPr>
        <xdr:cNvCxnSpPr/>
      </xdr:nvCxnSpPr>
      <xdr:spPr>
        <a:xfrm>
          <a:off x="19443700" y="93910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99077</xdr:rowOff>
    </xdr:from>
    <xdr:ext cx="469744" cy="259045"/>
    <xdr:sp macro="" textlink="">
      <xdr:nvSpPr>
        <xdr:cNvPr id="688" name="【学校施設】&#10;一人当たり面積平均値テキスト">
          <a:extLst>
            <a:ext uri="{FF2B5EF4-FFF2-40B4-BE49-F238E27FC236}">
              <a16:creationId xmlns:a16="http://schemas.microsoft.com/office/drawing/2014/main" id="{B4C8D813-D30D-4312-85C2-B186FAC48BC8}"/>
            </a:ext>
          </a:extLst>
        </xdr:cNvPr>
        <xdr:cNvSpPr txBox="1"/>
      </xdr:nvSpPr>
      <xdr:spPr>
        <a:xfrm>
          <a:off x="19547840" y="1015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macro="" textlink="">
      <xdr:nvSpPr>
        <xdr:cNvPr id="689" name="フローチャート: 判断 688">
          <a:extLst>
            <a:ext uri="{FF2B5EF4-FFF2-40B4-BE49-F238E27FC236}">
              <a16:creationId xmlns:a16="http://schemas.microsoft.com/office/drawing/2014/main" id="{D41EA468-45C9-4E23-BB12-AA362DE61FC1}"/>
            </a:ext>
          </a:extLst>
        </xdr:cNvPr>
        <xdr:cNvSpPr/>
      </xdr:nvSpPr>
      <xdr:spPr>
        <a:xfrm>
          <a:off x="1945894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121793</xdr:rowOff>
    </xdr:from>
    <xdr:to>
      <xdr:col>112</xdr:col>
      <xdr:colOff>38100</xdr:colOff>
      <xdr:row>61</xdr:row>
      <xdr:rowOff>51943</xdr:rowOff>
    </xdr:to>
    <xdr:sp macro="" textlink="">
      <xdr:nvSpPr>
        <xdr:cNvPr id="690" name="フローチャート: 判断 689">
          <a:extLst>
            <a:ext uri="{FF2B5EF4-FFF2-40B4-BE49-F238E27FC236}">
              <a16:creationId xmlns:a16="http://schemas.microsoft.com/office/drawing/2014/main" id="{E6B49BD0-F71F-4138-B713-E8A5D81BEE9C}"/>
            </a:ext>
          </a:extLst>
        </xdr:cNvPr>
        <xdr:cNvSpPr/>
      </xdr:nvSpPr>
      <xdr:spPr>
        <a:xfrm>
          <a:off x="18735040" y="101801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121221</xdr:rowOff>
    </xdr:from>
    <xdr:to>
      <xdr:col>107</xdr:col>
      <xdr:colOff>101600</xdr:colOff>
      <xdr:row>61</xdr:row>
      <xdr:rowOff>51371</xdr:rowOff>
    </xdr:to>
    <xdr:sp macro="" textlink="">
      <xdr:nvSpPr>
        <xdr:cNvPr id="691" name="フローチャート: 判断 690">
          <a:extLst>
            <a:ext uri="{FF2B5EF4-FFF2-40B4-BE49-F238E27FC236}">
              <a16:creationId xmlns:a16="http://schemas.microsoft.com/office/drawing/2014/main" id="{62ED8165-892D-4B7B-A21F-5663D7105B45}"/>
            </a:ext>
          </a:extLst>
        </xdr:cNvPr>
        <xdr:cNvSpPr/>
      </xdr:nvSpPr>
      <xdr:spPr>
        <a:xfrm>
          <a:off x="17937480" y="101796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141795</xdr:rowOff>
    </xdr:from>
    <xdr:to>
      <xdr:col>102</xdr:col>
      <xdr:colOff>165100</xdr:colOff>
      <xdr:row>61</xdr:row>
      <xdr:rowOff>71945</xdr:rowOff>
    </xdr:to>
    <xdr:sp macro="" textlink="">
      <xdr:nvSpPr>
        <xdr:cNvPr id="692" name="フローチャート: 判断 691">
          <a:extLst>
            <a:ext uri="{FF2B5EF4-FFF2-40B4-BE49-F238E27FC236}">
              <a16:creationId xmlns:a16="http://schemas.microsoft.com/office/drawing/2014/main" id="{9B8BD82A-33AB-4E0C-89AD-3BBF2630C25C}"/>
            </a:ext>
          </a:extLst>
        </xdr:cNvPr>
        <xdr:cNvSpPr/>
      </xdr:nvSpPr>
      <xdr:spPr>
        <a:xfrm>
          <a:off x="17162780" y="10200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144653</xdr:rowOff>
    </xdr:from>
    <xdr:to>
      <xdr:col>98</xdr:col>
      <xdr:colOff>38100</xdr:colOff>
      <xdr:row>61</xdr:row>
      <xdr:rowOff>74803</xdr:rowOff>
    </xdr:to>
    <xdr:sp macro="" textlink="">
      <xdr:nvSpPr>
        <xdr:cNvPr id="693" name="フローチャート: 判断 692">
          <a:extLst>
            <a:ext uri="{FF2B5EF4-FFF2-40B4-BE49-F238E27FC236}">
              <a16:creationId xmlns:a16="http://schemas.microsoft.com/office/drawing/2014/main" id="{979489E0-55F8-4A0D-A2EF-7663F190927E}"/>
            </a:ext>
          </a:extLst>
        </xdr:cNvPr>
        <xdr:cNvSpPr/>
      </xdr:nvSpPr>
      <xdr:spPr>
        <a:xfrm>
          <a:off x="16388080" y="102030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33BB5B9B-1BFE-4D16-983E-44E83FBD4B0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729C24-FAA0-4157-A2AB-519A13486569}"/>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46F29D58-93D5-4A2E-95DB-BB80190849D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200E8B79-F86E-493C-9FA0-D01B9D91FB4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6A57C0EA-D48C-4318-99E9-53AA9EF7DB0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131508</xdr:rowOff>
    </xdr:from>
    <xdr:to>
      <xdr:col>116</xdr:col>
      <xdr:colOff>114300</xdr:colOff>
      <xdr:row>59</xdr:row>
      <xdr:rowOff>61658</xdr:rowOff>
    </xdr:to>
    <xdr:sp macro="" textlink="">
      <xdr:nvSpPr>
        <xdr:cNvPr id="699" name="楕円 698">
          <a:extLst>
            <a:ext uri="{FF2B5EF4-FFF2-40B4-BE49-F238E27FC236}">
              <a16:creationId xmlns:a16="http://schemas.microsoft.com/office/drawing/2014/main" id="{6CC755D8-6E8D-4EDE-B072-E715191A8DB5}"/>
            </a:ext>
          </a:extLst>
        </xdr:cNvPr>
        <xdr:cNvSpPr/>
      </xdr:nvSpPr>
      <xdr:spPr>
        <a:xfrm>
          <a:off x="19458940" y="9854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154385</xdr:rowOff>
    </xdr:from>
    <xdr:ext cx="469744" cy="259045"/>
    <xdr:sp macro="" textlink="">
      <xdr:nvSpPr>
        <xdr:cNvPr id="700" name="【学校施設】&#10;一人当たり面積該当値テキスト">
          <a:extLst>
            <a:ext uri="{FF2B5EF4-FFF2-40B4-BE49-F238E27FC236}">
              <a16:creationId xmlns:a16="http://schemas.microsoft.com/office/drawing/2014/main" id="{B3BB61C1-5C23-44CD-A099-FC8E534B00A3}"/>
            </a:ext>
          </a:extLst>
        </xdr:cNvPr>
        <xdr:cNvSpPr txBox="1"/>
      </xdr:nvSpPr>
      <xdr:spPr>
        <a:xfrm>
          <a:off x="19547840" y="970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149225</xdr:rowOff>
    </xdr:from>
    <xdr:to>
      <xdr:col>112</xdr:col>
      <xdr:colOff>38100</xdr:colOff>
      <xdr:row>59</xdr:row>
      <xdr:rowOff>79375</xdr:rowOff>
    </xdr:to>
    <xdr:sp macro="" textlink="">
      <xdr:nvSpPr>
        <xdr:cNvPr id="701" name="楕円 700">
          <a:extLst>
            <a:ext uri="{FF2B5EF4-FFF2-40B4-BE49-F238E27FC236}">
              <a16:creationId xmlns:a16="http://schemas.microsoft.com/office/drawing/2014/main" id="{F3E1404B-B6F0-469A-81D3-79A08FEE7971}"/>
            </a:ext>
          </a:extLst>
        </xdr:cNvPr>
        <xdr:cNvSpPr/>
      </xdr:nvSpPr>
      <xdr:spPr>
        <a:xfrm>
          <a:off x="18735040" y="9872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10858</xdr:rowOff>
    </xdr:from>
    <xdr:to>
      <xdr:col>116</xdr:col>
      <xdr:colOff>63500</xdr:colOff>
      <xdr:row>59</xdr:row>
      <xdr:rowOff>28575</xdr:rowOff>
    </xdr:to>
    <xdr:cxnSp macro="">
      <xdr:nvCxnSpPr>
        <xdr:cNvPr id="702" name="直線コネクタ 701">
          <a:extLst>
            <a:ext uri="{FF2B5EF4-FFF2-40B4-BE49-F238E27FC236}">
              <a16:creationId xmlns:a16="http://schemas.microsoft.com/office/drawing/2014/main" id="{3B7EAFA6-FB2C-4B6D-8A23-954758606FC4}"/>
            </a:ext>
          </a:extLst>
        </xdr:cNvPr>
        <xdr:cNvCxnSpPr/>
      </xdr:nvCxnSpPr>
      <xdr:spPr>
        <a:xfrm flipV="1">
          <a:off x="18778220" y="9901618"/>
          <a:ext cx="73152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64</xdr:rowOff>
    </xdr:from>
    <xdr:to>
      <xdr:col>107</xdr:col>
      <xdr:colOff>101600</xdr:colOff>
      <xdr:row>59</xdr:row>
      <xdr:rowOff>101664</xdr:rowOff>
    </xdr:to>
    <xdr:sp macro="" textlink="">
      <xdr:nvSpPr>
        <xdr:cNvPr id="703" name="楕円 702">
          <a:extLst>
            <a:ext uri="{FF2B5EF4-FFF2-40B4-BE49-F238E27FC236}">
              <a16:creationId xmlns:a16="http://schemas.microsoft.com/office/drawing/2014/main" id="{79115A9F-E363-4B5A-A037-9D0E006BBDD8}"/>
            </a:ext>
          </a:extLst>
        </xdr:cNvPr>
        <xdr:cNvSpPr/>
      </xdr:nvSpPr>
      <xdr:spPr>
        <a:xfrm>
          <a:off x="17937480" y="989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28575</xdr:rowOff>
    </xdr:from>
    <xdr:to>
      <xdr:col>111</xdr:col>
      <xdr:colOff>177800</xdr:colOff>
      <xdr:row>59</xdr:row>
      <xdr:rowOff>50864</xdr:rowOff>
    </xdr:to>
    <xdr:cxnSp macro="">
      <xdr:nvCxnSpPr>
        <xdr:cNvPr id="704" name="直線コネクタ 703">
          <a:extLst>
            <a:ext uri="{FF2B5EF4-FFF2-40B4-BE49-F238E27FC236}">
              <a16:creationId xmlns:a16="http://schemas.microsoft.com/office/drawing/2014/main" id="{5A001267-3CFB-47A8-A80B-667E5FBA8F02}"/>
            </a:ext>
          </a:extLst>
        </xdr:cNvPr>
        <xdr:cNvCxnSpPr/>
      </xdr:nvCxnSpPr>
      <xdr:spPr>
        <a:xfrm flipV="1">
          <a:off x="17988280" y="9919335"/>
          <a:ext cx="78994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10922</xdr:rowOff>
    </xdr:from>
    <xdr:to>
      <xdr:col>102</xdr:col>
      <xdr:colOff>165100</xdr:colOff>
      <xdr:row>59</xdr:row>
      <xdr:rowOff>112522</xdr:rowOff>
    </xdr:to>
    <xdr:sp macro="" textlink="">
      <xdr:nvSpPr>
        <xdr:cNvPr id="705" name="楕円 704">
          <a:extLst>
            <a:ext uri="{FF2B5EF4-FFF2-40B4-BE49-F238E27FC236}">
              <a16:creationId xmlns:a16="http://schemas.microsoft.com/office/drawing/2014/main" id="{AC81C4DD-E0F7-4B33-AE15-2ED5FD499974}"/>
            </a:ext>
          </a:extLst>
        </xdr:cNvPr>
        <xdr:cNvSpPr/>
      </xdr:nvSpPr>
      <xdr:spPr>
        <a:xfrm>
          <a:off x="17162780" y="990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50864</xdr:rowOff>
    </xdr:from>
    <xdr:to>
      <xdr:col>107</xdr:col>
      <xdr:colOff>50800</xdr:colOff>
      <xdr:row>59</xdr:row>
      <xdr:rowOff>61722</xdr:rowOff>
    </xdr:to>
    <xdr:cxnSp macro="">
      <xdr:nvCxnSpPr>
        <xdr:cNvPr id="706" name="直線コネクタ 705">
          <a:extLst>
            <a:ext uri="{FF2B5EF4-FFF2-40B4-BE49-F238E27FC236}">
              <a16:creationId xmlns:a16="http://schemas.microsoft.com/office/drawing/2014/main" id="{D7F86B10-049A-4C46-87DD-9CB4331F267C}"/>
            </a:ext>
          </a:extLst>
        </xdr:cNvPr>
        <xdr:cNvCxnSpPr/>
      </xdr:nvCxnSpPr>
      <xdr:spPr>
        <a:xfrm flipV="1">
          <a:off x="17213580" y="9941624"/>
          <a:ext cx="7747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57785</xdr:rowOff>
    </xdr:from>
    <xdr:to>
      <xdr:col>98</xdr:col>
      <xdr:colOff>38100</xdr:colOff>
      <xdr:row>59</xdr:row>
      <xdr:rowOff>159385</xdr:rowOff>
    </xdr:to>
    <xdr:sp macro="" textlink="">
      <xdr:nvSpPr>
        <xdr:cNvPr id="707" name="楕円 706">
          <a:extLst>
            <a:ext uri="{FF2B5EF4-FFF2-40B4-BE49-F238E27FC236}">
              <a16:creationId xmlns:a16="http://schemas.microsoft.com/office/drawing/2014/main" id="{A5CE3497-3D38-4FCB-8BBD-45B3D7408484}"/>
            </a:ext>
          </a:extLst>
        </xdr:cNvPr>
        <xdr:cNvSpPr/>
      </xdr:nvSpPr>
      <xdr:spPr>
        <a:xfrm>
          <a:off x="16388080" y="99485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61722</xdr:rowOff>
    </xdr:from>
    <xdr:to>
      <xdr:col>102</xdr:col>
      <xdr:colOff>114300</xdr:colOff>
      <xdr:row>59</xdr:row>
      <xdr:rowOff>108585</xdr:rowOff>
    </xdr:to>
    <xdr:cxnSp macro="">
      <xdr:nvCxnSpPr>
        <xdr:cNvPr id="708" name="直線コネクタ 707">
          <a:extLst>
            <a:ext uri="{FF2B5EF4-FFF2-40B4-BE49-F238E27FC236}">
              <a16:creationId xmlns:a16="http://schemas.microsoft.com/office/drawing/2014/main" id="{718E3091-5219-4CDF-8FD2-E8506B16D884}"/>
            </a:ext>
          </a:extLst>
        </xdr:cNvPr>
        <xdr:cNvCxnSpPr/>
      </xdr:nvCxnSpPr>
      <xdr:spPr>
        <a:xfrm flipV="1">
          <a:off x="16431260" y="9952482"/>
          <a:ext cx="78232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43070</xdr:rowOff>
    </xdr:from>
    <xdr:ext cx="469744" cy="259045"/>
    <xdr:sp macro="" textlink="">
      <xdr:nvSpPr>
        <xdr:cNvPr id="709" name="n_1aveValue【学校施設】&#10;一人当たり面積">
          <a:extLst>
            <a:ext uri="{FF2B5EF4-FFF2-40B4-BE49-F238E27FC236}">
              <a16:creationId xmlns:a16="http://schemas.microsoft.com/office/drawing/2014/main" id="{E216D541-DC4F-4158-B239-BB0FC68CCF32}"/>
            </a:ext>
          </a:extLst>
        </xdr:cNvPr>
        <xdr:cNvSpPr txBox="1"/>
      </xdr:nvSpPr>
      <xdr:spPr>
        <a:xfrm>
          <a:off x="18561127" y="1026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42498</xdr:rowOff>
    </xdr:from>
    <xdr:ext cx="469744" cy="259045"/>
    <xdr:sp macro="" textlink="">
      <xdr:nvSpPr>
        <xdr:cNvPr id="710" name="n_2aveValue【学校施設】&#10;一人当たり面積">
          <a:extLst>
            <a:ext uri="{FF2B5EF4-FFF2-40B4-BE49-F238E27FC236}">
              <a16:creationId xmlns:a16="http://schemas.microsoft.com/office/drawing/2014/main" id="{78A61A87-3974-4621-A579-B5663FE774D5}"/>
            </a:ext>
          </a:extLst>
        </xdr:cNvPr>
        <xdr:cNvSpPr txBox="1"/>
      </xdr:nvSpPr>
      <xdr:spPr>
        <a:xfrm>
          <a:off x="17776267" y="102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63072</xdr:rowOff>
    </xdr:from>
    <xdr:ext cx="469744" cy="259045"/>
    <xdr:sp macro="" textlink="">
      <xdr:nvSpPr>
        <xdr:cNvPr id="711" name="n_3aveValue【学校施設】&#10;一人当たり面積">
          <a:extLst>
            <a:ext uri="{FF2B5EF4-FFF2-40B4-BE49-F238E27FC236}">
              <a16:creationId xmlns:a16="http://schemas.microsoft.com/office/drawing/2014/main" id="{3E5DB993-A737-45C3-8BF8-B0CA67ADFFF7}"/>
            </a:ext>
          </a:extLst>
        </xdr:cNvPr>
        <xdr:cNvSpPr txBox="1"/>
      </xdr:nvSpPr>
      <xdr:spPr>
        <a:xfrm>
          <a:off x="17001567" y="1028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65930</xdr:rowOff>
    </xdr:from>
    <xdr:ext cx="469744" cy="259045"/>
    <xdr:sp macro="" textlink="">
      <xdr:nvSpPr>
        <xdr:cNvPr id="712" name="n_4aveValue【学校施設】&#10;一人当たり面積">
          <a:extLst>
            <a:ext uri="{FF2B5EF4-FFF2-40B4-BE49-F238E27FC236}">
              <a16:creationId xmlns:a16="http://schemas.microsoft.com/office/drawing/2014/main" id="{1DD666B3-0C20-4A8C-A857-89EC988D054D}"/>
            </a:ext>
          </a:extLst>
        </xdr:cNvPr>
        <xdr:cNvSpPr txBox="1"/>
      </xdr:nvSpPr>
      <xdr:spPr>
        <a:xfrm>
          <a:off x="16226867" y="1029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95902</xdr:rowOff>
    </xdr:from>
    <xdr:ext cx="469744" cy="259045"/>
    <xdr:sp macro="" textlink="">
      <xdr:nvSpPr>
        <xdr:cNvPr id="713" name="n_1mainValue【学校施設】&#10;一人当たり面積">
          <a:extLst>
            <a:ext uri="{FF2B5EF4-FFF2-40B4-BE49-F238E27FC236}">
              <a16:creationId xmlns:a16="http://schemas.microsoft.com/office/drawing/2014/main" id="{7EB4B9FF-BA23-4A30-8A2D-F7289D692FDB}"/>
            </a:ext>
          </a:extLst>
        </xdr:cNvPr>
        <xdr:cNvSpPr txBox="1"/>
      </xdr:nvSpPr>
      <xdr:spPr>
        <a:xfrm>
          <a:off x="18561127" y="965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118191</xdr:rowOff>
    </xdr:from>
    <xdr:ext cx="469744" cy="259045"/>
    <xdr:sp macro="" textlink="">
      <xdr:nvSpPr>
        <xdr:cNvPr id="714" name="n_2mainValue【学校施設】&#10;一人当たり面積">
          <a:extLst>
            <a:ext uri="{FF2B5EF4-FFF2-40B4-BE49-F238E27FC236}">
              <a16:creationId xmlns:a16="http://schemas.microsoft.com/office/drawing/2014/main" id="{5BBF564F-DDAE-4B9D-9C7C-0E2CCFAAEAC9}"/>
            </a:ext>
          </a:extLst>
        </xdr:cNvPr>
        <xdr:cNvSpPr txBox="1"/>
      </xdr:nvSpPr>
      <xdr:spPr>
        <a:xfrm>
          <a:off x="17776267" y="967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129049</xdr:rowOff>
    </xdr:from>
    <xdr:ext cx="469744" cy="259045"/>
    <xdr:sp macro="" textlink="">
      <xdr:nvSpPr>
        <xdr:cNvPr id="715" name="n_3mainValue【学校施設】&#10;一人当たり面積">
          <a:extLst>
            <a:ext uri="{FF2B5EF4-FFF2-40B4-BE49-F238E27FC236}">
              <a16:creationId xmlns:a16="http://schemas.microsoft.com/office/drawing/2014/main" id="{6F9BC3FD-AAC3-498B-B36B-D8FD28E29025}"/>
            </a:ext>
          </a:extLst>
        </xdr:cNvPr>
        <xdr:cNvSpPr txBox="1"/>
      </xdr:nvSpPr>
      <xdr:spPr>
        <a:xfrm>
          <a:off x="17001567" y="968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4462</xdr:rowOff>
    </xdr:from>
    <xdr:ext cx="469744" cy="259045"/>
    <xdr:sp macro="" textlink="">
      <xdr:nvSpPr>
        <xdr:cNvPr id="716" name="n_4mainValue【学校施設】&#10;一人当たり面積">
          <a:extLst>
            <a:ext uri="{FF2B5EF4-FFF2-40B4-BE49-F238E27FC236}">
              <a16:creationId xmlns:a16="http://schemas.microsoft.com/office/drawing/2014/main" id="{52914581-F9E0-4196-A4BF-4F06EF61FFAE}"/>
            </a:ext>
          </a:extLst>
        </xdr:cNvPr>
        <xdr:cNvSpPr txBox="1"/>
      </xdr:nvSpPr>
      <xdr:spPr>
        <a:xfrm>
          <a:off x="16226867" y="972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31FD47DA-0887-4B5A-A870-C0FF355F48C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468A3F85-F58F-4022-A2AE-8D3387F23C9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22762A51-1CB1-4046-82B8-8F3F1BB44A4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C0517575-6FF2-4229-8EF6-5D54F943381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240B5BEC-C7DC-46E4-B4F2-2E740DB4B9B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F22D411C-1EBC-4C79-B15E-9BC9F484E88F}"/>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7A4C9193-37FE-4FEB-8EAE-5FEE34D9DCC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EF4403C1-1DED-42E9-B8E7-D72954CD11FB}"/>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5" name="正方形/長方形 724">
          <a:extLst>
            <a:ext uri="{FF2B5EF4-FFF2-40B4-BE49-F238E27FC236}">
              <a16:creationId xmlns:a16="http://schemas.microsoft.com/office/drawing/2014/main" id="{19B31CC8-1E53-40C6-A6D9-9BC85E8E4C6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6" name="正方形/長方形 725">
          <a:extLst>
            <a:ext uri="{FF2B5EF4-FFF2-40B4-BE49-F238E27FC236}">
              <a16:creationId xmlns:a16="http://schemas.microsoft.com/office/drawing/2014/main" id="{12DE7A40-7923-418C-939A-0F8A74E79FB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7" name="正方形/長方形 726">
          <a:extLst>
            <a:ext uri="{FF2B5EF4-FFF2-40B4-BE49-F238E27FC236}">
              <a16:creationId xmlns:a16="http://schemas.microsoft.com/office/drawing/2014/main" id="{9D1F13EE-67ED-4391-8BF1-581B7F3006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8" name="正方形/長方形 727">
          <a:extLst>
            <a:ext uri="{FF2B5EF4-FFF2-40B4-BE49-F238E27FC236}">
              <a16:creationId xmlns:a16="http://schemas.microsoft.com/office/drawing/2014/main" id="{60D29FF0-0F4F-458A-A432-D0A8F19B988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9" name="正方形/長方形 728">
          <a:extLst>
            <a:ext uri="{FF2B5EF4-FFF2-40B4-BE49-F238E27FC236}">
              <a16:creationId xmlns:a16="http://schemas.microsoft.com/office/drawing/2014/main" id="{112445C6-9774-4585-9317-02A6754D9FAD}"/>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0" name="正方形/長方形 729">
          <a:extLst>
            <a:ext uri="{FF2B5EF4-FFF2-40B4-BE49-F238E27FC236}">
              <a16:creationId xmlns:a16="http://schemas.microsoft.com/office/drawing/2014/main" id="{95C15C62-CDB5-4381-96EE-322DF6A7830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1" name="正方形/長方形 730">
          <a:extLst>
            <a:ext uri="{FF2B5EF4-FFF2-40B4-BE49-F238E27FC236}">
              <a16:creationId xmlns:a16="http://schemas.microsoft.com/office/drawing/2014/main" id="{2BB972E1-8457-4A4E-BE39-CA840063795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2" name="正方形/長方形 731">
          <a:extLst>
            <a:ext uri="{FF2B5EF4-FFF2-40B4-BE49-F238E27FC236}">
              <a16:creationId xmlns:a16="http://schemas.microsoft.com/office/drawing/2014/main" id="{CCCCEAC0-989A-47D2-8F5E-62A8BB98EA97}"/>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2AED5C24-E578-4A67-857E-3FF4FAF8024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8C730DDF-9C5B-4210-A70F-D2900C5E20E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8A3C663B-6AF2-4CA6-951F-2CA315C1634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AB57B675-8443-4298-A78A-D191D21C9B1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6E17F052-A615-4FE8-959A-B01B81820E2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72DE87AF-6827-470E-BB49-FBE9A1ECC0A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35DAE224-3CBC-49BF-8BA2-8C3E68BFAF8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C86D119F-7C50-45AD-AB0D-EB9DA1716D3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5DE486C8-B9E9-44DB-9D1A-850A1CF9A884}"/>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63CCFDD6-4563-4D2E-98AB-E7B9C86E1FB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F0A0AF0D-1F2A-4605-90C0-E27A19A184C9}"/>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a:extLst>
            <a:ext uri="{FF2B5EF4-FFF2-40B4-BE49-F238E27FC236}">
              <a16:creationId xmlns:a16="http://schemas.microsoft.com/office/drawing/2014/main" id="{BC6F927B-66FB-4623-991C-6981D87AFD2D}"/>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9235A471-A689-45BF-9E7D-264924EFFBB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a:extLst>
            <a:ext uri="{FF2B5EF4-FFF2-40B4-BE49-F238E27FC236}">
              <a16:creationId xmlns:a16="http://schemas.microsoft.com/office/drawing/2014/main" id="{66C88C9C-F0DC-4A44-BEA2-29A373088D7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a:extLst>
            <a:ext uri="{FF2B5EF4-FFF2-40B4-BE49-F238E27FC236}">
              <a16:creationId xmlns:a16="http://schemas.microsoft.com/office/drawing/2014/main" id="{CA0E6715-09B0-4060-9812-6685C0F01D6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a:extLst>
            <a:ext uri="{FF2B5EF4-FFF2-40B4-BE49-F238E27FC236}">
              <a16:creationId xmlns:a16="http://schemas.microsoft.com/office/drawing/2014/main" id="{10FCE3C0-3A87-4B95-A538-71193199BB74}"/>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a:extLst>
            <a:ext uri="{FF2B5EF4-FFF2-40B4-BE49-F238E27FC236}">
              <a16:creationId xmlns:a16="http://schemas.microsoft.com/office/drawing/2014/main" id="{E0D95204-4827-4684-8F51-7E67D3AA5416}"/>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a:extLst>
            <a:ext uri="{FF2B5EF4-FFF2-40B4-BE49-F238E27FC236}">
              <a16:creationId xmlns:a16="http://schemas.microsoft.com/office/drawing/2014/main" id="{3A9ED892-B61B-41E7-BA3E-CA18A1DD7A7B}"/>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a:extLst>
            <a:ext uri="{FF2B5EF4-FFF2-40B4-BE49-F238E27FC236}">
              <a16:creationId xmlns:a16="http://schemas.microsoft.com/office/drawing/2014/main" id="{BD3571B0-2F4D-46A9-861F-43BE3E19B527}"/>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a:extLst>
            <a:ext uri="{FF2B5EF4-FFF2-40B4-BE49-F238E27FC236}">
              <a16:creationId xmlns:a16="http://schemas.microsoft.com/office/drawing/2014/main" id="{0D92149E-9C3A-45F6-882E-C054BAA56A1D}"/>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a:extLst>
            <a:ext uri="{FF2B5EF4-FFF2-40B4-BE49-F238E27FC236}">
              <a16:creationId xmlns:a16="http://schemas.microsoft.com/office/drawing/2014/main" id="{4E2A1ADB-7E4B-4254-8C96-E3E8D7059C08}"/>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F5883BD8-A898-405B-BD52-DA0802C882E5}"/>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a:extLst>
            <a:ext uri="{FF2B5EF4-FFF2-40B4-BE49-F238E27FC236}">
              <a16:creationId xmlns:a16="http://schemas.microsoft.com/office/drawing/2014/main" id="{265013F6-7921-466E-AABD-BC2D800FD4CF}"/>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C4FDCB52-730D-4197-B2E5-7CF5D2EE2F4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108</xdr:row>
      <xdr:rowOff>11430</xdr:rowOff>
    </xdr:to>
    <xdr:cxnSp macro="">
      <xdr:nvCxnSpPr>
        <xdr:cNvPr id="757" name="直線コネクタ 756">
          <a:extLst>
            <a:ext uri="{FF2B5EF4-FFF2-40B4-BE49-F238E27FC236}">
              <a16:creationId xmlns:a16="http://schemas.microsoft.com/office/drawing/2014/main" id="{328E7239-430C-43BD-AD9E-BB62DC9D9E21}"/>
            </a:ext>
          </a:extLst>
        </xdr:cNvPr>
        <xdr:cNvCxnSpPr/>
      </xdr:nvCxnSpPr>
      <xdr:spPr>
        <a:xfrm flipV="1">
          <a:off x="14375764" y="16706849"/>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405111" cy="259045"/>
    <xdr:sp macro="" textlink="">
      <xdr:nvSpPr>
        <xdr:cNvPr id="758" name="【公民館】&#10;有形固定資産減価償却率最小値テキスト">
          <a:extLst>
            <a:ext uri="{FF2B5EF4-FFF2-40B4-BE49-F238E27FC236}">
              <a16:creationId xmlns:a16="http://schemas.microsoft.com/office/drawing/2014/main" id="{CA34B188-A628-4CBA-9583-6C0D80B83CE4}"/>
            </a:ext>
          </a:extLst>
        </xdr:cNvPr>
        <xdr:cNvSpPr txBox="1"/>
      </xdr:nvSpPr>
      <xdr:spPr>
        <a:xfrm>
          <a:off x="14414500"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759" name="直線コネクタ 758">
          <a:extLst>
            <a:ext uri="{FF2B5EF4-FFF2-40B4-BE49-F238E27FC236}">
              <a16:creationId xmlns:a16="http://schemas.microsoft.com/office/drawing/2014/main" id="{61665BF8-CFDE-4653-A39F-B85189FAD7B3}"/>
            </a:ext>
          </a:extLst>
        </xdr:cNvPr>
        <xdr:cNvCxnSpPr/>
      </xdr:nvCxnSpPr>
      <xdr:spPr>
        <a:xfrm>
          <a:off x="14287500" y="18116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760" name="【公民館】&#10;有形固定資産減価償却率最大値テキスト">
          <a:extLst>
            <a:ext uri="{FF2B5EF4-FFF2-40B4-BE49-F238E27FC236}">
              <a16:creationId xmlns:a16="http://schemas.microsoft.com/office/drawing/2014/main" id="{7588C136-44CC-4B20-9723-78CF5332EB8C}"/>
            </a:ext>
          </a:extLst>
        </xdr:cNvPr>
        <xdr:cNvSpPr txBox="1"/>
      </xdr:nvSpPr>
      <xdr:spPr>
        <a:xfrm>
          <a:off x="14414500" y="16485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761" name="直線コネクタ 760">
          <a:extLst>
            <a:ext uri="{FF2B5EF4-FFF2-40B4-BE49-F238E27FC236}">
              <a16:creationId xmlns:a16="http://schemas.microsoft.com/office/drawing/2014/main" id="{6E183B0F-8791-4034-9F36-B03B5168EAA1}"/>
            </a:ext>
          </a:extLst>
        </xdr:cNvPr>
        <xdr:cNvCxnSpPr/>
      </xdr:nvCxnSpPr>
      <xdr:spPr>
        <a:xfrm>
          <a:off x="14287500" y="16706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109238</xdr:rowOff>
    </xdr:from>
    <xdr:ext cx="405111" cy="259045"/>
    <xdr:sp macro="" textlink="">
      <xdr:nvSpPr>
        <xdr:cNvPr id="762" name="【公民館】&#10;有形固定資産減価償却率平均値テキスト">
          <a:extLst>
            <a:ext uri="{FF2B5EF4-FFF2-40B4-BE49-F238E27FC236}">
              <a16:creationId xmlns:a16="http://schemas.microsoft.com/office/drawing/2014/main" id="{702FE5C4-0A70-48CD-B89C-85EC091DC043}"/>
            </a:ext>
          </a:extLst>
        </xdr:cNvPr>
        <xdr:cNvSpPr txBox="1"/>
      </xdr:nvSpPr>
      <xdr:spPr>
        <a:xfrm>
          <a:off x="14414500" y="17376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86361</xdr:rowOff>
    </xdr:from>
    <xdr:to>
      <xdr:col>85</xdr:col>
      <xdr:colOff>177800</xdr:colOff>
      <xdr:row>105</xdr:row>
      <xdr:rowOff>16511</xdr:rowOff>
    </xdr:to>
    <xdr:sp macro="" textlink="">
      <xdr:nvSpPr>
        <xdr:cNvPr id="763" name="フローチャート: 判断 762">
          <a:extLst>
            <a:ext uri="{FF2B5EF4-FFF2-40B4-BE49-F238E27FC236}">
              <a16:creationId xmlns:a16="http://schemas.microsoft.com/office/drawing/2014/main" id="{0D638593-E11A-4DFF-8409-C50017D216F0}"/>
            </a:ext>
          </a:extLst>
        </xdr:cNvPr>
        <xdr:cNvSpPr/>
      </xdr:nvSpPr>
      <xdr:spPr>
        <a:xfrm>
          <a:off x="14325600" y="1752092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64" name="フローチャート: 判断 763">
          <a:extLst>
            <a:ext uri="{FF2B5EF4-FFF2-40B4-BE49-F238E27FC236}">
              <a16:creationId xmlns:a16="http://schemas.microsoft.com/office/drawing/2014/main" id="{3C7379B7-4CA4-4CB4-B13C-51B5ECF341BD}"/>
            </a:ext>
          </a:extLst>
        </xdr:cNvPr>
        <xdr:cNvSpPr/>
      </xdr:nvSpPr>
      <xdr:spPr>
        <a:xfrm>
          <a:off x="13578840" y="1749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40639</xdr:rowOff>
    </xdr:from>
    <xdr:to>
      <xdr:col>76</xdr:col>
      <xdr:colOff>165100</xdr:colOff>
      <xdr:row>104</xdr:row>
      <xdr:rowOff>142239</xdr:rowOff>
    </xdr:to>
    <xdr:sp macro="" textlink="">
      <xdr:nvSpPr>
        <xdr:cNvPr id="765" name="フローチャート: 判断 764">
          <a:extLst>
            <a:ext uri="{FF2B5EF4-FFF2-40B4-BE49-F238E27FC236}">
              <a16:creationId xmlns:a16="http://schemas.microsoft.com/office/drawing/2014/main" id="{829A4A47-77E7-4A40-808F-90972D6B1E38}"/>
            </a:ext>
          </a:extLst>
        </xdr:cNvPr>
        <xdr:cNvSpPr/>
      </xdr:nvSpPr>
      <xdr:spPr>
        <a:xfrm>
          <a:off x="12804140" y="17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29211</xdr:rowOff>
    </xdr:from>
    <xdr:to>
      <xdr:col>72</xdr:col>
      <xdr:colOff>38100</xdr:colOff>
      <xdr:row>104</xdr:row>
      <xdr:rowOff>130811</xdr:rowOff>
    </xdr:to>
    <xdr:sp macro="" textlink="">
      <xdr:nvSpPr>
        <xdr:cNvPr id="766" name="フローチャート: 判断 765">
          <a:extLst>
            <a:ext uri="{FF2B5EF4-FFF2-40B4-BE49-F238E27FC236}">
              <a16:creationId xmlns:a16="http://schemas.microsoft.com/office/drawing/2014/main" id="{A840AB99-5BA3-4DF3-8D4B-FD87CC390E03}"/>
            </a:ext>
          </a:extLst>
        </xdr:cNvPr>
        <xdr:cNvSpPr/>
      </xdr:nvSpPr>
      <xdr:spPr>
        <a:xfrm>
          <a:off x="12029440" y="174637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767" name="フローチャート: 判断 766">
          <a:extLst>
            <a:ext uri="{FF2B5EF4-FFF2-40B4-BE49-F238E27FC236}">
              <a16:creationId xmlns:a16="http://schemas.microsoft.com/office/drawing/2014/main" id="{0C2BD103-7103-4964-8F0D-1AF6CDCC2279}"/>
            </a:ext>
          </a:extLst>
        </xdr:cNvPr>
        <xdr:cNvSpPr/>
      </xdr:nvSpPr>
      <xdr:spPr>
        <a:xfrm>
          <a:off x="11231880" y="1744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864AEDF4-081F-46FB-8FD6-C61093C2E13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D4FE82DD-C41C-4DDC-9FD1-4085BF78FEF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34009F21-3AE0-452C-B5FC-EFE7BC4BA22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64BBB49A-DA6A-4D6E-828B-3076189C4E9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380B08F3-8673-4365-B5BD-D4C33E4122A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773" name="楕円 772">
          <a:extLst>
            <a:ext uri="{FF2B5EF4-FFF2-40B4-BE49-F238E27FC236}">
              <a16:creationId xmlns:a16="http://schemas.microsoft.com/office/drawing/2014/main" id="{C60BCBE4-8006-432B-9736-DBAFF85B3939}"/>
            </a:ext>
          </a:extLst>
        </xdr:cNvPr>
        <xdr:cNvSpPr/>
      </xdr:nvSpPr>
      <xdr:spPr>
        <a:xfrm>
          <a:off x="14325600" y="175552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99077</xdr:rowOff>
    </xdr:from>
    <xdr:ext cx="405111" cy="259045"/>
    <xdr:sp macro="" textlink="">
      <xdr:nvSpPr>
        <xdr:cNvPr id="774" name="【公民館】&#10;有形固定資産減価償却率該当値テキスト">
          <a:extLst>
            <a:ext uri="{FF2B5EF4-FFF2-40B4-BE49-F238E27FC236}">
              <a16:creationId xmlns:a16="http://schemas.microsoft.com/office/drawing/2014/main" id="{1750DC92-D441-4C81-A2D3-694DD6285C6D}"/>
            </a:ext>
          </a:extLst>
        </xdr:cNvPr>
        <xdr:cNvSpPr txBox="1"/>
      </xdr:nvSpPr>
      <xdr:spPr>
        <a:xfrm>
          <a:off x="14414500" y="1753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65405</xdr:rowOff>
    </xdr:from>
    <xdr:to>
      <xdr:col>81</xdr:col>
      <xdr:colOff>101600</xdr:colOff>
      <xdr:row>104</xdr:row>
      <xdr:rowOff>167005</xdr:rowOff>
    </xdr:to>
    <xdr:sp macro="" textlink="">
      <xdr:nvSpPr>
        <xdr:cNvPr id="775" name="楕円 774">
          <a:extLst>
            <a:ext uri="{FF2B5EF4-FFF2-40B4-BE49-F238E27FC236}">
              <a16:creationId xmlns:a16="http://schemas.microsoft.com/office/drawing/2014/main" id="{903E6772-3BA0-4ADC-BB54-58FC7EFA4DD8}"/>
            </a:ext>
          </a:extLst>
        </xdr:cNvPr>
        <xdr:cNvSpPr/>
      </xdr:nvSpPr>
      <xdr:spPr>
        <a:xfrm>
          <a:off x="13578840" y="174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116205</xdr:rowOff>
    </xdr:from>
    <xdr:to>
      <xdr:col>85</xdr:col>
      <xdr:colOff>127000</xdr:colOff>
      <xdr:row>105</xdr:row>
      <xdr:rowOff>0</xdr:rowOff>
    </xdr:to>
    <xdr:cxnSp macro="">
      <xdr:nvCxnSpPr>
        <xdr:cNvPr id="776" name="直線コネクタ 775">
          <a:extLst>
            <a:ext uri="{FF2B5EF4-FFF2-40B4-BE49-F238E27FC236}">
              <a16:creationId xmlns:a16="http://schemas.microsoft.com/office/drawing/2014/main" id="{96F48EA8-7C2C-4800-B2E8-FA7E1AEACD83}"/>
            </a:ext>
          </a:extLst>
        </xdr:cNvPr>
        <xdr:cNvCxnSpPr/>
      </xdr:nvCxnSpPr>
      <xdr:spPr>
        <a:xfrm>
          <a:off x="13629640" y="17550765"/>
          <a:ext cx="7467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77" name="楕円 776">
          <a:extLst>
            <a:ext uri="{FF2B5EF4-FFF2-40B4-BE49-F238E27FC236}">
              <a16:creationId xmlns:a16="http://schemas.microsoft.com/office/drawing/2014/main" id="{DFCCC256-CC96-4E4F-B35F-6D5EFD674B2F}"/>
            </a:ext>
          </a:extLst>
        </xdr:cNvPr>
        <xdr:cNvSpPr/>
      </xdr:nvSpPr>
      <xdr:spPr>
        <a:xfrm>
          <a:off x="12804140" y="174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110489</xdr:rowOff>
    </xdr:from>
    <xdr:to>
      <xdr:col>81</xdr:col>
      <xdr:colOff>50800</xdr:colOff>
      <xdr:row>104</xdr:row>
      <xdr:rowOff>116205</xdr:rowOff>
    </xdr:to>
    <xdr:cxnSp macro="">
      <xdr:nvCxnSpPr>
        <xdr:cNvPr id="778" name="直線コネクタ 777">
          <a:extLst>
            <a:ext uri="{FF2B5EF4-FFF2-40B4-BE49-F238E27FC236}">
              <a16:creationId xmlns:a16="http://schemas.microsoft.com/office/drawing/2014/main" id="{06D044B9-2455-4DC1-9981-1DC8C8AF4FBD}"/>
            </a:ext>
          </a:extLst>
        </xdr:cNvPr>
        <xdr:cNvCxnSpPr/>
      </xdr:nvCxnSpPr>
      <xdr:spPr>
        <a:xfrm>
          <a:off x="12854940" y="17545049"/>
          <a:ext cx="7747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779" name="楕円 778">
          <a:extLst>
            <a:ext uri="{FF2B5EF4-FFF2-40B4-BE49-F238E27FC236}">
              <a16:creationId xmlns:a16="http://schemas.microsoft.com/office/drawing/2014/main" id="{B7B341A4-AA24-4C16-8222-649F487F9CD7}"/>
            </a:ext>
          </a:extLst>
        </xdr:cNvPr>
        <xdr:cNvSpPr/>
      </xdr:nvSpPr>
      <xdr:spPr>
        <a:xfrm>
          <a:off x="12029440" y="17452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68580</xdr:rowOff>
    </xdr:from>
    <xdr:to>
      <xdr:col>76</xdr:col>
      <xdr:colOff>114300</xdr:colOff>
      <xdr:row>104</xdr:row>
      <xdr:rowOff>110489</xdr:rowOff>
    </xdr:to>
    <xdr:cxnSp macro="">
      <xdr:nvCxnSpPr>
        <xdr:cNvPr id="780" name="直線コネクタ 779">
          <a:extLst>
            <a:ext uri="{FF2B5EF4-FFF2-40B4-BE49-F238E27FC236}">
              <a16:creationId xmlns:a16="http://schemas.microsoft.com/office/drawing/2014/main" id="{BD3B269B-C899-44FF-9654-04A270CE9250}"/>
            </a:ext>
          </a:extLst>
        </xdr:cNvPr>
        <xdr:cNvCxnSpPr/>
      </xdr:nvCxnSpPr>
      <xdr:spPr>
        <a:xfrm>
          <a:off x="12072620" y="17503140"/>
          <a:ext cx="7823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145414</xdr:rowOff>
    </xdr:from>
    <xdr:to>
      <xdr:col>67</xdr:col>
      <xdr:colOff>101600</xdr:colOff>
      <xdr:row>104</xdr:row>
      <xdr:rowOff>75564</xdr:rowOff>
    </xdr:to>
    <xdr:sp macro="" textlink="">
      <xdr:nvSpPr>
        <xdr:cNvPr id="781" name="楕円 780">
          <a:extLst>
            <a:ext uri="{FF2B5EF4-FFF2-40B4-BE49-F238E27FC236}">
              <a16:creationId xmlns:a16="http://schemas.microsoft.com/office/drawing/2014/main" id="{7A6966B4-B378-4125-A2D8-E332C0DA6E0A}"/>
            </a:ext>
          </a:extLst>
        </xdr:cNvPr>
        <xdr:cNvSpPr/>
      </xdr:nvSpPr>
      <xdr:spPr>
        <a:xfrm>
          <a:off x="11231880" y="174123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24764</xdr:rowOff>
    </xdr:from>
    <xdr:to>
      <xdr:col>71</xdr:col>
      <xdr:colOff>177800</xdr:colOff>
      <xdr:row>104</xdr:row>
      <xdr:rowOff>68580</xdr:rowOff>
    </xdr:to>
    <xdr:cxnSp macro="">
      <xdr:nvCxnSpPr>
        <xdr:cNvPr id="782" name="直線コネクタ 781">
          <a:extLst>
            <a:ext uri="{FF2B5EF4-FFF2-40B4-BE49-F238E27FC236}">
              <a16:creationId xmlns:a16="http://schemas.microsoft.com/office/drawing/2014/main" id="{007FFDE9-E9E7-45D8-A02D-063C8042EBC4}"/>
            </a:ext>
          </a:extLst>
        </xdr:cNvPr>
        <xdr:cNvCxnSpPr/>
      </xdr:nvCxnSpPr>
      <xdr:spPr>
        <a:xfrm>
          <a:off x="11282680" y="17459324"/>
          <a:ext cx="78994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783" name="n_1aveValue【公民館】&#10;有形固定資産減価償却率">
          <a:extLst>
            <a:ext uri="{FF2B5EF4-FFF2-40B4-BE49-F238E27FC236}">
              <a16:creationId xmlns:a16="http://schemas.microsoft.com/office/drawing/2014/main" id="{E4EEC2D6-D005-47D6-A492-C092A250A26D}"/>
            </a:ext>
          </a:extLst>
        </xdr:cNvPr>
        <xdr:cNvSpPr txBox="1"/>
      </xdr:nvSpPr>
      <xdr:spPr>
        <a:xfrm>
          <a:off x="13437244" y="1759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158766</xdr:rowOff>
    </xdr:from>
    <xdr:ext cx="405111" cy="259045"/>
    <xdr:sp macro="" textlink="">
      <xdr:nvSpPr>
        <xdr:cNvPr id="784" name="n_2aveValue【公民館】&#10;有形固定資産減価償却率">
          <a:extLst>
            <a:ext uri="{FF2B5EF4-FFF2-40B4-BE49-F238E27FC236}">
              <a16:creationId xmlns:a16="http://schemas.microsoft.com/office/drawing/2014/main" id="{0C007EBC-45BA-4A74-B0C6-B7FE7D9EE9B1}"/>
            </a:ext>
          </a:extLst>
        </xdr:cNvPr>
        <xdr:cNvSpPr txBox="1"/>
      </xdr:nvSpPr>
      <xdr:spPr>
        <a:xfrm>
          <a:off x="12675244" y="17258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121938</xdr:rowOff>
    </xdr:from>
    <xdr:ext cx="405111" cy="259045"/>
    <xdr:sp macro="" textlink="">
      <xdr:nvSpPr>
        <xdr:cNvPr id="785" name="n_3aveValue【公民館】&#10;有形固定資産減価償却率">
          <a:extLst>
            <a:ext uri="{FF2B5EF4-FFF2-40B4-BE49-F238E27FC236}">
              <a16:creationId xmlns:a16="http://schemas.microsoft.com/office/drawing/2014/main" id="{05A28941-F6CA-433C-8A9E-940079B3C918}"/>
            </a:ext>
          </a:extLst>
        </xdr:cNvPr>
        <xdr:cNvSpPr txBox="1"/>
      </xdr:nvSpPr>
      <xdr:spPr>
        <a:xfrm>
          <a:off x="11900544" y="1755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99077</xdr:rowOff>
    </xdr:from>
    <xdr:ext cx="405111" cy="259045"/>
    <xdr:sp macro="" textlink="">
      <xdr:nvSpPr>
        <xdr:cNvPr id="786" name="n_4aveValue【公民館】&#10;有形固定資産減価償却率">
          <a:extLst>
            <a:ext uri="{FF2B5EF4-FFF2-40B4-BE49-F238E27FC236}">
              <a16:creationId xmlns:a16="http://schemas.microsoft.com/office/drawing/2014/main" id="{C241C3FB-E8B9-4F45-9876-757EAE20A4AE}"/>
            </a:ext>
          </a:extLst>
        </xdr:cNvPr>
        <xdr:cNvSpPr txBox="1"/>
      </xdr:nvSpPr>
      <xdr:spPr>
        <a:xfrm>
          <a:off x="11102984" y="1753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12082</xdr:rowOff>
    </xdr:from>
    <xdr:ext cx="405111" cy="259045"/>
    <xdr:sp macro="" textlink="">
      <xdr:nvSpPr>
        <xdr:cNvPr id="787" name="n_1mainValue【公民館】&#10;有形固定資産減価償却率">
          <a:extLst>
            <a:ext uri="{FF2B5EF4-FFF2-40B4-BE49-F238E27FC236}">
              <a16:creationId xmlns:a16="http://schemas.microsoft.com/office/drawing/2014/main" id="{22B3F7DE-0FCA-4281-AB8C-339CD543963C}"/>
            </a:ext>
          </a:extLst>
        </xdr:cNvPr>
        <xdr:cNvSpPr txBox="1"/>
      </xdr:nvSpPr>
      <xdr:spPr>
        <a:xfrm>
          <a:off x="13437244" y="1727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788" name="n_2mainValue【公民館】&#10;有形固定資産減価償却率">
          <a:extLst>
            <a:ext uri="{FF2B5EF4-FFF2-40B4-BE49-F238E27FC236}">
              <a16:creationId xmlns:a16="http://schemas.microsoft.com/office/drawing/2014/main" id="{B31C5D0D-AA11-44A4-8F7B-D01334D15977}"/>
            </a:ext>
          </a:extLst>
        </xdr:cNvPr>
        <xdr:cNvSpPr txBox="1"/>
      </xdr:nvSpPr>
      <xdr:spPr>
        <a:xfrm>
          <a:off x="12675244"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135907</xdr:rowOff>
    </xdr:from>
    <xdr:ext cx="405111" cy="259045"/>
    <xdr:sp macro="" textlink="">
      <xdr:nvSpPr>
        <xdr:cNvPr id="789" name="n_3mainValue【公民館】&#10;有形固定資産減価償却率">
          <a:extLst>
            <a:ext uri="{FF2B5EF4-FFF2-40B4-BE49-F238E27FC236}">
              <a16:creationId xmlns:a16="http://schemas.microsoft.com/office/drawing/2014/main" id="{565358E8-FE7F-4C57-86FD-44C13930ABA1}"/>
            </a:ext>
          </a:extLst>
        </xdr:cNvPr>
        <xdr:cNvSpPr txBox="1"/>
      </xdr:nvSpPr>
      <xdr:spPr>
        <a:xfrm>
          <a:off x="11900544" y="1723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92091</xdr:rowOff>
    </xdr:from>
    <xdr:ext cx="405111" cy="259045"/>
    <xdr:sp macro="" textlink="">
      <xdr:nvSpPr>
        <xdr:cNvPr id="790" name="n_4mainValue【公民館】&#10;有形固定資産減価償却率">
          <a:extLst>
            <a:ext uri="{FF2B5EF4-FFF2-40B4-BE49-F238E27FC236}">
              <a16:creationId xmlns:a16="http://schemas.microsoft.com/office/drawing/2014/main" id="{5C1A92C0-5E63-4F91-B950-47DFE9F661F0}"/>
            </a:ext>
          </a:extLst>
        </xdr:cNvPr>
        <xdr:cNvSpPr txBox="1"/>
      </xdr:nvSpPr>
      <xdr:spPr>
        <a:xfrm>
          <a:off x="11102984" y="171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1C8B4E23-9A3F-4338-B7D5-AB1094F3DC7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DB388A1E-ACFC-4EAC-A0EC-BB37F01558E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95021BC4-8C16-4F00-8BC2-92AE1982656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212D0537-2958-4599-A23D-FAF019F1A2F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937FFE96-4E0E-443F-BF1E-B6C0B6CB53C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0D00EDB0-B236-4D1F-A34F-64AEB1E388B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B27F62AF-4DA7-451C-9430-9BC687D0D61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4EB54B90-1092-47A9-9D9F-7310A681FB1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D5349BF8-D436-4344-A772-4303B9A4700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9E9489A4-6381-4035-9AF5-DE9F231C57E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a:extLst>
            <a:ext uri="{FF2B5EF4-FFF2-40B4-BE49-F238E27FC236}">
              <a16:creationId xmlns:a16="http://schemas.microsoft.com/office/drawing/2014/main" id="{0744BE4D-5F6A-4A4A-83C3-D714D2356ECE}"/>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a:extLst>
            <a:ext uri="{FF2B5EF4-FFF2-40B4-BE49-F238E27FC236}">
              <a16:creationId xmlns:a16="http://schemas.microsoft.com/office/drawing/2014/main" id="{84B2FD15-F938-40B2-B253-D3D3D7A539D8}"/>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a:extLst>
            <a:ext uri="{FF2B5EF4-FFF2-40B4-BE49-F238E27FC236}">
              <a16:creationId xmlns:a16="http://schemas.microsoft.com/office/drawing/2014/main" id="{C52B5D07-AD65-4FD8-B775-E4FFEC065279}"/>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a:extLst>
            <a:ext uri="{FF2B5EF4-FFF2-40B4-BE49-F238E27FC236}">
              <a16:creationId xmlns:a16="http://schemas.microsoft.com/office/drawing/2014/main" id="{8037B346-B429-432C-9DF2-CC3FD590320D}"/>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a:extLst>
            <a:ext uri="{FF2B5EF4-FFF2-40B4-BE49-F238E27FC236}">
              <a16:creationId xmlns:a16="http://schemas.microsoft.com/office/drawing/2014/main" id="{898759BF-A6B4-4492-AE98-B28AA1540462}"/>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a:extLst>
            <a:ext uri="{FF2B5EF4-FFF2-40B4-BE49-F238E27FC236}">
              <a16:creationId xmlns:a16="http://schemas.microsoft.com/office/drawing/2014/main" id="{D1492DDC-29F9-40EB-9384-D615CEB382FA}"/>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a:extLst>
            <a:ext uri="{FF2B5EF4-FFF2-40B4-BE49-F238E27FC236}">
              <a16:creationId xmlns:a16="http://schemas.microsoft.com/office/drawing/2014/main" id="{0FB68CBB-7E3B-4589-AF35-365797EBB07E}"/>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a:extLst>
            <a:ext uri="{FF2B5EF4-FFF2-40B4-BE49-F238E27FC236}">
              <a16:creationId xmlns:a16="http://schemas.microsoft.com/office/drawing/2014/main" id="{7619067F-246B-444D-A723-B65E5B939D19}"/>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C0FBD713-7B52-400D-B9DC-9E94B993956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0979C714-B98F-47D8-81D6-74092402AE4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a:extLst>
            <a:ext uri="{FF2B5EF4-FFF2-40B4-BE49-F238E27FC236}">
              <a16:creationId xmlns:a16="http://schemas.microsoft.com/office/drawing/2014/main" id="{D85E27B5-370D-4E97-84DD-58330AE38F2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165354</xdr:rowOff>
    </xdr:from>
    <xdr:to>
      <xdr:col>116</xdr:col>
      <xdr:colOff>62864</xdr:colOff>
      <xdr:row>108</xdr:row>
      <xdr:rowOff>62485</xdr:rowOff>
    </xdr:to>
    <xdr:cxnSp macro="">
      <xdr:nvCxnSpPr>
        <xdr:cNvPr id="812" name="直線コネクタ 811">
          <a:extLst>
            <a:ext uri="{FF2B5EF4-FFF2-40B4-BE49-F238E27FC236}">
              <a16:creationId xmlns:a16="http://schemas.microsoft.com/office/drawing/2014/main" id="{81157368-5DF9-4DD5-B802-C2CE37406B32}"/>
            </a:ext>
          </a:extLst>
        </xdr:cNvPr>
        <xdr:cNvCxnSpPr/>
      </xdr:nvCxnSpPr>
      <xdr:spPr>
        <a:xfrm flipV="1">
          <a:off x="19509104" y="16761714"/>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3" name="【公民館】&#10;一人当たり面積最小値テキスト">
          <a:extLst>
            <a:ext uri="{FF2B5EF4-FFF2-40B4-BE49-F238E27FC236}">
              <a16:creationId xmlns:a16="http://schemas.microsoft.com/office/drawing/2014/main" id="{D9E2FDC0-5F88-4920-B648-F0A0FAF87532}"/>
            </a:ext>
          </a:extLst>
        </xdr:cNvPr>
        <xdr:cNvSpPr txBox="1"/>
      </xdr:nvSpPr>
      <xdr:spPr>
        <a:xfrm>
          <a:off x="19547840" y="181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4" name="直線コネクタ 813">
          <a:extLst>
            <a:ext uri="{FF2B5EF4-FFF2-40B4-BE49-F238E27FC236}">
              <a16:creationId xmlns:a16="http://schemas.microsoft.com/office/drawing/2014/main" id="{24D50C6D-8BF0-4EF1-A23A-6A99B7E1DDDF}"/>
            </a:ext>
          </a:extLst>
        </xdr:cNvPr>
        <xdr:cNvCxnSpPr/>
      </xdr:nvCxnSpPr>
      <xdr:spPr>
        <a:xfrm>
          <a:off x="19443700" y="1816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112031</xdr:rowOff>
    </xdr:from>
    <xdr:ext cx="469744" cy="259045"/>
    <xdr:sp macro="" textlink="">
      <xdr:nvSpPr>
        <xdr:cNvPr id="815" name="【公民館】&#10;一人当たり面積最大値テキスト">
          <a:extLst>
            <a:ext uri="{FF2B5EF4-FFF2-40B4-BE49-F238E27FC236}">
              <a16:creationId xmlns:a16="http://schemas.microsoft.com/office/drawing/2014/main" id="{8B541920-8848-48A8-A387-C8F587E37BF6}"/>
            </a:ext>
          </a:extLst>
        </xdr:cNvPr>
        <xdr:cNvSpPr txBox="1"/>
      </xdr:nvSpPr>
      <xdr:spPr>
        <a:xfrm>
          <a:off x="19547840" y="165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165354</xdr:rowOff>
    </xdr:from>
    <xdr:to>
      <xdr:col>116</xdr:col>
      <xdr:colOff>152400</xdr:colOff>
      <xdr:row>99</xdr:row>
      <xdr:rowOff>165354</xdr:rowOff>
    </xdr:to>
    <xdr:cxnSp macro="">
      <xdr:nvCxnSpPr>
        <xdr:cNvPr id="816" name="直線コネクタ 815">
          <a:extLst>
            <a:ext uri="{FF2B5EF4-FFF2-40B4-BE49-F238E27FC236}">
              <a16:creationId xmlns:a16="http://schemas.microsoft.com/office/drawing/2014/main" id="{D2D3B1ED-B9B5-48E8-9242-677C0CCFD7AF}"/>
            </a:ext>
          </a:extLst>
        </xdr:cNvPr>
        <xdr:cNvCxnSpPr/>
      </xdr:nvCxnSpPr>
      <xdr:spPr>
        <a:xfrm>
          <a:off x="19443700" y="167617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817" name="【公民館】&#10;一人当たり面積平均値テキスト">
          <a:extLst>
            <a:ext uri="{FF2B5EF4-FFF2-40B4-BE49-F238E27FC236}">
              <a16:creationId xmlns:a16="http://schemas.microsoft.com/office/drawing/2014/main" id="{A137DCFE-6953-45B1-A04F-7C9E4E6D560B}"/>
            </a:ext>
          </a:extLst>
        </xdr:cNvPr>
        <xdr:cNvSpPr txBox="1"/>
      </xdr:nvSpPr>
      <xdr:spPr>
        <a:xfrm>
          <a:off x="19547840" y="1776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18" name="フローチャート: 判断 817">
          <a:extLst>
            <a:ext uri="{FF2B5EF4-FFF2-40B4-BE49-F238E27FC236}">
              <a16:creationId xmlns:a16="http://schemas.microsoft.com/office/drawing/2014/main" id="{2CA4C2D7-8106-4308-9CB5-F0446997FAAA}"/>
            </a:ext>
          </a:extLst>
        </xdr:cNvPr>
        <xdr:cNvSpPr/>
      </xdr:nvSpPr>
      <xdr:spPr>
        <a:xfrm>
          <a:off x="1945894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xdr:rowOff>
    </xdr:from>
    <xdr:to>
      <xdr:col>112</xdr:col>
      <xdr:colOff>38100</xdr:colOff>
      <xdr:row>106</xdr:row>
      <xdr:rowOff>110998</xdr:rowOff>
    </xdr:to>
    <xdr:sp macro="" textlink="">
      <xdr:nvSpPr>
        <xdr:cNvPr id="819" name="フローチャート: 判断 818">
          <a:extLst>
            <a:ext uri="{FF2B5EF4-FFF2-40B4-BE49-F238E27FC236}">
              <a16:creationId xmlns:a16="http://schemas.microsoft.com/office/drawing/2014/main" id="{784AB685-C838-4AB8-914C-6888984DAE83}"/>
            </a:ext>
          </a:extLst>
        </xdr:cNvPr>
        <xdr:cNvSpPr/>
      </xdr:nvSpPr>
      <xdr:spPr>
        <a:xfrm>
          <a:off x="18735040" y="177792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xdr:rowOff>
    </xdr:from>
    <xdr:to>
      <xdr:col>107</xdr:col>
      <xdr:colOff>101600</xdr:colOff>
      <xdr:row>106</xdr:row>
      <xdr:rowOff>110998</xdr:rowOff>
    </xdr:to>
    <xdr:sp macro="" textlink="">
      <xdr:nvSpPr>
        <xdr:cNvPr id="820" name="フローチャート: 判断 819">
          <a:extLst>
            <a:ext uri="{FF2B5EF4-FFF2-40B4-BE49-F238E27FC236}">
              <a16:creationId xmlns:a16="http://schemas.microsoft.com/office/drawing/2014/main" id="{53FA3750-3C4F-4350-AEE1-C17DF7A394AF}"/>
            </a:ext>
          </a:extLst>
        </xdr:cNvPr>
        <xdr:cNvSpPr/>
      </xdr:nvSpPr>
      <xdr:spPr>
        <a:xfrm>
          <a:off x="17937480" y="1777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45974</xdr:rowOff>
    </xdr:from>
    <xdr:to>
      <xdr:col>102</xdr:col>
      <xdr:colOff>165100</xdr:colOff>
      <xdr:row>106</xdr:row>
      <xdr:rowOff>147574</xdr:rowOff>
    </xdr:to>
    <xdr:sp macro="" textlink="">
      <xdr:nvSpPr>
        <xdr:cNvPr id="821" name="フローチャート: 判断 820">
          <a:extLst>
            <a:ext uri="{FF2B5EF4-FFF2-40B4-BE49-F238E27FC236}">
              <a16:creationId xmlns:a16="http://schemas.microsoft.com/office/drawing/2014/main" id="{B1D3DDED-7B11-4CF4-BFFB-93C1405248C8}"/>
            </a:ext>
          </a:extLst>
        </xdr:cNvPr>
        <xdr:cNvSpPr/>
      </xdr:nvSpPr>
      <xdr:spPr>
        <a:xfrm>
          <a:off x="17162780" y="1781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22" name="フローチャート: 判断 821">
          <a:extLst>
            <a:ext uri="{FF2B5EF4-FFF2-40B4-BE49-F238E27FC236}">
              <a16:creationId xmlns:a16="http://schemas.microsoft.com/office/drawing/2014/main" id="{6FF0AA20-FF1E-41CF-9C63-29DA44809FED}"/>
            </a:ext>
          </a:extLst>
        </xdr:cNvPr>
        <xdr:cNvSpPr/>
      </xdr:nvSpPr>
      <xdr:spPr>
        <a:xfrm>
          <a:off x="16388080" y="178272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6E3B798E-F3EE-44EE-8FDF-74A173DB70F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1A34A52A-42C9-406B-83AB-8C0B2D57BAA4}"/>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AF700CDC-1C6C-486A-B8F7-44A54BAC8D7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C98CB0D9-C65B-4433-8973-1782CAA8572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312AA152-F7AE-4429-A2C5-E224010BB1E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151130</xdr:rowOff>
    </xdr:from>
    <xdr:to>
      <xdr:col>116</xdr:col>
      <xdr:colOff>114300</xdr:colOff>
      <xdr:row>103</xdr:row>
      <xdr:rowOff>81280</xdr:rowOff>
    </xdr:to>
    <xdr:sp macro="" textlink="">
      <xdr:nvSpPr>
        <xdr:cNvPr id="828" name="楕円 827">
          <a:extLst>
            <a:ext uri="{FF2B5EF4-FFF2-40B4-BE49-F238E27FC236}">
              <a16:creationId xmlns:a16="http://schemas.microsoft.com/office/drawing/2014/main" id="{7EF1B00D-CCC2-4923-AD71-B64FBE8D1C75}"/>
            </a:ext>
          </a:extLst>
        </xdr:cNvPr>
        <xdr:cNvSpPr/>
      </xdr:nvSpPr>
      <xdr:spPr>
        <a:xfrm>
          <a:off x="19458940" y="17250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2557</xdr:rowOff>
    </xdr:from>
    <xdr:ext cx="469744" cy="259045"/>
    <xdr:sp macro="" textlink="">
      <xdr:nvSpPr>
        <xdr:cNvPr id="829" name="【公民館】&#10;一人当たり面積該当値テキスト">
          <a:extLst>
            <a:ext uri="{FF2B5EF4-FFF2-40B4-BE49-F238E27FC236}">
              <a16:creationId xmlns:a16="http://schemas.microsoft.com/office/drawing/2014/main" id="{E2C29E1F-FAB7-4DD0-A06E-37397E70426F}"/>
            </a:ext>
          </a:extLst>
        </xdr:cNvPr>
        <xdr:cNvSpPr txBox="1"/>
      </xdr:nvSpPr>
      <xdr:spPr>
        <a:xfrm>
          <a:off x="19547840" y="1710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155702</xdr:rowOff>
    </xdr:from>
    <xdr:to>
      <xdr:col>112</xdr:col>
      <xdr:colOff>38100</xdr:colOff>
      <xdr:row>103</xdr:row>
      <xdr:rowOff>85852</xdr:rowOff>
    </xdr:to>
    <xdr:sp macro="" textlink="">
      <xdr:nvSpPr>
        <xdr:cNvPr id="830" name="楕円 829">
          <a:extLst>
            <a:ext uri="{FF2B5EF4-FFF2-40B4-BE49-F238E27FC236}">
              <a16:creationId xmlns:a16="http://schemas.microsoft.com/office/drawing/2014/main" id="{F3A425BD-3CDE-4C90-A6B4-B07BB20690D5}"/>
            </a:ext>
          </a:extLst>
        </xdr:cNvPr>
        <xdr:cNvSpPr/>
      </xdr:nvSpPr>
      <xdr:spPr>
        <a:xfrm>
          <a:off x="18735040" y="172549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30480</xdr:rowOff>
    </xdr:from>
    <xdr:to>
      <xdr:col>116</xdr:col>
      <xdr:colOff>63500</xdr:colOff>
      <xdr:row>103</xdr:row>
      <xdr:rowOff>35052</xdr:rowOff>
    </xdr:to>
    <xdr:cxnSp macro="">
      <xdr:nvCxnSpPr>
        <xdr:cNvPr id="831" name="直線コネクタ 830">
          <a:extLst>
            <a:ext uri="{FF2B5EF4-FFF2-40B4-BE49-F238E27FC236}">
              <a16:creationId xmlns:a16="http://schemas.microsoft.com/office/drawing/2014/main" id="{3D2C92D2-03D1-4FAF-9A4B-D892A9A7D678}"/>
            </a:ext>
          </a:extLst>
        </xdr:cNvPr>
        <xdr:cNvCxnSpPr/>
      </xdr:nvCxnSpPr>
      <xdr:spPr>
        <a:xfrm flipV="1">
          <a:off x="18778220" y="17297400"/>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254</xdr:rowOff>
    </xdr:from>
    <xdr:to>
      <xdr:col>107</xdr:col>
      <xdr:colOff>101600</xdr:colOff>
      <xdr:row>103</xdr:row>
      <xdr:rowOff>101854</xdr:rowOff>
    </xdr:to>
    <xdr:sp macro="" textlink="">
      <xdr:nvSpPr>
        <xdr:cNvPr id="832" name="楕円 831">
          <a:extLst>
            <a:ext uri="{FF2B5EF4-FFF2-40B4-BE49-F238E27FC236}">
              <a16:creationId xmlns:a16="http://schemas.microsoft.com/office/drawing/2014/main" id="{08DC6649-0AC5-404F-8AB3-1E4D747C215B}"/>
            </a:ext>
          </a:extLst>
        </xdr:cNvPr>
        <xdr:cNvSpPr/>
      </xdr:nvSpPr>
      <xdr:spPr>
        <a:xfrm>
          <a:off x="17937480" y="172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35052</xdr:rowOff>
    </xdr:from>
    <xdr:to>
      <xdr:col>111</xdr:col>
      <xdr:colOff>177800</xdr:colOff>
      <xdr:row>103</xdr:row>
      <xdr:rowOff>51054</xdr:rowOff>
    </xdr:to>
    <xdr:cxnSp macro="">
      <xdr:nvCxnSpPr>
        <xdr:cNvPr id="833" name="直線コネクタ 832">
          <a:extLst>
            <a:ext uri="{FF2B5EF4-FFF2-40B4-BE49-F238E27FC236}">
              <a16:creationId xmlns:a16="http://schemas.microsoft.com/office/drawing/2014/main" id="{2DD352AC-064A-49FE-B9F6-D749E24CE588}"/>
            </a:ext>
          </a:extLst>
        </xdr:cNvPr>
        <xdr:cNvCxnSpPr/>
      </xdr:nvCxnSpPr>
      <xdr:spPr>
        <a:xfrm flipV="1">
          <a:off x="17988280" y="17301972"/>
          <a:ext cx="78994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13970</xdr:rowOff>
    </xdr:from>
    <xdr:to>
      <xdr:col>102</xdr:col>
      <xdr:colOff>165100</xdr:colOff>
      <xdr:row>103</xdr:row>
      <xdr:rowOff>115570</xdr:rowOff>
    </xdr:to>
    <xdr:sp macro="" textlink="">
      <xdr:nvSpPr>
        <xdr:cNvPr id="834" name="楕円 833">
          <a:extLst>
            <a:ext uri="{FF2B5EF4-FFF2-40B4-BE49-F238E27FC236}">
              <a16:creationId xmlns:a16="http://schemas.microsoft.com/office/drawing/2014/main" id="{E72ACBDA-1F78-402B-AF0F-C47FA6DB45EA}"/>
            </a:ext>
          </a:extLst>
        </xdr:cNvPr>
        <xdr:cNvSpPr/>
      </xdr:nvSpPr>
      <xdr:spPr>
        <a:xfrm>
          <a:off x="17162780" y="1728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51054</xdr:rowOff>
    </xdr:from>
    <xdr:to>
      <xdr:col>107</xdr:col>
      <xdr:colOff>50800</xdr:colOff>
      <xdr:row>103</xdr:row>
      <xdr:rowOff>64770</xdr:rowOff>
    </xdr:to>
    <xdr:cxnSp macro="">
      <xdr:nvCxnSpPr>
        <xdr:cNvPr id="835" name="直線コネクタ 834">
          <a:extLst>
            <a:ext uri="{FF2B5EF4-FFF2-40B4-BE49-F238E27FC236}">
              <a16:creationId xmlns:a16="http://schemas.microsoft.com/office/drawing/2014/main" id="{FFDCD17F-6C4B-4E19-B6E0-510536E6479D}"/>
            </a:ext>
          </a:extLst>
        </xdr:cNvPr>
        <xdr:cNvCxnSpPr/>
      </xdr:nvCxnSpPr>
      <xdr:spPr>
        <a:xfrm flipV="1">
          <a:off x="17213580" y="17317974"/>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27687</xdr:rowOff>
    </xdr:from>
    <xdr:to>
      <xdr:col>98</xdr:col>
      <xdr:colOff>38100</xdr:colOff>
      <xdr:row>103</xdr:row>
      <xdr:rowOff>129287</xdr:rowOff>
    </xdr:to>
    <xdr:sp macro="" textlink="">
      <xdr:nvSpPr>
        <xdr:cNvPr id="836" name="楕円 835">
          <a:extLst>
            <a:ext uri="{FF2B5EF4-FFF2-40B4-BE49-F238E27FC236}">
              <a16:creationId xmlns:a16="http://schemas.microsoft.com/office/drawing/2014/main" id="{9CB3FFC7-85FC-4B61-B38A-ACC72060494E}"/>
            </a:ext>
          </a:extLst>
        </xdr:cNvPr>
        <xdr:cNvSpPr/>
      </xdr:nvSpPr>
      <xdr:spPr>
        <a:xfrm>
          <a:off x="16388080" y="172946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64770</xdr:rowOff>
    </xdr:from>
    <xdr:to>
      <xdr:col>102</xdr:col>
      <xdr:colOff>114300</xdr:colOff>
      <xdr:row>103</xdr:row>
      <xdr:rowOff>78487</xdr:rowOff>
    </xdr:to>
    <xdr:cxnSp macro="">
      <xdr:nvCxnSpPr>
        <xdr:cNvPr id="837" name="直線コネクタ 836">
          <a:extLst>
            <a:ext uri="{FF2B5EF4-FFF2-40B4-BE49-F238E27FC236}">
              <a16:creationId xmlns:a16="http://schemas.microsoft.com/office/drawing/2014/main" id="{3B293886-C01C-4F83-9B84-120D2F36BCEC}"/>
            </a:ext>
          </a:extLst>
        </xdr:cNvPr>
        <xdr:cNvCxnSpPr/>
      </xdr:nvCxnSpPr>
      <xdr:spPr>
        <a:xfrm flipV="1">
          <a:off x="16431260" y="17331690"/>
          <a:ext cx="78232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102125</xdr:rowOff>
    </xdr:from>
    <xdr:ext cx="469744" cy="259045"/>
    <xdr:sp macro="" textlink="">
      <xdr:nvSpPr>
        <xdr:cNvPr id="838" name="n_1aveValue【公民館】&#10;一人当たり面積">
          <a:extLst>
            <a:ext uri="{FF2B5EF4-FFF2-40B4-BE49-F238E27FC236}">
              <a16:creationId xmlns:a16="http://schemas.microsoft.com/office/drawing/2014/main" id="{16011DEE-0486-41A7-A773-7AF73A0952F0}"/>
            </a:ext>
          </a:extLst>
        </xdr:cNvPr>
        <xdr:cNvSpPr txBox="1"/>
      </xdr:nvSpPr>
      <xdr:spPr>
        <a:xfrm>
          <a:off x="18561127" y="1787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102125</xdr:rowOff>
    </xdr:from>
    <xdr:ext cx="469744" cy="259045"/>
    <xdr:sp macro="" textlink="">
      <xdr:nvSpPr>
        <xdr:cNvPr id="839" name="n_2aveValue【公民館】&#10;一人当たり面積">
          <a:extLst>
            <a:ext uri="{FF2B5EF4-FFF2-40B4-BE49-F238E27FC236}">
              <a16:creationId xmlns:a16="http://schemas.microsoft.com/office/drawing/2014/main" id="{69EE7EA3-EB8E-4402-BC11-04DB564117A0}"/>
            </a:ext>
          </a:extLst>
        </xdr:cNvPr>
        <xdr:cNvSpPr txBox="1"/>
      </xdr:nvSpPr>
      <xdr:spPr>
        <a:xfrm>
          <a:off x="17776267" y="1787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138701</xdr:rowOff>
    </xdr:from>
    <xdr:ext cx="469744" cy="259045"/>
    <xdr:sp macro="" textlink="">
      <xdr:nvSpPr>
        <xdr:cNvPr id="840" name="n_3aveValue【公民館】&#10;一人当たり面積">
          <a:extLst>
            <a:ext uri="{FF2B5EF4-FFF2-40B4-BE49-F238E27FC236}">
              <a16:creationId xmlns:a16="http://schemas.microsoft.com/office/drawing/2014/main" id="{F40DEB29-DF16-44AD-BEC4-16513512D0A8}"/>
            </a:ext>
          </a:extLst>
        </xdr:cNvPr>
        <xdr:cNvSpPr txBox="1"/>
      </xdr:nvSpPr>
      <xdr:spPr>
        <a:xfrm>
          <a:off x="17001567" y="1790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150131</xdr:rowOff>
    </xdr:from>
    <xdr:ext cx="469744" cy="259045"/>
    <xdr:sp macro="" textlink="">
      <xdr:nvSpPr>
        <xdr:cNvPr id="841" name="n_4aveValue【公民館】&#10;一人当たり面積">
          <a:extLst>
            <a:ext uri="{FF2B5EF4-FFF2-40B4-BE49-F238E27FC236}">
              <a16:creationId xmlns:a16="http://schemas.microsoft.com/office/drawing/2014/main" id="{4547EE93-B5DC-45AF-B4AA-E740DEB78A18}"/>
            </a:ext>
          </a:extLst>
        </xdr:cNvPr>
        <xdr:cNvSpPr txBox="1"/>
      </xdr:nvSpPr>
      <xdr:spPr>
        <a:xfrm>
          <a:off x="16226867" y="179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102379</xdr:rowOff>
    </xdr:from>
    <xdr:ext cx="469744" cy="259045"/>
    <xdr:sp macro="" textlink="">
      <xdr:nvSpPr>
        <xdr:cNvPr id="842" name="n_1mainValue【公民館】&#10;一人当たり面積">
          <a:extLst>
            <a:ext uri="{FF2B5EF4-FFF2-40B4-BE49-F238E27FC236}">
              <a16:creationId xmlns:a16="http://schemas.microsoft.com/office/drawing/2014/main" id="{2D4BCF4F-3C13-4F2D-BD97-DD477430D3B6}"/>
            </a:ext>
          </a:extLst>
        </xdr:cNvPr>
        <xdr:cNvSpPr txBox="1"/>
      </xdr:nvSpPr>
      <xdr:spPr>
        <a:xfrm>
          <a:off x="18561127" y="1703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118381</xdr:rowOff>
    </xdr:from>
    <xdr:ext cx="469744" cy="259045"/>
    <xdr:sp macro="" textlink="">
      <xdr:nvSpPr>
        <xdr:cNvPr id="843" name="n_2mainValue【公民館】&#10;一人当たり面積">
          <a:extLst>
            <a:ext uri="{FF2B5EF4-FFF2-40B4-BE49-F238E27FC236}">
              <a16:creationId xmlns:a16="http://schemas.microsoft.com/office/drawing/2014/main" id="{ACE521F8-2564-4804-BC3E-A287500B51EB}"/>
            </a:ext>
          </a:extLst>
        </xdr:cNvPr>
        <xdr:cNvSpPr txBox="1"/>
      </xdr:nvSpPr>
      <xdr:spPr>
        <a:xfrm>
          <a:off x="17776267" y="1705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132097</xdr:rowOff>
    </xdr:from>
    <xdr:ext cx="469744" cy="259045"/>
    <xdr:sp macro="" textlink="">
      <xdr:nvSpPr>
        <xdr:cNvPr id="844" name="n_3mainValue【公民館】&#10;一人当たり面積">
          <a:extLst>
            <a:ext uri="{FF2B5EF4-FFF2-40B4-BE49-F238E27FC236}">
              <a16:creationId xmlns:a16="http://schemas.microsoft.com/office/drawing/2014/main" id="{8A7D06F7-FE88-456D-8342-02300E33CEF2}"/>
            </a:ext>
          </a:extLst>
        </xdr:cNvPr>
        <xdr:cNvSpPr txBox="1"/>
      </xdr:nvSpPr>
      <xdr:spPr>
        <a:xfrm>
          <a:off x="17001567" y="1706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145814</xdr:rowOff>
    </xdr:from>
    <xdr:ext cx="469744" cy="259045"/>
    <xdr:sp macro="" textlink="">
      <xdr:nvSpPr>
        <xdr:cNvPr id="845" name="n_4mainValue【公民館】&#10;一人当たり面積">
          <a:extLst>
            <a:ext uri="{FF2B5EF4-FFF2-40B4-BE49-F238E27FC236}">
              <a16:creationId xmlns:a16="http://schemas.microsoft.com/office/drawing/2014/main" id="{3D48B150-82F9-4964-8997-F956F92AD178}"/>
            </a:ext>
          </a:extLst>
        </xdr:cNvPr>
        <xdr:cNvSpPr txBox="1"/>
      </xdr:nvSpPr>
      <xdr:spPr>
        <a:xfrm>
          <a:off x="16226867" y="1707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DEAF2F91-B2CE-4A54-A593-04B428E12E6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93126964-86ED-4A63-9194-123D8F8509E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0E2E2FDA-1DE1-4ED2-A885-4ABAA16B1C6E}"/>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・類似団体と比較して、有形固定資産減価償却率が高くなっている施設は、港湾・漁港であり、特に低くなっている施設は、道路、橋りょう・トンネル、公営住宅、学校施設である。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道路、橋りょう・トンネルは、資産の取得日を道路台帳で管理している共用開始日としていることから、実際の工事年度と比較して全体的に新しくなる傾向がある。そのため、減価償却累計額が低く抑えら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・公営住宅は、平成</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19(2007)</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年の中越沖地震以降、復興住宅を新たに建設していることから、有形固定資産減価償却率が低くなっている。また、学校施設についても、令和４</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(2022)</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年度に老朽化した東中学校を改築したため低くなっている。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と比較して、一人当たりの延長、有形固定資産（償却資産）額、面積が高くなっている施設は、道路、橋りょう・トンネル、学校施設、公民館となっている。特に公民館については、市内の各地域にコミュニティーセンターが設置されていることが要因となっている。将来の更新費用及び維持管理にかかる経費の増加を見据え、平成</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27(2015)</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年度に策定した柏崎市公共施設等総合管理計画に基づき、適正に管理を行っていく。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41FBF18-E753-4E5E-8D4F-EB64BD0F5E6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54AE3E2-A833-4B02-9D23-D3F4FB43AB2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3A69CE2-F389-4E36-834D-E031C3298C4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0047860-1202-4724-8545-9524C959C1D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606913A-2945-4B87-AE88-B6D10B3FAAA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297DFEC-3BE6-4CF0-A82B-9DE1547C820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743D642-EF81-4F24-9027-FDA02571CF9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B3FD402-8D94-41B0-A542-9310044FC63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67B8D44-8C2B-478C-BE7A-5912C9BAD3C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03369AC-8D9A-4240-9021-91A85777D1D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77,493
76,580
442.02
50,830,219
47,490,517
2,749,005
24,155,970
44,050,504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4494590-1D66-4668-A062-6C34DE5A485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3E3A97D-0B70-40D2-8FF8-F171FF57BF1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D1BBAA8-1F2D-4F75-886B-F50CA7B3010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F118EC8-7983-4D2B-9595-0DD7D1C7B39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7A07686-09AA-4EAE-9036-50972DF264B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D0125CC-A4D8-45BB-8921-34BCB92D9B2A}"/>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9DA8ADD-F7E0-46A1-8D05-D335EC263CFC}"/>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0B5BEC5-55F2-4219-91D7-1A8EF47D48A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BA8BD2F-80BA-4B05-BF64-E57DB275C02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EFCFA64-20A7-4F00-AF3A-87539E271BD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5ACB1FB-68B9-4011-B71B-C860A4290A3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39D21EF-C5A3-4090-8314-E7447ABB0B5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7AA1B6A-44BC-4309-BC26-ADB436058A2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70AA802-699C-4E6F-B805-088CEB44A2A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2A1611C-4DDC-4C72-8B48-639A31080DA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5FC5FE5-894D-4B71-B3B4-FA4BD02CA7B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39E10F-D331-4799-B40A-7210B529CA8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6CF8C8-C913-4D94-A0F2-CCFA41B1DFB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5DFEBA3-C3D9-4559-BE9F-422F3187CEC5}"/>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E429D9A-AD71-4FB4-B900-C92AF30FDB9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86FE338-3FB6-4627-9041-07939940654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428F800-5D21-4E70-9222-8081F4AD684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0FDB002-9BD9-49FF-B347-422D8BEC530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EE1041D-2B54-4F80-871D-4B5B4BA2C9B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876ED1A-E8A3-4688-A65B-80C29ECA7F8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170E9F6-6C21-405B-BB63-34AC736A385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340545B-5068-4123-9487-BC7A641A6D3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F1F01C8-F2C4-4524-85C2-50DB976E0BE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1DF5000-42E9-4EC1-AC25-4067F91838F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77F0B55-9046-47ED-9E9E-F0D5CBEE0D1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B6C32E7-4DBE-42AD-A404-6320FDEF4418}"/>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4E371BC-C649-4632-A25A-CD1E62A2217D}"/>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9252859-590A-4666-854F-A1CAB502B3B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87C335E-05DD-4B7E-ABD2-27213848A778}"/>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AD2F534-AE0C-4005-90C4-DDBE0281618A}"/>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C8CE8E6-F4A7-4433-967C-A9FFFF3C54EF}"/>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6C2ED6B-4059-4858-9CE6-46BAB63DB19B}"/>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D8F8CC-F95F-4FAB-BEE3-551467D5C971}"/>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AA773ED-5456-465F-8E25-441A313583BA}"/>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92CDC63-F448-4C0F-A7D1-CE5EAA4E5693}"/>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CCB1937-771F-4583-AB72-FDD3782A70DA}"/>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9509F7C-F611-478D-89B9-4C59958E068F}"/>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CF8FC37-1FBE-4FF8-A81C-B0132E0F5C63}"/>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03DF1DB-A183-44A8-BFC4-86CC1FA5BFC6}"/>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08CF541-A582-4D3A-8C71-FF6269B5E3A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4F54CF7-D3C3-4D91-87DA-7FD13C24D898}"/>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27215</xdr:rowOff>
    </xdr:to>
    <xdr:cxnSp macro="">
      <xdr:nvCxnSpPr>
        <xdr:cNvPr id="58" name="直線コネクタ 57">
          <a:extLst>
            <a:ext uri="{FF2B5EF4-FFF2-40B4-BE49-F238E27FC236}">
              <a16:creationId xmlns:a16="http://schemas.microsoft.com/office/drawing/2014/main" id="{B5252A1F-FF74-44C6-9E61-B59C135C6615}"/>
            </a:ext>
          </a:extLst>
        </xdr:cNvPr>
        <xdr:cNvCxnSpPr/>
      </xdr:nvCxnSpPr>
      <xdr:spPr>
        <a:xfrm flipV="1">
          <a:off x="4086225" y="5588726"/>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図書館】&#10;有形固定資産減価償却率最小値テキスト">
          <a:extLst>
            <a:ext uri="{FF2B5EF4-FFF2-40B4-BE49-F238E27FC236}">
              <a16:creationId xmlns:a16="http://schemas.microsoft.com/office/drawing/2014/main" id="{2287C574-8F2B-4103-B711-0B321AAE6804}"/>
            </a:ext>
          </a:extLst>
        </xdr:cNvPr>
        <xdr:cNvSpPr txBox="1"/>
      </xdr:nvSpPr>
      <xdr:spPr>
        <a:xfrm>
          <a:off x="4124960" y="70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a:extLst>
            <a:ext uri="{FF2B5EF4-FFF2-40B4-BE49-F238E27FC236}">
              <a16:creationId xmlns:a16="http://schemas.microsoft.com/office/drawing/2014/main" id="{0833B63D-B7CB-4591-AFE5-7F8127599A4A}"/>
            </a:ext>
          </a:extLst>
        </xdr:cNvPr>
        <xdr:cNvCxnSpPr/>
      </xdr:nvCxnSpPr>
      <xdr:spPr>
        <a:xfrm>
          <a:off x="4020820" y="7068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2597B30F-298B-46AF-B8EE-274A7ADD3433}"/>
            </a:ext>
          </a:extLst>
        </xdr:cNvPr>
        <xdr:cNvSpPr txBox="1"/>
      </xdr:nvSpPr>
      <xdr:spPr>
        <a:xfrm>
          <a:off x="4124960" y="5367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F6B44FD8-49B7-478B-9228-7D0D73BDA8BB}"/>
            </a:ext>
          </a:extLst>
        </xdr:cNvPr>
        <xdr:cNvCxnSpPr/>
      </xdr:nvCxnSpPr>
      <xdr:spPr>
        <a:xfrm>
          <a:off x="4020820" y="5588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84200</xdr:rowOff>
    </xdr:from>
    <xdr:ext cx="405111" cy="259045"/>
    <xdr:sp macro="" textlink="">
      <xdr:nvSpPr>
        <xdr:cNvPr id="63" name="【図書館】&#10;有形固定資産減価償却率平均値テキスト">
          <a:extLst>
            <a:ext uri="{FF2B5EF4-FFF2-40B4-BE49-F238E27FC236}">
              <a16:creationId xmlns:a16="http://schemas.microsoft.com/office/drawing/2014/main" id="{01943AAE-4DE2-461E-87C1-2124C9BEBA2B}"/>
            </a:ext>
          </a:extLst>
        </xdr:cNvPr>
        <xdr:cNvSpPr txBox="1"/>
      </xdr:nvSpPr>
      <xdr:spPr>
        <a:xfrm>
          <a:off x="4124960" y="6119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a:extLst>
            <a:ext uri="{FF2B5EF4-FFF2-40B4-BE49-F238E27FC236}">
              <a16:creationId xmlns:a16="http://schemas.microsoft.com/office/drawing/2014/main" id="{DE6F435A-A961-4718-A2B6-672DE2DD4F3D}"/>
            </a:ext>
          </a:extLst>
        </xdr:cNvPr>
        <xdr:cNvSpPr/>
      </xdr:nvSpPr>
      <xdr:spPr>
        <a:xfrm>
          <a:off x="4036060" y="626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a:extLst>
            <a:ext uri="{FF2B5EF4-FFF2-40B4-BE49-F238E27FC236}">
              <a16:creationId xmlns:a16="http://schemas.microsoft.com/office/drawing/2014/main" id="{BF48D3A1-6F0D-4751-BB93-E33E542077A7}"/>
            </a:ext>
          </a:extLst>
        </xdr:cNvPr>
        <xdr:cNvSpPr/>
      </xdr:nvSpPr>
      <xdr:spPr>
        <a:xfrm>
          <a:off x="3312160" y="62689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38463</xdr:rowOff>
    </xdr:from>
    <xdr:to>
      <xdr:col>15</xdr:col>
      <xdr:colOff>101600</xdr:colOff>
      <xdr:row>37</xdr:row>
      <xdr:rowOff>140063</xdr:rowOff>
    </xdr:to>
    <xdr:sp macro="" textlink="">
      <xdr:nvSpPr>
        <xdr:cNvPr id="66" name="フローチャート: 判断 65">
          <a:extLst>
            <a:ext uri="{FF2B5EF4-FFF2-40B4-BE49-F238E27FC236}">
              <a16:creationId xmlns:a16="http://schemas.microsoft.com/office/drawing/2014/main" id="{15C6FE78-9FC3-4364-ACBD-9DF7B7CD8637}"/>
            </a:ext>
          </a:extLst>
        </xdr:cNvPr>
        <xdr:cNvSpPr/>
      </xdr:nvSpPr>
      <xdr:spPr>
        <a:xfrm>
          <a:off x="2514600" y="624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23767</xdr:rowOff>
    </xdr:from>
    <xdr:to>
      <xdr:col>10</xdr:col>
      <xdr:colOff>165100</xdr:colOff>
      <xdr:row>37</xdr:row>
      <xdr:rowOff>125367</xdr:rowOff>
    </xdr:to>
    <xdr:sp macro="" textlink="">
      <xdr:nvSpPr>
        <xdr:cNvPr id="67" name="フローチャート: 判断 66">
          <a:extLst>
            <a:ext uri="{FF2B5EF4-FFF2-40B4-BE49-F238E27FC236}">
              <a16:creationId xmlns:a16="http://schemas.microsoft.com/office/drawing/2014/main" id="{81189205-1D82-47F8-9372-1EEB396984F8}"/>
            </a:ext>
          </a:extLst>
        </xdr:cNvPr>
        <xdr:cNvSpPr/>
      </xdr:nvSpPr>
      <xdr:spPr>
        <a:xfrm>
          <a:off x="1739900" y="622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a:extLst>
            <a:ext uri="{FF2B5EF4-FFF2-40B4-BE49-F238E27FC236}">
              <a16:creationId xmlns:a16="http://schemas.microsoft.com/office/drawing/2014/main" id="{BAF2F5E0-F5CF-40B3-A46A-AF8917DA3E03}"/>
            </a:ext>
          </a:extLst>
        </xdr:cNvPr>
        <xdr:cNvSpPr/>
      </xdr:nvSpPr>
      <xdr:spPr>
        <a:xfrm>
          <a:off x="965200" y="62182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2F3361A-A2C6-42D0-86E9-C49F0DB837B3}"/>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E1ACD9C-3636-458C-B06C-9F778ABBF83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E5CF0FF-90E5-408F-8087-8CE6769CAA89}"/>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6717549-B889-4FAE-A443-05893348316E}"/>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F9F3F17-29F4-46AB-8281-0F5EDEC1717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102144</xdr:rowOff>
    </xdr:from>
    <xdr:to>
      <xdr:col>24</xdr:col>
      <xdr:colOff>114300</xdr:colOff>
      <xdr:row>39</xdr:row>
      <xdr:rowOff>32294</xdr:rowOff>
    </xdr:to>
    <xdr:sp macro="" textlink="">
      <xdr:nvSpPr>
        <xdr:cNvPr id="74" name="楕円 73">
          <a:extLst>
            <a:ext uri="{FF2B5EF4-FFF2-40B4-BE49-F238E27FC236}">
              <a16:creationId xmlns:a16="http://schemas.microsoft.com/office/drawing/2014/main" id="{9D424835-AD6C-4D74-B8E6-8395FC4E8CC9}"/>
            </a:ext>
          </a:extLst>
        </xdr:cNvPr>
        <xdr:cNvSpPr/>
      </xdr:nvSpPr>
      <xdr:spPr>
        <a:xfrm>
          <a:off x="4036060" y="64724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80571</xdr:rowOff>
    </xdr:from>
    <xdr:ext cx="405111" cy="259045"/>
    <xdr:sp macro="" textlink="">
      <xdr:nvSpPr>
        <xdr:cNvPr id="75" name="【図書館】&#10;有形固定資産減価償却率該当値テキスト">
          <a:extLst>
            <a:ext uri="{FF2B5EF4-FFF2-40B4-BE49-F238E27FC236}">
              <a16:creationId xmlns:a16="http://schemas.microsoft.com/office/drawing/2014/main" id="{4A61F917-699D-4757-8C64-9DA470861AE7}"/>
            </a:ext>
          </a:extLst>
        </xdr:cNvPr>
        <xdr:cNvSpPr txBox="1"/>
      </xdr:nvSpPr>
      <xdr:spPr>
        <a:xfrm>
          <a:off x="4124960" y="64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72753</xdr:rowOff>
    </xdr:from>
    <xdr:to>
      <xdr:col>20</xdr:col>
      <xdr:colOff>38100</xdr:colOff>
      <xdr:row>39</xdr:row>
      <xdr:rowOff>2903</xdr:rowOff>
    </xdr:to>
    <xdr:sp macro="" textlink="">
      <xdr:nvSpPr>
        <xdr:cNvPr id="76" name="楕円 75">
          <a:extLst>
            <a:ext uri="{FF2B5EF4-FFF2-40B4-BE49-F238E27FC236}">
              <a16:creationId xmlns:a16="http://schemas.microsoft.com/office/drawing/2014/main" id="{38897336-1868-4442-951F-82F8F64C81D7}"/>
            </a:ext>
          </a:extLst>
        </xdr:cNvPr>
        <xdr:cNvSpPr/>
      </xdr:nvSpPr>
      <xdr:spPr>
        <a:xfrm>
          <a:off x="3312160" y="64430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123553</xdr:rowOff>
    </xdr:from>
    <xdr:to>
      <xdr:col>24</xdr:col>
      <xdr:colOff>63500</xdr:colOff>
      <xdr:row>38</xdr:row>
      <xdr:rowOff>152944</xdr:rowOff>
    </xdr:to>
    <xdr:cxnSp macro="">
      <xdr:nvCxnSpPr>
        <xdr:cNvPr id="77" name="直線コネクタ 76">
          <a:extLst>
            <a:ext uri="{FF2B5EF4-FFF2-40B4-BE49-F238E27FC236}">
              <a16:creationId xmlns:a16="http://schemas.microsoft.com/office/drawing/2014/main" id="{DC729E06-F801-433E-8A39-CDCAA24F24E1}"/>
            </a:ext>
          </a:extLst>
        </xdr:cNvPr>
        <xdr:cNvCxnSpPr/>
      </xdr:nvCxnSpPr>
      <xdr:spPr>
        <a:xfrm>
          <a:off x="3355340" y="6493873"/>
          <a:ext cx="7315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48260</xdr:rowOff>
    </xdr:from>
    <xdr:to>
      <xdr:col>15</xdr:col>
      <xdr:colOff>101600</xdr:colOff>
      <xdr:row>38</xdr:row>
      <xdr:rowOff>149860</xdr:rowOff>
    </xdr:to>
    <xdr:sp macro="" textlink="">
      <xdr:nvSpPr>
        <xdr:cNvPr id="78" name="楕円 77">
          <a:extLst>
            <a:ext uri="{FF2B5EF4-FFF2-40B4-BE49-F238E27FC236}">
              <a16:creationId xmlns:a16="http://schemas.microsoft.com/office/drawing/2014/main" id="{A75CFA24-4E7C-47A1-A38E-95F706337C77}"/>
            </a:ext>
          </a:extLst>
        </xdr:cNvPr>
        <xdr:cNvSpPr/>
      </xdr:nvSpPr>
      <xdr:spPr>
        <a:xfrm>
          <a:off x="25146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99060</xdr:rowOff>
    </xdr:from>
    <xdr:to>
      <xdr:col>19</xdr:col>
      <xdr:colOff>177800</xdr:colOff>
      <xdr:row>38</xdr:row>
      <xdr:rowOff>123553</xdr:rowOff>
    </xdr:to>
    <xdr:cxnSp macro="">
      <xdr:nvCxnSpPr>
        <xdr:cNvPr id="79" name="直線コネクタ 78">
          <a:extLst>
            <a:ext uri="{FF2B5EF4-FFF2-40B4-BE49-F238E27FC236}">
              <a16:creationId xmlns:a16="http://schemas.microsoft.com/office/drawing/2014/main" id="{111BD4C9-509B-4053-ADE6-1B0FB48A812C}"/>
            </a:ext>
          </a:extLst>
        </xdr:cNvPr>
        <xdr:cNvCxnSpPr/>
      </xdr:nvCxnSpPr>
      <xdr:spPr>
        <a:xfrm>
          <a:off x="2565400" y="6469380"/>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149497</xdr:rowOff>
    </xdr:from>
    <xdr:to>
      <xdr:col>10</xdr:col>
      <xdr:colOff>165100</xdr:colOff>
      <xdr:row>39</xdr:row>
      <xdr:rowOff>79647</xdr:rowOff>
    </xdr:to>
    <xdr:sp macro="" textlink="">
      <xdr:nvSpPr>
        <xdr:cNvPr id="80" name="楕円 79">
          <a:extLst>
            <a:ext uri="{FF2B5EF4-FFF2-40B4-BE49-F238E27FC236}">
              <a16:creationId xmlns:a16="http://schemas.microsoft.com/office/drawing/2014/main" id="{F29DC6AF-8B9F-4937-A980-28B55C90BA31}"/>
            </a:ext>
          </a:extLst>
        </xdr:cNvPr>
        <xdr:cNvSpPr/>
      </xdr:nvSpPr>
      <xdr:spPr>
        <a:xfrm>
          <a:off x="1739900" y="65198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99060</xdr:rowOff>
    </xdr:from>
    <xdr:to>
      <xdr:col>15</xdr:col>
      <xdr:colOff>50800</xdr:colOff>
      <xdr:row>39</xdr:row>
      <xdr:rowOff>28847</xdr:rowOff>
    </xdr:to>
    <xdr:cxnSp macro="">
      <xdr:nvCxnSpPr>
        <xdr:cNvPr id="81" name="直線コネクタ 80">
          <a:extLst>
            <a:ext uri="{FF2B5EF4-FFF2-40B4-BE49-F238E27FC236}">
              <a16:creationId xmlns:a16="http://schemas.microsoft.com/office/drawing/2014/main" id="{B55A72EE-6F81-43FD-B3FB-B35D179A6C1F}"/>
            </a:ext>
          </a:extLst>
        </xdr:cNvPr>
        <xdr:cNvCxnSpPr/>
      </xdr:nvCxnSpPr>
      <xdr:spPr>
        <a:xfrm flipV="1">
          <a:off x="1790700" y="6469380"/>
          <a:ext cx="774700" cy="9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123372</xdr:rowOff>
    </xdr:from>
    <xdr:to>
      <xdr:col>6</xdr:col>
      <xdr:colOff>38100</xdr:colOff>
      <xdr:row>39</xdr:row>
      <xdr:rowOff>53522</xdr:rowOff>
    </xdr:to>
    <xdr:sp macro="" textlink="">
      <xdr:nvSpPr>
        <xdr:cNvPr id="82" name="楕円 81">
          <a:extLst>
            <a:ext uri="{FF2B5EF4-FFF2-40B4-BE49-F238E27FC236}">
              <a16:creationId xmlns:a16="http://schemas.microsoft.com/office/drawing/2014/main" id="{7B431432-7B7F-4B09-83E1-DFE3D81019C3}"/>
            </a:ext>
          </a:extLst>
        </xdr:cNvPr>
        <xdr:cNvSpPr/>
      </xdr:nvSpPr>
      <xdr:spPr>
        <a:xfrm>
          <a:off x="965200" y="64936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2722</xdr:rowOff>
    </xdr:from>
    <xdr:to>
      <xdr:col>10</xdr:col>
      <xdr:colOff>114300</xdr:colOff>
      <xdr:row>39</xdr:row>
      <xdr:rowOff>28847</xdr:rowOff>
    </xdr:to>
    <xdr:cxnSp macro="">
      <xdr:nvCxnSpPr>
        <xdr:cNvPr id="83" name="直線コネクタ 82">
          <a:extLst>
            <a:ext uri="{FF2B5EF4-FFF2-40B4-BE49-F238E27FC236}">
              <a16:creationId xmlns:a16="http://schemas.microsoft.com/office/drawing/2014/main" id="{A786451D-A8D5-4492-930D-3E84C14859FF}"/>
            </a:ext>
          </a:extLst>
        </xdr:cNvPr>
        <xdr:cNvCxnSpPr/>
      </xdr:nvCxnSpPr>
      <xdr:spPr>
        <a:xfrm>
          <a:off x="1008380" y="6540682"/>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12899</xdr:rowOff>
    </xdr:from>
    <xdr:ext cx="405111" cy="259045"/>
    <xdr:sp macro="" textlink="">
      <xdr:nvSpPr>
        <xdr:cNvPr id="84" name="n_1aveValue【図書館】&#10;有形固定資産減価償却率">
          <a:extLst>
            <a:ext uri="{FF2B5EF4-FFF2-40B4-BE49-F238E27FC236}">
              <a16:creationId xmlns:a16="http://schemas.microsoft.com/office/drawing/2014/main" id="{2F038489-8339-451D-913C-9B5C391AB87E}"/>
            </a:ext>
          </a:extLst>
        </xdr:cNvPr>
        <xdr:cNvSpPr txBox="1"/>
      </xdr:nvSpPr>
      <xdr:spPr>
        <a:xfrm>
          <a:off x="3170564" y="604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156590</xdr:rowOff>
    </xdr:from>
    <xdr:ext cx="405111" cy="259045"/>
    <xdr:sp macro="" textlink="">
      <xdr:nvSpPr>
        <xdr:cNvPr id="85" name="n_2aveValue【図書館】&#10;有形固定資産減価償却率">
          <a:extLst>
            <a:ext uri="{FF2B5EF4-FFF2-40B4-BE49-F238E27FC236}">
              <a16:creationId xmlns:a16="http://schemas.microsoft.com/office/drawing/2014/main" id="{829F0995-FEFA-47CE-832E-A24140D0E8E9}"/>
            </a:ext>
          </a:extLst>
        </xdr:cNvPr>
        <xdr:cNvSpPr txBox="1"/>
      </xdr:nvSpPr>
      <xdr:spPr>
        <a:xfrm>
          <a:off x="2385704" y="60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141894</xdr:rowOff>
    </xdr:from>
    <xdr:ext cx="405111" cy="259045"/>
    <xdr:sp macro="" textlink="">
      <xdr:nvSpPr>
        <xdr:cNvPr id="86" name="n_3aveValue【図書館】&#10;有形固定資産減価償却率">
          <a:extLst>
            <a:ext uri="{FF2B5EF4-FFF2-40B4-BE49-F238E27FC236}">
              <a16:creationId xmlns:a16="http://schemas.microsoft.com/office/drawing/2014/main" id="{828E3E5C-32FC-4075-99FA-D90EA295B4AE}"/>
            </a:ext>
          </a:extLst>
        </xdr:cNvPr>
        <xdr:cNvSpPr txBox="1"/>
      </xdr:nvSpPr>
      <xdr:spPr>
        <a:xfrm>
          <a:off x="1611004" y="600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87" name="n_4aveValue【図書館】&#10;有形固定資産減価償却率">
          <a:extLst>
            <a:ext uri="{FF2B5EF4-FFF2-40B4-BE49-F238E27FC236}">
              <a16:creationId xmlns:a16="http://schemas.microsoft.com/office/drawing/2014/main" id="{98619D5E-4432-423C-9B5E-016AF91A0761}"/>
            </a:ext>
          </a:extLst>
        </xdr:cNvPr>
        <xdr:cNvSpPr txBox="1"/>
      </xdr:nvSpPr>
      <xdr:spPr>
        <a:xfrm>
          <a:off x="83630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165480</xdr:rowOff>
    </xdr:from>
    <xdr:ext cx="405111" cy="259045"/>
    <xdr:sp macro="" textlink="">
      <xdr:nvSpPr>
        <xdr:cNvPr id="88" name="n_1mainValue【図書館】&#10;有形固定資産減価償却率">
          <a:extLst>
            <a:ext uri="{FF2B5EF4-FFF2-40B4-BE49-F238E27FC236}">
              <a16:creationId xmlns:a16="http://schemas.microsoft.com/office/drawing/2014/main" id="{B589705D-0574-4E6D-9BE6-143127C073A1}"/>
            </a:ext>
          </a:extLst>
        </xdr:cNvPr>
        <xdr:cNvSpPr txBox="1"/>
      </xdr:nvSpPr>
      <xdr:spPr>
        <a:xfrm>
          <a:off x="3170564" y="653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9" name="n_2mainValue【図書館】&#10;有形固定資産減価償却率">
          <a:extLst>
            <a:ext uri="{FF2B5EF4-FFF2-40B4-BE49-F238E27FC236}">
              <a16:creationId xmlns:a16="http://schemas.microsoft.com/office/drawing/2014/main" id="{5F196B44-8658-4F8E-B023-7662CD71C3AC}"/>
            </a:ext>
          </a:extLst>
        </xdr:cNvPr>
        <xdr:cNvSpPr txBox="1"/>
      </xdr:nvSpPr>
      <xdr:spPr>
        <a:xfrm>
          <a:off x="238570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70774</xdr:rowOff>
    </xdr:from>
    <xdr:ext cx="405111" cy="259045"/>
    <xdr:sp macro="" textlink="">
      <xdr:nvSpPr>
        <xdr:cNvPr id="90" name="n_3mainValue【図書館】&#10;有形固定資産減価償却率">
          <a:extLst>
            <a:ext uri="{FF2B5EF4-FFF2-40B4-BE49-F238E27FC236}">
              <a16:creationId xmlns:a16="http://schemas.microsoft.com/office/drawing/2014/main" id="{46B4EC53-A022-4F1A-B0DA-ED19443C73F6}"/>
            </a:ext>
          </a:extLst>
        </xdr:cNvPr>
        <xdr:cNvSpPr txBox="1"/>
      </xdr:nvSpPr>
      <xdr:spPr>
        <a:xfrm>
          <a:off x="161100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44649</xdr:rowOff>
    </xdr:from>
    <xdr:ext cx="405111" cy="259045"/>
    <xdr:sp macro="" textlink="">
      <xdr:nvSpPr>
        <xdr:cNvPr id="91" name="n_4mainValue【図書館】&#10;有形固定資産減価償却率">
          <a:extLst>
            <a:ext uri="{FF2B5EF4-FFF2-40B4-BE49-F238E27FC236}">
              <a16:creationId xmlns:a16="http://schemas.microsoft.com/office/drawing/2014/main" id="{FA869B4C-2819-4B7D-BEC3-2D1268A19C66}"/>
            </a:ext>
          </a:extLst>
        </xdr:cNvPr>
        <xdr:cNvSpPr txBox="1"/>
      </xdr:nvSpPr>
      <xdr:spPr>
        <a:xfrm>
          <a:off x="836304" y="658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4447780-8034-4DDB-B34C-312E82252A7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09EA0CF-386B-4A2E-AD91-0308601125F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1CC34AE-77A1-49C4-B5FC-3CBA277CBF1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1A246AF-4A91-470B-8E6D-B78391CF897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CD9DAC1-7A6A-4E52-8D2C-DBE84310F6F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3071357-A5D1-4865-AD68-DA2E22454AE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DD5671C-6D67-43EE-AC01-F7E2C4F7A89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0A1DB62-488C-467B-8981-EC1306D1A04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1DC62A9-D858-4248-AA32-228277172F61}"/>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3242943-9A6A-48A7-99F2-72BF34226E5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0A4D401-5969-40CF-91D8-8B3D2AB78BE7}"/>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EC88EC4A-95D4-46F2-9E0C-F15853F42716}"/>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2BAED23B-D702-49A3-A96B-FE11B43BB2FE}"/>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C47891A3-F69F-4E44-9D88-E6C460B73F49}"/>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5082FDA4-54A5-4CCE-9E2F-372EB86C6D3D}"/>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CC190C3E-395B-4958-82A5-2BFF2FFA28D8}"/>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2439B98D-F696-4171-A761-D32FBA1A73B5}"/>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F1496666-580A-44D2-A52B-576B8E897BC1}"/>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CB7A0F6-E75F-4CAF-BF22-D11621785684}"/>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CDB8E83D-A979-476A-AD63-078F347CFD7D}"/>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237CB056-13DB-4EEA-B515-CC99529F2DA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5334</xdr:rowOff>
    </xdr:from>
    <xdr:to>
      <xdr:col>54</xdr:col>
      <xdr:colOff>189865</xdr:colOff>
      <xdr:row>41</xdr:row>
      <xdr:rowOff>60198</xdr:rowOff>
    </xdr:to>
    <xdr:cxnSp macro="">
      <xdr:nvCxnSpPr>
        <xdr:cNvPr id="113" name="直線コネクタ 112">
          <a:extLst>
            <a:ext uri="{FF2B5EF4-FFF2-40B4-BE49-F238E27FC236}">
              <a16:creationId xmlns:a16="http://schemas.microsoft.com/office/drawing/2014/main" id="{E2FC4C3B-03C6-4F4F-AD70-F7E9E8C9CA77}"/>
            </a:ext>
          </a:extLst>
        </xdr:cNvPr>
        <xdr:cNvCxnSpPr/>
      </xdr:nvCxnSpPr>
      <xdr:spPr>
        <a:xfrm flipV="1">
          <a:off x="9219565" y="5537454"/>
          <a:ext cx="0" cy="13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64025</xdr:rowOff>
    </xdr:from>
    <xdr:ext cx="469744" cy="259045"/>
    <xdr:sp macro="" textlink="">
      <xdr:nvSpPr>
        <xdr:cNvPr id="114" name="【図書館】&#10;一人当たり面積最小値テキスト">
          <a:extLst>
            <a:ext uri="{FF2B5EF4-FFF2-40B4-BE49-F238E27FC236}">
              <a16:creationId xmlns:a16="http://schemas.microsoft.com/office/drawing/2014/main" id="{0DDACF56-34CD-4589-A72A-388B2AE33D2B}"/>
            </a:ext>
          </a:extLst>
        </xdr:cNvPr>
        <xdr:cNvSpPr txBox="1"/>
      </xdr:nvSpPr>
      <xdr:spPr>
        <a:xfrm>
          <a:off x="9258300" y="69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60198</xdr:rowOff>
    </xdr:from>
    <xdr:to>
      <xdr:col>55</xdr:col>
      <xdr:colOff>88900</xdr:colOff>
      <xdr:row>41</xdr:row>
      <xdr:rowOff>60198</xdr:rowOff>
    </xdr:to>
    <xdr:cxnSp macro="">
      <xdr:nvCxnSpPr>
        <xdr:cNvPr id="115" name="直線コネクタ 114">
          <a:extLst>
            <a:ext uri="{FF2B5EF4-FFF2-40B4-BE49-F238E27FC236}">
              <a16:creationId xmlns:a16="http://schemas.microsoft.com/office/drawing/2014/main" id="{44156311-1B34-4E32-B196-EDBA28DEF8B7}"/>
            </a:ext>
          </a:extLst>
        </xdr:cNvPr>
        <xdr:cNvCxnSpPr/>
      </xdr:nvCxnSpPr>
      <xdr:spPr>
        <a:xfrm>
          <a:off x="9154160" y="69334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123461</xdr:rowOff>
    </xdr:from>
    <xdr:ext cx="469744" cy="259045"/>
    <xdr:sp macro="" textlink="">
      <xdr:nvSpPr>
        <xdr:cNvPr id="116" name="【図書館】&#10;一人当たり面積最大値テキスト">
          <a:extLst>
            <a:ext uri="{FF2B5EF4-FFF2-40B4-BE49-F238E27FC236}">
              <a16:creationId xmlns:a16="http://schemas.microsoft.com/office/drawing/2014/main" id="{674E91A5-7E1D-4E9B-9DA8-8973D15CE78E}"/>
            </a:ext>
          </a:extLst>
        </xdr:cNvPr>
        <xdr:cNvSpPr txBox="1"/>
      </xdr:nvSpPr>
      <xdr:spPr>
        <a:xfrm>
          <a:off x="9258300" y="532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5334</xdr:rowOff>
    </xdr:from>
    <xdr:to>
      <xdr:col>55</xdr:col>
      <xdr:colOff>88900</xdr:colOff>
      <xdr:row>33</xdr:row>
      <xdr:rowOff>5334</xdr:rowOff>
    </xdr:to>
    <xdr:cxnSp macro="">
      <xdr:nvCxnSpPr>
        <xdr:cNvPr id="117" name="直線コネクタ 116">
          <a:extLst>
            <a:ext uri="{FF2B5EF4-FFF2-40B4-BE49-F238E27FC236}">
              <a16:creationId xmlns:a16="http://schemas.microsoft.com/office/drawing/2014/main" id="{0047242E-6618-47D3-942E-680BD51CBBD6}"/>
            </a:ext>
          </a:extLst>
        </xdr:cNvPr>
        <xdr:cNvCxnSpPr/>
      </xdr:nvCxnSpPr>
      <xdr:spPr>
        <a:xfrm>
          <a:off x="9154160" y="5537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108983</xdr:rowOff>
    </xdr:from>
    <xdr:ext cx="469744" cy="259045"/>
    <xdr:sp macro="" textlink="">
      <xdr:nvSpPr>
        <xdr:cNvPr id="118" name="【図書館】&#10;一人当たり面積平均値テキスト">
          <a:extLst>
            <a:ext uri="{FF2B5EF4-FFF2-40B4-BE49-F238E27FC236}">
              <a16:creationId xmlns:a16="http://schemas.microsoft.com/office/drawing/2014/main" id="{CC9A6EA4-1B6A-4136-A24B-9548C96927BA}"/>
            </a:ext>
          </a:extLst>
        </xdr:cNvPr>
        <xdr:cNvSpPr txBox="1"/>
      </xdr:nvSpPr>
      <xdr:spPr>
        <a:xfrm>
          <a:off x="9258300" y="647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19" name="フローチャート: 判断 118">
          <a:extLst>
            <a:ext uri="{FF2B5EF4-FFF2-40B4-BE49-F238E27FC236}">
              <a16:creationId xmlns:a16="http://schemas.microsoft.com/office/drawing/2014/main" id="{CD4448E7-E73E-4F5D-A448-786D7A21503A}"/>
            </a:ext>
          </a:extLst>
        </xdr:cNvPr>
        <xdr:cNvSpPr/>
      </xdr:nvSpPr>
      <xdr:spPr>
        <a:xfrm>
          <a:off x="9192260" y="65008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a:extLst>
            <a:ext uri="{FF2B5EF4-FFF2-40B4-BE49-F238E27FC236}">
              <a16:creationId xmlns:a16="http://schemas.microsoft.com/office/drawing/2014/main" id="{8847CB9F-0DEF-43AE-B2F5-C0181C0E2DB2}"/>
            </a:ext>
          </a:extLst>
        </xdr:cNvPr>
        <xdr:cNvSpPr/>
      </xdr:nvSpPr>
      <xdr:spPr>
        <a:xfrm>
          <a:off x="8445500" y="6519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21" name="フローチャート: 判断 120">
          <a:extLst>
            <a:ext uri="{FF2B5EF4-FFF2-40B4-BE49-F238E27FC236}">
              <a16:creationId xmlns:a16="http://schemas.microsoft.com/office/drawing/2014/main" id="{96AF4A22-74D2-4548-87A3-6FA1A0F3B69B}"/>
            </a:ext>
          </a:extLst>
        </xdr:cNvPr>
        <xdr:cNvSpPr/>
      </xdr:nvSpPr>
      <xdr:spPr>
        <a:xfrm>
          <a:off x="7670800" y="65283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157988</xdr:rowOff>
    </xdr:from>
    <xdr:to>
      <xdr:col>41</xdr:col>
      <xdr:colOff>101600</xdr:colOff>
      <xdr:row>39</xdr:row>
      <xdr:rowOff>88138</xdr:rowOff>
    </xdr:to>
    <xdr:sp macro="" textlink="">
      <xdr:nvSpPr>
        <xdr:cNvPr id="122" name="フローチャート: 判断 121">
          <a:extLst>
            <a:ext uri="{FF2B5EF4-FFF2-40B4-BE49-F238E27FC236}">
              <a16:creationId xmlns:a16="http://schemas.microsoft.com/office/drawing/2014/main" id="{94949CA9-2F09-4EB7-9C8F-B76C66B472A7}"/>
            </a:ext>
          </a:extLst>
        </xdr:cNvPr>
        <xdr:cNvSpPr/>
      </xdr:nvSpPr>
      <xdr:spPr>
        <a:xfrm>
          <a:off x="6873240" y="65283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157988</xdr:rowOff>
    </xdr:from>
    <xdr:to>
      <xdr:col>36</xdr:col>
      <xdr:colOff>165100</xdr:colOff>
      <xdr:row>39</xdr:row>
      <xdr:rowOff>88138</xdr:rowOff>
    </xdr:to>
    <xdr:sp macro="" textlink="">
      <xdr:nvSpPr>
        <xdr:cNvPr id="123" name="フローチャート: 判断 122">
          <a:extLst>
            <a:ext uri="{FF2B5EF4-FFF2-40B4-BE49-F238E27FC236}">
              <a16:creationId xmlns:a16="http://schemas.microsoft.com/office/drawing/2014/main" id="{3A32E6B7-4682-496E-AF80-AB0C4F08BE4F}"/>
            </a:ext>
          </a:extLst>
        </xdr:cNvPr>
        <xdr:cNvSpPr/>
      </xdr:nvSpPr>
      <xdr:spPr>
        <a:xfrm>
          <a:off x="6098540" y="65283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730C2AA-1818-482D-8822-1A6D7137524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9CD115B-93E4-44E4-AF24-86EF5A3F75E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D72F1B6-AD72-4F55-8290-994BC07715E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9321C08-7A29-44D7-BEAD-0A608E13049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89F641A-1A28-44C2-9A57-031F02553F4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29972</xdr:rowOff>
    </xdr:from>
    <xdr:to>
      <xdr:col>55</xdr:col>
      <xdr:colOff>50800</xdr:colOff>
      <xdr:row>38</xdr:row>
      <xdr:rowOff>131572</xdr:rowOff>
    </xdr:to>
    <xdr:sp macro="" textlink="">
      <xdr:nvSpPr>
        <xdr:cNvPr id="129" name="楕円 128">
          <a:extLst>
            <a:ext uri="{FF2B5EF4-FFF2-40B4-BE49-F238E27FC236}">
              <a16:creationId xmlns:a16="http://schemas.microsoft.com/office/drawing/2014/main" id="{A5422747-2C1B-4580-9D86-D2ACFC1E5020}"/>
            </a:ext>
          </a:extLst>
        </xdr:cNvPr>
        <xdr:cNvSpPr/>
      </xdr:nvSpPr>
      <xdr:spPr>
        <a:xfrm>
          <a:off x="9192260" y="64002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52849</xdr:rowOff>
    </xdr:from>
    <xdr:ext cx="469744" cy="259045"/>
    <xdr:sp macro="" textlink="">
      <xdr:nvSpPr>
        <xdr:cNvPr id="130" name="【図書館】&#10;一人当たり面積該当値テキスト">
          <a:extLst>
            <a:ext uri="{FF2B5EF4-FFF2-40B4-BE49-F238E27FC236}">
              <a16:creationId xmlns:a16="http://schemas.microsoft.com/office/drawing/2014/main" id="{F5A50061-85F9-4918-8937-D846F3A27BEF}"/>
            </a:ext>
          </a:extLst>
        </xdr:cNvPr>
        <xdr:cNvSpPr txBox="1"/>
      </xdr:nvSpPr>
      <xdr:spPr>
        <a:xfrm>
          <a:off x="9258300" y="625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39116</xdr:rowOff>
    </xdr:from>
    <xdr:to>
      <xdr:col>50</xdr:col>
      <xdr:colOff>165100</xdr:colOff>
      <xdr:row>38</xdr:row>
      <xdr:rowOff>140716</xdr:rowOff>
    </xdr:to>
    <xdr:sp macro="" textlink="">
      <xdr:nvSpPr>
        <xdr:cNvPr id="131" name="楕円 130">
          <a:extLst>
            <a:ext uri="{FF2B5EF4-FFF2-40B4-BE49-F238E27FC236}">
              <a16:creationId xmlns:a16="http://schemas.microsoft.com/office/drawing/2014/main" id="{2AC99905-EF12-49FE-97EC-9E96D4B9777D}"/>
            </a:ext>
          </a:extLst>
        </xdr:cNvPr>
        <xdr:cNvSpPr/>
      </xdr:nvSpPr>
      <xdr:spPr>
        <a:xfrm>
          <a:off x="8445500" y="64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80772</xdr:rowOff>
    </xdr:from>
    <xdr:to>
      <xdr:col>55</xdr:col>
      <xdr:colOff>0</xdr:colOff>
      <xdr:row>38</xdr:row>
      <xdr:rowOff>89916</xdr:rowOff>
    </xdr:to>
    <xdr:cxnSp macro="">
      <xdr:nvCxnSpPr>
        <xdr:cNvPr id="132" name="直線コネクタ 131">
          <a:extLst>
            <a:ext uri="{FF2B5EF4-FFF2-40B4-BE49-F238E27FC236}">
              <a16:creationId xmlns:a16="http://schemas.microsoft.com/office/drawing/2014/main" id="{772B7F68-8BE2-4BE0-A96D-4BCB3D75ED69}"/>
            </a:ext>
          </a:extLst>
        </xdr:cNvPr>
        <xdr:cNvCxnSpPr/>
      </xdr:nvCxnSpPr>
      <xdr:spPr>
        <a:xfrm flipV="1">
          <a:off x="8496300" y="6451092"/>
          <a:ext cx="7239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48260</xdr:rowOff>
    </xdr:from>
    <xdr:to>
      <xdr:col>46</xdr:col>
      <xdr:colOff>38100</xdr:colOff>
      <xdr:row>38</xdr:row>
      <xdr:rowOff>149860</xdr:rowOff>
    </xdr:to>
    <xdr:sp macro="" textlink="">
      <xdr:nvSpPr>
        <xdr:cNvPr id="133" name="楕円 132">
          <a:extLst>
            <a:ext uri="{FF2B5EF4-FFF2-40B4-BE49-F238E27FC236}">
              <a16:creationId xmlns:a16="http://schemas.microsoft.com/office/drawing/2014/main" id="{A13F504E-17CE-4E9E-B0DA-7C4D5473BA59}"/>
            </a:ext>
          </a:extLst>
        </xdr:cNvPr>
        <xdr:cNvSpPr/>
      </xdr:nvSpPr>
      <xdr:spPr>
        <a:xfrm>
          <a:off x="7670800" y="6418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89916</xdr:rowOff>
    </xdr:from>
    <xdr:to>
      <xdr:col>50</xdr:col>
      <xdr:colOff>114300</xdr:colOff>
      <xdr:row>38</xdr:row>
      <xdr:rowOff>99060</xdr:rowOff>
    </xdr:to>
    <xdr:cxnSp macro="">
      <xdr:nvCxnSpPr>
        <xdr:cNvPr id="134" name="直線コネクタ 133">
          <a:extLst>
            <a:ext uri="{FF2B5EF4-FFF2-40B4-BE49-F238E27FC236}">
              <a16:creationId xmlns:a16="http://schemas.microsoft.com/office/drawing/2014/main" id="{A77CD51D-5F68-4674-99CA-509737F88790}"/>
            </a:ext>
          </a:extLst>
        </xdr:cNvPr>
        <xdr:cNvCxnSpPr/>
      </xdr:nvCxnSpPr>
      <xdr:spPr>
        <a:xfrm flipV="1">
          <a:off x="7713980" y="6460236"/>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57404</xdr:rowOff>
    </xdr:from>
    <xdr:to>
      <xdr:col>41</xdr:col>
      <xdr:colOff>101600</xdr:colOff>
      <xdr:row>38</xdr:row>
      <xdr:rowOff>159004</xdr:rowOff>
    </xdr:to>
    <xdr:sp macro="" textlink="">
      <xdr:nvSpPr>
        <xdr:cNvPr id="135" name="楕円 134">
          <a:extLst>
            <a:ext uri="{FF2B5EF4-FFF2-40B4-BE49-F238E27FC236}">
              <a16:creationId xmlns:a16="http://schemas.microsoft.com/office/drawing/2014/main" id="{DECD75EA-B5F5-4955-B6F4-F39CF65DAE68}"/>
            </a:ext>
          </a:extLst>
        </xdr:cNvPr>
        <xdr:cNvSpPr/>
      </xdr:nvSpPr>
      <xdr:spPr>
        <a:xfrm>
          <a:off x="6873240" y="642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99060</xdr:rowOff>
    </xdr:from>
    <xdr:to>
      <xdr:col>45</xdr:col>
      <xdr:colOff>177800</xdr:colOff>
      <xdr:row>38</xdr:row>
      <xdr:rowOff>108204</xdr:rowOff>
    </xdr:to>
    <xdr:cxnSp macro="">
      <xdr:nvCxnSpPr>
        <xdr:cNvPr id="136" name="直線コネクタ 135">
          <a:extLst>
            <a:ext uri="{FF2B5EF4-FFF2-40B4-BE49-F238E27FC236}">
              <a16:creationId xmlns:a16="http://schemas.microsoft.com/office/drawing/2014/main" id="{7B6296DD-CE86-43E3-9BB9-813062F5E147}"/>
            </a:ext>
          </a:extLst>
        </xdr:cNvPr>
        <xdr:cNvCxnSpPr/>
      </xdr:nvCxnSpPr>
      <xdr:spPr>
        <a:xfrm flipV="1">
          <a:off x="6924040" y="6469380"/>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66548</xdr:rowOff>
    </xdr:from>
    <xdr:to>
      <xdr:col>36</xdr:col>
      <xdr:colOff>165100</xdr:colOff>
      <xdr:row>38</xdr:row>
      <xdr:rowOff>168148</xdr:rowOff>
    </xdr:to>
    <xdr:sp macro="" textlink="">
      <xdr:nvSpPr>
        <xdr:cNvPr id="137" name="楕円 136">
          <a:extLst>
            <a:ext uri="{FF2B5EF4-FFF2-40B4-BE49-F238E27FC236}">
              <a16:creationId xmlns:a16="http://schemas.microsoft.com/office/drawing/2014/main" id="{919EE0B1-E5B7-4CEC-9A8C-45A86D2DF489}"/>
            </a:ext>
          </a:extLst>
        </xdr:cNvPr>
        <xdr:cNvSpPr/>
      </xdr:nvSpPr>
      <xdr:spPr>
        <a:xfrm>
          <a:off x="6098540" y="643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108204</xdr:rowOff>
    </xdr:from>
    <xdr:to>
      <xdr:col>41</xdr:col>
      <xdr:colOff>50800</xdr:colOff>
      <xdr:row>38</xdr:row>
      <xdr:rowOff>117348</xdr:rowOff>
    </xdr:to>
    <xdr:cxnSp macro="">
      <xdr:nvCxnSpPr>
        <xdr:cNvPr id="138" name="直線コネクタ 137">
          <a:extLst>
            <a:ext uri="{FF2B5EF4-FFF2-40B4-BE49-F238E27FC236}">
              <a16:creationId xmlns:a16="http://schemas.microsoft.com/office/drawing/2014/main" id="{5ABFBF15-104F-423C-A07D-A3C3ED9D135E}"/>
            </a:ext>
          </a:extLst>
        </xdr:cNvPr>
        <xdr:cNvCxnSpPr/>
      </xdr:nvCxnSpPr>
      <xdr:spPr>
        <a:xfrm flipV="1">
          <a:off x="6149340" y="6478524"/>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70121</xdr:rowOff>
    </xdr:from>
    <xdr:ext cx="469744" cy="259045"/>
    <xdr:sp macro="" textlink="">
      <xdr:nvSpPr>
        <xdr:cNvPr id="139" name="n_1aveValue【図書館】&#10;一人当たり面積">
          <a:extLst>
            <a:ext uri="{FF2B5EF4-FFF2-40B4-BE49-F238E27FC236}">
              <a16:creationId xmlns:a16="http://schemas.microsoft.com/office/drawing/2014/main" id="{9F0CBBDB-D4EF-48A1-9997-68F46AEE5B56}"/>
            </a:ext>
          </a:extLst>
        </xdr:cNvPr>
        <xdr:cNvSpPr txBox="1"/>
      </xdr:nvSpPr>
      <xdr:spPr>
        <a:xfrm>
          <a:off x="8271587" y="660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79265</xdr:rowOff>
    </xdr:from>
    <xdr:ext cx="469744" cy="259045"/>
    <xdr:sp macro="" textlink="">
      <xdr:nvSpPr>
        <xdr:cNvPr id="140" name="n_2aveValue【図書館】&#10;一人当たり面積">
          <a:extLst>
            <a:ext uri="{FF2B5EF4-FFF2-40B4-BE49-F238E27FC236}">
              <a16:creationId xmlns:a16="http://schemas.microsoft.com/office/drawing/2014/main" id="{0FD527D9-C923-410D-8725-1E9A43947CF9}"/>
            </a:ext>
          </a:extLst>
        </xdr:cNvPr>
        <xdr:cNvSpPr txBox="1"/>
      </xdr:nvSpPr>
      <xdr:spPr>
        <a:xfrm>
          <a:off x="7509587" y="66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79265</xdr:rowOff>
    </xdr:from>
    <xdr:ext cx="469744" cy="259045"/>
    <xdr:sp macro="" textlink="">
      <xdr:nvSpPr>
        <xdr:cNvPr id="141" name="n_3aveValue【図書館】&#10;一人当たり面積">
          <a:extLst>
            <a:ext uri="{FF2B5EF4-FFF2-40B4-BE49-F238E27FC236}">
              <a16:creationId xmlns:a16="http://schemas.microsoft.com/office/drawing/2014/main" id="{A5B0224D-A8C7-42C5-BDE9-F36E1ED32094}"/>
            </a:ext>
          </a:extLst>
        </xdr:cNvPr>
        <xdr:cNvSpPr txBox="1"/>
      </xdr:nvSpPr>
      <xdr:spPr>
        <a:xfrm>
          <a:off x="6712027" y="66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79265</xdr:rowOff>
    </xdr:from>
    <xdr:ext cx="469744" cy="259045"/>
    <xdr:sp macro="" textlink="">
      <xdr:nvSpPr>
        <xdr:cNvPr id="142" name="n_4aveValue【図書館】&#10;一人当たり面積">
          <a:extLst>
            <a:ext uri="{FF2B5EF4-FFF2-40B4-BE49-F238E27FC236}">
              <a16:creationId xmlns:a16="http://schemas.microsoft.com/office/drawing/2014/main" id="{95861B7F-1DBC-4F84-8794-FB6B661574B7}"/>
            </a:ext>
          </a:extLst>
        </xdr:cNvPr>
        <xdr:cNvSpPr txBox="1"/>
      </xdr:nvSpPr>
      <xdr:spPr>
        <a:xfrm>
          <a:off x="5937327" y="66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157243</xdr:rowOff>
    </xdr:from>
    <xdr:ext cx="469744" cy="259045"/>
    <xdr:sp macro="" textlink="">
      <xdr:nvSpPr>
        <xdr:cNvPr id="143" name="n_1mainValue【図書館】&#10;一人当たり面積">
          <a:extLst>
            <a:ext uri="{FF2B5EF4-FFF2-40B4-BE49-F238E27FC236}">
              <a16:creationId xmlns:a16="http://schemas.microsoft.com/office/drawing/2014/main" id="{342306BD-8C12-4962-92F8-5FDE9294545B}"/>
            </a:ext>
          </a:extLst>
        </xdr:cNvPr>
        <xdr:cNvSpPr txBox="1"/>
      </xdr:nvSpPr>
      <xdr:spPr>
        <a:xfrm>
          <a:off x="827158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166387</xdr:rowOff>
    </xdr:from>
    <xdr:ext cx="469744" cy="259045"/>
    <xdr:sp macro="" textlink="">
      <xdr:nvSpPr>
        <xdr:cNvPr id="144" name="n_2mainValue【図書館】&#10;一人当たり面積">
          <a:extLst>
            <a:ext uri="{FF2B5EF4-FFF2-40B4-BE49-F238E27FC236}">
              <a16:creationId xmlns:a16="http://schemas.microsoft.com/office/drawing/2014/main" id="{C132329E-6E7C-46B3-B61B-24B8E44C052F}"/>
            </a:ext>
          </a:extLst>
        </xdr:cNvPr>
        <xdr:cNvSpPr txBox="1"/>
      </xdr:nvSpPr>
      <xdr:spPr>
        <a:xfrm>
          <a:off x="750958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4081</xdr:rowOff>
    </xdr:from>
    <xdr:ext cx="469744" cy="259045"/>
    <xdr:sp macro="" textlink="">
      <xdr:nvSpPr>
        <xdr:cNvPr id="145" name="n_3mainValue【図書館】&#10;一人当たり面積">
          <a:extLst>
            <a:ext uri="{FF2B5EF4-FFF2-40B4-BE49-F238E27FC236}">
              <a16:creationId xmlns:a16="http://schemas.microsoft.com/office/drawing/2014/main" id="{0ABED74C-65AA-4B72-89B6-D53DCD6252A5}"/>
            </a:ext>
          </a:extLst>
        </xdr:cNvPr>
        <xdr:cNvSpPr txBox="1"/>
      </xdr:nvSpPr>
      <xdr:spPr>
        <a:xfrm>
          <a:off x="6712027" y="620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13225</xdr:rowOff>
    </xdr:from>
    <xdr:ext cx="469744" cy="259045"/>
    <xdr:sp macro="" textlink="">
      <xdr:nvSpPr>
        <xdr:cNvPr id="146" name="n_4mainValue【図書館】&#10;一人当たり面積">
          <a:extLst>
            <a:ext uri="{FF2B5EF4-FFF2-40B4-BE49-F238E27FC236}">
              <a16:creationId xmlns:a16="http://schemas.microsoft.com/office/drawing/2014/main" id="{8D5346B0-4CDE-44A2-92B5-C289C1B203B4}"/>
            </a:ext>
          </a:extLst>
        </xdr:cNvPr>
        <xdr:cNvSpPr txBox="1"/>
      </xdr:nvSpPr>
      <xdr:spPr>
        <a:xfrm>
          <a:off x="5937327" y="62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DAB3B418-26BF-4079-BAA7-9511D1A2076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B0CF87F7-B074-40DE-A43D-09130AA9C08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B717A071-801F-4127-B5D8-7F63737D60E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56B04D6A-8318-4057-B2B1-06EAA5E5B74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DAA21AC3-7E8C-47D2-B665-C841F5F9E4A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2ECACCBB-2E74-487A-8ECB-0FC40F95FBC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6CC45F1B-0158-4B45-911D-8A9AD633666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7F85838C-9141-4647-8B9A-B9541C0CBFB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9E73EFB0-A989-4579-99D3-E0B69D565B9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BA57977F-295D-4C96-A097-D55874598FD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C76DC250-B518-4D0D-8D3B-4019194CE72E}"/>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91136696-6757-4128-B1D7-442D0E39B611}"/>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D2453C87-B25E-4622-932A-F7CE3CEF8832}"/>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2B45968C-0C52-4D0F-92A8-B13C14B9A0BD}"/>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CF9AA9B3-2A21-4317-8D6C-55FDFEF047CD}"/>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E77B517E-DA16-4CA3-9409-D27715725C8E}"/>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F8094F42-DA8A-45CA-9623-C9993F3E0A9A}"/>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4DB08194-527C-4732-AE24-C590D67EF276}"/>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A1DC0C2E-98C8-497B-9F74-6249C07133E9}"/>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221E0C4B-AAFA-4742-A836-49AB658F1558}"/>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65270A62-C425-484E-86D5-9F10A77B5241}"/>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B6D1208C-D001-430A-A5B5-62BEB33CE31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1686B2A5-D444-42C6-99AA-563BA23D9D38}"/>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277A21D5-6C71-4716-8667-5D1D572C72A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78105</xdr:rowOff>
    </xdr:from>
    <xdr:to>
      <xdr:col>24</xdr:col>
      <xdr:colOff>62865</xdr:colOff>
      <xdr:row>64</xdr:row>
      <xdr:rowOff>47625</xdr:rowOff>
    </xdr:to>
    <xdr:cxnSp macro="">
      <xdr:nvCxnSpPr>
        <xdr:cNvPr id="171" name="直線コネクタ 170">
          <a:extLst>
            <a:ext uri="{FF2B5EF4-FFF2-40B4-BE49-F238E27FC236}">
              <a16:creationId xmlns:a16="http://schemas.microsoft.com/office/drawing/2014/main" id="{49BDC28B-3802-490F-B8B4-5CB84455C45D}"/>
            </a:ext>
          </a:extLst>
        </xdr:cNvPr>
        <xdr:cNvCxnSpPr/>
      </xdr:nvCxnSpPr>
      <xdr:spPr>
        <a:xfrm flipV="1">
          <a:off x="4086225" y="9298305"/>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25E67875-7E08-4582-8A05-20A5A3B0CC41}"/>
            </a:ext>
          </a:extLst>
        </xdr:cNvPr>
        <xdr:cNvSpPr txBox="1"/>
      </xdr:nvSpPr>
      <xdr:spPr>
        <a:xfrm>
          <a:off x="412496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73" name="直線コネクタ 172">
          <a:extLst>
            <a:ext uri="{FF2B5EF4-FFF2-40B4-BE49-F238E27FC236}">
              <a16:creationId xmlns:a16="http://schemas.microsoft.com/office/drawing/2014/main" id="{2CBE419B-D3BF-4B16-9201-36F5AA0D47BC}"/>
            </a:ext>
          </a:extLst>
        </xdr:cNvPr>
        <xdr:cNvCxnSpPr/>
      </xdr:nvCxnSpPr>
      <xdr:spPr>
        <a:xfrm>
          <a:off x="4020820" y="10776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24782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76855F27-B0AA-4140-B12C-601E6CDB589A}"/>
            </a:ext>
          </a:extLst>
        </xdr:cNvPr>
        <xdr:cNvSpPr txBox="1"/>
      </xdr:nvSpPr>
      <xdr:spPr>
        <a:xfrm>
          <a:off x="4124960" y="907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78105</xdr:rowOff>
    </xdr:from>
    <xdr:to>
      <xdr:col>24</xdr:col>
      <xdr:colOff>152400</xdr:colOff>
      <xdr:row>55</xdr:row>
      <xdr:rowOff>78105</xdr:rowOff>
    </xdr:to>
    <xdr:cxnSp macro="">
      <xdr:nvCxnSpPr>
        <xdr:cNvPr id="175" name="直線コネクタ 174">
          <a:extLst>
            <a:ext uri="{FF2B5EF4-FFF2-40B4-BE49-F238E27FC236}">
              <a16:creationId xmlns:a16="http://schemas.microsoft.com/office/drawing/2014/main" id="{05BE323B-C95C-47D5-BE9C-D443FE9E1DD9}"/>
            </a:ext>
          </a:extLst>
        </xdr:cNvPr>
        <xdr:cNvCxnSpPr/>
      </xdr:nvCxnSpPr>
      <xdr:spPr>
        <a:xfrm>
          <a:off x="4020820" y="9298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92092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F1DA67DA-1879-4D4C-B288-BB5CBC064A5B}"/>
            </a:ext>
          </a:extLst>
        </xdr:cNvPr>
        <xdr:cNvSpPr txBox="1"/>
      </xdr:nvSpPr>
      <xdr:spPr>
        <a:xfrm>
          <a:off x="4124960" y="9982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77" name="フローチャート: 判断 176">
          <a:extLst>
            <a:ext uri="{FF2B5EF4-FFF2-40B4-BE49-F238E27FC236}">
              <a16:creationId xmlns:a16="http://schemas.microsoft.com/office/drawing/2014/main" id="{C89E775B-06D7-488E-BDB9-9BC05AEA38D9}"/>
            </a:ext>
          </a:extLst>
        </xdr:cNvPr>
        <xdr:cNvSpPr/>
      </xdr:nvSpPr>
      <xdr:spPr>
        <a:xfrm>
          <a:off x="403606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27305</xdr:rowOff>
    </xdr:from>
    <xdr:to>
      <xdr:col>20</xdr:col>
      <xdr:colOff>38100</xdr:colOff>
      <xdr:row>60</xdr:row>
      <xdr:rowOff>128905</xdr:rowOff>
    </xdr:to>
    <xdr:sp macro="" textlink="">
      <xdr:nvSpPr>
        <xdr:cNvPr id="178" name="フローチャート: 判断 177">
          <a:extLst>
            <a:ext uri="{FF2B5EF4-FFF2-40B4-BE49-F238E27FC236}">
              <a16:creationId xmlns:a16="http://schemas.microsoft.com/office/drawing/2014/main" id="{6380C236-7D8B-4DEC-9624-0EC930F2F800}"/>
            </a:ext>
          </a:extLst>
        </xdr:cNvPr>
        <xdr:cNvSpPr/>
      </xdr:nvSpPr>
      <xdr:spPr>
        <a:xfrm>
          <a:off x="3312160" y="100857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9" name="フローチャート: 判断 178">
          <a:extLst>
            <a:ext uri="{FF2B5EF4-FFF2-40B4-BE49-F238E27FC236}">
              <a16:creationId xmlns:a16="http://schemas.microsoft.com/office/drawing/2014/main" id="{3CA6C895-C510-4FE4-A32B-5F0F9759B936}"/>
            </a:ext>
          </a:extLst>
        </xdr:cNvPr>
        <xdr:cNvSpPr/>
      </xdr:nvSpPr>
      <xdr:spPr>
        <a:xfrm>
          <a:off x="25146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5A0ECFB9-E30A-4AC0-9EAD-021FECDB1C6B}"/>
            </a:ext>
          </a:extLst>
        </xdr:cNvPr>
        <xdr:cNvSpPr/>
      </xdr:nvSpPr>
      <xdr:spPr>
        <a:xfrm>
          <a:off x="17399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1" name="フローチャート: 判断 180">
          <a:extLst>
            <a:ext uri="{FF2B5EF4-FFF2-40B4-BE49-F238E27FC236}">
              <a16:creationId xmlns:a16="http://schemas.microsoft.com/office/drawing/2014/main" id="{14F61D88-F27C-4FE5-8D8D-1260812CF898}"/>
            </a:ext>
          </a:extLst>
        </xdr:cNvPr>
        <xdr:cNvSpPr/>
      </xdr:nvSpPr>
      <xdr:spPr>
        <a:xfrm>
          <a:off x="965200" y="10045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07180CF-C5AA-47F4-B874-CFCA53BAB91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6848679-B2F5-4A16-8C00-D153FC29328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5DA99BF-05BE-4511-BB6D-05D54377F8A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CC265BF-0BEA-4896-9978-93480B530AB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CA1EB1C-EF98-4D7F-BD8F-B2958F9202D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61595</xdr:rowOff>
    </xdr:from>
    <xdr:to>
      <xdr:col>24</xdr:col>
      <xdr:colOff>114300</xdr:colOff>
      <xdr:row>61</xdr:row>
      <xdr:rowOff>163195</xdr:rowOff>
    </xdr:to>
    <xdr:sp macro="" textlink="">
      <xdr:nvSpPr>
        <xdr:cNvPr id="187" name="楕円 186">
          <a:extLst>
            <a:ext uri="{FF2B5EF4-FFF2-40B4-BE49-F238E27FC236}">
              <a16:creationId xmlns:a16="http://schemas.microsoft.com/office/drawing/2014/main" id="{57C37FE7-F0A6-4574-B2EC-A8C8D58936DA}"/>
            </a:ext>
          </a:extLst>
        </xdr:cNvPr>
        <xdr:cNvSpPr/>
      </xdr:nvSpPr>
      <xdr:spPr>
        <a:xfrm>
          <a:off x="403606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40022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36E1E720-6FD7-4F44-A700-4291AB19CC39}"/>
            </a:ext>
          </a:extLst>
        </xdr:cNvPr>
        <xdr:cNvSpPr txBox="1"/>
      </xdr:nvSpPr>
      <xdr:spPr>
        <a:xfrm>
          <a:off x="4124960"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19685</xdr:rowOff>
    </xdr:from>
    <xdr:to>
      <xdr:col>20</xdr:col>
      <xdr:colOff>38100</xdr:colOff>
      <xdr:row>61</xdr:row>
      <xdr:rowOff>121285</xdr:rowOff>
    </xdr:to>
    <xdr:sp macro="" textlink="">
      <xdr:nvSpPr>
        <xdr:cNvPr id="189" name="楕円 188">
          <a:extLst>
            <a:ext uri="{FF2B5EF4-FFF2-40B4-BE49-F238E27FC236}">
              <a16:creationId xmlns:a16="http://schemas.microsoft.com/office/drawing/2014/main" id="{E81E5D79-C3C5-4AF8-ABDE-E90A0C3CA11D}"/>
            </a:ext>
          </a:extLst>
        </xdr:cNvPr>
        <xdr:cNvSpPr/>
      </xdr:nvSpPr>
      <xdr:spPr>
        <a:xfrm>
          <a:off x="3312160" y="102457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70485</xdr:rowOff>
    </xdr:from>
    <xdr:to>
      <xdr:col>24</xdr:col>
      <xdr:colOff>63500</xdr:colOff>
      <xdr:row>61</xdr:row>
      <xdr:rowOff>112395</xdr:rowOff>
    </xdr:to>
    <xdr:cxnSp macro="">
      <xdr:nvCxnSpPr>
        <xdr:cNvPr id="190" name="直線コネクタ 189">
          <a:extLst>
            <a:ext uri="{FF2B5EF4-FFF2-40B4-BE49-F238E27FC236}">
              <a16:creationId xmlns:a16="http://schemas.microsoft.com/office/drawing/2014/main" id="{682183B8-3769-4B45-8F33-8BAF317CB466}"/>
            </a:ext>
          </a:extLst>
        </xdr:cNvPr>
        <xdr:cNvCxnSpPr/>
      </xdr:nvCxnSpPr>
      <xdr:spPr>
        <a:xfrm>
          <a:off x="3355340" y="10296525"/>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145415</xdr:rowOff>
    </xdr:from>
    <xdr:to>
      <xdr:col>15</xdr:col>
      <xdr:colOff>101600</xdr:colOff>
      <xdr:row>61</xdr:row>
      <xdr:rowOff>75565</xdr:rowOff>
    </xdr:to>
    <xdr:sp macro="" textlink="">
      <xdr:nvSpPr>
        <xdr:cNvPr id="191" name="楕円 190">
          <a:extLst>
            <a:ext uri="{FF2B5EF4-FFF2-40B4-BE49-F238E27FC236}">
              <a16:creationId xmlns:a16="http://schemas.microsoft.com/office/drawing/2014/main" id="{BB7F3CDB-338C-4832-AA29-E36D54C0A996}"/>
            </a:ext>
          </a:extLst>
        </xdr:cNvPr>
        <xdr:cNvSpPr/>
      </xdr:nvSpPr>
      <xdr:spPr>
        <a:xfrm>
          <a:off x="2514600" y="10203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24765</xdr:rowOff>
    </xdr:from>
    <xdr:to>
      <xdr:col>19</xdr:col>
      <xdr:colOff>177800</xdr:colOff>
      <xdr:row>61</xdr:row>
      <xdr:rowOff>70485</xdr:rowOff>
    </xdr:to>
    <xdr:cxnSp macro="">
      <xdr:nvCxnSpPr>
        <xdr:cNvPr id="192" name="直線コネクタ 191">
          <a:extLst>
            <a:ext uri="{FF2B5EF4-FFF2-40B4-BE49-F238E27FC236}">
              <a16:creationId xmlns:a16="http://schemas.microsoft.com/office/drawing/2014/main" id="{912E69E8-4302-4E7C-B77D-0CF600D36573}"/>
            </a:ext>
          </a:extLst>
        </xdr:cNvPr>
        <xdr:cNvCxnSpPr/>
      </xdr:nvCxnSpPr>
      <xdr:spPr>
        <a:xfrm>
          <a:off x="2565400" y="10250805"/>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105410</xdr:rowOff>
    </xdr:from>
    <xdr:to>
      <xdr:col>10</xdr:col>
      <xdr:colOff>165100</xdr:colOff>
      <xdr:row>61</xdr:row>
      <xdr:rowOff>35560</xdr:rowOff>
    </xdr:to>
    <xdr:sp macro="" textlink="">
      <xdr:nvSpPr>
        <xdr:cNvPr id="193" name="楕円 192">
          <a:extLst>
            <a:ext uri="{FF2B5EF4-FFF2-40B4-BE49-F238E27FC236}">
              <a16:creationId xmlns:a16="http://schemas.microsoft.com/office/drawing/2014/main" id="{3699CD34-4366-4C27-8BF6-10131FD8C116}"/>
            </a:ext>
          </a:extLst>
        </xdr:cNvPr>
        <xdr:cNvSpPr/>
      </xdr:nvSpPr>
      <xdr:spPr>
        <a:xfrm>
          <a:off x="1739900" y="1016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156210</xdr:rowOff>
    </xdr:from>
    <xdr:to>
      <xdr:col>15</xdr:col>
      <xdr:colOff>50800</xdr:colOff>
      <xdr:row>61</xdr:row>
      <xdr:rowOff>24765</xdr:rowOff>
    </xdr:to>
    <xdr:cxnSp macro="">
      <xdr:nvCxnSpPr>
        <xdr:cNvPr id="194" name="直線コネクタ 193">
          <a:extLst>
            <a:ext uri="{FF2B5EF4-FFF2-40B4-BE49-F238E27FC236}">
              <a16:creationId xmlns:a16="http://schemas.microsoft.com/office/drawing/2014/main" id="{9CA33844-5940-4675-A3BE-4B082D8B592B}"/>
            </a:ext>
          </a:extLst>
        </xdr:cNvPr>
        <xdr:cNvCxnSpPr/>
      </xdr:nvCxnSpPr>
      <xdr:spPr>
        <a:xfrm>
          <a:off x="1790700" y="1021461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71120</xdr:rowOff>
    </xdr:from>
    <xdr:to>
      <xdr:col>6</xdr:col>
      <xdr:colOff>38100</xdr:colOff>
      <xdr:row>61</xdr:row>
      <xdr:rowOff>1270</xdr:rowOff>
    </xdr:to>
    <xdr:sp macro="" textlink="">
      <xdr:nvSpPr>
        <xdr:cNvPr id="195" name="楕円 194">
          <a:extLst>
            <a:ext uri="{FF2B5EF4-FFF2-40B4-BE49-F238E27FC236}">
              <a16:creationId xmlns:a16="http://schemas.microsoft.com/office/drawing/2014/main" id="{310CE055-943D-46E9-858E-DFF4890F3C00}"/>
            </a:ext>
          </a:extLst>
        </xdr:cNvPr>
        <xdr:cNvSpPr/>
      </xdr:nvSpPr>
      <xdr:spPr>
        <a:xfrm>
          <a:off x="965200" y="10129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121920</xdr:rowOff>
    </xdr:from>
    <xdr:to>
      <xdr:col>10</xdr:col>
      <xdr:colOff>114300</xdr:colOff>
      <xdr:row>60</xdr:row>
      <xdr:rowOff>156210</xdr:rowOff>
    </xdr:to>
    <xdr:cxnSp macro="">
      <xdr:nvCxnSpPr>
        <xdr:cNvPr id="196" name="直線コネクタ 195">
          <a:extLst>
            <a:ext uri="{FF2B5EF4-FFF2-40B4-BE49-F238E27FC236}">
              <a16:creationId xmlns:a16="http://schemas.microsoft.com/office/drawing/2014/main" id="{051508E8-3073-41C5-BB42-200F7A36521F}"/>
            </a:ext>
          </a:extLst>
        </xdr:cNvPr>
        <xdr:cNvCxnSpPr/>
      </xdr:nvCxnSpPr>
      <xdr:spPr>
        <a:xfrm>
          <a:off x="1008380" y="1018032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145432</xdr:rowOff>
    </xdr:from>
    <xdr:ext cx="405111" cy="259045"/>
    <xdr:sp macro="" textlink="">
      <xdr:nvSpPr>
        <xdr:cNvPr id="197" name="n_1aveValue【体育館・プール】&#10;有形固定資産減価償却率">
          <a:extLst>
            <a:ext uri="{FF2B5EF4-FFF2-40B4-BE49-F238E27FC236}">
              <a16:creationId xmlns:a16="http://schemas.microsoft.com/office/drawing/2014/main" id="{5F01F5D1-825F-4929-894E-A906020B796C}"/>
            </a:ext>
          </a:extLst>
        </xdr:cNvPr>
        <xdr:cNvSpPr txBox="1"/>
      </xdr:nvSpPr>
      <xdr:spPr>
        <a:xfrm>
          <a:off x="317056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198" name="n_2aveValue【体育館・プール】&#10;有形固定資産減価償却率">
          <a:extLst>
            <a:ext uri="{FF2B5EF4-FFF2-40B4-BE49-F238E27FC236}">
              <a16:creationId xmlns:a16="http://schemas.microsoft.com/office/drawing/2014/main" id="{F77498D0-26F2-4649-9FE9-9DC252795D30}"/>
            </a:ext>
          </a:extLst>
        </xdr:cNvPr>
        <xdr:cNvSpPr txBox="1"/>
      </xdr:nvSpPr>
      <xdr:spPr>
        <a:xfrm>
          <a:off x="238570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9" name="n_3aveValue【体育館・プール】&#10;有形固定資産減価償却率">
          <a:extLst>
            <a:ext uri="{FF2B5EF4-FFF2-40B4-BE49-F238E27FC236}">
              <a16:creationId xmlns:a16="http://schemas.microsoft.com/office/drawing/2014/main" id="{F3673525-5107-4181-B4DD-3951452E2460}"/>
            </a:ext>
          </a:extLst>
        </xdr:cNvPr>
        <xdr:cNvSpPr txBox="1"/>
      </xdr:nvSpPr>
      <xdr:spPr>
        <a:xfrm>
          <a:off x="16110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0" name="n_4aveValue【体育館・プール】&#10;有形固定資産減価償却率">
          <a:extLst>
            <a:ext uri="{FF2B5EF4-FFF2-40B4-BE49-F238E27FC236}">
              <a16:creationId xmlns:a16="http://schemas.microsoft.com/office/drawing/2014/main" id="{FAEA1693-5EF4-4DF7-AA38-8A57F13C6196}"/>
            </a:ext>
          </a:extLst>
        </xdr:cNvPr>
        <xdr:cNvSpPr txBox="1"/>
      </xdr:nvSpPr>
      <xdr:spPr>
        <a:xfrm>
          <a:off x="83630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112412</xdr:rowOff>
    </xdr:from>
    <xdr:ext cx="405111" cy="259045"/>
    <xdr:sp macro="" textlink="">
      <xdr:nvSpPr>
        <xdr:cNvPr id="201" name="n_1mainValue【体育館・プール】&#10;有形固定資産減価償却率">
          <a:extLst>
            <a:ext uri="{FF2B5EF4-FFF2-40B4-BE49-F238E27FC236}">
              <a16:creationId xmlns:a16="http://schemas.microsoft.com/office/drawing/2014/main" id="{BE94FC72-2988-48F2-ADC7-0084AC49DB15}"/>
            </a:ext>
          </a:extLst>
        </xdr:cNvPr>
        <xdr:cNvSpPr txBox="1"/>
      </xdr:nvSpPr>
      <xdr:spPr>
        <a:xfrm>
          <a:off x="317056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66692</xdr:rowOff>
    </xdr:from>
    <xdr:ext cx="405111" cy="259045"/>
    <xdr:sp macro="" textlink="">
      <xdr:nvSpPr>
        <xdr:cNvPr id="202" name="n_2mainValue【体育館・プール】&#10;有形固定資産減価償却率">
          <a:extLst>
            <a:ext uri="{FF2B5EF4-FFF2-40B4-BE49-F238E27FC236}">
              <a16:creationId xmlns:a16="http://schemas.microsoft.com/office/drawing/2014/main" id="{853105EC-D637-4FAD-B63D-269405242114}"/>
            </a:ext>
          </a:extLst>
        </xdr:cNvPr>
        <xdr:cNvSpPr txBox="1"/>
      </xdr:nvSpPr>
      <xdr:spPr>
        <a:xfrm>
          <a:off x="238570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26687</xdr:rowOff>
    </xdr:from>
    <xdr:ext cx="405111" cy="259045"/>
    <xdr:sp macro="" textlink="">
      <xdr:nvSpPr>
        <xdr:cNvPr id="203" name="n_3mainValue【体育館・プール】&#10;有形固定資産減価償却率">
          <a:extLst>
            <a:ext uri="{FF2B5EF4-FFF2-40B4-BE49-F238E27FC236}">
              <a16:creationId xmlns:a16="http://schemas.microsoft.com/office/drawing/2014/main" id="{DD3F8819-5280-4C4D-8319-855C1CBBE1AF}"/>
            </a:ext>
          </a:extLst>
        </xdr:cNvPr>
        <xdr:cNvSpPr txBox="1"/>
      </xdr:nvSpPr>
      <xdr:spPr>
        <a:xfrm>
          <a:off x="161100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163847</xdr:rowOff>
    </xdr:from>
    <xdr:ext cx="405111" cy="259045"/>
    <xdr:sp macro="" textlink="">
      <xdr:nvSpPr>
        <xdr:cNvPr id="204" name="n_4mainValue【体育館・プール】&#10;有形固定資産減価償却率">
          <a:extLst>
            <a:ext uri="{FF2B5EF4-FFF2-40B4-BE49-F238E27FC236}">
              <a16:creationId xmlns:a16="http://schemas.microsoft.com/office/drawing/2014/main" id="{E22FE02D-2C02-4A87-B98A-EDBC8C79E0DA}"/>
            </a:ext>
          </a:extLst>
        </xdr:cNvPr>
        <xdr:cNvSpPr txBox="1"/>
      </xdr:nvSpPr>
      <xdr:spPr>
        <a:xfrm>
          <a:off x="83630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BA43AA6A-861F-439B-8DDD-A047AFDABF1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E89BC7E-3D99-4F5B-ABAF-496EFB5E7ED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86E3C893-6E59-40FD-9C2F-4B6899F4B43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9E34442-C410-49F5-A906-5694313108E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51C4C2C-9F6D-4FE6-A348-424EC83D7DB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F4C41DA-CA63-4FDA-B050-B9E8CE27593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D83F862-52C5-45E8-84E7-F52F79BE542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6A0F624-C67F-437C-AFF9-063C9985AFC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7ABB05D1-C6FD-4EB0-BB8D-301437E7F7D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7026B81-1B00-4DF8-B094-ECF0CEBFD2E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D047E0F5-5641-48D6-A1E0-721EF6C28057}"/>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8B63CFD-51B7-46E4-A732-FE7D05B9B7E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98455E0A-BA81-4617-979A-F676C3384491}"/>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5ADB2665-3C42-40BD-AEAC-8F292BE9AA61}"/>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FF994DD3-0F95-42AC-AABC-6F715601D5EC}"/>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2451C129-1E96-48FB-B79C-9F2E30C77B04}"/>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127EAFBA-5B83-4A54-B0E9-93A18E62DFA2}"/>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8A6B88E7-CC86-4354-8C13-CE9957FA9957}"/>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F95982ED-A174-47F9-A99A-DBBE84259D19}"/>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506872F9-87AE-4E3F-9D86-83F88552F7B9}"/>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89325B43-41D4-4587-8C95-216EAD876FD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2B6A789E-CD58-462A-A7CF-495BAF05A5E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438DC851-8AFC-43FC-85FF-47E151DD197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60960</xdr:rowOff>
    </xdr:to>
    <xdr:cxnSp macro="">
      <xdr:nvCxnSpPr>
        <xdr:cNvPr id="228" name="直線コネクタ 227">
          <a:extLst>
            <a:ext uri="{FF2B5EF4-FFF2-40B4-BE49-F238E27FC236}">
              <a16:creationId xmlns:a16="http://schemas.microsoft.com/office/drawing/2014/main" id="{175091E4-ED49-4572-96C4-D31FE97C3472}"/>
            </a:ext>
          </a:extLst>
        </xdr:cNvPr>
        <xdr:cNvCxnSpPr/>
      </xdr:nvCxnSpPr>
      <xdr:spPr>
        <a:xfrm flipV="1">
          <a:off x="9219565" y="9412605"/>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29" name="【体育館・プール】&#10;一人当たり面積最小値テキスト">
          <a:extLst>
            <a:ext uri="{FF2B5EF4-FFF2-40B4-BE49-F238E27FC236}">
              <a16:creationId xmlns:a16="http://schemas.microsoft.com/office/drawing/2014/main" id="{9FCFF560-BD1A-494B-8B40-6B78AFC5B122}"/>
            </a:ext>
          </a:extLst>
        </xdr:cNvPr>
        <xdr:cNvSpPr txBox="1"/>
      </xdr:nvSpPr>
      <xdr:spPr>
        <a:xfrm>
          <a:off x="92583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0" name="直線コネクタ 229">
          <a:extLst>
            <a:ext uri="{FF2B5EF4-FFF2-40B4-BE49-F238E27FC236}">
              <a16:creationId xmlns:a16="http://schemas.microsoft.com/office/drawing/2014/main" id="{78357506-11F2-486B-953F-2432536B76A4}"/>
            </a:ext>
          </a:extLst>
        </xdr:cNvPr>
        <xdr:cNvCxnSpPr/>
      </xdr:nvCxnSpPr>
      <xdr:spPr>
        <a:xfrm>
          <a:off x="9154160" y="10789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1" name="【体育館・プール】&#10;一人当たり面積最大値テキスト">
          <a:extLst>
            <a:ext uri="{FF2B5EF4-FFF2-40B4-BE49-F238E27FC236}">
              <a16:creationId xmlns:a16="http://schemas.microsoft.com/office/drawing/2014/main" id="{E9BD71C1-EEE4-4DC5-84FE-CC7910F00200}"/>
            </a:ext>
          </a:extLst>
        </xdr:cNvPr>
        <xdr:cNvSpPr txBox="1"/>
      </xdr:nvSpPr>
      <xdr:spPr>
        <a:xfrm>
          <a:off x="9258300" y="919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2" name="直線コネクタ 231">
          <a:extLst>
            <a:ext uri="{FF2B5EF4-FFF2-40B4-BE49-F238E27FC236}">
              <a16:creationId xmlns:a16="http://schemas.microsoft.com/office/drawing/2014/main" id="{1022A207-2E86-4769-9CBD-1349A9AB96E7}"/>
            </a:ext>
          </a:extLst>
        </xdr:cNvPr>
        <xdr:cNvCxnSpPr/>
      </xdr:nvCxnSpPr>
      <xdr:spPr>
        <a:xfrm>
          <a:off x="9154160" y="9412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133367</xdr:rowOff>
    </xdr:from>
    <xdr:ext cx="469744" cy="259045"/>
    <xdr:sp macro="" textlink="">
      <xdr:nvSpPr>
        <xdr:cNvPr id="233" name="【体育館・プール】&#10;一人当たり面積平均値テキスト">
          <a:extLst>
            <a:ext uri="{FF2B5EF4-FFF2-40B4-BE49-F238E27FC236}">
              <a16:creationId xmlns:a16="http://schemas.microsoft.com/office/drawing/2014/main" id="{82ED8AA3-2EAB-4D8E-8836-4AA9E158134F}"/>
            </a:ext>
          </a:extLst>
        </xdr:cNvPr>
        <xdr:cNvSpPr txBox="1"/>
      </xdr:nvSpPr>
      <xdr:spPr>
        <a:xfrm>
          <a:off x="9258300" y="1035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4" name="フローチャート: 判断 233">
          <a:extLst>
            <a:ext uri="{FF2B5EF4-FFF2-40B4-BE49-F238E27FC236}">
              <a16:creationId xmlns:a16="http://schemas.microsoft.com/office/drawing/2014/main" id="{0030DD18-C2FD-44BE-AEF8-32629250D160}"/>
            </a:ext>
          </a:extLst>
        </xdr:cNvPr>
        <xdr:cNvSpPr/>
      </xdr:nvSpPr>
      <xdr:spPr>
        <a:xfrm>
          <a:off x="9192260" y="10380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154940</xdr:rowOff>
    </xdr:from>
    <xdr:to>
      <xdr:col>50</xdr:col>
      <xdr:colOff>165100</xdr:colOff>
      <xdr:row>62</xdr:row>
      <xdr:rowOff>85090</xdr:rowOff>
    </xdr:to>
    <xdr:sp macro="" textlink="">
      <xdr:nvSpPr>
        <xdr:cNvPr id="235" name="フローチャート: 判断 234">
          <a:extLst>
            <a:ext uri="{FF2B5EF4-FFF2-40B4-BE49-F238E27FC236}">
              <a16:creationId xmlns:a16="http://schemas.microsoft.com/office/drawing/2014/main" id="{C5F4B5E4-E886-45A0-8CDA-D5172F2EFAEC}"/>
            </a:ext>
          </a:extLst>
        </xdr:cNvPr>
        <xdr:cNvSpPr/>
      </xdr:nvSpPr>
      <xdr:spPr>
        <a:xfrm>
          <a:off x="8445500" y="10380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151130</xdr:rowOff>
    </xdr:from>
    <xdr:to>
      <xdr:col>46</xdr:col>
      <xdr:colOff>38100</xdr:colOff>
      <xdr:row>62</xdr:row>
      <xdr:rowOff>81280</xdr:rowOff>
    </xdr:to>
    <xdr:sp macro="" textlink="">
      <xdr:nvSpPr>
        <xdr:cNvPr id="236" name="フローチャート: 判断 235">
          <a:extLst>
            <a:ext uri="{FF2B5EF4-FFF2-40B4-BE49-F238E27FC236}">
              <a16:creationId xmlns:a16="http://schemas.microsoft.com/office/drawing/2014/main" id="{86EC22E9-5635-42F8-A01C-D1CDC87400DE}"/>
            </a:ext>
          </a:extLst>
        </xdr:cNvPr>
        <xdr:cNvSpPr/>
      </xdr:nvSpPr>
      <xdr:spPr>
        <a:xfrm>
          <a:off x="7670800" y="10377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23495</xdr:rowOff>
    </xdr:from>
    <xdr:to>
      <xdr:col>41</xdr:col>
      <xdr:colOff>101600</xdr:colOff>
      <xdr:row>62</xdr:row>
      <xdr:rowOff>125095</xdr:rowOff>
    </xdr:to>
    <xdr:sp macro="" textlink="">
      <xdr:nvSpPr>
        <xdr:cNvPr id="237" name="フローチャート: 判断 236">
          <a:extLst>
            <a:ext uri="{FF2B5EF4-FFF2-40B4-BE49-F238E27FC236}">
              <a16:creationId xmlns:a16="http://schemas.microsoft.com/office/drawing/2014/main" id="{3BD91BDE-7527-4108-ACD1-6A4888EB76C2}"/>
            </a:ext>
          </a:extLst>
        </xdr:cNvPr>
        <xdr:cNvSpPr/>
      </xdr:nvSpPr>
      <xdr:spPr>
        <a:xfrm>
          <a:off x="6873240" y="1041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12065</xdr:rowOff>
    </xdr:from>
    <xdr:to>
      <xdr:col>36</xdr:col>
      <xdr:colOff>165100</xdr:colOff>
      <xdr:row>62</xdr:row>
      <xdr:rowOff>113665</xdr:rowOff>
    </xdr:to>
    <xdr:sp macro="" textlink="">
      <xdr:nvSpPr>
        <xdr:cNvPr id="238" name="フローチャート: 判断 237">
          <a:extLst>
            <a:ext uri="{FF2B5EF4-FFF2-40B4-BE49-F238E27FC236}">
              <a16:creationId xmlns:a16="http://schemas.microsoft.com/office/drawing/2014/main" id="{7DA152AA-56B7-43E8-B4E7-0585C1C05A41}"/>
            </a:ext>
          </a:extLst>
        </xdr:cNvPr>
        <xdr:cNvSpPr/>
      </xdr:nvSpPr>
      <xdr:spPr>
        <a:xfrm>
          <a:off x="609854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9EEEA25-0ACC-431E-B9A1-1FD2C9D7435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965B9D8-CA4B-4DC7-8AC2-6BC1F87F64A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2B53101-845B-4D39-A7E9-15A036AE338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06C67AC-7B00-4158-87E0-C88F1CCA690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25D0E69-4B07-4B2D-A41D-E6A33739CD7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31115</xdr:rowOff>
    </xdr:from>
    <xdr:to>
      <xdr:col>55</xdr:col>
      <xdr:colOff>50800</xdr:colOff>
      <xdr:row>61</xdr:row>
      <xdr:rowOff>132715</xdr:rowOff>
    </xdr:to>
    <xdr:sp macro="" textlink="">
      <xdr:nvSpPr>
        <xdr:cNvPr id="244" name="楕円 243">
          <a:extLst>
            <a:ext uri="{FF2B5EF4-FFF2-40B4-BE49-F238E27FC236}">
              <a16:creationId xmlns:a16="http://schemas.microsoft.com/office/drawing/2014/main" id="{A7299510-A2EB-4E1D-AAE2-71A5ABB1AFC9}"/>
            </a:ext>
          </a:extLst>
        </xdr:cNvPr>
        <xdr:cNvSpPr/>
      </xdr:nvSpPr>
      <xdr:spPr>
        <a:xfrm>
          <a:off x="9192260" y="102571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53992</xdr:rowOff>
    </xdr:from>
    <xdr:ext cx="469744" cy="259045"/>
    <xdr:sp macro="" textlink="">
      <xdr:nvSpPr>
        <xdr:cNvPr id="245" name="【体育館・プール】&#10;一人当たり面積該当値テキスト">
          <a:extLst>
            <a:ext uri="{FF2B5EF4-FFF2-40B4-BE49-F238E27FC236}">
              <a16:creationId xmlns:a16="http://schemas.microsoft.com/office/drawing/2014/main" id="{29B4CAE4-6074-4D81-A5D4-46B5DAE700B9}"/>
            </a:ext>
          </a:extLst>
        </xdr:cNvPr>
        <xdr:cNvSpPr txBox="1"/>
      </xdr:nvSpPr>
      <xdr:spPr>
        <a:xfrm>
          <a:off x="9258300" y="1011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122555</xdr:rowOff>
    </xdr:from>
    <xdr:to>
      <xdr:col>50</xdr:col>
      <xdr:colOff>165100</xdr:colOff>
      <xdr:row>62</xdr:row>
      <xdr:rowOff>52705</xdr:rowOff>
    </xdr:to>
    <xdr:sp macro="" textlink="">
      <xdr:nvSpPr>
        <xdr:cNvPr id="246" name="楕円 245">
          <a:extLst>
            <a:ext uri="{FF2B5EF4-FFF2-40B4-BE49-F238E27FC236}">
              <a16:creationId xmlns:a16="http://schemas.microsoft.com/office/drawing/2014/main" id="{9241E3BE-A892-4187-8D0D-39B0BE562762}"/>
            </a:ext>
          </a:extLst>
        </xdr:cNvPr>
        <xdr:cNvSpPr/>
      </xdr:nvSpPr>
      <xdr:spPr>
        <a:xfrm>
          <a:off x="8445500" y="1034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81915</xdr:rowOff>
    </xdr:from>
    <xdr:to>
      <xdr:col>55</xdr:col>
      <xdr:colOff>0</xdr:colOff>
      <xdr:row>62</xdr:row>
      <xdr:rowOff>1905</xdr:rowOff>
    </xdr:to>
    <xdr:cxnSp macro="">
      <xdr:nvCxnSpPr>
        <xdr:cNvPr id="247" name="直線コネクタ 246">
          <a:extLst>
            <a:ext uri="{FF2B5EF4-FFF2-40B4-BE49-F238E27FC236}">
              <a16:creationId xmlns:a16="http://schemas.microsoft.com/office/drawing/2014/main" id="{DD11DA3A-8D82-4940-A409-BC1AE6CC538D}"/>
            </a:ext>
          </a:extLst>
        </xdr:cNvPr>
        <xdr:cNvCxnSpPr/>
      </xdr:nvCxnSpPr>
      <xdr:spPr>
        <a:xfrm flipV="1">
          <a:off x="8496300" y="10307955"/>
          <a:ext cx="7239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130175</xdr:rowOff>
    </xdr:from>
    <xdr:to>
      <xdr:col>46</xdr:col>
      <xdr:colOff>38100</xdr:colOff>
      <xdr:row>62</xdr:row>
      <xdr:rowOff>60325</xdr:rowOff>
    </xdr:to>
    <xdr:sp macro="" textlink="">
      <xdr:nvSpPr>
        <xdr:cNvPr id="248" name="楕円 247">
          <a:extLst>
            <a:ext uri="{FF2B5EF4-FFF2-40B4-BE49-F238E27FC236}">
              <a16:creationId xmlns:a16="http://schemas.microsoft.com/office/drawing/2014/main" id="{55B03C63-14F6-4FFC-8777-DCB801D747C4}"/>
            </a:ext>
          </a:extLst>
        </xdr:cNvPr>
        <xdr:cNvSpPr/>
      </xdr:nvSpPr>
      <xdr:spPr>
        <a:xfrm>
          <a:off x="7670800" y="10356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1905</xdr:rowOff>
    </xdr:from>
    <xdr:to>
      <xdr:col>50</xdr:col>
      <xdr:colOff>114300</xdr:colOff>
      <xdr:row>62</xdr:row>
      <xdr:rowOff>9525</xdr:rowOff>
    </xdr:to>
    <xdr:cxnSp macro="">
      <xdr:nvCxnSpPr>
        <xdr:cNvPr id="249" name="直線コネクタ 248">
          <a:extLst>
            <a:ext uri="{FF2B5EF4-FFF2-40B4-BE49-F238E27FC236}">
              <a16:creationId xmlns:a16="http://schemas.microsoft.com/office/drawing/2014/main" id="{5F6A8351-1B79-4B2B-893D-48C2CECED826}"/>
            </a:ext>
          </a:extLst>
        </xdr:cNvPr>
        <xdr:cNvCxnSpPr/>
      </xdr:nvCxnSpPr>
      <xdr:spPr>
        <a:xfrm flipV="1">
          <a:off x="7713980" y="10395585"/>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137795</xdr:rowOff>
    </xdr:from>
    <xdr:to>
      <xdr:col>41</xdr:col>
      <xdr:colOff>101600</xdr:colOff>
      <xdr:row>62</xdr:row>
      <xdr:rowOff>67945</xdr:rowOff>
    </xdr:to>
    <xdr:sp macro="" textlink="">
      <xdr:nvSpPr>
        <xdr:cNvPr id="250" name="楕円 249">
          <a:extLst>
            <a:ext uri="{FF2B5EF4-FFF2-40B4-BE49-F238E27FC236}">
              <a16:creationId xmlns:a16="http://schemas.microsoft.com/office/drawing/2014/main" id="{8B234A9D-CD85-44B9-BABC-1A87A682ADFE}"/>
            </a:ext>
          </a:extLst>
        </xdr:cNvPr>
        <xdr:cNvSpPr/>
      </xdr:nvSpPr>
      <xdr:spPr>
        <a:xfrm>
          <a:off x="6873240" y="10363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9525</xdr:rowOff>
    </xdr:from>
    <xdr:to>
      <xdr:col>45</xdr:col>
      <xdr:colOff>177800</xdr:colOff>
      <xdr:row>62</xdr:row>
      <xdr:rowOff>17145</xdr:rowOff>
    </xdr:to>
    <xdr:cxnSp macro="">
      <xdr:nvCxnSpPr>
        <xdr:cNvPr id="251" name="直線コネクタ 250">
          <a:extLst>
            <a:ext uri="{FF2B5EF4-FFF2-40B4-BE49-F238E27FC236}">
              <a16:creationId xmlns:a16="http://schemas.microsoft.com/office/drawing/2014/main" id="{4E17FE62-490F-4B08-AE99-5C29858D279D}"/>
            </a:ext>
          </a:extLst>
        </xdr:cNvPr>
        <xdr:cNvCxnSpPr/>
      </xdr:nvCxnSpPr>
      <xdr:spPr>
        <a:xfrm flipV="1">
          <a:off x="6924040" y="10403205"/>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143510</xdr:rowOff>
    </xdr:from>
    <xdr:to>
      <xdr:col>36</xdr:col>
      <xdr:colOff>165100</xdr:colOff>
      <xdr:row>62</xdr:row>
      <xdr:rowOff>73660</xdr:rowOff>
    </xdr:to>
    <xdr:sp macro="" textlink="">
      <xdr:nvSpPr>
        <xdr:cNvPr id="252" name="楕円 251">
          <a:extLst>
            <a:ext uri="{FF2B5EF4-FFF2-40B4-BE49-F238E27FC236}">
              <a16:creationId xmlns:a16="http://schemas.microsoft.com/office/drawing/2014/main" id="{B3DFD233-8399-4176-B69A-5E94C4FB25A5}"/>
            </a:ext>
          </a:extLst>
        </xdr:cNvPr>
        <xdr:cNvSpPr/>
      </xdr:nvSpPr>
      <xdr:spPr>
        <a:xfrm>
          <a:off x="6098540" y="10369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17145</xdr:rowOff>
    </xdr:from>
    <xdr:to>
      <xdr:col>41</xdr:col>
      <xdr:colOff>50800</xdr:colOff>
      <xdr:row>62</xdr:row>
      <xdr:rowOff>22860</xdr:rowOff>
    </xdr:to>
    <xdr:cxnSp macro="">
      <xdr:nvCxnSpPr>
        <xdr:cNvPr id="253" name="直線コネクタ 252">
          <a:extLst>
            <a:ext uri="{FF2B5EF4-FFF2-40B4-BE49-F238E27FC236}">
              <a16:creationId xmlns:a16="http://schemas.microsoft.com/office/drawing/2014/main" id="{C48D7785-CE22-4E97-93DB-6663108172ED}"/>
            </a:ext>
          </a:extLst>
        </xdr:cNvPr>
        <xdr:cNvCxnSpPr/>
      </xdr:nvCxnSpPr>
      <xdr:spPr>
        <a:xfrm flipV="1">
          <a:off x="6149340" y="10410825"/>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76217</xdr:rowOff>
    </xdr:from>
    <xdr:ext cx="469744" cy="259045"/>
    <xdr:sp macro="" textlink="">
      <xdr:nvSpPr>
        <xdr:cNvPr id="254" name="n_1aveValue【体育館・プール】&#10;一人当たり面積">
          <a:extLst>
            <a:ext uri="{FF2B5EF4-FFF2-40B4-BE49-F238E27FC236}">
              <a16:creationId xmlns:a16="http://schemas.microsoft.com/office/drawing/2014/main" id="{A35D0AD0-6441-4C8A-9F1D-DD2307BD16C6}"/>
            </a:ext>
          </a:extLst>
        </xdr:cNvPr>
        <xdr:cNvSpPr txBox="1"/>
      </xdr:nvSpPr>
      <xdr:spPr>
        <a:xfrm>
          <a:off x="8271587" y="1046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72407</xdr:rowOff>
    </xdr:from>
    <xdr:ext cx="469744" cy="259045"/>
    <xdr:sp macro="" textlink="">
      <xdr:nvSpPr>
        <xdr:cNvPr id="255" name="n_2aveValue【体育館・プール】&#10;一人当たり面積">
          <a:extLst>
            <a:ext uri="{FF2B5EF4-FFF2-40B4-BE49-F238E27FC236}">
              <a16:creationId xmlns:a16="http://schemas.microsoft.com/office/drawing/2014/main" id="{C46DADB5-BE70-482E-893B-F82D9F2F06BC}"/>
            </a:ext>
          </a:extLst>
        </xdr:cNvPr>
        <xdr:cNvSpPr txBox="1"/>
      </xdr:nvSpPr>
      <xdr:spPr>
        <a:xfrm>
          <a:off x="750958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116222</xdr:rowOff>
    </xdr:from>
    <xdr:ext cx="469744" cy="259045"/>
    <xdr:sp macro="" textlink="">
      <xdr:nvSpPr>
        <xdr:cNvPr id="256" name="n_3aveValue【体育館・プール】&#10;一人当たり面積">
          <a:extLst>
            <a:ext uri="{FF2B5EF4-FFF2-40B4-BE49-F238E27FC236}">
              <a16:creationId xmlns:a16="http://schemas.microsoft.com/office/drawing/2014/main" id="{A9028AA1-8C45-492D-877A-B89E43BDBA93}"/>
            </a:ext>
          </a:extLst>
        </xdr:cNvPr>
        <xdr:cNvSpPr txBox="1"/>
      </xdr:nvSpPr>
      <xdr:spPr>
        <a:xfrm>
          <a:off x="6712027" y="1050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104792</xdr:rowOff>
    </xdr:from>
    <xdr:ext cx="469744" cy="259045"/>
    <xdr:sp macro="" textlink="">
      <xdr:nvSpPr>
        <xdr:cNvPr id="257" name="n_4aveValue【体育館・プール】&#10;一人当たり面積">
          <a:extLst>
            <a:ext uri="{FF2B5EF4-FFF2-40B4-BE49-F238E27FC236}">
              <a16:creationId xmlns:a16="http://schemas.microsoft.com/office/drawing/2014/main" id="{78FBA626-AEF8-416F-AC91-B4DEB9198750}"/>
            </a:ext>
          </a:extLst>
        </xdr:cNvPr>
        <xdr:cNvSpPr txBox="1"/>
      </xdr:nvSpPr>
      <xdr:spPr>
        <a:xfrm>
          <a:off x="5937327" y="1049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69232</xdr:rowOff>
    </xdr:from>
    <xdr:ext cx="469744" cy="259045"/>
    <xdr:sp macro="" textlink="">
      <xdr:nvSpPr>
        <xdr:cNvPr id="258" name="n_1mainValue【体育館・プール】&#10;一人当たり面積">
          <a:extLst>
            <a:ext uri="{FF2B5EF4-FFF2-40B4-BE49-F238E27FC236}">
              <a16:creationId xmlns:a16="http://schemas.microsoft.com/office/drawing/2014/main" id="{0AA5C135-B413-4DE4-8D63-6A9B8DFADA3C}"/>
            </a:ext>
          </a:extLst>
        </xdr:cNvPr>
        <xdr:cNvSpPr txBox="1"/>
      </xdr:nvSpPr>
      <xdr:spPr>
        <a:xfrm>
          <a:off x="8271587" y="1012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76852</xdr:rowOff>
    </xdr:from>
    <xdr:ext cx="469744" cy="259045"/>
    <xdr:sp macro="" textlink="">
      <xdr:nvSpPr>
        <xdr:cNvPr id="259" name="n_2mainValue【体育館・プール】&#10;一人当たり面積">
          <a:extLst>
            <a:ext uri="{FF2B5EF4-FFF2-40B4-BE49-F238E27FC236}">
              <a16:creationId xmlns:a16="http://schemas.microsoft.com/office/drawing/2014/main" id="{A9077288-94B3-4F57-954C-454802CFCCB0}"/>
            </a:ext>
          </a:extLst>
        </xdr:cNvPr>
        <xdr:cNvSpPr txBox="1"/>
      </xdr:nvSpPr>
      <xdr:spPr>
        <a:xfrm>
          <a:off x="7509587" y="1013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84472</xdr:rowOff>
    </xdr:from>
    <xdr:ext cx="469744" cy="259045"/>
    <xdr:sp macro="" textlink="">
      <xdr:nvSpPr>
        <xdr:cNvPr id="260" name="n_3mainValue【体育館・プール】&#10;一人当たり面積">
          <a:extLst>
            <a:ext uri="{FF2B5EF4-FFF2-40B4-BE49-F238E27FC236}">
              <a16:creationId xmlns:a16="http://schemas.microsoft.com/office/drawing/2014/main" id="{C6C98090-7049-485B-8CD9-82B8C6D23A47}"/>
            </a:ext>
          </a:extLst>
        </xdr:cNvPr>
        <xdr:cNvSpPr txBox="1"/>
      </xdr:nvSpPr>
      <xdr:spPr>
        <a:xfrm>
          <a:off x="6712027" y="1014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90187</xdr:rowOff>
    </xdr:from>
    <xdr:ext cx="469744" cy="259045"/>
    <xdr:sp macro="" textlink="">
      <xdr:nvSpPr>
        <xdr:cNvPr id="261" name="n_4mainValue【体育館・プール】&#10;一人当たり面積">
          <a:extLst>
            <a:ext uri="{FF2B5EF4-FFF2-40B4-BE49-F238E27FC236}">
              <a16:creationId xmlns:a16="http://schemas.microsoft.com/office/drawing/2014/main" id="{1FF6A3B1-C411-4D4A-BBA6-B7894F0EEFFD}"/>
            </a:ext>
          </a:extLst>
        </xdr:cNvPr>
        <xdr:cNvSpPr txBox="1"/>
      </xdr:nvSpPr>
      <xdr:spPr>
        <a:xfrm>
          <a:off x="59373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DACD57F-AFB3-4E44-95AD-0E5521428B6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5DF8D31-4DD3-4363-96E7-125FA23100C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65DB311-9A91-400C-9530-9194325A4F4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2648679-8C9A-4047-90E3-6944A454865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445AB4D-2B4D-4256-8886-03F513C39D0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BA0CA4C-D5A1-4577-97A7-F482476479E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D2EFF59-6061-4BF4-AB89-91BF0796E02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D1194E5-2370-40EF-955C-3DE4C4B7E8B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3079750-A27C-41B1-BD62-A266E3D088F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7C89C04-2F61-4638-9F91-42999EC0ACE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6D7158EF-A815-41BA-9E69-307657522182}"/>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E1BBDA11-B487-4ED9-877D-208DA0D771DE}"/>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1DCEED15-6A02-4802-90C4-B98B238AF282}"/>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C402F8A9-71B3-4850-B383-A2718E2065FF}"/>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417F8492-EEBB-481E-98BB-CC9BD689DC7F}"/>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30A866A7-4168-42E0-8DF1-536CC14A94C4}"/>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2353363E-42BB-4366-8AC4-F0D714348BA3}"/>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BD69057-C6D9-40DD-BD8E-A480AC755248}"/>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B7D0FB1F-F1F6-4433-8E39-A390C1994C1D}"/>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371A60E9-9653-460C-BC48-40031CE266C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467794CE-8247-477F-8580-315A568026F2}"/>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B51992A2-A7B9-4676-9493-CDA83D82CC9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86</xdr:row>
      <xdr:rowOff>33528</xdr:rowOff>
    </xdr:to>
    <xdr:cxnSp macro="">
      <xdr:nvCxnSpPr>
        <xdr:cNvPr id="284" name="直線コネクタ 283">
          <a:extLst>
            <a:ext uri="{FF2B5EF4-FFF2-40B4-BE49-F238E27FC236}">
              <a16:creationId xmlns:a16="http://schemas.microsoft.com/office/drawing/2014/main" id="{C23FE44D-AFA6-4FA2-93ED-63DE8C337AD6}"/>
            </a:ext>
          </a:extLst>
        </xdr:cNvPr>
        <xdr:cNvCxnSpPr/>
      </xdr:nvCxnSpPr>
      <xdr:spPr>
        <a:xfrm flipV="1">
          <a:off x="4086225" y="13017245"/>
          <a:ext cx="0" cy="14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2BE09063-317F-44C1-8626-6879FC411B0A}"/>
            </a:ext>
          </a:extLst>
        </xdr:cNvPr>
        <xdr:cNvSpPr txBox="1"/>
      </xdr:nvSpPr>
      <xdr:spPr>
        <a:xfrm>
          <a:off x="4124960" y="1445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86" name="直線コネクタ 285">
          <a:extLst>
            <a:ext uri="{FF2B5EF4-FFF2-40B4-BE49-F238E27FC236}">
              <a16:creationId xmlns:a16="http://schemas.microsoft.com/office/drawing/2014/main" id="{7CD2CF88-ED0E-4234-A796-514C61FA0B02}"/>
            </a:ext>
          </a:extLst>
        </xdr:cNvPr>
        <xdr:cNvCxnSpPr/>
      </xdr:nvCxnSpPr>
      <xdr:spPr>
        <a:xfrm>
          <a:off x="402082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9ED061B9-8AF3-4A1C-ACB3-36F521A1B27C}"/>
            </a:ext>
          </a:extLst>
        </xdr:cNvPr>
        <xdr:cNvSpPr txBox="1"/>
      </xdr:nvSpPr>
      <xdr:spPr>
        <a:xfrm>
          <a:off x="4124960" y="12796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88" name="直線コネクタ 287">
          <a:extLst>
            <a:ext uri="{FF2B5EF4-FFF2-40B4-BE49-F238E27FC236}">
              <a16:creationId xmlns:a16="http://schemas.microsoft.com/office/drawing/2014/main" id="{9F840150-AEB4-427C-A916-0B435E289E7B}"/>
            </a:ext>
          </a:extLst>
        </xdr:cNvPr>
        <xdr:cNvCxnSpPr/>
      </xdr:nvCxnSpPr>
      <xdr:spPr>
        <a:xfrm>
          <a:off x="4020820" y="13017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42181</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36FF8CC5-83EF-42B2-B66D-78EC9903D843}"/>
            </a:ext>
          </a:extLst>
        </xdr:cNvPr>
        <xdr:cNvSpPr txBox="1"/>
      </xdr:nvSpPr>
      <xdr:spPr>
        <a:xfrm>
          <a:off x="4124960" y="13453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19304</xdr:rowOff>
    </xdr:from>
    <xdr:to>
      <xdr:col>24</xdr:col>
      <xdr:colOff>114300</xdr:colOff>
      <xdr:row>81</xdr:row>
      <xdr:rowOff>120904</xdr:rowOff>
    </xdr:to>
    <xdr:sp macro="" textlink="">
      <xdr:nvSpPr>
        <xdr:cNvPr id="290" name="フローチャート: 判断 289">
          <a:extLst>
            <a:ext uri="{FF2B5EF4-FFF2-40B4-BE49-F238E27FC236}">
              <a16:creationId xmlns:a16="http://schemas.microsoft.com/office/drawing/2014/main" id="{25EF0309-0308-487B-8B29-9BCC8D024743}"/>
            </a:ext>
          </a:extLst>
        </xdr:cNvPr>
        <xdr:cNvSpPr/>
      </xdr:nvSpPr>
      <xdr:spPr>
        <a:xfrm>
          <a:off x="403606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91" name="フローチャート: 判断 290">
          <a:extLst>
            <a:ext uri="{FF2B5EF4-FFF2-40B4-BE49-F238E27FC236}">
              <a16:creationId xmlns:a16="http://schemas.microsoft.com/office/drawing/2014/main" id="{0AC840DD-10C0-480E-9A99-DD81DB8B3C91}"/>
            </a:ext>
          </a:extLst>
        </xdr:cNvPr>
        <xdr:cNvSpPr/>
      </xdr:nvSpPr>
      <xdr:spPr>
        <a:xfrm>
          <a:off x="3312160" y="135890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161037</xdr:rowOff>
    </xdr:from>
    <xdr:to>
      <xdr:col>15</xdr:col>
      <xdr:colOff>101600</xdr:colOff>
      <xdr:row>81</xdr:row>
      <xdr:rowOff>91187</xdr:rowOff>
    </xdr:to>
    <xdr:sp macro="" textlink="">
      <xdr:nvSpPr>
        <xdr:cNvPr id="292" name="フローチャート: 判断 291">
          <a:extLst>
            <a:ext uri="{FF2B5EF4-FFF2-40B4-BE49-F238E27FC236}">
              <a16:creationId xmlns:a16="http://schemas.microsoft.com/office/drawing/2014/main" id="{CC83AF43-04E5-41C0-9689-27A39184BA1B}"/>
            </a:ext>
          </a:extLst>
        </xdr:cNvPr>
        <xdr:cNvSpPr/>
      </xdr:nvSpPr>
      <xdr:spPr>
        <a:xfrm>
          <a:off x="2514600" y="135722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131318</xdr:rowOff>
    </xdr:from>
    <xdr:to>
      <xdr:col>10</xdr:col>
      <xdr:colOff>165100</xdr:colOff>
      <xdr:row>81</xdr:row>
      <xdr:rowOff>61468</xdr:rowOff>
    </xdr:to>
    <xdr:sp macro="" textlink="">
      <xdr:nvSpPr>
        <xdr:cNvPr id="293" name="フローチャート: 判断 292">
          <a:extLst>
            <a:ext uri="{FF2B5EF4-FFF2-40B4-BE49-F238E27FC236}">
              <a16:creationId xmlns:a16="http://schemas.microsoft.com/office/drawing/2014/main" id="{4034BF45-7B83-4CC2-B955-DE85056D8552}"/>
            </a:ext>
          </a:extLst>
        </xdr:cNvPr>
        <xdr:cNvSpPr/>
      </xdr:nvSpPr>
      <xdr:spPr>
        <a:xfrm>
          <a:off x="1739900" y="135425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94" name="フローチャート: 判断 293">
          <a:extLst>
            <a:ext uri="{FF2B5EF4-FFF2-40B4-BE49-F238E27FC236}">
              <a16:creationId xmlns:a16="http://schemas.microsoft.com/office/drawing/2014/main" id="{CEC0BA07-04CE-47EA-B90E-A154CCDD4A2E}"/>
            </a:ext>
          </a:extLst>
        </xdr:cNvPr>
        <xdr:cNvSpPr/>
      </xdr:nvSpPr>
      <xdr:spPr>
        <a:xfrm>
          <a:off x="965200" y="13467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A46548F8-EEF6-4C23-8CE1-684E4CF2F9E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51557B5-E320-41DA-BAB4-1E15E9BB3C5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F536176-9F52-454A-A6D3-A4549DC8385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03B8D2C-50B2-4718-B077-5FB498AEC21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54602F6-A17B-477E-BC9E-D46F214D8A7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108458</xdr:rowOff>
    </xdr:from>
    <xdr:to>
      <xdr:col>24</xdr:col>
      <xdr:colOff>114300</xdr:colOff>
      <xdr:row>82</xdr:row>
      <xdr:rowOff>38608</xdr:rowOff>
    </xdr:to>
    <xdr:sp macro="" textlink="">
      <xdr:nvSpPr>
        <xdr:cNvPr id="300" name="楕円 299">
          <a:extLst>
            <a:ext uri="{FF2B5EF4-FFF2-40B4-BE49-F238E27FC236}">
              <a16:creationId xmlns:a16="http://schemas.microsoft.com/office/drawing/2014/main" id="{D9EB96B2-E00E-4C9E-A8CD-7F5C2EF03B5C}"/>
            </a:ext>
          </a:extLst>
        </xdr:cNvPr>
        <xdr:cNvSpPr/>
      </xdr:nvSpPr>
      <xdr:spPr>
        <a:xfrm>
          <a:off x="4036060" y="13687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86885</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4D0A9913-B33B-4EB7-95A2-DB82BEA46861}"/>
            </a:ext>
          </a:extLst>
        </xdr:cNvPr>
        <xdr:cNvSpPr txBox="1"/>
      </xdr:nvSpPr>
      <xdr:spPr>
        <a:xfrm>
          <a:off x="4124960" y="13665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62737</xdr:rowOff>
    </xdr:from>
    <xdr:to>
      <xdr:col>20</xdr:col>
      <xdr:colOff>38100</xdr:colOff>
      <xdr:row>81</xdr:row>
      <xdr:rowOff>164337</xdr:rowOff>
    </xdr:to>
    <xdr:sp macro="" textlink="">
      <xdr:nvSpPr>
        <xdr:cNvPr id="302" name="楕円 301">
          <a:extLst>
            <a:ext uri="{FF2B5EF4-FFF2-40B4-BE49-F238E27FC236}">
              <a16:creationId xmlns:a16="http://schemas.microsoft.com/office/drawing/2014/main" id="{B90FF836-23E3-48B8-B2FB-C4067E540FF4}"/>
            </a:ext>
          </a:extLst>
        </xdr:cNvPr>
        <xdr:cNvSpPr/>
      </xdr:nvSpPr>
      <xdr:spPr>
        <a:xfrm>
          <a:off x="3312160" y="136415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113537</xdr:rowOff>
    </xdr:from>
    <xdr:to>
      <xdr:col>24</xdr:col>
      <xdr:colOff>63500</xdr:colOff>
      <xdr:row>81</xdr:row>
      <xdr:rowOff>159258</xdr:rowOff>
    </xdr:to>
    <xdr:cxnSp macro="">
      <xdr:nvCxnSpPr>
        <xdr:cNvPr id="303" name="直線コネクタ 302">
          <a:extLst>
            <a:ext uri="{FF2B5EF4-FFF2-40B4-BE49-F238E27FC236}">
              <a16:creationId xmlns:a16="http://schemas.microsoft.com/office/drawing/2014/main" id="{0C9F9455-74BC-4FC2-A25E-2CBFDBCC985A}"/>
            </a:ext>
          </a:extLst>
        </xdr:cNvPr>
        <xdr:cNvCxnSpPr/>
      </xdr:nvCxnSpPr>
      <xdr:spPr>
        <a:xfrm>
          <a:off x="3355340" y="13692377"/>
          <a:ext cx="73152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55880</xdr:rowOff>
    </xdr:from>
    <xdr:to>
      <xdr:col>15</xdr:col>
      <xdr:colOff>101600</xdr:colOff>
      <xdr:row>81</xdr:row>
      <xdr:rowOff>157480</xdr:rowOff>
    </xdr:to>
    <xdr:sp macro="" textlink="">
      <xdr:nvSpPr>
        <xdr:cNvPr id="304" name="楕円 303">
          <a:extLst>
            <a:ext uri="{FF2B5EF4-FFF2-40B4-BE49-F238E27FC236}">
              <a16:creationId xmlns:a16="http://schemas.microsoft.com/office/drawing/2014/main" id="{960AC894-A714-4709-96D8-80298868C449}"/>
            </a:ext>
          </a:extLst>
        </xdr:cNvPr>
        <xdr:cNvSpPr/>
      </xdr:nvSpPr>
      <xdr:spPr>
        <a:xfrm>
          <a:off x="25146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81</xdr:row>
      <xdr:rowOff>113537</xdr:rowOff>
    </xdr:to>
    <xdr:cxnSp macro="">
      <xdr:nvCxnSpPr>
        <xdr:cNvPr id="305" name="直線コネクタ 304">
          <a:extLst>
            <a:ext uri="{FF2B5EF4-FFF2-40B4-BE49-F238E27FC236}">
              <a16:creationId xmlns:a16="http://schemas.microsoft.com/office/drawing/2014/main" id="{D9E2C831-6C49-4E7E-8A5E-139E85E030DA}"/>
            </a:ext>
          </a:extLst>
        </xdr:cNvPr>
        <xdr:cNvCxnSpPr/>
      </xdr:nvCxnSpPr>
      <xdr:spPr>
        <a:xfrm>
          <a:off x="2565400" y="13685520"/>
          <a:ext cx="78994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17018</xdr:rowOff>
    </xdr:from>
    <xdr:to>
      <xdr:col>10</xdr:col>
      <xdr:colOff>165100</xdr:colOff>
      <xdr:row>81</xdr:row>
      <xdr:rowOff>118618</xdr:rowOff>
    </xdr:to>
    <xdr:sp macro="" textlink="">
      <xdr:nvSpPr>
        <xdr:cNvPr id="306" name="楕円 305">
          <a:extLst>
            <a:ext uri="{FF2B5EF4-FFF2-40B4-BE49-F238E27FC236}">
              <a16:creationId xmlns:a16="http://schemas.microsoft.com/office/drawing/2014/main" id="{6BB5CA28-C54D-4BFE-A69A-7E58F85EFE57}"/>
            </a:ext>
          </a:extLst>
        </xdr:cNvPr>
        <xdr:cNvSpPr/>
      </xdr:nvSpPr>
      <xdr:spPr>
        <a:xfrm>
          <a:off x="17399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67818</xdr:rowOff>
    </xdr:from>
    <xdr:to>
      <xdr:col>15</xdr:col>
      <xdr:colOff>50800</xdr:colOff>
      <xdr:row>81</xdr:row>
      <xdr:rowOff>106680</xdr:rowOff>
    </xdr:to>
    <xdr:cxnSp macro="">
      <xdr:nvCxnSpPr>
        <xdr:cNvPr id="307" name="直線コネクタ 306">
          <a:extLst>
            <a:ext uri="{FF2B5EF4-FFF2-40B4-BE49-F238E27FC236}">
              <a16:creationId xmlns:a16="http://schemas.microsoft.com/office/drawing/2014/main" id="{5385ECEF-F0B7-4B34-945D-139BE75864B0}"/>
            </a:ext>
          </a:extLst>
        </xdr:cNvPr>
        <xdr:cNvCxnSpPr/>
      </xdr:nvCxnSpPr>
      <xdr:spPr>
        <a:xfrm>
          <a:off x="1790700" y="13646658"/>
          <a:ext cx="774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147320</xdr:rowOff>
    </xdr:from>
    <xdr:to>
      <xdr:col>6</xdr:col>
      <xdr:colOff>38100</xdr:colOff>
      <xdr:row>81</xdr:row>
      <xdr:rowOff>77470</xdr:rowOff>
    </xdr:to>
    <xdr:sp macro="" textlink="">
      <xdr:nvSpPr>
        <xdr:cNvPr id="308" name="楕円 307">
          <a:extLst>
            <a:ext uri="{FF2B5EF4-FFF2-40B4-BE49-F238E27FC236}">
              <a16:creationId xmlns:a16="http://schemas.microsoft.com/office/drawing/2014/main" id="{736EE77A-7EF3-4316-BD91-48FA7E930F7F}"/>
            </a:ext>
          </a:extLst>
        </xdr:cNvPr>
        <xdr:cNvSpPr/>
      </xdr:nvSpPr>
      <xdr:spPr>
        <a:xfrm>
          <a:off x="965200" y="13558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26670</xdr:rowOff>
    </xdr:from>
    <xdr:to>
      <xdr:col>10</xdr:col>
      <xdr:colOff>114300</xdr:colOff>
      <xdr:row>81</xdr:row>
      <xdr:rowOff>67818</xdr:rowOff>
    </xdr:to>
    <xdr:cxnSp macro="">
      <xdr:nvCxnSpPr>
        <xdr:cNvPr id="309" name="直線コネクタ 308">
          <a:extLst>
            <a:ext uri="{FF2B5EF4-FFF2-40B4-BE49-F238E27FC236}">
              <a16:creationId xmlns:a16="http://schemas.microsoft.com/office/drawing/2014/main" id="{4FE63A88-22D6-447B-923E-E24F20FEB364}"/>
            </a:ext>
          </a:extLst>
        </xdr:cNvPr>
        <xdr:cNvCxnSpPr/>
      </xdr:nvCxnSpPr>
      <xdr:spPr>
        <a:xfrm>
          <a:off x="1008380" y="13605510"/>
          <a:ext cx="7823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128288</xdr:rowOff>
    </xdr:from>
    <xdr:ext cx="405111" cy="259045"/>
    <xdr:sp macro="" textlink="">
      <xdr:nvSpPr>
        <xdr:cNvPr id="310" name="n_1aveValue【福祉施設】&#10;有形固定資産減価償却率">
          <a:extLst>
            <a:ext uri="{FF2B5EF4-FFF2-40B4-BE49-F238E27FC236}">
              <a16:creationId xmlns:a16="http://schemas.microsoft.com/office/drawing/2014/main" id="{F9B94621-C68C-42BE-9A26-62F0AABC59DD}"/>
            </a:ext>
          </a:extLst>
        </xdr:cNvPr>
        <xdr:cNvSpPr txBox="1"/>
      </xdr:nvSpPr>
      <xdr:spPr>
        <a:xfrm>
          <a:off x="3170564"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107714</xdr:rowOff>
    </xdr:from>
    <xdr:ext cx="405111" cy="259045"/>
    <xdr:sp macro="" textlink="">
      <xdr:nvSpPr>
        <xdr:cNvPr id="311" name="n_2aveValue【福祉施設】&#10;有形固定資産減価償却率">
          <a:extLst>
            <a:ext uri="{FF2B5EF4-FFF2-40B4-BE49-F238E27FC236}">
              <a16:creationId xmlns:a16="http://schemas.microsoft.com/office/drawing/2014/main" id="{E06202BD-3707-4E7C-99FC-9FF1CDF0597E}"/>
            </a:ext>
          </a:extLst>
        </xdr:cNvPr>
        <xdr:cNvSpPr txBox="1"/>
      </xdr:nvSpPr>
      <xdr:spPr>
        <a:xfrm>
          <a:off x="2385704" y="13351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77995</xdr:rowOff>
    </xdr:from>
    <xdr:ext cx="405111" cy="259045"/>
    <xdr:sp macro="" textlink="">
      <xdr:nvSpPr>
        <xdr:cNvPr id="312" name="n_3aveValue【福祉施設】&#10;有形固定資産減価償却率">
          <a:extLst>
            <a:ext uri="{FF2B5EF4-FFF2-40B4-BE49-F238E27FC236}">
              <a16:creationId xmlns:a16="http://schemas.microsoft.com/office/drawing/2014/main" id="{16DA0DF1-AB6A-423C-92A8-119E5EF1CE90}"/>
            </a:ext>
          </a:extLst>
        </xdr:cNvPr>
        <xdr:cNvSpPr txBox="1"/>
      </xdr:nvSpPr>
      <xdr:spPr>
        <a:xfrm>
          <a:off x="1611004" y="1332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313" name="n_4aveValue【福祉施設】&#10;有形固定資産減価償却率">
          <a:extLst>
            <a:ext uri="{FF2B5EF4-FFF2-40B4-BE49-F238E27FC236}">
              <a16:creationId xmlns:a16="http://schemas.microsoft.com/office/drawing/2014/main" id="{3A477136-411C-4D31-A465-5B9ECBC80A08}"/>
            </a:ext>
          </a:extLst>
        </xdr:cNvPr>
        <xdr:cNvSpPr txBox="1"/>
      </xdr:nvSpPr>
      <xdr:spPr>
        <a:xfrm>
          <a:off x="836304" y="1324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155464</xdr:rowOff>
    </xdr:from>
    <xdr:ext cx="405111" cy="259045"/>
    <xdr:sp macro="" textlink="">
      <xdr:nvSpPr>
        <xdr:cNvPr id="314" name="n_1mainValue【福祉施設】&#10;有形固定資産減価償却率">
          <a:extLst>
            <a:ext uri="{FF2B5EF4-FFF2-40B4-BE49-F238E27FC236}">
              <a16:creationId xmlns:a16="http://schemas.microsoft.com/office/drawing/2014/main" id="{A5BC96B0-DB62-4F77-A7C2-20CD8B27F491}"/>
            </a:ext>
          </a:extLst>
        </xdr:cNvPr>
        <xdr:cNvSpPr txBox="1"/>
      </xdr:nvSpPr>
      <xdr:spPr>
        <a:xfrm>
          <a:off x="3170564" y="13734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148607</xdr:rowOff>
    </xdr:from>
    <xdr:ext cx="405111" cy="259045"/>
    <xdr:sp macro="" textlink="">
      <xdr:nvSpPr>
        <xdr:cNvPr id="315" name="n_2mainValue【福祉施設】&#10;有形固定資産減価償却率">
          <a:extLst>
            <a:ext uri="{FF2B5EF4-FFF2-40B4-BE49-F238E27FC236}">
              <a16:creationId xmlns:a16="http://schemas.microsoft.com/office/drawing/2014/main" id="{0209D0DC-B1D9-4FE4-981A-1D746964EBD4}"/>
            </a:ext>
          </a:extLst>
        </xdr:cNvPr>
        <xdr:cNvSpPr txBox="1"/>
      </xdr:nvSpPr>
      <xdr:spPr>
        <a:xfrm>
          <a:off x="238570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109745</xdr:rowOff>
    </xdr:from>
    <xdr:ext cx="405111" cy="259045"/>
    <xdr:sp macro="" textlink="">
      <xdr:nvSpPr>
        <xdr:cNvPr id="316" name="n_3mainValue【福祉施設】&#10;有形固定資産減価償却率">
          <a:extLst>
            <a:ext uri="{FF2B5EF4-FFF2-40B4-BE49-F238E27FC236}">
              <a16:creationId xmlns:a16="http://schemas.microsoft.com/office/drawing/2014/main" id="{0CBDEDDA-17B0-4A9B-A86A-DA0C09DD7AFF}"/>
            </a:ext>
          </a:extLst>
        </xdr:cNvPr>
        <xdr:cNvSpPr txBox="1"/>
      </xdr:nvSpPr>
      <xdr:spPr>
        <a:xfrm>
          <a:off x="161100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7" name="n_4mainValue【福祉施設】&#10;有形固定資産減価償却率">
          <a:extLst>
            <a:ext uri="{FF2B5EF4-FFF2-40B4-BE49-F238E27FC236}">
              <a16:creationId xmlns:a16="http://schemas.microsoft.com/office/drawing/2014/main" id="{C7F3EE27-CA6D-4400-A659-4BA9FA2E2F06}"/>
            </a:ext>
          </a:extLst>
        </xdr:cNvPr>
        <xdr:cNvSpPr txBox="1"/>
      </xdr:nvSpPr>
      <xdr:spPr>
        <a:xfrm>
          <a:off x="836304" y="1364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DB7B3C30-35DD-425F-A29A-A4373ED0D48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1DA3CB34-AE94-41BD-AD16-AC5EAEBB889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A5349F4-EA66-4C0F-B526-A8758471DCC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DBA2EAFD-2CE2-46BA-AA3C-DB64019175A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E92D3E6C-F143-4556-8A21-F09843656E3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2BD52F25-BB66-45EA-9226-6791B39A565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774FD6F-6CB2-40BA-A6EA-8707D0B6B9F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7A1EEEB4-3C93-4791-B91A-070EE7C16867}"/>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E3DCE092-9613-43F5-85FD-ED8C14D1258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76BD41CD-5CEE-44F3-A97B-4D84249CE8B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E8F8EFE2-C312-4DF9-91A1-D95AD8B9D66F}"/>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B8EADD00-3227-4304-B664-B58D64F8010D}"/>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CC00F7F9-8EF7-4F00-92D5-F87402457C85}"/>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350E3F93-94CF-47CE-9546-979ACCC76D0D}"/>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A392BB35-9D61-467E-B95A-C1C38267C066}"/>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F6A11D86-1969-4FDD-9A29-AE86B89906D3}"/>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03321FC0-F70F-4D15-A445-5F0071D4C425}"/>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4BB50223-7E03-447A-B8C5-70AC50B8CBBC}"/>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E83BC39A-C307-4450-9E35-E7E515F79DCB}"/>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BA30E782-B193-4BE1-BEEA-776EEFAB8CDD}"/>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160CEE82-50C9-4A9D-B56B-5A8778B525C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87173263-2019-4EA7-A6BB-1B4304E3362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8FFE03FA-649D-44F5-B390-F9397B25F88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102870</xdr:rowOff>
    </xdr:to>
    <xdr:cxnSp macro="">
      <xdr:nvCxnSpPr>
        <xdr:cNvPr id="341" name="直線コネクタ 340">
          <a:extLst>
            <a:ext uri="{FF2B5EF4-FFF2-40B4-BE49-F238E27FC236}">
              <a16:creationId xmlns:a16="http://schemas.microsoft.com/office/drawing/2014/main" id="{C2A3F8EE-F048-4703-A363-9D8C53060599}"/>
            </a:ext>
          </a:extLst>
        </xdr:cNvPr>
        <xdr:cNvCxnSpPr/>
      </xdr:nvCxnSpPr>
      <xdr:spPr>
        <a:xfrm flipV="1">
          <a:off x="9219565" y="13258799"/>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2" name="【福祉施設】&#10;一人当たり面積最小値テキスト">
          <a:extLst>
            <a:ext uri="{FF2B5EF4-FFF2-40B4-BE49-F238E27FC236}">
              <a16:creationId xmlns:a16="http://schemas.microsoft.com/office/drawing/2014/main" id="{49AF19E4-E4D8-40F4-9C5C-B9712B1027FA}"/>
            </a:ext>
          </a:extLst>
        </xdr:cNvPr>
        <xdr:cNvSpPr txBox="1"/>
      </xdr:nvSpPr>
      <xdr:spPr>
        <a:xfrm>
          <a:off x="925830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3" name="直線コネクタ 342">
          <a:extLst>
            <a:ext uri="{FF2B5EF4-FFF2-40B4-BE49-F238E27FC236}">
              <a16:creationId xmlns:a16="http://schemas.microsoft.com/office/drawing/2014/main" id="{099B6CC9-D063-4336-9C72-4B12FFD9A8D9}"/>
            </a:ext>
          </a:extLst>
        </xdr:cNvPr>
        <xdr:cNvCxnSpPr/>
      </xdr:nvCxnSpPr>
      <xdr:spPr>
        <a:xfrm>
          <a:off x="915416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4" name="【福祉施設】&#10;一人当たり面積最大値テキスト">
          <a:extLst>
            <a:ext uri="{FF2B5EF4-FFF2-40B4-BE49-F238E27FC236}">
              <a16:creationId xmlns:a16="http://schemas.microsoft.com/office/drawing/2014/main" id="{B88AB872-203A-40FB-BA13-95D6B950231A}"/>
            </a:ext>
          </a:extLst>
        </xdr:cNvPr>
        <xdr:cNvSpPr txBox="1"/>
      </xdr:nvSpPr>
      <xdr:spPr>
        <a:xfrm>
          <a:off x="9258300" y="1304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5" name="直線コネクタ 344">
          <a:extLst>
            <a:ext uri="{FF2B5EF4-FFF2-40B4-BE49-F238E27FC236}">
              <a16:creationId xmlns:a16="http://schemas.microsoft.com/office/drawing/2014/main" id="{1C842F3E-4875-4912-A501-8A27231350ED}"/>
            </a:ext>
          </a:extLst>
        </xdr:cNvPr>
        <xdr:cNvCxnSpPr/>
      </xdr:nvCxnSpPr>
      <xdr:spPr>
        <a:xfrm>
          <a:off x="9154160" y="132587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109238</xdr:rowOff>
    </xdr:from>
    <xdr:ext cx="469744" cy="259045"/>
    <xdr:sp macro="" textlink="">
      <xdr:nvSpPr>
        <xdr:cNvPr id="346" name="【福祉施設】&#10;一人当たり面積平均値テキスト">
          <a:extLst>
            <a:ext uri="{FF2B5EF4-FFF2-40B4-BE49-F238E27FC236}">
              <a16:creationId xmlns:a16="http://schemas.microsoft.com/office/drawing/2014/main" id="{6F07D4D3-C7FF-4F52-B0A4-7D59C037765F}"/>
            </a:ext>
          </a:extLst>
        </xdr:cNvPr>
        <xdr:cNvSpPr txBox="1"/>
      </xdr:nvSpPr>
      <xdr:spPr>
        <a:xfrm>
          <a:off x="9258300" y="14023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47" name="フローチャート: 判断 346">
          <a:extLst>
            <a:ext uri="{FF2B5EF4-FFF2-40B4-BE49-F238E27FC236}">
              <a16:creationId xmlns:a16="http://schemas.microsoft.com/office/drawing/2014/main" id="{1DB6F64D-99BA-471F-AF8E-F47693445BB0}"/>
            </a:ext>
          </a:extLst>
        </xdr:cNvPr>
        <xdr:cNvSpPr/>
      </xdr:nvSpPr>
      <xdr:spPr>
        <a:xfrm>
          <a:off x="9192260" y="14168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93980</xdr:rowOff>
    </xdr:from>
    <xdr:to>
      <xdr:col>50</xdr:col>
      <xdr:colOff>165100</xdr:colOff>
      <xdr:row>85</xdr:row>
      <xdr:rowOff>24130</xdr:rowOff>
    </xdr:to>
    <xdr:sp macro="" textlink="">
      <xdr:nvSpPr>
        <xdr:cNvPr id="348" name="フローチャート: 判断 347">
          <a:extLst>
            <a:ext uri="{FF2B5EF4-FFF2-40B4-BE49-F238E27FC236}">
              <a16:creationId xmlns:a16="http://schemas.microsoft.com/office/drawing/2014/main" id="{C22B8671-68CC-491C-A376-54C210BF8B50}"/>
            </a:ext>
          </a:extLst>
        </xdr:cNvPr>
        <xdr:cNvSpPr/>
      </xdr:nvSpPr>
      <xdr:spPr>
        <a:xfrm>
          <a:off x="8445500" y="14175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90170</xdr:rowOff>
    </xdr:from>
    <xdr:to>
      <xdr:col>46</xdr:col>
      <xdr:colOff>38100</xdr:colOff>
      <xdr:row>85</xdr:row>
      <xdr:rowOff>20320</xdr:rowOff>
    </xdr:to>
    <xdr:sp macro="" textlink="">
      <xdr:nvSpPr>
        <xdr:cNvPr id="349" name="フローチャート: 判断 348">
          <a:extLst>
            <a:ext uri="{FF2B5EF4-FFF2-40B4-BE49-F238E27FC236}">
              <a16:creationId xmlns:a16="http://schemas.microsoft.com/office/drawing/2014/main" id="{2E54E948-2266-4ED3-AEA7-1241F0940E9F}"/>
            </a:ext>
          </a:extLst>
        </xdr:cNvPr>
        <xdr:cNvSpPr/>
      </xdr:nvSpPr>
      <xdr:spPr>
        <a:xfrm>
          <a:off x="7670800" y="1417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109220</xdr:rowOff>
    </xdr:from>
    <xdr:to>
      <xdr:col>41</xdr:col>
      <xdr:colOff>101600</xdr:colOff>
      <xdr:row>85</xdr:row>
      <xdr:rowOff>39370</xdr:rowOff>
    </xdr:to>
    <xdr:sp macro="" textlink="">
      <xdr:nvSpPr>
        <xdr:cNvPr id="350" name="フローチャート: 判断 349">
          <a:extLst>
            <a:ext uri="{FF2B5EF4-FFF2-40B4-BE49-F238E27FC236}">
              <a16:creationId xmlns:a16="http://schemas.microsoft.com/office/drawing/2014/main" id="{14C7C71C-C2C3-4FA0-A065-AEF4FB3EFEBC}"/>
            </a:ext>
          </a:extLst>
        </xdr:cNvPr>
        <xdr:cNvSpPr/>
      </xdr:nvSpPr>
      <xdr:spPr>
        <a:xfrm>
          <a:off x="6873240" y="14190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74930</xdr:rowOff>
    </xdr:from>
    <xdr:to>
      <xdr:col>36</xdr:col>
      <xdr:colOff>165100</xdr:colOff>
      <xdr:row>85</xdr:row>
      <xdr:rowOff>5080</xdr:rowOff>
    </xdr:to>
    <xdr:sp macro="" textlink="">
      <xdr:nvSpPr>
        <xdr:cNvPr id="351" name="フローチャート: 判断 350">
          <a:extLst>
            <a:ext uri="{FF2B5EF4-FFF2-40B4-BE49-F238E27FC236}">
              <a16:creationId xmlns:a16="http://schemas.microsoft.com/office/drawing/2014/main" id="{398DB1F1-3748-4CD3-BBCE-FF18D5063D52}"/>
            </a:ext>
          </a:extLst>
        </xdr:cNvPr>
        <xdr:cNvSpPr/>
      </xdr:nvSpPr>
      <xdr:spPr>
        <a:xfrm>
          <a:off x="6098540" y="1415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049072E-2A75-4B31-8543-4C2DC055329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8F4C2FD-84BF-43CD-84DD-15C65E1B3FF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B967577-663D-492F-911E-780246D083E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21CB562-7C6E-4C2D-8F52-EB8DD425333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A04223F-9F95-4BC4-A1CD-E51A9E34839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170180</xdr:rowOff>
    </xdr:from>
    <xdr:to>
      <xdr:col>55</xdr:col>
      <xdr:colOff>50800</xdr:colOff>
      <xdr:row>86</xdr:row>
      <xdr:rowOff>100330</xdr:rowOff>
    </xdr:to>
    <xdr:sp macro="" textlink="">
      <xdr:nvSpPr>
        <xdr:cNvPr id="357" name="楕円 356">
          <a:extLst>
            <a:ext uri="{FF2B5EF4-FFF2-40B4-BE49-F238E27FC236}">
              <a16:creationId xmlns:a16="http://schemas.microsoft.com/office/drawing/2014/main" id="{DB5E8FC0-1D04-4467-B69D-C9762B48ABC0}"/>
            </a:ext>
          </a:extLst>
        </xdr:cNvPr>
        <xdr:cNvSpPr/>
      </xdr:nvSpPr>
      <xdr:spPr>
        <a:xfrm>
          <a:off x="9192260" y="14419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85107</xdr:rowOff>
    </xdr:from>
    <xdr:ext cx="469744" cy="259045"/>
    <xdr:sp macro="" textlink="">
      <xdr:nvSpPr>
        <xdr:cNvPr id="358" name="【福祉施設】&#10;一人当たり面積該当値テキスト">
          <a:extLst>
            <a:ext uri="{FF2B5EF4-FFF2-40B4-BE49-F238E27FC236}">
              <a16:creationId xmlns:a16="http://schemas.microsoft.com/office/drawing/2014/main" id="{839F778A-6BC7-4AFA-9BF2-F683CE0113BF}"/>
            </a:ext>
          </a:extLst>
        </xdr:cNvPr>
        <xdr:cNvSpPr txBox="1"/>
      </xdr:nvSpPr>
      <xdr:spPr>
        <a:xfrm>
          <a:off x="9258300" y="1433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170180</xdr:rowOff>
    </xdr:from>
    <xdr:to>
      <xdr:col>50</xdr:col>
      <xdr:colOff>165100</xdr:colOff>
      <xdr:row>86</xdr:row>
      <xdr:rowOff>100330</xdr:rowOff>
    </xdr:to>
    <xdr:sp macro="" textlink="">
      <xdr:nvSpPr>
        <xdr:cNvPr id="359" name="楕円 358">
          <a:extLst>
            <a:ext uri="{FF2B5EF4-FFF2-40B4-BE49-F238E27FC236}">
              <a16:creationId xmlns:a16="http://schemas.microsoft.com/office/drawing/2014/main" id="{2A135F37-31AF-47C2-83B3-F2A1924EC3B1}"/>
            </a:ext>
          </a:extLst>
        </xdr:cNvPr>
        <xdr:cNvSpPr/>
      </xdr:nvSpPr>
      <xdr:spPr>
        <a:xfrm>
          <a:off x="8445500" y="14419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49530</xdr:rowOff>
    </xdr:from>
    <xdr:to>
      <xdr:col>55</xdr:col>
      <xdr:colOff>0</xdr:colOff>
      <xdr:row>86</xdr:row>
      <xdr:rowOff>49530</xdr:rowOff>
    </xdr:to>
    <xdr:cxnSp macro="">
      <xdr:nvCxnSpPr>
        <xdr:cNvPr id="360" name="直線コネクタ 359">
          <a:extLst>
            <a:ext uri="{FF2B5EF4-FFF2-40B4-BE49-F238E27FC236}">
              <a16:creationId xmlns:a16="http://schemas.microsoft.com/office/drawing/2014/main" id="{67C00597-FD82-4F71-9D07-75D1A962B58F}"/>
            </a:ext>
          </a:extLst>
        </xdr:cNvPr>
        <xdr:cNvCxnSpPr/>
      </xdr:nvCxnSpPr>
      <xdr:spPr>
        <a:xfrm>
          <a:off x="8496300" y="1446657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170180</xdr:rowOff>
    </xdr:from>
    <xdr:to>
      <xdr:col>46</xdr:col>
      <xdr:colOff>38100</xdr:colOff>
      <xdr:row>86</xdr:row>
      <xdr:rowOff>100330</xdr:rowOff>
    </xdr:to>
    <xdr:sp macro="" textlink="">
      <xdr:nvSpPr>
        <xdr:cNvPr id="361" name="楕円 360">
          <a:extLst>
            <a:ext uri="{FF2B5EF4-FFF2-40B4-BE49-F238E27FC236}">
              <a16:creationId xmlns:a16="http://schemas.microsoft.com/office/drawing/2014/main" id="{CFB49C4F-98A6-469D-9019-CB84BA7D4841}"/>
            </a:ext>
          </a:extLst>
        </xdr:cNvPr>
        <xdr:cNvSpPr/>
      </xdr:nvSpPr>
      <xdr:spPr>
        <a:xfrm>
          <a:off x="7670800" y="14419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49530</xdr:rowOff>
    </xdr:from>
    <xdr:to>
      <xdr:col>50</xdr:col>
      <xdr:colOff>114300</xdr:colOff>
      <xdr:row>86</xdr:row>
      <xdr:rowOff>49530</xdr:rowOff>
    </xdr:to>
    <xdr:cxnSp macro="">
      <xdr:nvCxnSpPr>
        <xdr:cNvPr id="362" name="直線コネクタ 361">
          <a:extLst>
            <a:ext uri="{FF2B5EF4-FFF2-40B4-BE49-F238E27FC236}">
              <a16:creationId xmlns:a16="http://schemas.microsoft.com/office/drawing/2014/main" id="{0A4513F2-D2BF-4776-A8CE-9A87418DB75F}"/>
            </a:ext>
          </a:extLst>
        </xdr:cNvPr>
        <xdr:cNvCxnSpPr/>
      </xdr:nvCxnSpPr>
      <xdr:spPr>
        <a:xfrm>
          <a:off x="7713980" y="144665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2539</xdr:rowOff>
    </xdr:from>
    <xdr:to>
      <xdr:col>41</xdr:col>
      <xdr:colOff>101600</xdr:colOff>
      <xdr:row>86</xdr:row>
      <xdr:rowOff>104139</xdr:rowOff>
    </xdr:to>
    <xdr:sp macro="" textlink="">
      <xdr:nvSpPr>
        <xdr:cNvPr id="363" name="楕円 362">
          <a:extLst>
            <a:ext uri="{FF2B5EF4-FFF2-40B4-BE49-F238E27FC236}">
              <a16:creationId xmlns:a16="http://schemas.microsoft.com/office/drawing/2014/main" id="{D03364F3-9A51-42B7-A7AA-12CE337CA454}"/>
            </a:ext>
          </a:extLst>
        </xdr:cNvPr>
        <xdr:cNvSpPr/>
      </xdr:nvSpPr>
      <xdr:spPr>
        <a:xfrm>
          <a:off x="6873240" y="1441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49530</xdr:rowOff>
    </xdr:from>
    <xdr:to>
      <xdr:col>45</xdr:col>
      <xdr:colOff>177800</xdr:colOff>
      <xdr:row>86</xdr:row>
      <xdr:rowOff>53339</xdr:rowOff>
    </xdr:to>
    <xdr:cxnSp macro="">
      <xdr:nvCxnSpPr>
        <xdr:cNvPr id="364" name="直線コネクタ 363">
          <a:extLst>
            <a:ext uri="{FF2B5EF4-FFF2-40B4-BE49-F238E27FC236}">
              <a16:creationId xmlns:a16="http://schemas.microsoft.com/office/drawing/2014/main" id="{FDDD2CF6-DEB6-4463-8566-CAB575D5B72E}"/>
            </a:ext>
          </a:extLst>
        </xdr:cNvPr>
        <xdr:cNvCxnSpPr/>
      </xdr:nvCxnSpPr>
      <xdr:spPr>
        <a:xfrm flipV="1">
          <a:off x="6924040" y="14466570"/>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2539</xdr:rowOff>
    </xdr:from>
    <xdr:to>
      <xdr:col>36</xdr:col>
      <xdr:colOff>165100</xdr:colOff>
      <xdr:row>86</xdr:row>
      <xdr:rowOff>104139</xdr:rowOff>
    </xdr:to>
    <xdr:sp macro="" textlink="">
      <xdr:nvSpPr>
        <xdr:cNvPr id="365" name="楕円 364">
          <a:extLst>
            <a:ext uri="{FF2B5EF4-FFF2-40B4-BE49-F238E27FC236}">
              <a16:creationId xmlns:a16="http://schemas.microsoft.com/office/drawing/2014/main" id="{53CC1259-6DB9-4903-A7A0-1D8CE5367EF3}"/>
            </a:ext>
          </a:extLst>
        </xdr:cNvPr>
        <xdr:cNvSpPr/>
      </xdr:nvSpPr>
      <xdr:spPr>
        <a:xfrm>
          <a:off x="6098540" y="1441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53339</xdr:rowOff>
    </xdr:from>
    <xdr:to>
      <xdr:col>41</xdr:col>
      <xdr:colOff>50800</xdr:colOff>
      <xdr:row>86</xdr:row>
      <xdr:rowOff>53339</xdr:rowOff>
    </xdr:to>
    <xdr:cxnSp macro="">
      <xdr:nvCxnSpPr>
        <xdr:cNvPr id="366" name="直線コネクタ 365">
          <a:extLst>
            <a:ext uri="{FF2B5EF4-FFF2-40B4-BE49-F238E27FC236}">
              <a16:creationId xmlns:a16="http://schemas.microsoft.com/office/drawing/2014/main" id="{CF9AEEC4-5473-4072-AACB-05C7C409DCBA}"/>
            </a:ext>
          </a:extLst>
        </xdr:cNvPr>
        <xdr:cNvCxnSpPr/>
      </xdr:nvCxnSpPr>
      <xdr:spPr>
        <a:xfrm>
          <a:off x="6149340" y="1447037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40657</xdr:rowOff>
    </xdr:from>
    <xdr:ext cx="469744" cy="259045"/>
    <xdr:sp macro="" textlink="">
      <xdr:nvSpPr>
        <xdr:cNvPr id="367" name="n_1aveValue【福祉施設】&#10;一人当たり面積">
          <a:extLst>
            <a:ext uri="{FF2B5EF4-FFF2-40B4-BE49-F238E27FC236}">
              <a16:creationId xmlns:a16="http://schemas.microsoft.com/office/drawing/2014/main" id="{F2B44F16-3D49-4BAA-BC5F-880B1A9076EB}"/>
            </a:ext>
          </a:extLst>
        </xdr:cNvPr>
        <xdr:cNvSpPr txBox="1"/>
      </xdr:nvSpPr>
      <xdr:spPr>
        <a:xfrm>
          <a:off x="827158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36847</xdr:rowOff>
    </xdr:from>
    <xdr:ext cx="469744" cy="259045"/>
    <xdr:sp macro="" textlink="">
      <xdr:nvSpPr>
        <xdr:cNvPr id="368" name="n_2aveValue【福祉施設】&#10;一人当たり面積">
          <a:extLst>
            <a:ext uri="{FF2B5EF4-FFF2-40B4-BE49-F238E27FC236}">
              <a16:creationId xmlns:a16="http://schemas.microsoft.com/office/drawing/2014/main" id="{52FD5B1E-2802-490D-8096-8891ECBFC144}"/>
            </a:ext>
          </a:extLst>
        </xdr:cNvPr>
        <xdr:cNvSpPr txBox="1"/>
      </xdr:nvSpPr>
      <xdr:spPr>
        <a:xfrm>
          <a:off x="7509587" y="1395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55897</xdr:rowOff>
    </xdr:from>
    <xdr:ext cx="469744" cy="259045"/>
    <xdr:sp macro="" textlink="">
      <xdr:nvSpPr>
        <xdr:cNvPr id="369" name="n_3aveValue【福祉施設】&#10;一人当たり面積">
          <a:extLst>
            <a:ext uri="{FF2B5EF4-FFF2-40B4-BE49-F238E27FC236}">
              <a16:creationId xmlns:a16="http://schemas.microsoft.com/office/drawing/2014/main" id="{7312D345-3FEC-43A5-97E1-007AAD79EAB4}"/>
            </a:ext>
          </a:extLst>
        </xdr:cNvPr>
        <xdr:cNvSpPr txBox="1"/>
      </xdr:nvSpPr>
      <xdr:spPr>
        <a:xfrm>
          <a:off x="6712027" y="1397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21607</xdr:rowOff>
    </xdr:from>
    <xdr:ext cx="469744" cy="259045"/>
    <xdr:sp macro="" textlink="">
      <xdr:nvSpPr>
        <xdr:cNvPr id="370" name="n_4aveValue【福祉施設】&#10;一人当たり面積">
          <a:extLst>
            <a:ext uri="{FF2B5EF4-FFF2-40B4-BE49-F238E27FC236}">
              <a16:creationId xmlns:a16="http://schemas.microsoft.com/office/drawing/2014/main" id="{B7B99C10-630F-4F89-B5CF-29695D3DE325}"/>
            </a:ext>
          </a:extLst>
        </xdr:cNvPr>
        <xdr:cNvSpPr txBox="1"/>
      </xdr:nvSpPr>
      <xdr:spPr>
        <a:xfrm>
          <a:off x="59373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91457</xdr:rowOff>
    </xdr:from>
    <xdr:ext cx="469744" cy="259045"/>
    <xdr:sp macro="" textlink="">
      <xdr:nvSpPr>
        <xdr:cNvPr id="371" name="n_1mainValue【福祉施設】&#10;一人当たり面積">
          <a:extLst>
            <a:ext uri="{FF2B5EF4-FFF2-40B4-BE49-F238E27FC236}">
              <a16:creationId xmlns:a16="http://schemas.microsoft.com/office/drawing/2014/main" id="{381FC699-DD69-40C9-8E85-75F7C2B0DC80}"/>
            </a:ext>
          </a:extLst>
        </xdr:cNvPr>
        <xdr:cNvSpPr txBox="1"/>
      </xdr:nvSpPr>
      <xdr:spPr>
        <a:xfrm>
          <a:off x="8271587"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91457</xdr:rowOff>
    </xdr:from>
    <xdr:ext cx="469744" cy="259045"/>
    <xdr:sp macro="" textlink="">
      <xdr:nvSpPr>
        <xdr:cNvPr id="372" name="n_2mainValue【福祉施設】&#10;一人当たり面積">
          <a:extLst>
            <a:ext uri="{FF2B5EF4-FFF2-40B4-BE49-F238E27FC236}">
              <a16:creationId xmlns:a16="http://schemas.microsoft.com/office/drawing/2014/main" id="{D097F1E5-47DD-435A-AD62-7205A6F8D11C}"/>
            </a:ext>
          </a:extLst>
        </xdr:cNvPr>
        <xdr:cNvSpPr txBox="1"/>
      </xdr:nvSpPr>
      <xdr:spPr>
        <a:xfrm>
          <a:off x="7509587"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95266</xdr:rowOff>
    </xdr:from>
    <xdr:ext cx="469744" cy="259045"/>
    <xdr:sp macro="" textlink="">
      <xdr:nvSpPr>
        <xdr:cNvPr id="373" name="n_3mainValue【福祉施設】&#10;一人当たり面積">
          <a:extLst>
            <a:ext uri="{FF2B5EF4-FFF2-40B4-BE49-F238E27FC236}">
              <a16:creationId xmlns:a16="http://schemas.microsoft.com/office/drawing/2014/main" id="{769B8811-6421-420D-B265-E05165822B5F}"/>
            </a:ext>
          </a:extLst>
        </xdr:cNvPr>
        <xdr:cNvSpPr txBox="1"/>
      </xdr:nvSpPr>
      <xdr:spPr>
        <a:xfrm>
          <a:off x="6712027" y="1451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95266</xdr:rowOff>
    </xdr:from>
    <xdr:ext cx="469744" cy="259045"/>
    <xdr:sp macro="" textlink="">
      <xdr:nvSpPr>
        <xdr:cNvPr id="374" name="n_4mainValue【福祉施設】&#10;一人当たり面積">
          <a:extLst>
            <a:ext uri="{FF2B5EF4-FFF2-40B4-BE49-F238E27FC236}">
              <a16:creationId xmlns:a16="http://schemas.microsoft.com/office/drawing/2014/main" id="{4CB3A3C1-1AD3-4A6D-A6C6-882537C000CC}"/>
            </a:ext>
          </a:extLst>
        </xdr:cNvPr>
        <xdr:cNvSpPr txBox="1"/>
      </xdr:nvSpPr>
      <xdr:spPr>
        <a:xfrm>
          <a:off x="5937327" y="1451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752A4E62-01B0-45BF-8204-43B589BC14D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624F053D-C659-43A4-B609-EA72BB0C3752}"/>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EA7B9323-C30C-484E-A6CC-D62108575B1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431584FB-35D5-4393-80FD-8B4B9114791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AB01ADC2-8FC7-4A74-9A11-FF5EA5DA563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46A206E3-7973-4351-9FD8-A7364ADE5B8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66187D0C-0D33-4CCA-AB32-19DFBE595EA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292D6CA0-D5E5-4BBB-80DA-73F33649B0DC}"/>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1C677E7D-A613-4429-9D89-CF0C6AEBD433}"/>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B0F0CAE3-0FFD-4E8B-8C48-299B5F8CD673}"/>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6D9954FC-88AA-4BA0-B1B0-A1174F779CCD}"/>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A3081935-E6D9-4F82-B7B6-996529DE4A7D}"/>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DC40D12D-2F36-4BF0-AA45-4B13B578C947}"/>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8E091DB9-6A84-46ED-B430-99F64A56DB8F}"/>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8E5BF7D4-3369-4C0D-AE23-D5F22F371F52}"/>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AAB5F69D-0D2A-4BF6-B0F1-8CABAC641678}"/>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75F897E7-5EB8-4718-861D-C7CC85CFAB7D}"/>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050D9C26-4A58-4913-863C-05572C4D61D8}"/>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3EF75A38-E7CA-4883-A606-7263B7370845}"/>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68A46E0A-EB69-4FD1-96A5-59ED7FFF785F}"/>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70982DF8-E9CA-4383-BD0A-F0347551026F}"/>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19B8A43-A5C1-41D7-90E6-26876DC98F0D}"/>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E700C38B-B59F-4CB9-914D-C356F6331E97}"/>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38B976E0-CD1B-43C6-9DF0-3FB4D1A2FA4C}"/>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106680</xdr:rowOff>
    </xdr:from>
    <xdr:to>
      <xdr:col>24</xdr:col>
      <xdr:colOff>62865</xdr:colOff>
      <xdr:row>108</xdr:row>
      <xdr:rowOff>144780</xdr:rowOff>
    </xdr:to>
    <xdr:cxnSp macro="">
      <xdr:nvCxnSpPr>
        <xdr:cNvPr id="399" name="直線コネクタ 398">
          <a:extLst>
            <a:ext uri="{FF2B5EF4-FFF2-40B4-BE49-F238E27FC236}">
              <a16:creationId xmlns:a16="http://schemas.microsoft.com/office/drawing/2014/main" id="{923E0BE9-136B-44D6-948F-7D60BE751485}"/>
            </a:ext>
          </a:extLst>
        </xdr:cNvPr>
        <xdr:cNvCxnSpPr/>
      </xdr:nvCxnSpPr>
      <xdr:spPr>
        <a:xfrm flipV="1">
          <a:off x="4086225" y="1670304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400" name="【市民会館】&#10;有形固定資産減価償却率最小値テキスト">
          <a:extLst>
            <a:ext uri="{FF2B5EF4-FFF2-40B4-BE49-F238E27FC236}">
              <a16:creationId xmlns:a16="http://schemas.microsoft.com/office/drawing/2014/main" id="{83739510-10C6-4311-BE77-27878ED38945}"/>
            </a:ext>
          </a:extLst>
        </xdr:cNvPr>
        <xdr:cNvSpPr txBox="1"/>
      </xdr:nvSpPr>
      <xdr:spPr>
        <a:xfrm>
          <a:off x="412496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1" name="直線コネクタ 400">
          <a:extLst>
            <a:ext uri="{FF2B5EF4-FFF2-40B4-BE49-F238E27FC236}">
              <a16:creationId xmlns:a16="http://schemas.microsoft.com/office/drawing/2014/main" id="{7BD95E60-1974-4883-927B-0B36012769B5}"/>
            </a:ext>
          </a:extLst>
        </xdr:cNvPr>
        <xdr:cNvCxnSpPr/>
      </xdr:nvCxnSpPr>
      <xdr:spPr>
        <a:xfrm>
          <a:off x="4020820" y="1824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53357</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19BF619C-213F-4DB4-A41E-8A130159C01E}"/>
            </a:ext>
          </a:extLst>
        </xdr:cNvPr>
        <xdr:cNvSpPr txBox="1"/>
      </xdr:nvSpPr>
      <xdr:spPr>
        <a:xfrm>
          <a:off x="4124960" y="1648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106680</xdr:rowOff>
    </xdr:from>
    <xdr:to>
      <xdr:col>24</xdr:col>
      <xdr:colOff>152400</xdr:colOff>
      <xdr:row>99</xdr:row>
      <xdr:rowOff>106680</xdr:rowOff>
    </xdr:to>
    <xdr:cxnSp macro="">
      <xdr:nvCxnSpPr>
        <xdr:cNvPr id="403" name="直線コネクタ 402">
          <a:extLst>
            <a:ext uri="{FF2B5EF4-FFF2-40B4-BE49-F238E27FC236}">
              <a16:creationId xmlns:a16="http://schemas.microsoft.com/office/drawing/2014/main" id="{F40F8375-0CD9-4999-955C-AF2134AC1B52}"/>
            </a:ext>
          </a:extLst>
        </xdr:cNvPr>
        <xdr:cNvCxnSpPr/>
      </xdr:nvCxnSpPr>
      <xdr:spPr>
        <a:xfrm>
          <a:off x="4020820" y="16703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151147</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E6A3A7C6-8257-46F5-941A-93343D5444B1}"/>
            </a:ext>
          </a:extLst>
        </xdr:cNvPr>
        <xdr:cNvSpPr txBox="1"/>
      </xdr:nvSpPr>
      <xdr:spPr>
        <a:xfrm>
          <a:off x="4124960" y="17250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405" name="フローチャート: 判断 404">
          <a:extLst>
            <a:ext uri="{FF2B5EF4-FFF2-40B4-BE49-F238E27FC236}">
              <a16:creationId xmlns:a16="http://schemas.microsoft.com/office/drawing/2014/main" id="{E7C0364F-6BA7-406B-97B2-FCDFB993C0F8}"/>
            </a:ext>
          </a:extLst>
        </xdr:cNvPr>
        <xdr:cNvSpPr/>
      </xdr:nvSpPr>
      <xdr:spPr>
        <a:xfrm>
          <a:off x="4036060" y="17395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406" name="フローチャート: 判断 405">
          <a:extLst>
            <a:ext uri="{FF2B5EF4-FFF2-40B4-BE49-F238E27FC236}">
              <a16:creationId xmlns:a16="http://schemas.microsoft.com/office/drawing/2014/main" id="{2C8BC431-E9E8-4237-878B-23BB19980349}"/>
            </a:ext>
          </a:extLst>
        </xdr:cNvPr>
        <xdr:cNvSpPr/>
      </xdr:nvSpPr>
      <xdr:spPr>
        <a:xfrm>
          <a:off x="3312160" y="173780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88264</xdr:rowOff>
    </xdr:from>
    <xdr:to>
      <xdr:col>15</xdr:col>
      <xdr:colOff>101600</xdr:colOff>
      <xdr:row>104</xdr:row>
      <xdr:rowOff>18414</xdr:rowOff>
    </xdr:to>
    <xdr:sp macro="" textlink="">
      <xdr:nvSpPr>
        <xdr:cNvPr id="407" name="フローチャート: 判断 406">
          <a:extLst>
            <a:ext uri="{FF2B5EF4-FFF2-40B4-BE49-F238E27FC236}">
              <a16:creationId xmlns:a16="http://schemas.microsoft.com/office/drawing/2014/main" id="{33654CFD-402B-4033-9294-68E85B9D2E2F}"/>
            </a:ext>
          </a:extLst>
        </xdr:cNvPr>
        <xdr:cNvSpPr/>
      </xdr:nvSpPr>
      <xdr:spPr>
        <a:xfrm>
          <a:off x="2514600" y="173551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8" name="フローチャート: 判断 407">
          <a:extLst>
            <a:ext uri="{FF2B5EF4-FFF2-40B4-BE49-F238E27FC236}">
              <a16:creationId xmlns:a16="http://schemas.microsoft.com/office/drawing/2014/main" id="{B0DF0D24-F941-4C2F-A25B-BAD525411C25}"/>
            </a:ext>
          </a:extLst>
        </xdr:cNvPr>
        <xdr:cNvSpPr/>
      </xdr:nvSpPr>
      <xdr:spPr>
        <a:xfrm>
          <a:off x="1739900" y="1731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33020</xdr:rowOff>
    </xdr:from>
    <xdr:to>
      <xdr:col>6</xdr:col>
      <xdr:colOff>38100</xdr:colOff>
      <xdr:row>103</xdr:row>
      <xdr:rowOff>134620</xdr:rowOff>
    </xdr:to>
    <xdr:sp macro="" textlink="">
      <xdr:nvSpPr>
        <xdr:cNvPr id="409" name="フローチャート: 判断 408">
          <a:extLst>
            <a:ext uri="{FF2B5EF4-FFF2-40B4-BE49-F238E27FC236}">
              <a16:creationId xmlns:a16="http://schemas.microsoft.com/office/drawing/2014/main" id="{0B84880C-3304-4D9F-B051-BF0405A5889C}"/>
            </a:ext>
          </a:extLst>
        </xdr:cNvPr>
        <xdr:cNvSpPr/>
      </xdr:nvSpPr>
      <xdr:spPr>
        <a:xfrm>
          <a:off x="965200" y="17299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D94CE885-F010-4CDD-88AC-8B7B291F91BC}"/>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70A5A0F-00F1-4E3E-88D5-338F7828CE5A}"/>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B8C4168B-5040-47D8-A84A-55A47085DFE3}"/>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D211B146-A157-4733-8083-10B8A074EA69}"/>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D01E1C49-6D1B-4308-9495-347D8299F65C}"/>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145414</xdr:rowOff>
    </xdr:from>
    <xdr:to>
      <xdr:col>24</xdr:col>
      <xdr:colOff>114300</xdr:colOff>
      <xdr:row>104</xdr:row>
      <xdr:rowOff>75564</xdr:rowOff>
    </xdr:to>
    <xdr:sp macro="" textlink="">
      <xdr:nvSpPr>
        <xdr:cNvPr id="415" name="楕円 414">
          <a:extLst>
            <a:ext uri="{FF2B5EF4-FFF2-40B4-BE49-F238E27FC236}">
              <a16:creationId xmlns:a16="http://schemas.microsoft.com/office/drawing/2014/main" id="{45790752-6697-49D2-9DC9-C72D7BA8BA5F}"/>
            </a:ext>
          </a:extLst>
        </xdr:cNvPr>
        <xdr:cNvSpPr/>
      </xdr:nvSpPr>
      <xdr:spPr>
        <a:xfrm>
          <a:off x="4036060" y="174123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123841</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E08ECC46-D1EE-4114-9A44-49726F104DF9}"/>
            </a:ext>
          </a:extLst>
        </xdr:cNvPr>
        <xdr:cNvSpPr txBox="1"/>
      </xdr:nvSpPr>
      <xdr:spPr>
        <a:xfrm>
          <a:off x="4124960" y="17390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74930</xdr:rowOff>
    </xdr:from>
    <xdr:to>
      <xdr:col>20</xdr:col>
      <xdr:colOff>38100</xdr:colOff>
      <xdr:row>104</xdr:row>
      <xdr:rowOff>5080</xdr:rowOff>
    </xdr:to>
    <xdr:sp macro="" textlink="">
      <xdr:nvSpPr>
        <xdr:cNvPr id="417" name="楕円 416">
          <a:extLst>
            <a:ext uri="{FF2B5EF4-FFF2-40B4-BE49-F238E27FC236}">
              <a16:creationId xmlns:a16="http://schemas.microsoft.com/office/drawing/2014/main" id="{D4D735F1-8CCF-48C8-B0E8-78F59FF02ABD}"/>
            </a:ext>
          </a:extLst>
        </xdr:cNvPr>
        <xdr:cNvSpPr/>
      </xdr:nvSpPr>
      <xdr:spPr>
        <a:xfrm>
          <a:off x="3312160" y="17341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125730</xdr:rowOff>
    </xdr:from>
    <xdr:to>
      <xdr:col>24</xdr:col>
      <xdr:colOff>63500</xdr:colOff>
      <xdr:row>104</xdr:row>
      <xdr:rowOff>24764</xdr:rowOff>
    </xdr:to>
    <xdr:cxnSp macro="">
      <xdr:nvCxnSpPr>
        <xdr:cNvPr id="418" name="直線コネクタ 417">
          <a:extLst>
            <a:ext uri="{FF2B5EF4-FFF2-40B4-BE49-F238E27FC236}">
              <a16:creationId xmlns:a16="http://schemas.microsoft.com/office/drawing/2014/main" id="{847BDBFB-0F57-43D5-9646-FC2CF6D04750}"/>
            </a:ext>
          </a:extLst>
        </xdr:cNvPr>
        <xdr:cNvCxnSpPr/>
      </xdr:nvCxnSpPr>
      <xdr:spPr>
        <a:xfrm>
          <a:off x="3355340" y="17392650"/>
          <a:ext cx="731520" cy="6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27305</xdr:rowOff>
    </xdr:from>
    <xdr:to>
      <xdr:col>15</xdr:col>
      <xdr:colOff>101600</xdr:colOff>
      <xdr:row>103</xdr:row>
      <xdr:rowOff>128905</xdr:rowOff>
    </xdr:to>
    <xdr:sp macro="" textlink="">
      <xdr:nvSpPr>
        <xdr:cNvPr id="419" name="楕円 418">
          <a:extLst>
            <a:ext uri="{FF2B5EF4-FFF2-40B4-BE49-F238E27FC236}">
              <a16:creationId xmlns:a16="http://schemas.microsoft.com/office/drawing/2014/main" id="{2C130DD9-3516-46FC-BC52-F54ED7E7E0E4}"/>
            </a:ext>
          </a:extLst>
        </xdr:cNvPr>
        <xdr:cNvSpPr/>
      </xdr:nvSpPr>
      <xdr:spPr>
        <a:xfrm>
          <a:off x="251460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78105</xdr:rowOff>
    </xdr:from>
    <xdr:to>
      <xdr:col>19</xdr:col>
      <xdr:colOff>177800</xdr:colOff>
      <xdr:row>103</xdr:row>
      <xdr:rowOff>125730</xdr:rowOff>
    </xdr:to>
    <xdr:cxnSp macro="">
      <xdr:nvCxnSpPr>
        <xdr:cNvPr id="420" name="直線コネクタ 419">
          <a:extLst>
            <a:ext uri="{FF2B5EF4-FFF2-40B4-BE49-F238E27FC236}">
              <a16:creationId xmlns:a16="http://schemas.microsoft.com/office/drawing/2014/main" id="{182B8501-5164-44EB-B0E8-234F65F5F59F}"/>
            </a:ext>
          </a:extLst>
        </xdr:cNvPr>
        <xdr:cNvCxnSpPr/>
      </xdr:nvCxnSpPr>
      <xdr:spPr>
        <a:xfrm>
          <a:off x="2565400" y="17345025"/>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130175</xdr:rowOff>
    </xdr:from>
    <xdr:to>
      <xdr:col>10</xdr:col>
      <xdr:colOff>165100</xdr:colOff>
      <xdr:row>103</xdr:row>
      <xdr:rowOff>60325</xdr:rowOff>
    </xdr:to>
    <xdr:sp macro="" textlink="">
      <xdr:nvSpPr>
        <xdr:cNvPr id="421" name="楕円 420">
          <a:extLst>
            <a:ext uri="{FF2B5EF4-FFF2-40B4-BE49-F238E27FC236}">
              <a16:creationId xmlns:a16="http://schemas.microsoft.com/office/drawing/2014/main" id="{B4C8AEF4-16DE-4CAA-88DE-A2E9F7C772C3}"/>
            </a:ext>
          </a:extLst>
        </xdr:cNvPr>
        <xdr:cNvSpPr/>
      </xdr:nvSpPr>
      <xdr:spPr>
        <a:xfrm>
          <a:off x="1739900" y="17229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9525</xdr:rowOff>
    </xdr:from>
    <xdr:to>
      <xdr:col>15</xdr:col>
      <xdr:colOff>50800</xdr:colOff>
      <xdr:row>103</xdr:row>
      <xdr:rowOff>78105</xdr:rowOff>
    </xdr:to>
    <xdr:cxnSp macro="">
      <xdr:nvCxnSpPr>
        <xdr:cNvPr id="422" name="直線コネクタ 421">
          <a:extLst>
            <a:ext uri="{FF2B5EF4-FFF2-40B4-BE49-F238E27FC236}">
              <a16:creationId xmlns:a16="http://schemas.microsoft.com/office/drawing/2014/main" id="{9E08570C-C57F-47C0-A05E-1A1C52E3BAF8}"/>
            </a:ext>
          </a:extLst>
        </xdr:cNvPr>
        <xdr:cNvCxnSpPr/>
      </xdr:nvCxnSpPr>
      <xdr:spPr>
        <a:xfrm>
          <a:off x="1790700" y="17276445"/>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80645</xdr:rowOff>
    </xdr:from>
    <xdr:to>
      <xdr:col>6</xdr:col>
      <xdr:colOff>38100</xdr:colOff>
      <xdr:row>103</xdr:row>
      <xdr:rowOff>10795</xdr:rowOff>
    </xdr:to>
    <xdr:sp macro="" textlink="">
      <xdr:nvSpPr>
        <xdr:cNvPr id="423" name="楕円 422">
          <a:extLst>
            <a:ext uri="{FF2B5EF4-FFF2-40B4-BE49-F238E27FC236}">
              <a16:creationId xmlns:a16="http://schemas.microsoft.com/office/drawing/2014/main" id="{FC5D00A8-8A0B-46BE-8809-00E4995A24D8}"/>
            </a:ext>
          </a:extLst>
        </xdr:cNvPr>
        <xdr:cNvSpPr/>
      </xdr:nvSpPr>
      <xdr:spPr>
        <a:xfrm>
          <a:off x="965200" y="171799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131445</xdr:rowOff>
    </xdr:from>
    <xdr:to>
      <xdr:col>10</xdr:col>
      <xdr:colOff>114300</xdr:colOff>
      <xdr:row>103</xdr:row>
      <xdr:rowOff>9525</xdr:rowOff>
    </xdr:to>
    <xdr:cxnSp macro="">
      <xdr:nvCxnSpPr>
        <xdr:cNvPr id="424" name="直線コネクタ 423">
          <a:extLst>
            <a:ext uri="{FF2B5EF4-FFF2-40B4-BE49-F238E27FC236}">
              <a16:creationId xmlns:a16="http://schemas.microsoft.com/office/drawing/2014/main" id="{1D4B836D-F77E-44FD-9EFB-81FFD4A5F93A}"/>
            </a:ext>
          </a:extLst>
        </xdr:cNvPr>
        <xdr:cNvCxnSpPr/>
      </xdr:nvCxnSpPr>
      <xdr:spPr>
        <a:xfrm>
          <a:off x="1008380" y="17230725"/>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32402</xdr:rowOff>
    </xdr:from>
    <xdr:ext cx="405111" cy="259045"/>
    <xdr:sp macro="" textlink="">
      <xdr:nvSpPr>
        <xdr:cNvPr id="425" name="n_1aveValue【市民会館】&#10;有形固定資産減価償却率">
          <a:extLst>
            <a:ext uri="{FF2B5EF4-FFF2-40B4-BE49-F238E27FC236}">
              <a16:creationId xmlns:a16="http://schemas.microsoft.com/office/drawing/2014/main" id="{02E03FB8-323C-4C70-8BA9-0CC02EA4354D}"/>
            </a:ext>
          </a:extLst>
        </xdr:cNvPr>
        <xdr:cNvSpPr txBox="1"/>
      </xdr:nvSpPr>
      <xdr:spPr>
        <a:xfrm>
          <a:off x="3170564" y="17466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9541</xdr:rowOff>
    </xdr:from>
    <xdr:ext cx="405111" cy="259045"/>
    <xdr:sp macro="" textlink="">
      <xdr:nvSpPr>
        <xdr:cNvPr id="426" name="n_2aveValue【市民会館】&#10;有形固定資産減価償却率">
          <a:extLst>
            <a:ext uri="{FF2B5EF4-FFF2-40B4-BE49-F238E27FC236}">
              <a16:creationId xmlns:a16="http://schemas.microsoft.com/office/drawing/2014/main" id="{9E91EB3C-4746-4558-9DDF-0D9E31E861A8}"/>
            </a:ext>
          </a:extLst>
        </xdr:cNvPr>
        <xdr:cNvSpPr txBox="1"/>
      </xdr:nvSpPr>
      <xdr:spPr>
        <a:xfrm>
          <a:off x="2385704" y="17444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27" name="n_3aveValue【市民会館】&#10;有形固定資産減価償却率">
          <a:extLst>
            <a:ext uri="{FF2B5EF4-FFF2-40B4-BE49-F238E27FC236}">
              <a16:creationId xmlns:a16="http://schemas.microsoft.com/office/drawing/2014/main" id="{1BE29A09-9FD4-42A3-9FB1-A71F7329FD82}"/>
            </a:ext>
          </a:extLst>
        </xdr:cNvPr>
        <xdr:cNvSpPr txBox="1"/>
      </xdr:nvSpPr>
      <xdr:spPr>
        <a:xfrm>
          <a:off x="1611004" y="1741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125747</xdr:rowOff>
    </xdr:from>
    <xdr:ext cx="405111" cy="259045"/>
    <xdr:sp macro="" textlink="">
      <xdr:nvSpPr>
        <xdr:cNvPr id="428" name="n_4aveValue【市民会館】&#10;有形固定資産減価償却率">
          <a:extLst>
            <a:ext uri="{FF2B5EF4-FFF2-40B4-BE49-F238E27FC236}">
              <a16:creationId xmlns:a16="http://schemas.microsoft.com/office/drawing/2014/main" id="{42A773EE-7812-40F5-9001-CD67782E1E5F}"/>
            </a:ext>
          </a:extLst>
        </xdr:cNvPr>
        <xdr:cNvSpPr txBox="1"/>
      </xdr:nvSpPr>
      <xdr:spPr>
        <a:xfrm>
          <a:off x="836304" y="1739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21607</xdr:rowOff>
    </xdr:from>
    <xdr:ext cx="405111" cy="259045"/>
    <xdr:sp macro="" textlink="">
      <xdr:nvSpPr>
        <xdr:cNvPr id="429" name="n_1mainValue【市民会館】&#10;有形固定資産減価償却率">
          <a:extLst>
            <a:ext uri="{FF2B5EF4-FFF2-40B4-BE49-F238E27FC236}">
              <a16:creationId xmlns:a16="http://schemas.microsoft.com/office/drawing/2014/main" id="{E64173C4-4ECD-48C8-8B32-D1728E208E14}"/>
            </a:ext>
          </a:extLst>
        </xdr:cNvPr>
        <xdr:cNvSpPr txBox="1"/>
      </xdr:nvSpPr>
      <xdr:spPr>
        <a:xfrm>
          <a:off x="3170564" y="1712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145432</xdr:rowOff>
    </xdr:from>
    <xdr:ext cx="405111" cy="259045"/>
    <xdr:sp macro="" textlink="">
      <xdr:nvSpPr>
        <xdr:cNvPr id="430" name="n_2mainValue【市民会館】&#10;有形固定資産減価償却率">
          <a:extLst>
            <a:ext uri="{FF2B5EF4-FFF2-40B4-BE49-F238E27FC236}">
              <a16:creationId xmlns:a16="http://schemas.microsoft.com/office/drawing/2014/main" id="{F9581240-E365-442F-BD1E-4D0D4BD94783}"/>
            </a:ext>
          </a:extLst>
        </xdr:cNvPr>
        <xdr:cNvSpPr txBox="1"/>
      </xdr:nvSpPr>
      <xdr:spPr>
        <a:xfrm>
          <a:off x="2385704" y="1707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76852</xdr:rowOff>
    </xdr:from>
    <xdr:ext cx="405111" cy="259045"/>
    <xdr:sp macro="" textlink="">
      <xdr:nvSpPr>
        <xdr:cNvPr id="431" name="n_3mainValue【市民会館】&#10;有形固定資産減価償却率">
          <a:extLst>
            <a:ext uri="{FF2B5EF4-FFF2-40B4-BE49-F238E27FC236}">
              <a16:creationId xmlns:a16="http://schemas.microsoft.com/office/drawing/2014/main" id="{F38DA742-433D-4CE0-8790-474D2E2B8B02}"/>
            </a:ext>
          </a:extLst>
        </xdr:cNvPr>
        <xdr:cNvSpPr txBox="1"/>
      </xdr:nvSpPr>
      <xdr:spPr>
        <a:xfrm>
          <a:off x="1611004" y="1700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27322</xdr:rowOff>
    </xdr:from>
    <xdr:ext cx="405111" cy="259045"/>
    <xdr:sp macro="" textlink="">
      <xdr:nvSpPr>
        <xdr:cNvPr id="432" name="n_4mainValue【市民会館】&#10;有形固定資産減価償却率">
          <a:extLst>
            <a:ext uri="{FF2B5EF4-FFF2-40B4-BE49-F238E27FC236}">
              <a16:creationId xmlns:a16="http://schemas.microsoft.com/office/drawing/2014/main" id="{8B4EA871-1C65-4519-8515-6E9A3313D3C0}"/>
            </a:ext>
          </a:extLst>
        </xdr:cNvPr>
        <xdr:cNvSpPr txBox="1"/>
      </xdr:nvSpPr>
      <xdr:spPr>
        <a:xfrm>
          <a:off x="836304" y="1695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498FB3FB-B3CB-4C2F-9297-D3A6746479B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9CE618AF-99A1-4585-89DC-79DD684A7A2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85DCFFD1-5FC2-41C2-B033-48B6C0982E9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F2AF6B26-BE07-4B79-9851-0A036B5E40A6}"/>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3AA4A8A5-83FB-491E-9256-350CFBF6AE3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BB1C1C9B-2D38-4061-8137-AD6C4CCA835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85657D0-C008-424E-BF4D-3465CB1D196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6966389C-6FAF-4299-BDA4-8B2B62E59266}"/>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B85076B0-64A0-436B-B100-4EBB41681EB9}"/>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7FB16616-EDAB-4AFE-9D54-7C86C339C39B}"/>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C0F0264D-C0F7-4488-BDE6-802AD22B8312}"/>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a:extLst>
            <a:ext uri="{FF2B5EF4-FFF2-40B4-BE49-F238E27FC236}">
              <a16:creationId xmlns:a16="http://schemas.microsoft.com/office/drawing/2014/main" id="{7CD1FB40-5269-4559-87E4-AA72F969A088}"/>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939A64CD-58CA-4F99-99D3-60848FD60186}"/>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a:extLst>
            <a:ext uri="{FF2B5EF4-FFF2-40B4-BE49-F238E27FC236}">
              <a16:creationId xmlns:a16="http://schemas.microsoft.com/office/drawing/2014/main" id="{35EC0C29-F6A6-4261-9FC6-CF98D575BEFB}"/>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ED501438-CBF4-41EF-B1F1-B5B39F7E1BA5}"/>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a:extLst>
            <a:ext uri="{FF2B5EF4-FFF2-40B4-BE49-F238E27FC236}">
              <a16:creationId xmlns:a16="http://schemas.microsoft.com/office/drawing/2014/main" id="{58F21D37-B1BB-4AF5-B1AD-C329B08BBFD5}"/>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DA145724-1DC8-4C5E-B478-177397B7DA0D}"/>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a:extLst>
            <a:ext uri="{FF2B5EF4-FFF2-40B4-BE49-F238E27FC236}">
              <a16:creationId xmlns:a16="http://schemas.microsoft.com/office/drawing/2014/main" id="{5C049B94-E2A9-4C07-B575-185916570D79}"/>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7D4B4341-BA0C-421D-BAA4-04C7C499B1E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a:extLst>
            <a:ext uri="{FF2B5EF4-FFF2-40B4-BE49-F238E27FC236}">
              <a16:creationId xmlns:a16="http://schemas.microsoft.com/office/drawing/2014/main" id="{7667B5A4-0563-47D8-BB44-1D4A0E983EEE}"/>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9DDBBC29-7EA9-4716-91CE-A11F6A70E384}"/>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3BB84438-0785-44EB-8D2C-C6A7E4E928AF}"/>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754F8773-E1B9-4937-A427-850DAC006A2C}"/>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38100</xdr:rowOff>
    </xdr:to>
    <xdr:cxnSp macro="">
      <xdr:nvCxnSpPr>
        <xdr:cNvPr id="456" name="直線コネクタ 455">
          <a:extLst>
            <a:ext uri="{FF2B5EF4-FFF2-40B4-BE49-F238E27FC236}">
              <a16:creationId xmlns:a16="http://schemas.microsoft.com/office/drawing/2014/main" id="{7CFA6766-36A9-4D0D-BFFA-7EF4DF53A9B8}"/>
            </a:ext>
          </a:extLst>
        </xdr:cNvPr>
        <xdr:cNvCxnSpPr/>
      </xdr:nvCxnSpPr>
      <xdr:spPr>
        <a:xfrm flipV="1">
          <a:off x="9219565" y="167716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57" name="【市民会館】&#10;一人当たり面積最小値テキスト">
          <a:extLst>
            <a:ext uri="{FF2B5EF4-FFF2-40B4-BE49-F238E27FC236}">
              <a16:creationId xmlns:a16="http://schemas.microsoft.com/office/drawing/2014/main" id="{380A3E53-2C42-4ACA-B462-EDBAD3D30C89}"/>
            </a:ext>
          </a:extLst>
        </xdr:cNvPr>
        <xdr:cNvSpPr txBox="1"/>
      </xdr:nvSpPr>
      <xdr:spPr>
        <a:xfrm>
          <a:off x="92583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58" name="直線コネクタ 457">
          <a:extLst>
            <a:ext uri="{FF2B5EF4-FFF2-40B4-BE49-F238E27FC236}">
              <a16:creationId xmlns:a16="http://schemas.microsoft.com/office/drawing/2014/main" id="{3BEDC54E-E498-4280-8AB5-C30D1C14D0A1}"/>
            </a:ext>
          </a:extLst>
        </xdr:cNvPr>
        <xdr:cNvCxnSpPr/>
      </xdr:nvCxnSpPr>
      <xdr:spPr>
        <a:xfrm>
          <a:off x="915416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59" name="【市民会館】&#10;一人当たり面積最大値テキスト">
          <a:extLst>
            <a:ext uri="{FF2B5EF4-FFF2-40B4-BE49-F238E27FC236}">
              <a16:creationId xmlns:a16="http://schemas.microsoft.com/office/drawing/2014/main" id="{EB51AB01-C286-4645-B7E4-80AE593BFC51}"/>
            </a:ext>
          </a:extLst>
        </xdr:cNvPr>
        <xdr:cNvSpPr txBox="1"/>
      </xdr:nvSpPr>
      <xdr:spPr>
        <a:xfrm>
          <a:off x="9258300" y="1655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0" name="直線コネクタ 459">
          <a:extLst>
            <a:ext uri="{FF2B5EF4-FFF2-40B4-BE49-F238E27FC236}">
              <a16:creationId xmlns:a16="http://schemas.microsoft.com/office/drawing/2014/main" id="{1FD547F3-537B-4843-8EFF-45D05C7D71D6}"/>
            </a:ext>
          </a:extLst>
        </xdr:cNvPr>
        <xdr:cNvCxnSpPr/>
      </xdr:nvCxnSpPr>
      <xdr:spPr>
        <a:xfrm>
          <a:off x="9154160" y="16771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34307</xdr:rowOff>
    </xdr:from>
    <xdr:ext cx="469744" cy="259045"/>
    <xdr:sp macro="" textlink="">
      <xdr:nvSpPr>
        <xdr:cNvPr id="461" name="【市民会館】&#10;一人当たり面積平均値テキスト">
          <a:extLst>
            <a:ext uri="{FF2B5EF4-FFF2-40B4-BE49-F238E27FC236}">
              <a16:creationId xmlns:a16="http://schemas.microsoft.com/office/drawing/2014/main" id="{346A9323-5E09-4D46-B1BD-270974617AF3}"/>
            </a:ext>
          </a:extLst>
        </xdr:cNvPr>
        <xdr:cNvSpPr txBox="1"/>
      </xdr:nvSpPr>
      <xdr:spPr>
        <a:xfrm>
          <a:off x="9258300" y="1763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55880</xdr:rowOff>
    </xdr:from>
    <xdr:to>
      <xdr:col>55</xdr:col>
      <xdr:colOff>50800</xdr:colOff>
      <xdr:row>105</xdr:row>
      <xdr:rowOff>157480</xdr:rowOff>
    </xdr:to>
    <xdr:sp macro="" textlink="">
      <xdr:nvSpPr>
        <xdr:cNvPr id="462" name="フローチャート: 判断 461">
          <a:extLst>
            <a:ext uri="{FF2B5EF4-FFF2-40B4-BE49-F238E27FC236}">
              <a16:creationId xmlns:a16="http://schemas.microsoft.com/office/drawing/2014/main" id="{51DE5C15-C379-47F3-9848-3D9F6EC37F81}"/>
            </a:ext>
          </a:extLst>
        </xdr:cNvPr>
        <xdr:cNvSpPr/>
      </xdr:nvSpPr>
      <xdr:spPr>
        <a:xfrm>
          <a:off x="9192260" y="17658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3" name="フローチャート: 判断 462">
          <a:extLst>
            <a:ext uri="{FF2B5EF4-FFF2-40B4-BE49-F238E27FC236}">
              <a16:creationId xmlns:a16="http://schemas.microsoft.com/office/drawing/2014/main" id="{940A184B-E762-4975-A14D-60FF46C85013}"/>
            </a:ext>
          </a:extLst>
        </xdr:cNvPr>
        <xdr:cNvSpPr/>
      </xdr:nvSpPr>
      <xdr:spPr>
        <a:xfrm>
          <a:off x="8445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59689</xdr:rowOff>
    </xdr:from>
    <xdr:to>
      <xdr:col>46</xdr:col>
      <xdr:colOff>38100</xdr:colOff>
      <xdr:row>105</xdr:row>
      <xdr:rowOff>161289</xdr:rowOff>
    </xdr:to>
    <xdr:sp macro="" textlink="">
      <xdr:nvSpPr>
        <xdr:cNvPr id="464" name="フローチャート: 判断 463">
          <a:extLst>
            <a:ext uri="{FF2B5EF4-FFF2-40B4-BE49-F238E27FC236}">
              <a16:creationId xmlns:a16="http://schemas.microsoft.com/office/drawing/2014/main" id="{A258F265-095C-4334-9752-A511F642ECAB}"/>
            </a:ext>
          </a:extLst>
        </xdr:cNvPr>
        <xdr:cNvSpPr/>
      </xdr:nvSpPr>
      <xdr:spPr>
        <a:xfrm>
          <a:off x="7670800" y="176618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86361</xdr:rowOff>
    </xdr:from>
    <xdr:to>
      <xdr:col>41</xdr:col>
      <xdr:colOff>101600</xdr:colOff>
      <xdr:row>106</xdr:row>
      <xdr:rowOff>16511</xdr:rowOff>
    </xdr:to>
    <xdr:sp macro="" textlink="">
      <xdr:nvSpPr>
        <xdr:cNvPr id="465" name="フローチャート: 判断 464">
          <a:extLst>
            <a:ext uri="{FF2B5EF4-FFF2-40B4-BE49-F238E27FC236}">
              <a16:creationId xmlns:a16="http://schemas.microsoft.com/office/drawing/2014/main" id="{EE4D5F60-9CBF-469B-A720-BABA63ED427A}"/>
            </a:ext>
          </a:extLst>
        </xdr:cNvPr>
        <xdr:cNvSpPr/>
      </xdr:nvSpPr>
      <xdr:spPr>
        <a:xfrm>
          <a:off x="6873240" y="176885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66" name="フローチャート: 判断 465">
          <a:extLst>
            <a:ext uri="{FF2B5EF4-FFF2-40B4-BE49-F238E27FC236}">
              <a16:creationId xmlns:a16="http://schemas.microsoft.com/office/drawing/2014/main" id="{202D4086-3675-4D10-A3CB-3E3713014A19}"/>
            </a:ext>
          </a:extLst>
        </xdr:cNvPr>
        <xdr:cNvSpPr/>
      </xdr:nvSpPr>
      <xdr:spPr>
        <a:xfrm>
          <a:off x="609854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32E860FA-244F-41C1-BCF3-38AD2DB181B7}"/>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24F3E1A-8BFF-46C9-98C4-4309AE92E43E}"/>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76BB23EA-D6A7-4B7E-846B-0AA3AD91BE16}"/>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C2F9D5B-909F-45EB-A58C-BC8CE66B7BC6}"/>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85343879-B632-447D-8FBB-C95F4CF0EA6C}"/>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154939</xdr:rowOff>
    </xdr:from>
    <xdr:to>
      <xdr:col>55</xdr:col>
      <xdr:colOff>50800</xdr:colOff>
      <xdr:row>104</xdr:row>
      <xdr:rowOff>85089</xdr:rowOff>
    </xdr:to>
    <xdr:sp macro="" textlink="">
      <xdr:nvSpPr>
        <xdr:cNvPr id="472" name="楕円 471">
          <a:extLst>
            <a:ext uri="{FF2B5EF4-FFF2-40B4-BE49-F238E27FC236}">
              <a16:creationId xmlns:a16="http://schemas.microsoft.com/office/drawing/2014/main" id="{318ADDD8-616C-49CC-A269-0B2B86CC6707}"/>
            </a:ext>
          </a:extLst>
        </xdr:cNvPr>
        <xdr:cNvSpPr/>
      </xdr:nvSpPr>
      <xdr:spPr>
        <a:xfrm>
          <a:off x="9192260" y="174218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6366</xdr:rowOff>
    </xdr:from>
    <xdr:ext cx="469744" cy="259045"/>
    <xdr:sp macro="" textlink="">
      <xdr:nvSpPr>
        <xdr:cNvPr id="473" name="【市民会館】&#10;一人当たり面積該当値テキスト">
          <a:extLst>
            <a:ext uri="{FF2B5EF4-FFF2-40B4-BE49-F238E27FC236}">
              <a16:creationId xmlns:a16="http://schemas.microsoft.com/office/drawing/2014/main" id="{2CE20368-17C0-4C4D-9D7C-826F3A4490C3}"/>
            </a:ext>
          </a:extLst>
        </xdr:cNvPr>
        <xdr:cNvSpPr txBox="1"/>
      </xdr:nvSpPr>
      <xdr:spPr>
        <a:xfrm>
          <a:off x="9258300" y="172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166370</xdr:rowOff>
    </xdr:from>
    <xdr:to>
      <xdr:col>50</xdr:col>
      <xdr:colOff>165100</xdr:colOff>
      <xdr:row>104</xdr:row>
      <xdr:rowOff>96520</xdr:rowOff>
    </xdr:to>
    <xdr:sp macro="" textlink="">
      <xdr:nvSpPr>
        <xdr:cNvPr id="474" name="楕円 473">
          <a:extLst>
            <a:ext uri="{FF2B5EF4-FFF2-40B4-BE49-F238E27FC236}">
              <a16:creationId xmlns:a16="http://schemas.microsoft.com/office/drawing/2014/main" id="{6D3F62AE-E2C3-4D6C-8E8D-CAB3B5BD7616}"/>
            </a:ext>
          </a:extLst>
        </xdr:cNvPr>
        <xdr:cNvSpPr/>
      </xdr:nvSpPr>
      <xdr:spPr>
        <a:xfrm>
          <a:off x="8445500" y="17433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34289</xdr:rowOff>
    </xdr:from>
    <xdr:to>
      <xdr:col>55</xdr:col>
      <xdr:colOff>0</xdr:colOff>
      <xdr:row>104</xdr:row>
      <xdr:rowOff>45720</xdr:rowOff>
    </xdr:to>
    <xdr:cxnSp macro="">
      <xdr:nvCxnSpPr>
        <xdr:cNvPr id="475" name="直線コネクタ 474">
          <a:extLst>
            <a:ext uri="{FF2B5EF4-FFF2-40B4-BE49-F238E27FC236}">
              <a16:creationId xmlns:a16="http://schemas.microsoft.com/office/drawing/2014/main" id="{CC4CACCA-6D58-4C3B-8152-15FC55A3F7B9}"/>
            </a:ext>
          </a:extLst>
        </xdr:cNvPr>
        <xdr:cNvCxnSpPr/>
      </xdr:nvCxnSpPr>
      <xdr:spPr>
        <a:xfrm flipV="1">
          <a:off x="8496300" y="17468849"/>
          <a:ext cx="7239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10161</xdr:rowOff>
    </xdr:from>
    <xdr:to>
      <xdr:col>46</xdr:col>
      <xdr:colOff>38100</xdr:colOff>
      <xdr:row>104</xdr:row>
      <xdr:rowOff>111761</xdr:rowOff>
    </xdr:to>
    <xdr:sp macro="" textlink="">
      <xdr:nvSpPr>
        <xdr:cNvPr id="476" name="楕円 475">
          <a:extLst>
            <a:ext uri="{FF2B5EF4-FFF2-40B4-BE49-F238E27FC236}">
              <a16:creationId xmlns:a16="http://schemas.microsoft.com/office/drawing/2014/main" id="{40C45839-30BF-4160-A3A2-2D4B43AAA6F4}"/>
            </a:ext>
          </a:extLst>
        </xdr:cNvPr>
        <xdr:cNvSpPr/>
      </xdr:nvSpPr>
      <xdr:spPr>
        <a:xfrm>
          <a:off x="7670800" y="174447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45720</xdr:rowOff>
    </xdr:from>
    <xdr:to>
      <xdr:col>50</xdr:col>
      <xdr:colOff>114300</xdr:colOff>
      <xdr:row>104</xdr:row>
      <xdr:rowOff>60961</xdr:rowOff>
    </xdr:to>
    <xdr:cxnSp macro="">
      <xdr:nvCxnSpPr>
        <xdr:cNvPr id="477" name="直線コネクタ 476">
          <a:extLst>
            <a:ext uri="{FF2B5EF4-FFF2-40B4-BE49-F238E27FC236}">
              <a16:creationId xmlns:a16="http://schemas.microsoft.com/office/drawing/2014/main" id="{6619A452-CE53-412A-941A-30845C1B02BC}"/>
            </a:ext>
          </a:extLst>
        </xdr:cNvPr>
        <xdr:cNvCxnSpPr/>
      </xdr:nvCxnSpPr>
      <xdr:spPr>
        <a:xfrm flipV="1">
          <a:off x="7713980" y="17480280"/>
          <a:ext cx="78232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25400</xdr:rowOff>
    </xdr:from>
    <xdr:to>
      <xdr:col>41</xdr:col>
      <xdr:colOff>101600</xdr:colOff>
      <xdr:row>104</xdr:row>
      <xdr:rowOff>127000</xdr:rowOff>
    </xdr:to>
    <xdr:sp macro="" textlink="">
      <xdr:nvSpPr>
        <xdr:cNvPr id="478" name="楕円 477">
          <a:extLst>
            <a:ext uri="{FF2B5EF4-FFF2-40B4-BE49-F238E27FC236}">
              <a16:creationId xmlns:a16="http://schemas.microsoft.com/office/drawing/2014/main" id="{6CDCE00E-DDB6-422A-886D-A46E4114082C}"/>
            </a:ext>
          </a:extLst>
        </xdr:cNvPr>
        <xdr:cNvSpPr/>
      </xdr:nvSpPr>
      <xdr:spPr>
        <a:xfrm>
          <a:off x="6873240" y="1745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60961</xdr:rowOff>
    </xdr:from>
    <xdr:to>
      <xdr:col>45</xdr:col>
      <xdr:colOff>177800</xdr:colOff>
      <xdr:row>104</xdr:row>
      <xdr:rowOff>76200</xdr:rowOff>
    </xdr:to>
    <xdr:cxnSp macro="">
      <xdr:nvCxnSpPr>
        <xdr:cNvPr id="479" name="直線コネクタ 478">
          <a:extLst>
            <a:ext uri="{FF2B5EF4-FFF2-40B4-BE49-F238E27FC236}">
              <a16:creationId xmlns:a16="http://schemas.microsoft.com/office/drawing/2014/main" id="{7FEAB457-4DDC-436D-8B84-478130B6945F}"/>
            </a:ext>
          </a:extLst>
        </xdr:cNvPr>
        <xdr:cNvCxnSpPr/>
      </xdr:nvCxnSpPr>
      <xdr:spPr>
        <a:xfrm flipV="1">
          <a:off x="6924040" y="17495521"/>
          <a:ext cx="78994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116839</xdr:rowOff>
    </xdr:from>
    <xdr:to>
      <xdr:col>36</xdr:col>
      <xdr:colOff>165100</xdr:colOff>
      <xdr:row>104</xdr:row>
      <xdr:rowOff>46989</xdr:rowOff>
    </xdr:to>
    <xdr:sp macro="" textlink="">
      <xdr:nvSpPr>
        <xdr:cNvPr id="480" name="楕円 479">
          <a:extLst>
            <a:ext uri="{FF2B5EF4-FFF2-40B4-BE49-F238E27FC236}">
              <a16:creationId xmlns:a16="http://schemas.microsoft.com/office/drawing/2014/main" id="{7EEF570A-48A8-4A66-8BF9-5FA2F85F5046}"/>
            </a:ext>
          </a:extLst>
        </xdr:cNvPr>
        <xdr:cNvSpPr/>
      </xdr:nvSpPr>
      <xdr:spPr>
        <a:xfrm>
          <a:off x="6098540" y="173837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167639</xdr:rowOff>
    </xdr:from>
    <xdr:to>
      <xdr:col>41</xdr:col>
      <xdr:colOff>50800</xdr:colOff>
      <xdr:row>104</xdr:row>
      <xdr:rowOff>76200</xdr:rowOff>
    </xdr:to>
    <xdr:cxnSp macro="">
      <xdr:nvCxnSpPr>
        <xdr:cNvPr id="481" name="直線コネクタ 480">
          <a:extLst>
            <a:ext uri="{FF2B5EF4-FFF2-40B4-BE49-F238E27FC236}">
              <a16:creationId xmlns:a16="http://schemas.microsoft.com/office/drawing/2014/main" id="{4FFAF69C-1B53-4DA7-8642-97547E681969}"/>
            </a:ext>
          </a:extLst>
        </xdr:cNvPr>
        <xdr:cNvCxnSpPr/>
      </xdr:nvCxnSpPr>
      <xdr:spPr>
        <a:xfrm>
          <a:off x="6149340" y="17434559"/>
          <a:ext cx="7747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82" name="n_1aveValue【市民会館】&#10;一人当たり面積">
          <a:extLst>
            <a:ext uri="{FF2B5EF4-FFF2-40B4-BE49-F238E27FC236}">
              <a16:creationId xmlns:a16="http://schemas.microsoft.com/office/drawing/2014/main" id="{5886DCE4-8472-427F-AAA9-B718E7BBEDB7}"/>
            </a:ext>
          </a:extLst>
        </xdr:cNvPr>
        <xdr:cNvSpPr txBox="1"/>
      </xdr:nvSpPr>
      <xdr:spPr>
        <a:xfrm>
          <a:off x="827158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152416</xdr:rowOff>
    </xdr:from>
    <xdr:ext cx="469744" cy="259045"/>
    <xdr:sp macro="" textlink="">
      <xdr:nvSpPr>
        <xdr:cNvPr id="483" name="n_2aveValue【市民会館】&#10;一人当たり面積">
          <a:extLst>
            <a:ext uri="{FF2B5EF4-FFF2-40B4-BE49-F238E27FC236}">
              <a16:creationId xmlns:a16="http://schemas.microsoft.com/office/drawing/2014/main" id="{E56A135E-00DB-4376-9EF9-19C7692A97BA}"/>
            </a:ext>
          </a:extLst>
        </xdr:cNvPr>
        <xdr:cNvSpPr txBox="1"/>
      </xdr:nvSpPr>
      <xdr:spPr>
        <a:xfrm>
          <a:off x="7509587" y="177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7638</xdr:rowOff>
    </xdr:from>
    <xdr:ext cx="469744" cy="259045"/>
    <xdr:sp macro="" textlink="">
      <xdr:nvSpPr>
        <xdr:cNvPr id="484" name="n_3aveValue【市民会館】&#10;一人当たり面積">
          <a:extLst>
            <a:ext uri="{FF2B5EF4-FFF2-40B4-BE49-F238E27FC236}">
              <a16:creationId xmlns:a16="http://schemas.microsoft.com/office/drawing/2014/main" id="{A77C8942-AB41-4600-B1F0-306C99F2BD00}"/>
            </a:ext>
          </a:extLst>
        </xdr:cNvPr>
        <xdr:cNvSpPr txBox="1"/>
      </xdr:nvSpPr>
      <xdr:spPr>
        <a:xfrm>
          <a:off x="6712027" y="1777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3827</xdr:rowOff>
    </xdr:from>
    <xdr:ext cx="469744" cy="259045"/>
    <xdr:sp macro="" textlink="">
      <xdr:nvSpPr>
        <xdr:cNvPr id="485" name="n_4aveValue【市民会館】&#10;一人当たり面積">
          <a:extLst>
            <a:ext uri="{FF2B5EF4-FFF2-40B4-BE49-F238E27FC236}">
              <a16:creationId xmlns:a16="http://schemas.microsoft.com/office/drawing/2014/main" id="{9D57E823-1F38-4FA9-9B78-7F9434341F2A}"/>
            </a:ext>
          </a:extLst>
        </xdr:cNvPr>
        <xdr:cNvSpPr txBox="1"/>
      </xdr:nvSpPr>
      <xdr:spPr>
        <a:xfrm>
          <a:off x="593732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113047</xdr:rowOff>
    </xdr:from>
    <xdr:ext cx="469744" cy="259045"/>
    <xdr:sp macro="" textlink="">
      <xdr:nvSpPr>
        <xdr:cNvPr id="486" name="n_1mainValue【市民会館】&#10;一人当たり面積">
          <a:extLst>
            <a:ext uri="{FF2B5EF4-FFF2-40B4-BE49-F238E27FC236}">
              <a16:creationId xmlns:a16="http://schemas.microsoft.com/office/drawing/2014/main" id="{F0FA8FCD-27DC-4B44-9012-BE3DF8E2178D}"/>
            </a:ext>
          </a:extLst>
        </xdr:cNvPr>
        <xdr:cNvSpPr txBox="1"/>
      </xdr:nvSpPr>
      <xdr:spPr>
        <a:xfrm>
          <a:off x="827158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128288</xdr:rowOff>
    </xdr:from>
    <xdr:ext cx="469744" cy="259045"/>
    <xdr:sp macro="" textlink="">
      <xdr:nvSpPr>
        <xdr:cNvPr id="487" name="n_2mainValue【市民会館】&#10;一人当たり面積">
          <a:extLst>
            <a:ext uri="{FF2B5EF4-FFF2-40B4-BE49-F238E27FC236}">
              <a16:creationId xmlns:a16="http://schemas.microsoft.com/office/drawing/2014/main" id="{2DA1EF30-2A46-4147-8A13-B68E3D388A0A}"/>
            </a:ext>
          </a:extLst>
        </xdr:cNvPr>
        <xdr:cNvSpPr txBox="1"/>
      </xdr:nvSpPr>
      <xdr:spPr>
        <a:xfrm>
          <a:off x="7509587" y="1722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143527</xdr:rowOff>
    </xdr:from>
    <xdr:ext cx="469744" cy="259045"/>
    <xdr:sp macro="" textlink="">
      <xdr:nvSpPr>
        <xdr:cNvPr id="488" name="n_3mainValue【市民会館】&#10;一人当たり面積">
          <a:extLst>
            <a:ext uri="{FF2B5EF4-FFF2-40B4-BE49-F238E27FC236}">
              <a16:creationId xmlns:a16="http://schemas.microsoft.com/office/drawing/2014/main" id="{07017022-52D9-4DAA-9AD1-6BA8EAC2D549}"/>
            </a:ext>
          </a:extLst>
        </xdr:cNvPr>
        <xdr:cNvSpPr txBox="1"/>
      </xdr:nvSpPr>
      <xdr:spPr>
        <a:xfrm>
          <a:off x="67120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63516</xdr:rowOff>
    </xdr:from>
    <xdr:ext cx="469744" cy="259045"/>
    <xdr:sp macro="" textlink="">
      <xdr:nvSpPr>
        <xdr:cNvPr id="489" name="n_4mainValue【市民会館】&#10;一人当たり面積">
          <a:extLst>
            <a:ext uri="{FF2B5EF4-FFF2-40B4-BE49-F238E27FC236}">
              <a16:creationId xmlns:a16="http://schemas.microsoft.com/office/drawing/2014/main" id="{A0AE0720-D22F-4398-84E5-84249CCD9769}"/>
            </a:ext>
          </a:extLst>
        </xdr:cNvPr>
        <xdr:cNvSpPr txBox="1"/>
      </xdr:nvSpPr>
      <xdr:spPr>
        <a:xfrm>
          <a:off x="5937327" y="1716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CF6DC9E0-B896-4D93-890D-F7ED08BF858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C959E614-D480-4F98-8579-32EBBA94E87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DB7F8F1F-D5FE-4CA4-8461-2238B619874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E176584E-FDFE-467F-9967-BCE7B4B3005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E02D5A89-9D06-4755-9B3C-FBB68A1540A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E96E09EF-0BBD-40A4-A4B8-05F6A63E92D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324278FE-AED5-4631-91FA-907EC05334E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A09D1B0F-C62F-434F-A3EA-90181EAECF7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B8B36F7B-BBA9-46FA-97A7-2FB81DDF93B7}"/>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DC1D7800-3A42-4BD2-9459-4B895C946FE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116C9D0D-E7EC-49C1-876B-107346F2C03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a:extLst>
            <a:ext uri="{FF2B5EF4-FFF2-40B4-BE49-F238E27FC236}">
              <a16:creationId xmlns:a16="http://schemas.microsoft.com/office/drawing/2014/main" id="{ED1C43D9-886E-44B0-81D5-087CA53658C8}"/>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a:extLst>
            <a:ext uri="{FF2B5EF4-FFF2-40B4-BE49-F238E27FC236}">
              <a16:creationId xmlns:a16="http://schemas.microsoft.com/office/drawing/2014/main" id="{EAA7EEB8-6AC8-4F51-9DA5-0A9B8D8EA7EA}"/>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a:extLst>
            <a:ext uri="{FF2B5EF4-FFF2-40B4-BE49-F238E27FC236}">
              <a16:creationId xmlns:a16="http://schemas.microsoft.com/office/drawing/2014/main" id="{349E0391-136F-4C06-AB38-E180983F2F4C}"/>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a:extLst>
            <a:ext uri="{FF2B5EF4-FFF2-40B4-BE49-F238E27FC236}">
              <a16:creationId xmlns:a16="http://schemas.microsoft.com/office/drawing/2014/main" id="{1FE22ACB-0E8F-4DFE-8439-3CC14ECA546A}"/>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a:extLst>
            <a:ext uri="{FF2B5EF4-FFF2-40B4-BE49-F238E27FC236}">
              <a16:creationId xmlns:a16="http://schemas.microsoft.com/office/drawing/2014/main" id="{0F00F3D5-BB88-4C20-ABAE-C32C43BC796C}"/>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a:extLst>
            <a:ext uri="{FF2B5EF4-FFF2-40B4-BE49-F238E27FC236}">
              <a16:creationId xmlns:a16="http://schemas.microsoft.com/office/drawing/2014/main" id="{425487E2-7B6E-477D-A4D1-54884050ABAE}"/>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a:extLst>
            <a:ext uri="{FF2B5EF4-FFF2-40B4-BE49-F238E27FC236}">
              <a16:creationId xmlns:a16="http://schemas.microsoft.com/office/drawing/2014/main" id="{DBEAF8BD-2E17-4E5F-BD71-41F5A5E0F819}"/>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a:extLst>
            <a:ext uri="{FF2B5EF4-FFF2-40B4-BE49-F238E27FC236}">
              <a16:creationId xmlns:a16="http://schemas.microsoft.com/office/drawing/2014/main" id="{83E0C05B-0C98-4120-83E1-6CEBE5D8F5E9}"/>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a:extLst>
            <a:ext uri="{FF2B5EF4-FFF2-40B4-BE49-F238E27FC236}">
              <a16:creationId xmlns:a16="http://schemas.microsoft.com/office/drawing/2014/main" id="{75527BB5-6A29-492B-A485-FCF21FB6480B}"/>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a:extLst>
            <a:ext uri="{FF2B5EF4-FFF2-40B4-BE49-F238E27FC236}">
              <a16:creationId xmlns:a16="http://schemas.microsoft.com/office/drawing/2014/main" id="{9FDA6E04-8462-427B-891E-D6AF6C154D2D}"/>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a:extLst>
            <a:ext uri="{FF2B5EF4-FFF2-40B4-BE49-F238E27FC236}">
              <a16:creationId xmlns:a16="http://schemas.microsoft.com/office/drawing/2014/main" id="{FDFE18FB-D2AD-4246-BCEF-4C29DE442382}"/>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a:extLst>
            <a:ext uri="{FF2B5EF4-FFF2-40B4-BE49-F238E27FC236}">
              <a16:creationId xmlns:a16="http://schemas.microsoft.com/office/drawing/2014/main" id="{5E621CF1-A38B-4F35-B9F9-24740241D8E5}"/>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B81C53E0-717D-4D46-A6BE-F885BD6FD314}"/>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8681AAFC-5576-4FB3-99CD-89A97D2B126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41</xdr:row>
      <xdr:rowOff>141515</xdr:rowOff>
    </xdr:to>
    <xdr:cxnSp macro="">
      <xdr:nvCxnSpPr>
        <xdr:cNvPr id="515" name="直線コネクタ 514">
          <a:extLst>
            <a:ext uri="{FF2B5EF4-FFF2-40B4-BE49-F238E27FC236}">
              <a16:creationId xmlns:a16="http://schemas.microsoft.com/office/drawing/2014/main" id="{AE299E10-2D88-478D-AC15-0527337108C4}"/>
            </a:ext>
          </a:extLst>
        </xdr:cNvPr>
        <xdr:cNvCxnSpPr/>
      </xdr:nvCxnSpPr>
      <xdr:spPr>
        <a:xfrm flipV="1">
          <a:off x="14375764" y="5749834"/>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145342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A4FB02AB-5761-41CC-AEF1-60044081CD73}"/>
            </a:ext>
          </a:extLst>
        </xdr:cNvPr>
        <xdr:cNvSpPr txBox="1"/>
      </xdr:nvSpPr>
      <xdr:spPr>
        <a:xfrm>
          <a:off x="14414500" y="70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141515</xdr:rowOff>
    </xdr:from>
    <xdr:to>
      <xdr:col>86</xdr:col>
      <xdr:colOff>25400</xdr:colOff>
      <xdr:row>41</xdr:row>
      <xdr:rowOff>141515</xdr:rowOff>
    </xdr:to>
    <xdr:cxnSp macro="">
      <xdr:nvCxnSpPr>
        <xdr:cNvPr id="517" name="直線コネクタ 516">
          <a:extLst>
            <a:ext uri="{FF2B5EF4-FFF2-40B4-BE49-F238E27FC236}">
              <a16:creationId xmlns:a16="http://schemas.microsoft.com/office/drawing/2014/main" id="{471BEFAB-4E01-4B03-BCDA-FA62E045A8C6}"/>
            </a:ext>
          </a:extLst>
        </xdr:cNvPr>
        <xdr:cNvCxnSpPr/>
      </xdr:nvCxnSpPr>
      <xdr:spPr>
        <a:xfrm>
          <a:off x="14287500" y="7014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0DA3C5D7-94E8-437B-8FF7-4A1412FCCB8D}"/>
            </a:ext>
          </a:extLst>
        </xdr:cNvPr>
        <xdr:cNvSpPr txBox="1"/>
      </xdr:nvSpPr>
      <xdr:spPr>
        <a:xfrm>
          <a:off x="14414500" y="5532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19" name="直線コネクタ 518">
          <a:extLst>
            <a:ext uri="{FF2B5EF4-FFF2-40B4-BE49-F238E27FC236}">
              <a16:creationId xmlns:a16="http://schemas.microsoft.com/office/drawing/2014/main" id="{2CD15A3C-FBD4-4A1A-96B5-5DD57628D9C0}"/>
            </a:ext>
          </a:extLst>
        </xdr:cNvPr>
        <xdr:cNvCxnSpPr/>
      </xdr:nvCxnSpPr>
      <xdr:spPr>
        <a:xfrm>
          <a:off x="14287500" y="5749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125021</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5D72E5C3-C0EA-49CE-838D-169CC1E4E075}"/>
            </a:ext>
          </a:extLst>
        </xdr:cNvPr>
        <xdr:cNvSpPr txBox="1"/>
      </xdr:nvSpPr>
      <xdr:spPr>
        <a:xfrm>
          <a:off x="14414500" y="6327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102144</xdr:rowOff>
    </xdr:from>
    <xdr:to>
      <xdr:col>85</xdr:col>
      <xdr:colOff>177800</xdr:colOff>
      <xdr:row>39</xdr:row>
      <xdr:rowOff>32294</xdr:rowOff>
    </xdr:to>
    <xdr:sp macro="" textlink="">
      <xdr:nvSpPr>
        <xdr:cNvPr id="521" name="フローチャート: 判断 520">
          <a:extLst>
            <a:ext uri="{FF2B5EF4-FFF2-40B4-BE49-F238E27FC236}">
              <a16:creationId xmlns:a16="http://schemas.microsoft.com/office/drawing/2014/main" id="{AC3EB270-4329-4661-9E74-F5D582974FE6}"/>
            </a:ext>
          </a:extLst>
        </xdr:cNvPr>
        <xdr:cNvSpPr/>
      </xdr:nvSpPr>
      <xdr:spPr>
        <a:xfrm>
          <a:off x="14325600" y="647246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76019</xdr:rowOff>
    </xdr:from>
    <xdr:to>
      <xdr:col>81</xdr:col>
      <xdr:colOff>101600</xdr:colOff>
      <xdr:row>39</xdr:row>
      <xdr:rowOff>6169</xdr:rowOff>
    </xdr:to>
    <xdr:sp macro="" textlink="">
      <xdr:nvSpPr>
        <xdr:cNvPr id="522" name="フローチャート: 判断 521">
          <a:extLst>
            <a:ext uri="{FF2B5EF4-FFF2-40B4-BE49-F238E27FC236}">
              <a16:creationId xmlns:a16="http://schemas.microsoft.com/office/drawing/2014/main" id="{B7FB6DEB-487E-4CF2-8300-08EF015D1CAC}"/>
            </a:ext>
          </a:extLst>
        </xdr:cNvPr>
        <xdr:cNvSpPr/>
      </xdr:nvSpPr>
      <xdr:spPr>
        <a:xfrm>
          <a:off x="13578840" y="64463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113574</xdr:rowOff>
    </xdr:from>
    <xdr:to>
      <xdr:col>76</xdr:col>
      <xdr:colOff>165100</xdr:colOff>
      <xdr:row>39</xdr:row>
      <xdr:rowOff>43724</xdr:rowOff>
    </xdr:to>
    <xdr:sp macro="" textlink="">
      <xdr:nvSpPr>
        <xdr:cNvPr id="523" name="フローチャート: 判断 522">
          <a:extLst>
            <a:ext uri="{FF2B5EF4-FFF2-40B4-BE49-F238E27FC236}">
              <a16:creationId xmlns:a16="http://schemas.microsoft.com/office/drawing/2014/main" id="{B2401C9B-68F6-4ED6-A3FD-09752CB79C73}"/>
            </a:ext>
          </a:extLst>
        </xdr:cNvPr>
        <xdr:cNvSpPr/>
      </xdr:nvSpPr>
      <xdr:spPr>
        <a:xfrm>
          <a:off x="12804140" y="64838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524" name="フローチャート: 判断 523">
          <a:extLst>
            <a:ext uri="{FF2B5EF4-FFF2-40B4-BE49-F238E27FC236}">
              <a16:creationId xmlns:a16="http://schemas.microsoft.com/office/drawing/2014/main" id="{7B825525-35AC-4463-B361-FB145B20265B}"/>
            </a:ext>
          </a:extLst>
        </xdr:cNvPr>
        <xdr:cNvSpPr/>
      </xdr:nvSpPr>
      <xdr:spPr>
        <a:xfrm>
          <a:off x="12029440" y="6487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27033</xdr:rowOff>
    </xdr:from>
    <xdr:to>
      <xdr:col>67</xdr:col>
      <xdr:colOff>101600</xdr:colOff>
      <xdr:row>39</xdr:row>
      <xdr:rowOff>128633</xdr:rowOff>
    </xdr:to>
    <xdr:sp macro="" textlink="">
      <xdr:nvSpPr>
        <xdr:cNvPr id="525" name="フローチャート: 判断 524">
          <a:extLst>
            <a:ext uri="{FF2B5EF4-FFF2-40B4-BE49-F238E27FC236}">
              <a16:creationId xmlns:a16="http://schemas.microsoft.com/office/drawing/2014/main" id="{16BC38C6-96FB-432F-82F3-447FB9831527}"/>
            </a:ext>
          </a:extLst>
        </xdr:cNvPr>
        <xdr:cNvSpPr/>
      </xdr:nvSpPr>
      <xdr:spPr>
        <a:xfrm>
          <a:off x="1123188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30655DAA-AB95-482D-9E90-DA35E879631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630F6057-B0D9-4E22-93F1-74BF61B27D8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F4252C8C-653F-46D5-82D7-477DC2556B6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4A8EF98-92FF-4492-ACC4-9325DC226C7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BB69C61-C887-47CD-81BD-E43B0D22DD1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79284</xdr:rowOff>
    </xdr:from>
    <xdr:to>
      <xdr:col>85</xdr:col>
      <xdr:colOff>177800</xdr:colOff>
      <xdr:row>42</xdr:row>
      <xdr:rowOff>9434</xdr:rowOff>
    </xdr:to>
    <xdr:sp macro="" textlink="">
      <xdr:nvSpPr>
        <xdr:cNvPr id="531" name="楕円 530">
          <a:extLst>
            <a:ext uri="{FF2B5EF4-FFF2-40B4-BE49-F238E27FC236}">
              <a16:creationId xmlns:a16="http://schemas.microsoft.com/office/drawing/2014/main" id="{C2662F15-5173-4EAE-90D4-AADBC18D4D75}"/>
            </a:ext>
          </a:extLst>
        </xdr:cNvPr>
        <xdr:cNvSpPr/>
      </xdr:nvSpPr>
      <xdr:spPr>
        <a:xfrm>
          <a:off x="14325600" y="695252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165661</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9ED1B0D3-986D-401E-A4A8-B21AF75E1DD6}"/>
            </a:ext>
          </a:extLst>
        </xdr:cNvPr>
        <xdr:cNvSpPr txBox="1"/>
      </xdr:nvSpPr>
      <xdr:spPr>
        <a:xfrm>
          <a:off x="14414500" y="6871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66222</xdr:rowOff>
    </xdr:from>
    <xdr:to>
      <xdr:col>81</xdr:col>
      <xdr:colOff>101600</xdr:colOff>
      <xdr:row>41</xdr:row>
      <xdr:rowOff>167822</xdr:rowOff>
    </xdr:to>
    <xdr:sp macro="" textlink="">
      <xdr:nvSpPr>
        <xdr:cNvPr id="533" name="楕円 532">
          <a:extLst>
            <a:ext uri="{FF2B5EF4-FFF2-40B4-BE49-F238E27FC236}">
              <a16:creationId xmlns:a16="http://schemas.microsoft.com/office/drawing/2014/main" id="{67282790-3678-465D-9B82-E175CABE1A6E}"/>
            </a:ext>
          </a:extLst>
        </xdr:cNvPr>
        <xdr:cNvSpPr/>
      </xdr:nvSpPr>
      <xdr:spPr>
        <a:xfrm>
          <a:off x="13578840" y="69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117022</xdr:rowOff>
    </xdr:from>
    <xdr:to>
      <xdr:col>85</xdr:col>
      <xdr:colOff>127000</xdr:colOff>
      <xdr:row>41</xdr:row>
      <xdr:rowOff>130084</xdr:rowOff>
    </xdr:to>
    <xdr:cxnSp macro="">
      <xdr:nvCxnSpPr>
        <xdr:cNvPr id="534" name="直線コネクタ 533">
          <a:extLst>
            <a:ext uri="{FF2B5EF4-FFF2-40B4-BE49-F238E27FC236}">
              <a16:creationId xmlns:a16="http://schemas.microsoft.com/office/drawing/2014/main" id="{31AEB438-EBAB-48C2-9C18-B49FFBF5FE2D}"/>
            </a:ext>
          </a:extLst>
        </xdr:cNvPr>
        <xdr:cNvCxnSpPr/>
      </xdr:nvCxnSpPr>
      <xdr:spPr>
        <a:xfrm>
          <a:off x="13629640" y="6990262"/>
          <a:ext cx="74676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51526</xdr:rowOff>
    </xdr:from>
    <xdr:to>
      <xdr:col>76</xdr:col>
      <xdr:colOff>165100</xdr:colOff>
      <xdr:row>41</xdr:row>
      <xdr:rowOff>153126</xdr:rowOff>
    </xdr:to>
    <xdr:sp macro="" textlink="">
      <xdr:nvSpPr>
        <xdr:cNvPr id="535" name="楕円 534">
          <a:extLst>
            <a:ext uri="{FF2B5EF4-FFF2-40B4-BE49-F238E27FC236}">
              <a16:creationId xmlns:a16="http://schemas.microsoft.com/office/drawing/2014/main" id="{54264AAD-9816-480D-A291-E54299C782EE}"/>
            </a:ext>
          </a:extLst>
        </xdr:cNvPr>
        <xdr:cNvSpPr/>
      </xdr:nvSpPr>
      <xdr:spPr>
        <a:xfrm>
          <a:off x="12804140" y="692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102326</xdr:rowOff>
    </xdr:from>
    <xdr:to>
      <xdr:col>81</xdr:col>
      <xdr:colOff>50800</xdr:colOff>
      <xdr:row>41</xdr:row>
      <xdr:rowOff>117022</xdr:rowOff>
    </xdr:to>
    <xdr:cxnSp macro="">
      <xdr:nvCxnSpPr>
        <xdr:cNvPr id="536" name="直線コネクタ 535">
          <a:extLst>
            <a:ext uri="{FF2B5EF4-FFF2-40B4-BE49-F238E27FC236}">
              <a16:creationId xmlns:a16="http://schemas.microsoft.com/office/drawing/2014/main" id="{DD45D10D-98B1-4E32-8F2F-F2DFC7E7CB04}"/>
            </a:ext>
          </a:extLst>
        </xdr:cNvPr>
        <xdr:cNvCxnSpPr/>
      </xdr:nvCxnSpPr>
      <xdr:spPr>
        <a:xfrm>
          <a:off x="12854940" y="6975566"/>
          <a:ext cx="7747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36830</xdr:rowOff>
    </xdr:from>
    <xdr:to>
      <xdr:col>72</xdr:col>
      <xdr:colOff>38100</xdr:colOff>
      <xdr:row>41</xdr:row>
      <xdr:rowOff>138430</xdr:rowOff>
    </xdr:to>
    <xdr:sp macro="" textlink="">
      <xdr:nvSpPr>
        <xdr:cNvPr id="537" name="楕円 536">
          <a:extLst>
            <a:ext uri="{FF2B5EF4-FFF2-40B4-BE49-F238E27FC236}">
              <a16:creationId xmlns:a16="http://schemas.microsoft.com/office/drawing/2014/main" id="{39034315-7C35-48AE-9870-BF2EFAF1D62E}"/>
            </a:ext>
          </a:extLst>
        </xdr:cNvPr>
        <xdr:cNvSpPr/>
      </xdr:nvSpPr>
      <xdr:spPr>
        <a:xfrm>
          <a:off x="12029440" y="69100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87630</xdr:rowOff>
    </xdr:from>
    <xdr:to>
      <xdr:col>76</xdr:col>
      <xdr:colOff>114300</xdr:colOff>
      <xdr:row>41</xdr:row>
      <xdr:rowOff>102326</xdr:rowOff>
    </xdr:to>
    <xdr:cxnSp macro="">
      <xdr:nvCxnSpPr>
        <xdr:cNvPr id="538" name="直線コネクタ 537">
          <a:extLst>
            <a:ext uri="{FF2B5EF4-FFF2-40B4-BE49-F238E27FC236}">
              <a16:creationId xmlns:a16="http://schemas.microsoft.com/office/drawing/2014/main" id="{7891D551-2D6C-40C2-8105-5EC0AAA5F5B8}"/>
            </a:ext>
          </a:extLst>
        </xdr:cNvPr>
        <xdr:cNvCxnSpPr/>
      </xdr:nvCxnSpPr>
      <xdr:spPr>
        <a:xfrm>
          <a:off x="12072620" y="6960870"/>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22134</xdr:rowOff>
    </xdr:from>
    <xdr:to>
      <xdr:col>67</xdr:col>
      <xdr:colOff>101600</xdr:colOff>
      <xdr:row>41</xdr:row>
      <xdr:rowOff>123734</xdr:rowOff>
    </xdr:to>
    <xdr:sp macro="" textlink="">
      <xdr:nvSpPr>
        <xdr:cNvPr id="539" name="楕円 538">
          <a:extLst>
            <a:ext uri="{FF2B5EF4-FFF2-40B4-BE49-F238E27FC236}">
              <a16:creationId xmlns:a16="http://schemas.microsoft.com/office/drawing/2014/main" id="{51C64615-3419-40F5-B83E-3F05F0A4C6AD}"/>
            </a:ext>
          </a:extLst>
        </xdr:cNvPr>
        <xdr:cNvSpPr/>
      </xdr:nvSpPr>
      <xdr:spPr>
        <a:xfrm>
          <a:off x="11231880" y="68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72934</xdr:rowOff>
    </xdr:from>
    <xdr:to>
      <xdr:col>71</xdr:col>
      <xdr:colOff>177800</xdr:colOff>
      <xdr:row>41</xdr:row>
      <xdr:rowOff>87630</xdr:rowOff>
    </xdr:to>
    <xdr:cxnSp macro="">
      <xdr:nvCxnSpPr>
        <xdr:cNvPr id="540" name="直線コネクタ 539">
          <a:extLst>
            <a:ext uri="{FF2B5EF4-FFF2-40B4-BE49-F238E27FC236}">
              <a16:creationId xmlns:a16="http://schemas.microsoft.com/office/drawing/2014/main" id="{3FA069FD-0B40-4484-86EC-93DE081F5B9B}"/>
            </a:ext>
          </a:extLst>
        </xdr:cNvPr>
        <xdr:cNvCxnSpPr/>
      </xdr:nvCxnSpPr>
      <xdr:spPr>
        <a:xfrm>
          <a:off x="11282680" y="6946174"/>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22696</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7E07D2BC-8C13-49FD-A5F0-0F382DE8833B}"/>
            </a:ext>
          </a:extLst>
        </xdr:cNvPr>
        <xdr:cNvSpPr txBox="1"/>
      </xdr:nvSpPr>
      <xdr:spPr>
        <a:xfrm>
          <a:off x="13437244" y="622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60251</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217A0620-E091-4053-B181-E945138774EA}"/>
            </a:ext>
          </a:extLst>
        </xdr:cNvPr>
        <xdr:cNvSpPr txBox="1"/>
      </xdr:nvSpPr>
      <xdr:spPr>
        <a:xfrm>
          <a:off x="12675244" y="6262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63517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F97073F7-B634-413C-8C27-4CB5EFA17E4F}"/>
            </a:ext>
          </a:extLst>
        </xdr:cNvPr>
        <xdr:cNvSpPr txBox="1"/>
      </xdr:nvSpPr>
      <xdr:spPr>
        <a:xfrm>
          <a:off x="119005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145160</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AC456317-8885-4470-BC0A-CBA100317C98}"/>
            </a:ext>
          </a:extLst>
        </xdr:cNvPr>
        <xdr:cNvSpPr txBox="1"/>
      </xdr:nvSpPr>
      <xdr:spPr>
        <a:xfrm>
          <a:off x="11102984" y="634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158949</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9D2218C8-D8C6-421C-B01C-224C26D97994}"/>
            </a:ext>
          </a:extLst>
        </xdr:cNvPr>
        <xdr:cNvSpPr txBox="1"/>
      </xdr:nvSpPr>
      <xdr:spPr>
        <a:xfrm>
          <a:off x="13437244" y="703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144253</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76E0995D-337C-4A65-AB69-A8188E2538F5}"/>
            </a:ext>
          </a:extLst>
        </xdr:cNvPr>
        <xdr:cNvSpPr txBox="1"/>
      </xdr:nvSpPr>
      <xdr:spPr>
        <a:xfrm>
          <a:off x="12675244" y="701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129557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F19197E8-E5FA-4F25-850E-4DB9BEC2BD29}"/>
            </a:ext>
          </a:extLst>
        </xdr:cNvPr>
        <xdr:cNvSpPr txBox="1"/>
      </xdr:nvSpPr>
      <xdr:spPr>
        <a:xfrm>
          <a:off x="1190054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114861</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C9157B7F-EF85-4252-8E35-D5542FD265A1}"/>
            </a:ext>
          </a:extLst>
        </xdr:cNvPr>
        <xdr:cNvSpPr txBox="1"/>
      </xdr:nvSpPr>
      <xdr:spPr>
        <a:xfrm>
          <a:off x="11102984" y="698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B4086BD4-5839-4564-9ADE-D90F442EA0D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F2A77F0E-70EB-4DED-82B1-7B591069590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BC431660-EC4A-4F48-BA20-1593D43ABD8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D7F8A89F-EA74-4932-9BFB-FF698BE4366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21475D34-7C91-4F47-A062-79EC59822A5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45D68615-F1DD-4772-BD28-849068D9ACF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792E9CA9-D695-4AF5-AD2D-1662846F17D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B525E1C9-2DEF-4777-A42B-55672C13D53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A672B203-A905-4D8A-A8A6-A4BF0FD510D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89C71182-C121-4F7E-98D4-BBD0F0C7189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3866FAB0-90EE-4FA8-AD4E-3BECB8F9B541}"/>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D9E0F94E-EE42-4282-A9EB-E8C07830E7F1}"/>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D73DA253-AB03-4498-807B-391B8E0D04A3}"/>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2" name="テキスト ボックス 561">
          <a:extLst>
            <a:ext uri="{FF2B5EF4-FFF2-40B4-BE49-F238E27FC236}">
              <a16:creationId xmlns:a16="http://schemas.microsoft.com/office/drawing/2014/main" id="{D5E32FC3-6FE1-4CF3-934C-D32AA7ECA7ED}"/>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3097D9FD-42D2-49F3-875B-8FD6037AEC4F}"/>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8EAAB12B-DB9F-4BE9-9BEF-515F86893B2D}"/>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00AA9E07-9A7C-49B2-AB80-384E97ACD62A}"/>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4DFD2E23-2948-49E0-AD9B-0FFE16F16778}"/>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508DBFB8-58C6-4F3D-BEAF-DF1D2F63C4CD}"/>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D81CE4A8-BBD2-4A62-8A35-D19FC915209E}"/>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2A674B2-9E0D-4680-964D-063772240A1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CDF256AE-F4ED-4E05-8E8D-96B334B5B294}"/>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09D13DC1-7CEC-4FD8-A90A-90D9BE76298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103582</xdr:rowOff>
    </xdr:from>
    <xdr:to>
      <xdr:col>116</xdr:col>
      <xdr:colOff>62864</xdr:colOff>
      <xdr:row>42</xdr:row>
      <xdr:rowOff>36397</xdr:rowOff>
    </xdr:to>
    <xdr:cxnSp macro="">
      <xdr:nvCxnSpPr>
        <xdr:cNvPr id="572" name="直線コネクタ 571">
          <a:extLst>
            <a:ext uri="{FF2B5EF4-FFF2-40B4-BE49-F238E27FC236}">
              <a16:creationId xmlns:a16="http://schemas.microsoft.com/office/drawing/2014/main" id="{84AFB081-95E3-4436-ABEF-96FAE9BA0663}"/>
            </a:ext>
          </a:extLst>
        </xdr:cNvPr>
        <xdr:cNvCxnSpPr/>
      </xdr:nvCxnSpPr>
      <xdr:spPr>
        <a:xfrm flipV="1">
          <a:off x="19509104" y="5803342"/>
          <a:ext cx="0" cy="127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3" name="【一般廃棄物処理施設】&#10;一人当たり有形固定資産（償却資産）額最小値テキスト">
          <a:extLst>
            <a:ext uri="{FF2B5EF4-FFF2-40B4-BE49-F238E27FC236}">
              <a16:creationId xmlns:a16="http://schemas.microsoft.com/office/drawing/2014/main" id="{D1233CC2-B5B3-44A9-A4DC-3A06E66B648B}"/>
            </a:ext>
          </a:extLst>
        </xdr:cNvPr>
        <xdr:cNvSpPr txBox="1"/>
      </xdr:nvSpPr>
      <xdr:spPr>
        <a:xfrm>
          <a:off x="19547840" y="708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4" name="直線コネクタ 573">
          <a:extLst>
            <a:ext uri="{FF2B5EF4-FFF2-40B4-BE49-F238E27FC236}">
              <a16:creationId xmlns:a16="http://schemas.microsoft.com/office/drawing/2014/main" id="{907B6E5E-61BF-499B-8B27-CAAC1F0A5B37}"/>
            </a:ext>
          </a:extLst>
        </xdr:cNvPr>
        <xdr:cNvCxnSpPr/>
      </xdr:nvCxnSpPr>
      <xdr:spPr>
        <a:xfrm>
          <a:off x="19443700" y="7077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50259</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6FF43BF0-DA16-433F-9D62-739764B00B3B}"/>
            </a:ext>
          </a:extLst>
        </xdr:cNvPr>
        <xdr:cNvSpPr txBox="1"/>
      </xdr:nvSpPr>
      <xdr:spPr>
        <a:xfrm>
          <a:off x="19547840" y="558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103582</xdr:rowOff>
    </xdr:from>
    <xdr:to>
      <xdr:col>116</xdr:col>
      <xdr:colOff>152400</xdr:colOff>
      <xdr:row>34</xdr:row>
      <xdr:rowOff>103582</xdr:rowOff>
    </xdr:to>
    <xdr:cxnSp macro="">
      <xdr:nvCxnSpPr>
        <xdr:cNvPr id="576" name="直線コネクタ 575">
          <a:extLst>
            <a:ext uri="{FF2B5EF4-FFF2-40B4-BE49-F238E27FC236}">
              <a16:creationId xmlns:a16="http://schemas.microsoft.com/office/drawing/2014/main" id="{86235CDA-D523-4584-A2FE-95FCFAA0557E}"/>
            </a:ext>
          </a:extLst>
        </xdr:cNvPr>
        <xdr:cNvCxnSpPr/>
      </xdr:nvCxnSpPr>
      <xdr:spPr>
        <a:xfrm>
          <a:off x="19443700" y="58033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124021</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9872D7BA-7D5C-4245-ACA4-2EDE25C793F9}"/>
            </a:ext>
          </a:extLst>
        </xdr:cNvPr>
        <xdr:cNvSpPr txBox="1"/>
      </xdr:nvSpPr>
      <xdr:spPr>
        <a:xfrm>
          <a:off x="19547840" y="666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145594</xdr:rowOff>
    </xdr:from>
    <xdr:to>
      <xdr:col>116</xdr:col>
      <xdr:colOff>114300</xdr:colOff>
      <xdr:row>40</xdr:row>
      <xdr:rowOff>75744</xdr:rowOff>
    </xdr:to>
    <xdr:sp macro="" textlink="">
      <xdr:nvSpPr>
        <xdr:cNvPr id="578" name="フローチャート: 判断 577">
          <a:extLst>
            <a:ext uri="{FF2B5EF4-FFF2-40B4-BE49-F238E27FC236}">
              <a16:creationId xmlns:a16="http://schemas.microsoft.com/office/drawing/2014/main" id="{2AD12E62-A6F9-4E8F-BC03-86426BF8CC29}"/>
            </a:ext>
          </a:extLst>
        </xdr:cNvPr>
        <xdr:cNvSpPr/>
      </xdr:nvSpPr>
      <xdr:spPr>
        <a:xfrm>
          <a:off x="19458940" y="6683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145495</xdr:rowOff>
    </xdr:from>
    <xdr:to>
      <xdr:col>112</xdr:col>
      <xdr:colOff>38100</xdr:colOff>
      <xdr:row>40</xdr:row>
      <xdr:rowOff>75645</xdr:rowOff>
    </xdr:to>
    <xdr:sp macro="" textlink="">
      <xdr:nvSpPr>
        <xdr:cNvPr id="579" name="フローチャート: 判断 578">
          <a:extLst>
            <a:ext uri="{FF2B5EF4-FFF2-40B4-BE49-F238E27FC236}">
              <a16:creationId xmlns:a16="http://schemas.microsoft.com/office/drawing/2014/main" id="{3BF23426-5C77-4A67-8D40-2B08BBA12141}"/>
            </a:ext>
          </a:extLst>
        </xdr:cNvPr>
        <xdr:cNvSpPr/>
      </xdr:nvSpPr>
      <xdr:spPr>
        <a:xfrm>
          <a:off x="18735040" y="66834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2453</xdr:rowOff>
    </xdr:from>
    <xdr:to>
      <xdr:col>107</xdr:col>
      <xdr:colOff>101600</xdr:colOff>
      <xdr:row>40</xdr:row>
      <xdr:rowOff>104053</xdr:rowOff>
    </xdr:to>
    <xdr:sp macro="" textlink="">
      <xdr:nvSpPr>
        <xdr:cNvPr id="580" name="フローチャート: 判断 579">
          <a:extLst>
            <a:ext uri="{FF2B5EF4-FFF2-40B4-BE49-F238E27FC236}">
              <a16:creationId xmlns:a16="http://schemas.microsoft.com/office/drawing/2014/main" id="{E686C970-4CA4-4898-AAD8-C8EF5A36A513}"/>
            </a:ext>
          </a:extLst>
        </xdr:cNvPr>
        <xdr:cNvSpPr/>
      </xdr:nvSpPr>
      <xdr:spPr>
        <a:xfrm>
          <a:off x="17937480" y="670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152852</xdr:rowOff>
    </xdr:from>
    <xdr:to>
      <xdr:col>102</xdr:col>
      <xdr:colOff>165100</xdr:colOff>
      <xdr:row>40</xdr:row>
      <xdr:rowOff>83002</xdr:rowOff>
    </xdr:to>
    <xdr:sp macro="" textlink="">
      <xdr:nvSpPr>
        <xdr:cNvPr id="581" name="フローチャート: 判断 580">
          <a:extLst>
            <a:ext uri="{FF2B5EF4-FFF2-40B4-BE49-F238E27FC236}">
              <a16:creationId xmlns:a16="http://schemas.microsoft.com/office/drawing/2014/main" id="{B99E275A-9C74-425F-816C-545CDBD35D99}"/>
            </a:ext>
          </a:extLst>
        </xdr:cNvPr>
        <xdr:cNvSpPr/>
      </xdr:nvSpPr>
      <xdr:spPr>
        <a:xfrm>
          <a:off x="17162780" y="66908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152018</xdr:rowOff>
    </xdr:from>
    <xdr:to>
      <xdr:col>98</xdr:col>
      <xdr:colOff>38100</xdr:colOff>
      <xdr:row>40</xdr:row>
      <xdr:rowOff>82168</xdr:rowOff>
    </xdr:to>
    <xdr:sp macro="" textlink="">
      <xdr:nvSpPr>
        <xdr:cNvPr id="582" name="フローチャート: 判断 581">
          <a:extLst>
            <a:ext uri="{FF2B5EF4-FFF2-40B4-BE49-F238E27FC236}">
              <a16:creationId xmlns:a16="http://schemas.microsoft.com/office/drawing/2014/main" id="{36F0BD6D-987B-4D66-B9C0-6C08E35A7320}"/>
            </a:ext>
          </a:extLst>
        </xdr:cNvPr>
        <xdr:cNvSpPr/>
      </xdr:nvSpPr>
      <xdr:spPr>
        <a:xfrm>
          <a:off x="16388080" y="66899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91DE75A1-211E-4237-B81E-F5CE504CBFB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13F35FEE-9A07-43D5-B62B-22A24080A25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BEB76541-F07C-4340-9566-ECB373F3CD89}"/>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B2C863B9-5A60-43A3-98D9-D567ED0B01AE}"/>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34D6889C-207F-489F-8597-6F7BC9F5ECFC}"/>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108107</xdr:rowOff>
    </xdr:from>
    <xdr:to>
      <xdr:col>116</xdr:col>
      <xdr:colOff>114300</xdr:colOff>
      <xdr:row>39</xdr:row>
      <xdr:rowOff>38257</xdr:rowOff>
    </xdr:to>
    <xdr:sp macro="" textlink="">
      <xdr:nvSpPr>
        <xdr:cNvPr id="588" name="楕円 587">
          <a:extLst>
            <a:ext uri="{FF2B5EF4-FFF2-40B4-BE49-F238E27FC236}">
              <a16:creationId xmlns:a16="http://schemas.microsoft.com/office/drawing/2014/main" id="{8F9C113A-DFCA-4BBC-B84C-74EF99FA2BC2}"/>
            </a:ext>
          </a:extLst>
        </xdr:cNvPr>
        <xdr:cNvSpPr/>
      </xdr:nvSpPr>
      <xdr:spPr>
        <a:xfrm>
          <a:off x="19458940" y="6478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130984</xdr:rowOff>
    </xdr:from>
    <xdr:ext cx="599010" cy="259045"/>
    <xdr:sp macro="" textlink="">
      <xdr:nvSpPr>
        <xdr:cNvPr id="589" name="【一般廃棄物処理施設】&#10;一人当たり有形固定資産（償却資産）額該当値テキスト">
          <a:extLst>
            <a:ext uri="{FF2B5EF4-FFF2-40B4-BE49-F238E27FC236}">
              <a16:creationId xmlns:a16="http://schemas.microsoft.com/office/drawing/2014/main" id="{F01F86B4-9CD4-4E53-B097-779B83C7FD48}"/>
            </a:ext>
          </a:extLst>
        </xdr:cNvPr>
        <xdr:cNvSpPr txBox="1"/>
      </xdr:nvSpPr>
      <xdr:spPr>
        <a:xfrm>
          <a:off x="19547840" y="633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118189</xdr:rowOff>
    </xdr:from>
    <xdr:to>
      <xdr:col>112</xdr:col>
      <xdr:colOff>38100</xdr:colOff>
      <xdr:row>39</xdr:row>
      <xdr:rowOff>48339</xdr:rowOff>
    </xdr:to>
    <xdr:sp macro="" textlink="">
      <xdr:nvSpPr>
        <xdr:cNvPr id="590" name="楕円 589">
          <a:extLst>
            <a:ext uri="{FF2B5EF4-FFF2-40B4-BE49-F238E27FC236}">
              <a16:creationId xmlns:a16="http://schemas.microsoft.com/office/drawing/2014/main" id="{C222B60B-0D93-4B13-9D1F-D64F2E882919}"/>
            </a:ext>
          </a:extLst>
        </xdr:cNvPr>
        <xdr:cNvSpPr/>
      </xdr:nvSpPr>
      <xdr:spPr>
        <a:xfrm>
          <a:off x="18735040" y="64885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158907</xdr:rowOff>
    </xdr:from>
    <xdr:to>
      <xdr:col>116</xdr:col>
      <xdr:colOff>63500</xdr:colOff>
      <xdr:row>38</xdr:row>
      <xdr:rowOff>168989</xdr:rowOff>
    </xdr:to>
    <xdr:cxnSp macro="">
      <xdr:nvCxnSpPr>
        <xdr:cNvPr id="591" name="直線コネクタ 590">
          <a:extLst>
            <a:ext uri="{FF2B5EF4-FFF2-40B4-BE49-F238E27FC236}">
              <a16:creationId xmlns:a16="http://schemas.microsoft.com/office/drawing/2014/main" id="{17C69AB6-AF3E-4A4D-85D2-A5342F2AE768}"/>
            </a:ext>
          </a:extLst>
        </xdr:cNvPr>
        <xdr:cNvCxnSpPr/>
      </xdr:nvCxnSpPr>
      <xdr:spPr>
        <a:xfrm flipV="1">
          <a:off x="18778220" y="6529227"/>
          <a:ext cx="73152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127836</xdr:rowOff>
    </xdr:from>
    <xdr:to>
      <xdr:col>107</xdr:col>
      <xdr:colOff>101600</xdr:colOff>
      <xdr:row>39</xdr:row>
      <xdr:rowOff>57986</xdr:rowOff>
    </xdr:to>
    <xdr:sp macro="" textlink="">
      <xdr:nvSpPr>
        <xdr:cNvPr id="592" name="楕円 591">
          <a:extLst>
            <a:ext uri="{FF2B5EF4-FFF2-40B4-BE49-F238E27FC236}">
              <a16:creationId xmlns:a16="http://schemas.microsoft.com/office/drawing/2014/main" id="{8BD55977-513B-47F4-B4F7-3447EA0C1BF2}"/>
            </a:ext>
          </a:extLst>
        </xdr:cNvPr>
        <xdr:cNvSpPr/>
      </xdr:nvSpPr>
      <xdr:spPr>
        <a:xfrm>
          <a:off x="17937480" y="6498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168989</xdr:rowOff>
    </xdr:from>
    <xdr:to>
      <xdr:col>111</xdr:col>
      <xdr:colOff>177800</xdr:colOff>
      <xdr:row>39</xdr:row>
      <xdr:rowOff>7186</xdr:rowOff>
    </xdr:to>
    <xdr:cxnSp macro="">
      <xdr:nvCxnSpPr>
        <xdr:cNvPr id="593" name="直線コネクタ 592">
          <a:extLst>
            <a:ext uri="{FF2B5EF4-FFF2-40B4-BE49-F238E27FC236}">
              <a16:creationId xmlns:a16="http://schemas.microsoft.com/office/drawing/2014/main" id="{43E02639-C17F-4704-AFA7-198936DF87BF}"/>
            </a:ext>
          </a:extLst>
        </xdr:cNvPr>
        <xdr:cNvCxnSpPr/>
      </xdr:nvCxnSpPr>
      <xdr:spPr>
        <a:xfrm flipV="1">
          <a:off x="17988280" y="6539309"/>
          <a:ext cx="789940" cy="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137563</xdr:rowOff>
    </xdr:from>
    <xdr:to>
      <xdr:col>102</xdr:col>
      <xdr:colOff>165100</xdr:colOff>
      <xdr:row>39</xdr:row>
      <xdr:rowOff>67713</xdr:rowOff>
    </xdr:to>
    <xdr:sp macro="" textlink="">
      <xdr:nvSpPr>
        <xdr:cNvPr id="594" name="楕円 593">
          <a:extLst>
            <a:ext uri="{FF2B5EF4-FFF2-40B4-BE49-F238E27FC236}">
              <a16:creationId xmlns:a16="http://schemas.microsoft.com/office/drawing/2014/main" id="{1CB5241B-57A9-4F3D-B3A8-37FA809646EF}"/>
            </a:ext>
          </a:extLst>
        </xdr:cNvPr>
        <xdr:cNvSpPr/>
      </xdr:nvSpPr>
      <xdr:spPr>
        <a:xfrm>
          <a:off x="17162780" y="65078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7186</xdr:rowOff>
    </xdr:from>
    <xdr:to>
      <xdr:col>107</xdr:col>
      <xdr:colOff>50800</xdr:colOff>
      <xdr:row>39</xdr:row>
      <xdr:rowOff>16913</xdr:rowOff>
    </xdr:to>
    <xdr:cxnSp macro="">
      <xdr:nvCxnSpPr>
        <xdr:cNvPr id="595" name="直線コネクタ 594">
          <a:extLst>
            <a:ext uri="{FF2B5EF4-FFF2-40B4-BE49-F238E27FC236}">
              <a16:creationId xmlns:a16="http://schemas.microsoft.com/office/drawing/2014/main" id="{76059BAF-E747-4E67-B2B2-800D2619696E}"/>
            </a:ext>
          </a:extLst>
        </xdr:cNvPr>
        <xdr:cNvCxnSpPr/>
      </xdr:nvCxnSpPr>
      <xdr:spPr>
        <a:xfrm flipV="1">
          <a:off x="17213580" y="6545146"/>
          <a:ext cx="774700" cy="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144977</xdr:rowOff>
    </xdr:from>
    <xdr:to>
      <xdr:col>98</xdr:col>
      <xdr:colOff>38100</xdr:colOff>
      <xdr:row>39</xdr:row>
      <xdr:rowOff>75127</xdr:rowOff>
    </xdr:to>
    <xdr:sp macro="" textlink="">
      <xdr:nvSpPr>
        <xdr:cNvPr id="596" name="楕円 595">
          <a:extLst>
            <a:ext uri="{FF2B5EF4-FFF2-40B4-BE49-F238E27FC236}">
              <a16:creationId xmlns:a16="http://schemas.microsoft.com/office/drawing/2014/main" id="{BBD63A63-BFA3-4528-B8BB-947B93021AF6}"/>
            </a:ext>
          </a:extLst>
        </xdr:cNvPr>
        <xdr:cNvSpPr/>
      </xdr:nvSpPr>
      <xdr:spPr>
        <a:xfrm>
          <a:off x="16388080" y="65152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16913</xdr:rowOff>
    </xdr:from>
    <xdr:to>
      <xdr:col>102</xdr:col>
      <xdr:colOff>114300</xdr:colOff>
      <xdr:row>39</xdr:row>
      <xdr:rowOff>24327</xdr:rowOff>
    </xdr:to>
    <xdr:cxnSp macro="">
      <xdr:nvCxnSpPr>
        <xdr:cNvPr id="597" name="直線コネクタ 596">
          <a:extLst>
            <a:ext uri="{FF2B5EF4-FFF2-40B4-BE49-F238E27FC236}">
              <a16:creationId xmlns:a16="http://schemas.microsoft.com/office/drawing/2014/main" id="{697A5518-691A-48B0-8E93-65EBFDBD1D28}"/>
            </a:ext>
          </a:extLst>
        </xdr:cNvPr>
        <xdr:cNvCxnSpPr/>
      </xdr:nvCxnSpPr>
      <xdr:spPr>
        <a:xfrm flipV="1">
          <a:off x="16431260" y="6554873"/>
          <a:ext cx="78232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66772</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E442B024-43AC-4BB0-835F-CF7BDF94C78D}"/>
            </a:ext>
          </a:extLst>
        </xdr:cNvPr>
        <xdr:cNvSpPr txBox="1"/>
      </xdr:nvSpPr>
      <xdr:spPr>
        <a:xfrm>
          <a:off x="18528811" y="677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95180</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ACEBF9FE-4370-435E-BFBD-CEAF0B47B37A}"/>
            </a:ext>
          </a:extLst>
        </xdr:cNvPr>
        <xdr:cNvSpPr txBox="1"/>
      </xdr:nvSpPr>
      <xdr:spPr>
        <a:xfrm>
          <a:off x="17766811" y="680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74129</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5845360A-1FB9-43E9-8F03-FF81B1CA6E40}"/>
            </a:ext>
          </a:extLst>
        </xdr:cNvPr>
        <xdr:cNvSpPr txBox="1"/>
      </xdr:nvSpPr>
      <xdr:spPr>
        <a:xfrm>
          <a:off x="16969251" y="67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73295</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E82F8756-2CED-4317-AE2C-16AE7875B616}"/>
            </a:ext>
          </a:extLst>
        </xdr:cNvPr>
        <xdr:cNvSpPr txBox="1"/>
      </xdr:nvSpPr>
      <xdr:spPr>
        <a:xfrm>
          <a:off x="16194551" y="677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64866</xdr:rowOff>
    </xdr:from>
    <xdr:ext cx="599010" cy="259045"/>
    <xdr:sp macro="" textlink="">
      <xdr:nvSpPr>
        <xdr:cNvPr id="602" name="n_1mainValue【一般廃棄物処理施設】&#10;一人当たり有形固定資産（償却資産）額">
          <a:extLst>
            <a:ext uri="{FF2B5EF4-FFF2-40B4-BE49-F238E27FC236}">
              <a16:creationId xmlns:a16="http://schemas.microsoft.com/office/drawing/2014/main" id="{58EA6A2B-CB27-4152-AB4A-53ED56518B0F}"/>
            </a:ext>
          </a:extLst>
        </xdr:cNvPr>
        <xdr:cNvSpPr txBox="1"/>
      </xdr:nvSpPr>
      <xdr:spPr>
        <a:xfrm>
          <a:off x="18496495" y="626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74513</xdr:rowOff>
    </xdr:from>
    <xdr:ext cx="599010" cy="259045"/>
    <xdr:sp macro="" textlink="">
      <xdr:nvSpPr>
        <xdr:cNvPr id="603" name="n_2mainValue【一般廃棄物処理施設】&#10;一人当たり有形固定資産（償却資産）額">
          <a:extLst>
            <a:ext uri="{FF2B5EF4-FFF2-40B4-BE49-F238E27FC236}">
              <a16:creationId xmlns:a16="http://schemas.microsoft.com/office/drawing/2014/main" id="{A6796AEB-10D6-4F24-8E59-8B0730EB4539}"/>
            </a:ext>
          </a:extLst>
        </xdr:cNvPr>
        <xdr:cNvSpPr txBox="1"/>
      </xdr:nvSpPr>
      <xdr:spPr>
        <a:xfrm>
          <a:off x="17734495" y="627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84240</xdr:rowOff>
    </xdr:from>
    <xdr:ext cx="599010" cy="259045"/>
    <xdr:sp macro="" textlink="">
      <xdr:nvSpPr>
        <xdr:cNvPr id="604" name="n_3mainValue【一般廃棄物処理施設】&#10;一人当たり有形固定資産（償却資産）額">
          <a:extLst>
            <a:ext uri="{FF2B5EF4-FFF2-40B4-BE49-F238E27FC236}">
              <a16:creationId xmlns:a16="http://schemas.microsoft.com/office/drawing/2014/main" id="{0531B726-1226-46C5-80EB-E3430DEAAF63}"/>
            </a:ext>
          </a:extLst>
        </xdr:cNvPr>
        <xdr:cNvSpPr txBox="1"/>
      </xdr:nvSpPr>
      <xdr:spPr>
        <a:xfrm>
          <a:off x="16936935" y="6286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91654</xdr:rowOff>
    </xdr:from>
    <xdr:ext cx="599010" cy="259045"/>
    <xdr:sp macro="" textlink="">
      <xdr:nvSpPr>
        <xdr:cNvPr id="605" name="n_4mainValue【一般廃棄物処理施設】&#10;一人当たり有形固定資産（償却資産）額">
          <a:extLst>
            <a:ext uri="{FF2B5EF4-FFF2-40B4-BE49-F238E27FC236}">
              <a16:creationId xmlns:a16="http://schemas.microsoft.com/office/drawing/2014/main" id="{832F23FD-DD29-4D01-B661-1B3B70D95B67}"/>
            </a:ext>
          </a:extLst>
        </xdr:cNvPr>
        <xdr:cNvSpPr txBox="1"/>
      </xdr:nvSpPr>
      <xdr:spPr>
        <a:xfrm>
          <a:off x="16162235" y="629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2733CEF7-4B3F-4EE2-948A-53061C8E303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5C4799E1-FB28-45B1-B292-2FB26885CD8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E0F79C17-2035-46B6-9BB6-447084F0CEF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AAFA473-8383-4EB1-AC7F-96D7A36EB20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F963F82D-0EC5-4C33-93E5-B7805787A1E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BE499539-81F8-4219-9C1E-63354A3A91E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ABA0A003-AAB5-4359-9B00-9F3EE0A0CD3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6F7EC82-27DD-4CEC-8B5E-8615BF92AD6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C96C5A9C-7CC0-4790-BEAB-F68E1EF888FE}"/>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42179362-2528-4878-BA77-FEF001A9B6F6}"/>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7492D7AC-7147-40F8-85C7-C97B70E5F292}"/>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a:extLst>
            <a:ext uri="{FF2B5EF4-FFF2-40B4-BE49-F238E27FC236}">
              <a16:creationId xmlns:a16="http://schemas.microsoft.com/office/drawing/2014/main" id="{626FB88B-3F76-4B04-8BCC-27B98FD40708}"/>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a:extLst>
            <a:ext uri="{FF2B5EF4-FFF2-40B4-BE49-F238E27FC236}">
              <a16:creationId xmlns:a16="http://schemas.microsoft.com/office/drawing/2014/main" id="{3701D32B-AC1C-46D8-89BF-906F55FA9EE4}"/>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a:extLst>
            <a:ext uri="{FF2B5EF4-FFF2-40B4-BE49-F238E27FC236}">
              <a16:creationId xmlns:a16="http://schemas.microsoft.com/office/drawing/2014/main" id="{BCF555FE-46FE-4C36-9089-DE61F5E51966}"/>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a:extLst>
            <a:ext uri="{FF2B5EF4-FFF2-40B4-BE49-F238E27FC236}">
              <a16:creationId xmlns:a16="http://schemas.microsoft.com/office/drawing/2014/main" id="{118ACD89-73FE-4677-A325-A69D2E014E06}"/>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a:extLst>
            <a:ext uri="{FF2B5EF4-FFF2-40B4-BE49-F238E27FC236}">
              <a16:creationId xmlns:a16="http://schemas.microsoft.com/office/drawing/2014/main" id="{CDEF5BD4-3353-4F8F-95F4-11E02F7496D8}"/>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a:extLst>
            <a:ext uri="{FF2B5EF4-FFF2-40B4-BE49-F238E27FC236}">
              <a16:creationId xmlns:a16="http://schemas.microsoft.com/office/drawing/2014/main" id="{4E8222BB-81A1-4235-A2F1-F561F12BA9B7}"/>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a:extLst>
            <a:ext uri="{FF2B5EF4-FFF2-40B4-BE49-F238E27FC236}">
              <a16:creationId xmlns:a16="http://schemas.microsoft.com/office/drawing/2014/main" id="{1905003B-00D3-424F-9B38-CD8660BB0397}"/>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a:extLst>
            <a:ext uri="{FF2B5EF4-FFF2-40B4-BE49-F238E27FC236}">
              <a16:creationId xmlns:a16="http://schemas.microsoft.com/office/drawing/2014/main" id="{48068536-B22F-4108-9EB0-579F3E9E829F}"/>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a:extLst>
            <a:ext uri="{FF2B5EF4-FFF2-40B4-BE49-F238E27FC236}">
              <a16:creationId xmlns:a16="http://schemas.microsoft.com/office/drawing/2014/main" id="{DC465085-163C-4927-9F03-457C79E47DFD}"/>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a:extLst>
            <a:ext uri="{FF2B5EF4-FFF2-40B4-BE49-F238E27FC236}">
              <a16:creationId xmlns:a16="http://schemas.microsoft.com/office/drawing/2014/main" id="{DB4FCD90-5281-491D-909E-E30CB906BA16}"/>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a:extLst>
            <a:ext uri="{FF2B5EF4-FFF2-40B4-BE49-F238E27FC236}">
              <a16:creationId xmlns:a16="http://schemas.microsoft.com/office/drawing/2014/main" id="{878F2175-7E80-42DB-BCAF-4052362F58C3}"/>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a:extLst>
            <a:ext uri="{FF2B5EF4-FFF2-40B4-BE49-F238E27FC236}">
              <a16:creationId xmlns:a16="http://schemas.microsoft.com/office/drawing/2014/main" id="{98F12D19-BE7E-4252-A4B4-27EDB37315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F6D62FD6-EB3C-4292-857D-87228563704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6DED68DB-D3A3-4F9C-9654-EB1E899A4F3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130628</xdr:rowOff>
    </xdr:to>
    <xdr:cxnSp macro="">
      <xdr:nvCxnSpPr>
        <xdr:cNvPr id="631" name="直線コネクタ 630">
          <a:extLst>
            <a:ext uri="{FF2B5EF4-FFF2-40B4-BE49-F238E27FC236}">
              <a16:creationId xmlns:a16="http://schemas.microsoft.com/office/drawing/2014/main" id="{EDB65BBF-9BA9-4C71-9688-6077AD2EFF65}"/>
            </a:ext>
          </a:extLst>
        </xdr:cNvPr>
        <xdr:cNvCxnSpPr/>
      </xdr:nvCxnSpPr>
      <xdr:spPr>
        <a:xfrm flipV="1">
          <a:off x="14375764" y="933123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2" name="【保健センター・保健所】&#10;有形固定資産減価償却率最小値テキスト">
          <a:extLst>
            <a:ext uri="{FF2B5EF4-FFF2-40B4-BE49-F238E27FC236}">
              <a16:creationId xmlns:a16="http://schemas.microsoft.com/office/drawing/2014/main" id="{657C869B-6FD0-4370-A73E-AE1CB10EE2F0}"/>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3" name="直線コネクタ 632">
          <a:extLst>
            <a:ext uri="{FF2B5EF4-FFF2-40B4-BE49-F238E27FC236}">
              <a16:creationId xmlns:a16="http://schemas.microsoft.com/office/drawing/2014/main" id="{8AF83378-F86E-4732-B8FE-B42AB4B0E742}"/>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634" name="【保健センター・保健所】&#10;有形固定資産減価償却率最大値テキスト">
          <a:extLst>
            <a:ext uri="{FF2B5EF4-FFF2-40B4-BE49-F238E27FC236}">
              <a16:creationId xmlns:a16="http://schemas.microsoft.com/office/drawing/2014/main" id="{8DD5A4BB-5E02-4775-B279-F35C81213762}"/>
            </a:ext>
          </a:extLst>
        </xdr:cNvPr>
        <xdr:cNvSpPr txBox="1"/>
      </xdr:nvSpPr>
      <xdr:spPr>
        <a:xfrm>
          <a:off x="14414500" y="91102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635" name="直線コネクタ 634">
          <a:extLst>
            <a:ext uri="{FF2B5EF4-FFF2-40B4-BE49-F238E27FC236}">
              <a16:creationId xmlns:a16="http://schemas.microsoft.com/office/drawing/2014/main" id="{6252731C-2228-4B03-8788-56A22ECEDD4C}"/>
            </a:ext>
          </a:extLst>
        </xdr:cNvPr>
        <xdr:cNvCxnSpPr/>
      </xdr:nvCxnSpPr>
      <xdr:spPr>
        <a:xfrm>
          <a:off x="14287500" y="9331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72D59C98-75CA-43B7-824A-5FF3ABC7AEA8}"/>
            </a:ext>
          </a:extLst>
        </xdr:cNvPr>
        <xdr:cNvSpPr txBox="1"/>
      </xdr:nvSpPr>
      <xdr:spPr>
        <a:xfrm>
          <a:off x="14414500" y="994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637" name="フローチャート: 判断 636">
          <a:extLst>
            <a:ext uri="{FF2B5EF4-FFF2-40B4-BE49-F238E27FC236}">
              <a16:creationId xmlns:a16="http://schemas.microsoft.com/office/drawing/2014/main" id="{C7417C58-5C58-44ED-A972-484947E0F88E}"/>
            </a:ext>
          </a:extLst>
        </xdr:cNvPr>
        <xdr:cNvSpPr/>
      </xdr:nvSpPr>
      <xdr:spPr>
        <a:xfrm>
          <a:off x="14325600" y="1008597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25944</xdr:rowOff>
    </xdr:from>
    <xdr:to>
      <xdr:col>81</xdr:col>
      <xdr:colOff>101600</xdr:colOff>
      <xdr:row>60</xdr:row>
      <xdr:rowOff>127544</xdr:rowOff>
    </xdr:to>
    <xdr:sp macro="" textlink="">
      <xdr:nvSpPr>
        <xdr:cNvPr id="638" name="フローチャート: 判断 637">
          <a:extLst>
            <a:ext uri="{FF2B5EF4-FFF2-40B4-BE49-F238E27FC236}">
              <a16:creationId xmlns:a16="http://schemas.microsoft.com/office/drawing/2014/main" id="{C557195D-EE55-460D-9962-9A16FF4BC2B6}"/>
            </a:ext>
          </a:extLst>
        </xdr:cNvPr>
        <xdr:cNvSpPr/>
      </xdr:nvSpPr>
      <xdr:spPr>
        <a:xfrm>
          <a:off x="1357884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3084</xdr:rowOff>
    </xdr:from>
    <xdr:to>
      <xdr:col>76</xdr:col>
      <xdr:colOff>165100</xdr:colOff>
      <xdr:row>60</xdr:row>
      <xdr:rowOff>104684</xdr:rowOff>
    </xdr:to>
    <xdr:sp macro="" textlink="">
      <xdr:nvSpPr>
        <xdr:cNvPr id="639" name="フローチャート: 判断 638">
          <a:extLst>
            <a:ext uri="{FF2B5EF4-FFF2-40B4-BE49-F238E27FC236}">
              <a16:creationId xmlns:a16="http://schemas.microsoft.com/office/drawing/2014/main" id="{D1B954D7-A39F-4A8D-A3B0-64D133D61F55}"/>
            </a:ext>
          </a:extLst>
        </xdr:cNvPr>
        <xdr:cNvSpPr/>
      </xdr:nvSpPr>
      <xdr:spPr>
        <a:xfrm>
          <a:off x="1280414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1451</xdr:rowOff>
    </xdr:from>
    <xdr:to>
      <xdr:col>72</xdr:col>
      <xdr:colOff>38100</xdr:colOff>
      <xdr:row>60</xdr:row>
      <xdr:rowOff>103051</xdr:rowOff>
    </xdr:to>
    <xdr:sp macro="" textlink="">
      <xdr:nvSpPr>
        <xdr:cNvPr id="640" name="フローチャート: 判断 639">
          <a:extLst>
            <a:ext uri="{FF2B5EF4-FFF2-40B4-BE49-F238E27FC236}">
              <a16:creationId xmlns:a16="http://schemas.microsoft.com/office/drawing/2014/main" id="{5B8C3E2F-B025-42E3-8CDF-D9D239E7B9A8}"/>
            </a:ext>
          </a:extLst>
        </xdr:cNvPr>
        <xdr:cNvSpPr/>
      </xdr:nvSpPr>
      <xdr:spPr>
        <a:xfrm>
          <a:off x="12029440" y="100598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148409</xdr:rowOff>
    </xdr:from>
    <xdr:to>
      <xdr:col>67</xdr:col>
      <xdr:colOff>101600</xdr:colOff>
      <xdr:row>60</xdr:row>
      <xdr:rowOff>78559</xdr:rowOff>
    </xdr:to>
    <xdr:sp macro="" textlink="">
      <xdr:nvSpPr>
        <xdr:cNvPr id="641" name="フローチャート: 判断 640">
          <a:extLst>
            <a:ext uri="{FF2B5EF4-FFF2-40B4-BE49-F238E27FC236}">
              <a16:creationId xmlns:a16="http://schemas.microsoft.com/office/drawing/2014/main" id="{E8358293-42E1-4572-B8B4-7A089A701469}"/>
            </a:ext>
          </a:extLst>
        </xdr:cNvPr>
        <xdr:cNvSpPr/>
      </xdr:nvSpPr>
      <xdr:spPr>
        <a:xfrm>
          <a:off x="11231880" y="10039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5C3E08C8-B123-4EC9-AF06-2E913935CA6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27E0A61-5A64-4565-AEDA-2C9CC19B4AF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4A457F1A-DECB-4D19-8736-7D254E3798F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7E4B4880-DF28-4EE6-A2FB-45E6910F45B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8C257146-85D4-445A-A05D-4FD3D686F6C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135346</xdr:rowOff>
    </xdr:from>
    <xdr:to>
      <xdr:col>85</xdr:col>
      <xdr:colOff>177800</xdr:colOff>
      <xdr:row>62</xdr:row>
      <xdr:rowOff>65496</xdr:rowOff>
    </xdr:to>
    <xdr:sp macro="" textlink="">
      <xdr:nvSpPr>
        <xdr:cNvPr id="647" name="楕円 646">
          <a:extLst>
            <a:ext uri="{FF2B5EF4-FFF2-40B4-BE49-F238E27FC236}">
              <a16:creationId xmlns:a16="http://schemas.microsoft.com/office/drawing/2014/main" id="{C8CC26E0-21FD-4DE2-8258-99E08DE2B1B2}"/>
            </a:ext>
          </a:extLst>
        </xdr:cNvPr>
        <xdr:cNvSpPr/>
      </xdr:nvSpPr>
      <xdr:spPr>
        <a:xfrm>
          <a:off x="14325600" y="1036138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113773</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E1105D66-FCB4-4C5F-A971-E2C6FB93ED67}"/>
            </a:ext>
          </a:extLst>
        </xdr:cNvPr>
        <xdr:cNvSpPr txBox="1"/>
      </xdr:nvSpPr>
      <xdr:spPr>
        <a:xfrm>
          <a:off x="14414500" y="1033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102688</xdr:rowOff>
    </xdr:from>
    <xdr:to>
      <xdr:col>81</xdr:col>
      <xdr:colOff>101600</xdr:colOff>
      <xdr:row>62</xdr:row>
      <xdr:rowOff>32838</xdr:rowOff>
    </xdr:to>
    <xdr:sp macro="" textlink="">
      <xdr:nvSpPr>
        <xdr:cNvPr id="649" name="楕円 648">
          <a:extLst>
            <a:ext uri="{FF2B5EF4-FFF2-40B4-BE49-F238E27FC236}">
              <a16:creationId xmlns:a16="http://schemas.microsoft.com/office/drawing/2014/main" id="{B01223EA-6053-4EDF-B3D1-73E1E43E2F68}"/>
            </a:ext>
          </a:extLst>
        </xdr:cNvPr>
        <xdr:cNvSpPr/>
      </xdr:nvSpPr>
      <xdr:spPr>
        <a:xfrm>
          <a:off x="13578840" y="10328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153488</xdr:rowOff>
    </xdr:from>
    <xdr:to>
      <xdr:col>85</xdr:col>
      <xdr:colOff>127000</xdr:colOff>
      <xdr:row>62</xdr:row>
      <xdr:rowOff>14696</xdr:rowOff>
    </xdr:to>
    <xdr:cxnSp macro="">
      <xdr:nvCxnSpPr>
        <xdr:cNvPr id="650" name="直線コネクタ 649">
          <a:extLst>
            <a:ext uri="{FF2B5EF4-FFF2-40B4-BE49-F238E27FC236}">
              <a16:creationId xmlns:a16="http://schemas.microsoft.com/office/drawing/2014/main" id="{4B396F8F-EC5E-4A64-BFBB-5907DACD9711}"/>
            </a:ext>
          </a:extLst>
        </xdr:cNvPr>
        <xdr:cNvCxnSpPr/>
      </xdr:nvCxnSpPr>
      <xdr:spPr>
        <a:xfrm>
          <a:off x="13629640" y="10379528"/>
          <a:ext cx="74676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55335</xdr:rowOff>
    </xdr:from>
    <xdr:to>
      <xdr:col>76</xdr:col>
      <xdr:colOff>165100</xdr:colOff>
      <xdr:row>61</xdr:row>
      <xdr:rowOff>156935</xdr:rowOff>
    </xdr:to>
    <xdr:sp macro="" textlink="">
      <xdr:nvSpPr>
        <xdr:cNvPr id="651" name="楕円 650">
          <a:extLst>
            <a:ext uri="{FF2B5EF4-FFF2-40B4-BE49-F238E27FC236}">
              <a16:creationId xmlns:a16="http://schemas.microsoft.com/office/drawing/2014/main" id="{B6796D5A-56EA-4371-9965-1D02B2E70617}"/>
            </a:ext>
          </a:extLst>
        </xdr:cNvPr>
        <xdr:cNvSpPr/>
      </xdr:nvSpPr>
      <xdr:spPr>
        <a:xfrm>
          <a:off x="12804140" y="1028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106135</xdr:rowOff>
    </xdr:from>
    <xdr:to>
      <xdr:col>81</xdr:col>
      <xdr:colOff>50800</xdr:colOff>
      <xdr:row>61</xdr:row>
      <xdr:rowOff>153488</xdr:rowOff>
    </xdr:to>
    <xdr:cxnSp macro="">
      <xdr:nvCxnSpPr>
        <xdr:cNvPr id="652" name="直線コネクタ 651">
          <a:extLst>
            <a:ext uri="{FF2B5EF4-FFF2-40B4-BE49-F238E27FC236}">
              <a16:creationId xmlns:a16="http://schemas.microsoft.com/office/drawing/2014/main" id="{789DF24F-F170-4BDE-91AC-A0375D5A9E00}"/>
            </a:ext>
          </a:extLst>
        </xdr:cNvPr>
        <xdr:cNvCxnSpPr/>
      </xdr:nvCxnSpPr>
      <xdr:spPr>
        <a:xfrm>
          <a:off x="12854940" y="10332175"/>
          <a:ext cx="7747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4717</xdr:rowOff>
    </xdr:from>
    <xdr:to>
      <xdr:col>72</xdr:col>
      <xdr:colOff>38100</xdr:colOff>
      <xdr:row>61</xdr:row>
      <xdr:rowOff>106317</xdr:rowOff>
    </xdr:to>
    <xdr:sp macro="" textlink="">
      <xdr:nvSpPr>
        <xdr:cNvPr id="653" name="楕円 652">
          <a:extLst>
            <a:ext uri="{FF2B5EF4-FFF2-40B4-BE49-F238E27FC236}">
              <a16:creationId xmlns:a16="http://schemas.microsoft.com/office/drawing/2014/main" id="{22B34624-6192-4538-8E6B-89BF5AAD5029}"/>
            </a:ext>
          </a:extLst>
        </xdr:cNvPr>
        <xdr:cNvSpPr/>
      </xdr:nvSpPr>
      <xdr:spPr>
        <a:xfrm>
          <a:off x="12029440" y="102307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55517</xdr:rowOff>
    </xdr:from>
    <xdr:to>
      <xdr:col>76</xdr:col>
      <xdr:colOff>114300</xdr:colOff>
      <xdr:row>61</xdr:row>
      <xdr:rowOff>106135</xdr:rowOff>
    </xdr:to>
    <xdr:cxnSp macro="">
      <xdr:nvCxnSpPr>
        <xdr:cNvPr id="654" name="直線コネクタ 653">
          <a:extLst>
            <a:ext uri="{FF2B5EF4-FFF2-40B4-BE49-F238E27FC236}">
              <a16:creationId xmlns:a16="http://schemas.microsoft.com/office/drawing/2014/main" id="{EF623620-5009-41E7-A8C9-BA243D3C3907}"/>
            </a:ext>
          </a:extLst>
        </xdr:cNvPr>
        <xdr:cNvCxnSpPr/>
      </xdr:nvCxnSpPr>
      <xdr:spPr>
        <a:xfrm>
          <a:off x="12072620" y="10281557"/>
          <a:ext cx="78232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166370</xdr:rowOff>
    </xdr:from>
    <xdr:to>
      <xdr:col>67</xdr:col>
      <xdr:colOff>101600</xdr:colOff>
      <xdr:row>61</xdr:row>
      <xdr:rowOff>96520</xdr:rowOff>
    </xdr:to>
    <xdr:sp macro="" textlink="">
      <xdr:nvSpPr>
        <xdr:cNvPr id="655" name="楕円 654">
          <a:extLst>
            <a:ext uri="{FF2B5EF4-FFF2-40B4-BE49-F238E27FC236}">
              <a16:creationId xmlns:a16="http://schemas.microsoft.com/office/drawing/2014/main" id="{380D1918-EF90-4FD6-9834-3122002B6F0A}"/>
            </a:ext>
          </a:extLst>
        </xdr:cNvPr>
        <xdr:cNvSpPr/>
      </xdr:nvSpPr>
      <xdr:spPr>
        <a:xfrm>
          <a:off x="11231880" y="1022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45720</xdr:rowOff>
    </xdr:from>
    <xdr:to>
      <xdr:col>71</xdr:col>
      <xdr:colOff>177800</xdr:colOff>
      <xdr:row>61</xdr:row>
      <xdr:rowOff>55517</xdr:rowOff>
    </xdr:to>
    <xdr:cxnSp macro="">
      <xdr:nvCxnSpPr>
        <xdr:cNvPr id="656" name="直線コネクタ 655">
          <a:extLst>
            <a:ext uri="{FF2B5EF4-FFF2-40B4-BE49-F238E27FC236}">
              <a16:creationId xmlns:a16="http://schemas.microsoft.com/office/drawing/2014/main" id="{B2FD60BC-3665-4B4D-93CC-3E1604403BF9}"/>
            </a:ext>
          </a:extLst>
        </xdr:cNvPr>
        <xdr:cNvCxnSpPr/>
      </xdr:nvCxnSpPr>
      <xdr:spPr>
        <a:xfrm>
          <a:off x="11282680" y="10271760"/>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144071</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210058A4-C617-4F19-A66B-5AA5E1512A65}"/>
            </a:ext>
          </a:extLst>
        </xdr:cNvPr>
        <xdr:cNvSpPr txBox="1"/>
      </xdr:nvSpPr>
      <xdr:spPr>
        <a:xfrm>
          <a:off x="13437244" y="986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121211</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BE3C44B0-1C1E-484C-BD22-964A75E936F5}"/>
            </a:ext>
          </a:extLst>
        </xdr:cNvPr>
        <xdr:cNvSpPr txBox="1"/>
      </xdr:nvSpPr>
      <xdr:spPr>
        <a:xfrm>
          <a:off x="12675244" y="984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119578</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ABE0EFE5-5EE1-43A5-9FE7-AF46DF592AF5}"/>
            </a:ext>
          </a:extLst>
        </xdr:cNvPr>
        <xdr:cNvSpPr txBox="1"/>
      </xdr:nvSpPr>
      <xdr:spPr>
        <a:xfrm>
          <a:off x="11900544" y="984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95086</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7F6E3FB1-B0D9-4648-9714-205C3A7F53C7}"/>
            </a:ext>
          </a:extLst>
        </xdr:cNvPr>
        <xdr:cNvSpPr txBox="1"/>
      </xdr:nvSpPr>
      <xdr:spPr>
        <a:xfrm>
          <a:off x="11102984" y="981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23965</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0578E564-5B52-42D4-AF8F-0F7E0D5509AF}"/>
            </a:ext>
          </a:extLst>
        </xdr:cNvPr>
        <xdr:cNvSpPr txBox="1"/>
      </xdr:nvSpPr>
      <xdr:spPr>
        <a:xfrm>
          <a:off x="13437244" y="1041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148062</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B3A7B7F1-7BA5-4465-AB57-9CDDA7410E54}"/>
            </a:ext>
          </a:extLst>
        </xdr:cNvPr>
        <xdr:cNvSpPr txBox="1"/>
      </xdr:nvSpPr>
      <xdr:spPr>
        <a:xfrm>
          <a:off x="12675244" y="10374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97444</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01358B55-7F2B-49DC-8F1B-1B87DEC853E1}"/>
            </a:ext>
          </a:extLst>
        </xdr:cNvPr>
        <xdr:cNvSpPr txBox="1"/>
      </xdr:nvSpPr>
      <xdr:spPr>
        <a:xfrm>
          <a:off x="11900544" y="10323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87647</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8623422E-DB7F-4DBE-A089-01C6F0E9ED54}"/>
            </a:ext>
          </a:extLst>
        </xdr:cNvPr>
        <xdr:cNvSpPr txBox="1"/>
      </xdr:nvSpPr>
      <xdr:spPr>
        <a:xfrm>
          <a:off x="1110298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97C5DE92-7673-4ADA-ACB8-3F2142E1E71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4B897737-554C-4306-B6D5-7214A43133A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442FDCFA-AFF1-42D1-9E40-B853CFC6AAA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DC10D38E-97FF-42A2-AA58-1A7C74D1CDB4}"/>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EC35F5C9-35E5-4C3C-AE40-11DB41BCBC7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9AF570E0-55C2-4BC2-AC6E-674DF490131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1BECCEAA-090F-44B7-A876-322E7F960F2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D2A170AD-2323-4A08-A1EF-13B286D258B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829551E1-7D70-466E-8C85-485F13DB5D1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3AE512EA-3740-4CA6-B573-1DC361C6A58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25D4A9B0-47A3-4326-A804-A823017BB852}"/>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id="{B86CA8D0-F9CB-4D4F-947C-D7C17AEAE1CC}"/>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C3690D46-368D-4A36-86D9-D3AA1A5F0E6B}"/>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id="{62C5EDE1-1EA1-4793-8850-190217713EFD}"/>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780C65F3-3CDC-46E3-BA7B-810B7B10D229}"/>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id="{74C896C9-4D16-4751-8239-53B098BC910B}"/>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411442C4-CB72-435E-AF02-607483AEE907}"/>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id="{84F69B7A-291A-4331-AE7A-87EF1D429631}"/>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15198402-FEA9-47D2-AD73-7F3BAC0BB344}"/>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id="{478DF420-B9A9-4B22-A4E1-8CB4FB1E7C47}"/>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0FAF515F-7E6C-4445-8B00-4A55F3900EDD}"/>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a:extLst>
            <a:ext uri="{FF2B5EF4-FFF2-40B4-BE49-F238E27FC236}">
              <a16:creationId xmlns:a16="http://schemas.microsoft.com/office/drawing/2014/main" id="{55BCC415-B9ED-4D27-9996-A3DAE176B58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295A423E-FF13-496D-9FA7-01E0E6AB3EF1}"/>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1AFABE85-1201-426A-B5D6-56D88560B7E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62D84075-ACDC-4A2F-84DD-4ACC85D4A33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108857</xdr:rowOff>
    </xdr:to>
    <xdr:cxnSp macro="">
      <xdr:nvCxnSpPr>
        <xdr:cNvPr id="690" name="直線コネクタ 689">
          <a:extLst>
            <a:ext uri="{FF2B5EF4-FFF2-40B4-BE49-F238E27FC236}">
              <a16:creationId xmlns:a16="http://schemas.microsoft.com/office/drawing/2014/main" id="{90FA55D1-E77E-42C4-BB11-BE2F97BEA57F}"/>
            </a:ext>
          </a:extLst>
        </xdr:cNvPr>
        <xdr:cNvCxnSpPr/>
      </xdr:nvCxnSpPr>
      <xdr:spPr>
        <a:xfrm flipV="1">
          <a:off x="19509104" y="9387840"/>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7D0A22BC-B973-428D-A27B-1F0DA3E06315}"/>
            </a:ext>
          </a:extLst>
        </xdr:cNvPr>
        <xdr:cNvSpPr txBox="1"/>
      </xdr:nvSpPr>
      <xdr:spPr>
        <a:xfrm>
          <a:off x="1954784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2" name="直線コネクタ 691">
          <a:extLst>
            <a:ext uri="{FF2B5EF4-FFF2-40B4-BE49-F238E27FC236}">
              <a16:creationId xmlns:a16="http://schemas.microsoft.com/office/drawing/2014/main" id="{F6A54BCA-ACA0-45C2-9189-5A2B8A280AA3}"/>
            </a:ext>
          </a:extLst>
        </xdr:cNvPr>
        <xdr:cNvCxnSpPr/>
      </xdr:nvCxnSpPr>
      <xdr:spPr>
        <a:xfrm>
          <a:off x="19443700" y="10837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EC3419A1-29EB-4D81-A975-6DFE95D8A9BD}"/>
            </a:ext>
          </a:extLst>
        </xdr:cNvPr>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4" name="直線コネクタ 693">
          <a:extLst>
            <a:ext uri="{FF2B5EF4-FFF2-40B4-BE49-F238E27FC236}">
              <a16:creationId xmlns:a16="http://schemas.microsoft.com/office/drawing/2014/main" id="{D1F4AD4C-9082-4BF8-8D5C-D8FC047A88D1}"/>
            </a:ext>
          </a:extLst>
        </xdr:cNvPr>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148970</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F84A70A2-C8EB-4334-A771-8EBC8301A568}"/>
            </a:ext>
          </a:extLst>
        </xdr:cNvPr>
        <xdr:cNvSpPr txBox="1"/>
      </xdr:nvSpPr>
      <xdr:spPr>
        <a:xfrm>
          <a:off x="19547840" y="10207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126093</xdr:rowOff>
    </xdr:from>
    <xdr:to>
      <xdr:col>116</xdr:col>
      <xdr:colOff>114300</xdr:colOff>
      <xdr:row>62</xdr:row>
      <xdr:rowOff>56243</xdr:rowOff>
    </xdr:to>
    <xdr:sp macro="" textlink="">
      <xdr:nvSpPr>
        <xdr:cNvPr id="696" name="フローチャート: 判断 695">
          <a:extLst>
            <a:ext uri="{FF2B5EF4-FFF2-40B4-BE49-F238E27FC236}">
              <a16:creationId xmlns:a16="http://schemas.microsoft.com/office/drawing/2014/main" id="{12221928-B661-496B-B8BA-05DB01C2EAF9}"/>
            </a:ext>
          </a:extLst>
        </xdr:cNvPr>
        <xdr:cNvSpPr/>
      </xdr:nvSpPr>
      <xdr:spPr>
        <a:xfrm>
          <a:off x="19458940" y="103521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97" name="フローチャート: 判断 696">
          <a:extLst>
            <a:ext uri="{FF2B5EF4-FFF2-40B4-BE49-F238E27FC236}">
              <a16:creationId xmlns:a16="http://schemas.microsoft.com/office/drawing/2014/main" id="{90292D3F-DA59-4FC7-914B-35DB34377963}"/>
            </a:ext>
          </a:extLst>
        </xdr:cNvPr>
        <xdr:cNvSpPr/>
      </xdr:nvSpPr>
      <xdr:spPr>
        <a:xfrm>
          <a:off x="18735040" y="10373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147865</xdr:rowOff>
    </xdr:from>
    <xdr:to>
      <xdr:col>107</xdr:col>
      <xdr:colOff>101600</xdr:colOff>
      <xdr:row>62</xdr:row>
      <xdr:rowOff>78015</xdr:rowOff>
    </xdr:to>
    <xdr:sp macro="" textlink="">
      <xdr:nvSpPr>
        <xdr:cNvPr id="698" name="フローチャート: 判断 697">
          <a:extLst>
            <a:ext uri="{FF2B5EF4-FFF2-40B4-BE49-F238E27FC236}">
              <a16:creationId xmlns:a16="http://schemas.microsoft.com/office/drawing/2014/main" id="{D7AAB7CC-8F48-4895-B07B-37DDACADE799}"/>
            </a:ext>
          </a:extLst>
        </xdr:cNvPr>
        <xdr:cNvSpPr/>
      </xdr:nvSpPr>
      <xdr:spPr>
        <a:xfrm>
          <a:off x="1793748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99" name="フローチャート: 判断 698">
          <a:extLst>
            <a:ext uri="{FF2B5EF4-FFF2-40B4-BE49-F238E27FC236}">
              <a16:creationId xmlns:a16="http://schemas.microsoft.com/office/drawing/2014/main" id="{5A716C9B-A527-463B-9AF5-B69D0CBDD544}"/>
            </a:ext>
          </a:extLst>
        </xdr:cNvPr>
        <xdr:cNvSpPr/>
      </xdr:nvSpPr>
      <xdr:spPr>
        <a:xfrm>
          <a:off x="171627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0" name="フローチャート: 判断 699">
          <a:extLst>
            <a:ext uri="{FF2B5EF4-FFF2-40B4-BE49-F238E27FC236}">
              <a16:creationId xmlns:a16="http://schemas.microsoft.com/office/drawing/2014/main" id="{DF8066AE-002E-4A90-B26E-3DAD23D4EDD2}"/>
            </a:ext>
          </a:extLst>
        </xdr:cNvPr>
        <xdr:cNvSpPr/>
      </xdr:nvSpPr>
      <xdr:spPr>
        <a:xfrm>
          <a:off x="1638808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B1843B50-5F57-4AB7-AB37-B5DA73967F5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9ABAA7E1-3963-458B-BB99-A9E749C29703}"/>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85151488-F94F-446F-890A-2D68B55088E1}"/>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2B3A571B-3883-4358-B102-88DCFB89B6C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631DBF0F-AFBD-4499-8553-C073DEE045C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169635</xdr:rowOff>
    </xdr:from>
    <xdr:to>
      <xdr:col>116</xdr:col>
      <xdr:colOff>114300</xdr:colOff>
      <xdr:row>62</xdr:row>
      <xdr:rowOff>99785</xdr:rowOff>
    </xdr:to>
    <xdr:sp macro="" textlink="">
      <xdr:nvSpPr>
        <xdr:cNvPr id="706" name="楕円 705">
          <a:extLst>
            <a:ext uri="{FF2B5EF4-FFF2-40B4-BE49-F238E27FC236}">
              <a16:creationId xmlns:a16="http://schemas.microsoft.com/office/drawing/2014/main" id="{1843D1D5-518C-49B1-B2BC-BAE41F75BA8F}"/>
            </a:ext>
          </a:extLst>
        </xdr:cNvPr>
        <xdr:cNvSpPr/>
      </xdr:nvSpPr>
      <xdr:spPr>
        <a:xfrm>
          <a:off x="19458940" y="10395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148062</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60EAE3E8-63CF-4F35-940E-FC4B6BD5C3F6}"/>
            </a:ext>
          </a:extLst>
        </xdr:cNvPr>
        <xdr:cNvSpPr txBox="1"/>
      </xdr:nvSpPr>
      <xdr:spPr>
        <a:xfrm>
          <a:off x="19547840" y="1037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9072</xdr:rowOff>
    </xdr:from>
    <xdr:to>
      <xdr:col>112</xdr:col>
      <xdr:colOff>38100</xdr:colOff>
      <xdr:row>62</xdr:row>
      <xdr:rowOff>110672</xdr:rowOff>
    </xdr:to>
    <xdr:sp macro="" textlink="">
      <xdr:nvSpPr>
        <xdr:cNvPr id="708" name="楕円 707">
          <a:extLst>
            <a:ext uri="{FF2B5EF4-FFF2-40B4-BE49-F238E27FC236}">
              <a16:creationId xmlns:a16="http://schemas.microsoft.com/office/drawing/2014/main" id="{C7369967-148D-4DC8-9333-E34417DCFA25}"/>
            </a:ext>
          </a:extLst>
        </xdr:cNvPr>
        <xdr:cNvSpPr/>
      </xdr:nvSpPr>
      <xdr:spPr>
        <a:xfrm>
          <a:off x="18735040" y="104027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48985</xdr:rowOff>
    </xdr:from>
    <xdr:to>
      <xdr:col>116</xdr:col>
      <xdr:colOff>63500</xdr:colOff>
      <xdr:row>62</xdr:row>
      <xdr:rowOff>59872</xdr:rowOff>
    </xdr:to>
    <xdr:cxnSp macro="">
      <xdr:nvCxnSpPr>
        <xdr:cNvPr id="709" name="直線コネクタ 708">
          <a:extLst>
            <a:ext uri="{FF2B5EF4-FFF2-40B4-BE49-F238E27FC236}">
              <a16:creationId xmlns:a16="http://schemas.microsoft.com/office/drawing/2014/main" id="{7566AC38-3F94-48E1-8EC4-AFE2B43F4333}"/>
            </a:ext>
          </a:extLst>
        </xdr:cNvPr>
        <xdr:cNvCxnSpPr/>
      </xdr:nvCxnSpPr>
      <xdr:spPr>
        <a:xfrm flipV="1">
          <a:off x="18778220" y="10442665"/>
          <a:ext cx="73152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9072</xdr:rowOff>
    </xdr:from>
    <xdr:to>
      <xdr:col>107</xdr:col>
      <xdr:colOff>101600</xdr:colOff>
      <xdr:row>62</xdr:row>
      <xdr:rowOff>110672</xdr:rowOff>
    </xdr:to>
    <xdr:sp macro="" textlink="">
      <xdr:nvSpPr>
        <xdr:cNvPr id="710" name="楕円 709">
          <a:extLst>
            <a:ext uri="{FF2B5EF4-FFF2-40B4-BE49-F238E27FC236}">
              <a16:creationId xmlns:a16="http://schemas.microsoft.com/office/drawing/2014/main" id="{FD4B505B-AD88-4220-9464-F256F8893268}"/>
            </a:ext>
          </a:extLst>
        </xdr:cNvPr>
        <xdr:cNvSpPr/>
      </xdr:nvSpPr>
      <xdr:spPr>
        <a:xfrm>
          <a:off x="17937480" y="1040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59872</xdr:rowOff>
    </xdr:from>
    <xdr:to>
      <xdr:col>111</xdr:col>
      <xdr:colOff>177800</xdr:colOff>
      <xdr:row>62</xdr:row>
      <xdr:rowOff>59872</xdr:rowOff>
    </xdr:to>
    <xdr:cxnSp macro="">
      <xdr:nvCxnSpPr>
        <xdr:cNvPr id="711" name="直線コネクタ 710">
          <a:extLst>
            <a:ext uri="{FF2B5EF4-FFF2-40B4-BE49-F238E27FC236}">
              <a16:creationId xmlns:a16="http://schemas.microsoft.com/office/drawing/2014/main" id="{F07CAC2A-E775-443F-A6F9-FCADEAF69CCD}"/>
            </a:ext>
          </a:extLst>
        </xdr:cNvPr>
        <xdr:cNvCxnSpPr/>
      </xdr:nvCxnSpPr>
      <xdr:spPr>
        <a:xfrm>
          <a:off x="17988280" y="1045355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19957</xdr:rowOff>
    </xdr:from>
    <xdr:to>
      <xdr:col>102</xdr:col>
      <xdr:colOff>165100</xdr:colOff>
      <xdr:row>62</xdr:row>
      <xdr:rowOff>121557</xdr:rowOff>
    </xdr:to>
    <xdr:sp macro="" textlink="">
      <xdr:nvSpPr>
        <xdr:cNvPr id="712" name="楕円 711">
          <a:extLst>
            <a:ext uri="{FF2B5EF4-FFF2-40B4-BE49-F238E27FC236}">
              <a16:creationId xmlns:a16="http://schemas.microsoft.com/office/drawing/2014/main" id="{38EDD9F7-1494-4EB2-B417-65D343ACC7B7}"/>
            </a:ext>
          </a:extLst>
        </xdr:cNvPr>
        <xdr:cNvSpPr/>
      </xdr:nvSpPr>
      <xdr:spPr>
        <a:xfrm>
          <a:off x="17162780" y="1041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59872</xdr:rowOff>
    </xdr:from>
    <xdr:to>
      <xdr:col>107</xdr:col>
      <xdr:colOff>50800</xdr:colOff>
      <xdr:row>62</xdr:row>
      <xdr:rowOff>70757</xdr:rowOff>
    </xdr:to>
    <xdr:cxnSp macro="">
      <xdr:nvCxnSpPr>
        <xdr:cNvPr id="713" name="直線コネクタ 712">
          <a:extLst>
            <a:ext uri="{FF2B5EF4-FFF2-40B4-BE49-F238E27FC236}">
              <a16:creationId xmlns:a16="http://schemas.microsoft.com/office/drawing/2014/main" id="{B9DBC46C-DE4F-4A0E-8ACB-12F060867942}"/>
            </a:ext>
          </a:extLst>
        </xdr:cNvPr>
        <xdr:cNvCxnSpPr/>
      </xdr:nvCxnSpPr>
      <xdr:spPr>
        <a:xfrm flipV="1">
          <a:off x="17213580" y="10453552"/>
          <a:ext cx="7747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30843</xdr:rowOff>
    </xdr:from>
    <xdr:to>
      <xdr:col>98</xdr:col>
      <xdr:colOff>38100</xdr:colOff>
      <xdr:row>62</xdr:row>
      <xdr:rowOff>132443</xdr:rowOff>
    </xdr:to>
    <xdr:sp macro="" textlink="">
      <xdr:nvSpPr>
        <xdr:cNvPr id="714" name="楕円 713">
          <a:extLst>
            <a:ext uri="{FF2B5EF4-FFF2-40B4-BE49-F238E27FC236}">
              <a16:creationId xmlns:a16="http://schemas.microsoft.com/office/drawing/2014/main" id="{CE72E302-FD8D-4267-90E2-376BA34F8788}"/>
            </a:ext>
          </a:extLst>
        </xdr:cNvPr>
        <xdr:cNvSpPr/>
      </xdr:nvSpPr>
      <xdr:spPr>
        <a:xfrm>
          <a:off x="16388080" y="104245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70757</xdr:rowOff>
    </xdr:from>
    <xdr:to>
      <xdr:col>102</xdr:col>
      <xdr:colOff>114300</xdr:colOff>
      <xdr:row>62</xdr:row>
      <xdr:rowOff>81643</xdr:rowOff>
    </xdr:to>
    <xdr:cxnSp macro="">
      <xdr:nvCxnSpPr>
        <xdr:cNvPr id="715" name="直線コネクタ 714">
          <a:extLst>
            <a:ext uri="{FF2B5EF4-FFF2-40B4-BE49-F238E27FC236}">
              <a16:creationId xmlns:a16="http://schemas.microsoft.com/office/drawing/2014/main" id="{13C74C63-A83E-4A60-BB46-C937B3E64ABB}"/>
            </a:ext>
          </a:extLst>
        </xdr:cNvPr>
        <xdr:cNvCxnSpPr/>
      </xdr:nvCxnSpPr>
      <xdr:spPr>
        <a:xfrm flipV="1">
          <a:off x="16431260" y="10464437"/>
          <a:ext cx="7823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716" name="n_1aveValue【保健センター・保健所】&#10;一人当たり面積">
          <a:extLst>
            <a:ext uri="{FF2B5EF4-FFF2-40B4-BE49-F238E27FC236}">
              <a16:creationId xmlns:a16="http://schemas.microsoft.com/office/drawing/2014/main" id="{F9C34489-6FEC-4247-BF21-3BDE21BE7C03}"/>
            </a:ext>
          </a:extLst>
        </xdr:cNvPr>
        <xdr:cNvSpPr txBox="1"/>
      </xdr:nvSpPr>
      <xdr:spPr>
        <a:xfrm>
          <a:off x="1856112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94542</xdr:rowOff>
    </xdr:from>
    <xdr:ext cx="469744" cy="259045"/>
    <xdr:sp macro="" textlink="">
      <xdr:nvSpPr>
        <xdr:cNvPr id="717" name="n_2aveValue【保健センター・保健所】&#10;一人当たり面積">
          <a:extLst>
            <a:ext uri="{FF2B5EF4-FFF2-40B4-BE49-F238E27FC236}">
              <a16:creationId xmlns:a16="http://schemas.microsoft.com/office/drawing/2014/main" id="{43E638C6-A5D2-4FDE-90DB-69BC47E62FA9}"/>
            </a:ext>
          </a:extLst>
        </xdr:cNvPr>
        <xdr:cNvSpPr txBox="1"/>
      </xdr:nvSpPr>
      <xdr:spPr>
        <a:xfrm>
          <a:off x="1777626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18" name="n_3aveValue【保健センター・保健所】&#10;一人当たり面積">
          <a:extLst>
            <a:ext uri="{FF2B5EF4-FFF2-40B4-BE49-F238E27FC236}">
              <a16:creationId xmlns:a16="http://schemas.microsoft.com/office/drawing/2014/main" id="{BFD9B6D7-79BB-4EFE-9C0C-3BEB1B5B8EBE}"/>
            </a:ext>
          </a:extLst>
        </xdr:cNvPr>
        <xdr:cNvSpPr txBox="1"/>
      </xdr:nvSpPr>
      <xdr:spPr>
        <a:xfrm>
          <a:off x="170015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19" name="n_4aveValue【保健センター・保健所】&#10;一人当たり面積">
          <a:extLst>
            <a:ext uri="{FF2B5EF4-FFF2-40B4-BE49-F238E27FC236}">
              <a16:creationId xmlns:a16="http://schemas.microsoft.com/office/drawing/2014/main" id="{B794ADA4-5292-45D6-B270-4669CC060075}"/>
            </a:ext>
          </a:extLst>
        </xdr:cNvPr>
        <xdr:cNvSpPr txBox="1"/>
      </xdr:nvSpPr>
      <xdr:spPr>
        <a:xfrm>
          <a:off x="162268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101799</xdr:rowOff>
    </xdr:from>
    <xdr:ext cx="469744" cy="259045"/>
    <xdr:sp macro="" textlink="">
      <xdr:nvSpPr>
        <xdr:cNvPr id="720" name="n_1mainValue【保健センター・保健所】&#10;一人当たり面積">
          <a:extLst>
            <a:ext uri="{FF2B5EF4-FFF2-40B4-BE49-F238E27FC236}">
              <a16:creationId xmlns:a16="http://schemas.microsoft.com/office/drawing/2014/main" id="{7D21B342-0E16-4362-8498-5A90DE4171D9}"/>
            </a:ext>
          </a:extLst>
        </xdr:cNvPr>
        <xdr:cNvSpPr txBox="1"/>
      </xdr:nvSpPr>
      <xdr:spPr>
        <a:xfrm>
          <a:off x="18561127" y="1049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101799</xdr:rowOff>
    </xdr:from>
    <xdr:ext cx="469744" cy="259045"/>
    <xdr:sp macro="" textlink="">
      <xdr:nvSpPr>
        <xdr:cNvPr id="721" name="n_2mainValue【保健センター・保健所】&#10;一人当たり面積">
          <a:extLst>
            <a:ext uri="{FF2B5EF4-FFF2-40B4-BE49-F238E27FC236}">
              <a16:creationId xmlns:a16="http://schemas.microsoft.com/office/drawing/2014/main" id="{7A42409F-016C-4989-983A-503DD21A4C2D}"/>
            </a:ext>
          </a:extLst>
        </xdr:cNvPr>
        <xdr:cNvSpPr txBox="1"/>
      </xdr:nvSpPr>
      <xdr:spPr>
        <a:xfrm>
          <a:off x="17776267" y="1049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112684</xdr:rowOff>
    </xdr:from>
    <xdr:ext cx="469744" cy="259045"/>
    <xdr:sp macro="" textlink="">
      <xdr:nvSpPr>
        <xdr:cNvPr id="722" name="n_3mainValue【保健センター・保健所】&#10;一人当たり面積">
          <a:extLst>
            <a:ext uri="{FF2B5EF4-FFF2-40B4-BE49-F238E27FC236}">
              <a16:creationId xmlns:a16="http://schemas.microsoft.com/office/drawing/2014/main" id="{CDA69E64-C84B-4F8A-8CE9-BB9BD099C14E}"/>
            </a:ext>
          </a:extLst>
        </xdr:cNvPr>
        <xdr:cNvSpPr txBox="1"/>
      </xdr:nvSpPr>
      <xdr:spPr>
        <a:xfrm>
          <a:off x="17001567" y="1050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123570</xdr:rowOff>
    </xdr:from>
    <xdr:ext cx="469744" cy="259045"/>
    <xdr:sp macro="" textlink="">
      <xdr:nvSpPr>
        <xdr:cNvPr id="723" name="n_4mainValue【保健センター・保健所】&#10;一人当たり面積">
          <a:extLst>
            <a:ext uri="{FF2B5EF4-FFF2-40B4-BE49-F238E27FC236}">
              <a16:creationId xmlns:a16="http://schemas.microsoft.com/office/drawing/2014/main" id="{7002629F-D6B9-4A2F-9239-6BDD221E5173}"/>
            </a:ext>
          </a:extLst>
        </xdr:cNvPr>
        <xdr:cNvSpPr txBox="1"/>
      </xdr:nvSpPr>
      <xdr:spPr>
        <a:xfrm>
          <a:off x="16226867" y="1051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7A209081-BA5D-44C2-84CC-E1D5DB492756}"/>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5A708C28-706A-4A8D-9470-B153A1C947B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2BC44301-9758-4C4C-9AB8-D1D8E0715D1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363D1F3C-6F68-4212-B1F2-BDADA7DEA53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D24BC70-4837-47F3-B0ED-5BCC53EC36F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97454C56-7578-4F8F-8278-B4E520D2190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DCCD5AD6-EEC6-4B1D-A823-C2776B55FFB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21620BF8-4163-4704-B764-00A074237747}"/>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BD2C09DF-3C21-4A22-B7E3-56485C5E6AA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5D9E7BD8-00FA-4553-BAA5-89F4DA631B6D}"/>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D6E87520-5296-4CD9-B9F6-658C9235E5C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a:extLst>
            <a:ext uri="{FF2B5EF4-FFF2-40B4-BE49-F238E27FC236}">
              <a16:creationId xmlns:a16="http://schemas.microsoft.com/office/drawing/2014/main" id="{D65BB4CD-A2DE-4609-8B6D-B5F33516DD29}"/>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a:extLst>
            <a:ext uri="{FF2B5EF4-FFF2-40B4-BE49-F238E27FC236}">
              <a16:creationId xmlns:a16="http://schemas.microsoft.com/office/drawing/2014/main" id="{5E32EAAF-9F81-4F94-8082-7F4FBA7CC68E}"/>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a:extLst>
            <a:ext uri="{FF2B5EF4-FFF2-40B4-BE49-F238E27FC236}">
              <a16:creationId xmlns:a16="http://schemas.microsoft.com/office/drawing/2014/main" id="{D3343C98-6D3B-45B8-A91C-05487E47B2F1}"/>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a:extLst>
            <a:ext uri="{FF2B5EF4-FFF2-40B4-BE49-F238E27FC236}">
              <a16:creationId xmlns:a16="http://schemas.microsoft.com/office/drawing/2014/main" id="{339B7CD2-AFE9-41B0-ACE3-29B80726E938}"/>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a:extLst>
            <a:ext uri="{FF2B5EF4-FFF2-40B4-BE49-F238E27FC236}">
              <a16:creationId xmlns:a16="http://schemas.microsoft.com/office/drawing/2014/main" id="{6049BEC0-1CC2-4E01-8844-5E9248D06092}"/>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a:extLst>
            <a:ext uri="{FF2B5EF4-FFF2-40B4-BE49-F238E27FC236}">
              <a16:creationId xmlns:a16="http://schemas.microsoft.com/office/drawing/2014/main" id="{44432AEB-29A2-4510-B991-3CF7D7A1E3E3}"/>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a:extLst>
            <a:ext uri="{FF2B5EF4-FFF2-40B4-BE49-F238E27FC236}">
              <a16:creationId xmlns:a16="http://schemas.microsoft.com/office/drawing/2014/main" id="{373DA2C5-A39B-4E5A-9736-6B66664381C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a:extLst>
            <a:ext uri="{FF2B5EF4-FFF2-40B4-BE49-F238E27FC236}">
              <a16:creationId xmlns:a16="http://schemas.microsoft.com/office/drawing/2014/main" id="{39DB31B4-62D2-470A-B6E6-80B7E0AEFD6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a:extLst>
            <a:ext uri="{FF2B5EF4-FFF2-40B4-BE49-F238E27FC236}">
              <a16:creationId xmlns:a16="http://schemas.microsoft.com/office/drawing/2014/main" id="{DE99AF3C-AC9C-42C3-97B1-522B71D29471}"/>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a:extLst>
            <a:ext uri="{FF2B5EF4-FFF2-40B4-BE49-F238E27FC236}">
              <a16:creationId xmlns:a16="http://schemas.microsoft.com/office/drawing/2014/main" id="{396456C5-7735-4980-8869-CF8B1D7D708E}"/>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A89BC194-EB8C-47DB-A1BA-4E3D23000AA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a:extLst>
            <a:ext uri="{FF2B5EF4-FFF2-40B4-BE49-F238E27FC236}">
              <a16:creationId xmlns:a16="http://schemas.microsoft.com/office/drawing/2014/main" id="{EA40D0FA-CAF6-4400-8168-C1BE90E29435}"/>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E13BFBB7-F069-40B1-916B-46E2E426BB5C}"/>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86</xdr:row>
      <xdr:rowOff>83820</xdr:rowOff>
    </xdr:to>
    <xdr:cxnSp macro="">
      <xdr:nvCxnSpPr>
        <xdr:cNvPr id="748" name="直線コネクタ 747">
          <a:extLst>
            <a:ext uri="{FF2B5EF4-FFF2-40B4-BE49-F238E27FC236}">
              <a16:creationId xmlns:a16="http://schemas.microsoft.com/office/drawing/2014/main" id="{7BDDA8B2-F664-438A-99D0-63C3D68304B1}"/>
            </a:ext>
          </a:extLst>
        </xdr:cNvPr>
        <xdr:cNvCxnSpPr/>
      </xdr:nvCxnSpPr>
      <xdr:spPr>
        <a:xfrm flipV="1">
          <a:off x="14375764" y="13134975"/>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749" name="【消防施設】&#10;有形固定資産減価償却率最小値テキスト">
          <a:extLst>
            <a:ext uri="{FF2B5EF4-FFF2-40B4-BE49-F238E27FC236}">
              <a16:creationId xmlns:a16="http://schemas.microsoft.com/office/drawing/2014/main" id="{429893C5-C3BE-4846-ACCE-D32B1900F013}"/>
            </a:ext>
          </a:extLst>
        </xdr:cNvPr>
        <xdr:cNvSpPr txBox="1"/>
      </xdr:nvSpPr>
      <xdr:spPr>
        <a:xfrm>
          <a:off x="14414500" y="1450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750" name="直線コネクタ 749">
          <a:extLst>
            <a:ext uri="{FF2B5EF4-FFF2-40B4-BE49-F238E27FC236}">
              <a16:creationId xmlns:a16="http://schemas.microsoft.com/office/drawing/2014/main" id="{7B9E0812-D45B-4251-BA9C-6CBB392944D1}"/>
            </a:ext>
          </a:extLst>
        </xdr:cNvPr>
        <xdr:cNvCxnSpPr/>
      </xdr:nvCxnSpPr>
      <xdr:spPr>
        <a:xfrm>
          <a:off x="14287500" y="1450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768995C2-59F6-4481-801C-B14FB6AF1DF9}"/>
            </a:ext>
          </a:extLst>
        </xdr:cNvPr>
        <xdr:cNvSpPr txBox="1"/>
      </xdr:nvSpPr>
      <xdr:spPr>
        <a:xfrm>
          <a:off x="14414500" y="1291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2" name="直線コネクタ 751">
          <a:extLst>
            <a:ext uri="{FF2B5EF4-FFF2-40B4-BE49-F238E27FC236}">
              <a16:creationId xmlns:a16="http://schemas.microsoft.com/office/drawing/2014/main" id="{7FF4EB84-E758-4E22-960C-EE0EA8D2A75E}"/>
            </a:ext>
          </a:extLst>
        </xdr:cNvPr>
        <xdr:cNvCxnSpPr/>
      </xdr:nvCxnSpPr>
      <xdr:spPr>
        <a:xfrm>
          <a:off x="14287500" y="13134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51452</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942A277E-9236-46F6-B67E-A06BFE28007E}"/>
            </a:ext>
          </a:extLst>
        </xdr:cNvPr>
        <xdr:cNvSpPr txBox="1"/>
      </xdr:nvSpPr>
      <xdr:spPr>
        <a:xfrm>
          <a:off x="14414500" y="13797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73025</xdr:rowOff>
    </xdr:from>
    <xdr:to>
      <xdr:col>85</xdr:col>
      <xdr:colOff>177800</xdr:colOff>
      <xdr:row>83</xdr:row>
      <xdr:rowOff>3175</xdr:rowOff>
    </xdr:to>
    <xdr:sp macro="" textlink="">
      <xdr:nvSpPr>
        <xdr:cNvPr id="754" name="フローチャート: 判断 753">
          <a:extLst>
            <a:ext uri="{FF2B5EF4-FFF2-40B4-BE49-F238E27FC236}">
              <a16:creationId xmlns:a16="http://schemas.microsoft.com/office/drawing/2014/main" id="{B36BC4C4-5ADB-4FCC-8997-B22E5F6B02DA}"/>
            </a:ext>
          </a:extLst>
        </xdr:cNvPr>
        <xdr:cNvSpPr/>
      </xdr:nvSpPr>
      <xdr:spPr>
        <a:xfrm>
          <a:off x="14325600" y="138195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755" name="フローチャート: 判断 754">
          <a:extLst>
            <a:ext uri="{FF2B5EF4-FFF2-40B4-BE49-F238E27FC236}">
              <a16:creationId xmlns:a16="http://schemas.microsoft.com/office/drawing/2014/main" id="{C72F6DC2-D62F-490A-B62E-017B57BF48AE}"/>
            </a:ext>
          </a:extLst>
        </xdr:cNvPr>
        <xdr:cNvSpPr/>
      </xdr:nvSpPr>
      <xdr:spPr>
        <a:xfrm>
          <a:off x="13578840" y="138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19686</xdr:rowOff>
    </xdr:from>
    <xdr:to>
      <xdr:col>76</xdr:col>
      <xdr:colOff>165100</xdr:colOff>
      <xdr:row>82</xdr:row>
      <xdr:rowOff>121286</xdr:rowOff>
    </xdr:to>
    <xdr:sp macro="" textlink="">
      <xdr:nvSpPr>
        <xdr:cNvPr id="756" name="フローチャート: 判断 755">
          <a:extLst>
            <a:ext uri="{FF2B5EF4-FFF2-40B4-BE49-F238E27FC236}">
              <a16:creationId xmlns:a16="http://schemas.microsoft.com/office/drawing/2014/main" id="{312C337C-F2DD-4CF5-AEA2-11F19B958945}"/>
            </a:ext>
          </a:extLst>
        </xdr:cNvPr>
        <xdr:cNvSpPr/>
      </xdr:nvSpPr>
      <xdr:spPr>
        <a:xfrm>
          <a:off x="12804140" y="1376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xdr:rowOff>
    </xdr:from>
    <xdr:to>
      <xdr:col>72</xdr:col>
      <xdr:colOff>38100</xdr:colOff>
      <xdr:row>82</xdr:row>
      <xdr:rowOff>106045</xdr:rowOff>
    </xdr:to>
    <xdr:sp macro="" textlink="">
      <xdr:nvSpPr>
        <xdr:cNvPr id="757" name="フローチャート: 判断 756">
          <a:extLst>
            <a:ext uri="{FF2B5EF4-FFF2-40B4-BE49-F238E27FC236}">
              <a16:creationId xmlns:a16="http://schemas.microsoft.com/office/drawing/2014/main" id="{D7A21744-0619-4427-A8AD-EB30EA5C38DF}"/>
            </a:ext>
          </a:extLst>
        </xdr:cNvPr>
        <xdr:cNvSpPr/>
      </xdr:nvSpPr>
      <xdr:spPr>
        <a:xfrm>
          <a:off x="12029440" y="137509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160655</xdr:rowOff>
    </xdr:from>
    <xdr:to>
      <xdr:col>67</xdr:col>
      <xdr:colOff>101600</xdr:colOff>
      <xdr:row>82</xdr:row>
      <xdr:rowOff>90805</xdr:rowOff>
    </xdr:to>
    <xdr:sp macro="" textlink="">
      <xdr:nvSpPr>
        <xdr:cNvPr id="758" name="フローチャート: 判断 757">
          <a:extLst>
            <a:ext uri="{FF2B5EF4-FFF2-40B4-BE49-F238E27FC236}">
              <a16:creationId xmlns:a16="http://schemas.microsoft.com/office/drawing/2014/main" id="{26714A3E-7CCE-4E1A-9EBB-1FD03F8637C6}"/>
            </a:ext>
          </a:extLst>
        </xdr:cNvPr>
        <xdr:cNvSpPr/>
      </xdr:nvSpPr>
      <xdr:spPr>
        <a:xfrm>
          <a:off x="11231880" y="13739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8AE0D0F7-225F-4F71-A850-F63026DAF48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716CE8A3-97AA-4B40-9257-BFF87CA03FF3}"/>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EE7F50A5-852E-4797-B4E4-E013404E8B1C}"/>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EC4DD261-8D70-42B7-992B-7D7E25B3F679}"/>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708DBB79-3570-406F-BC56-5E22EC46C23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67311</xdr:rowOff>
    </xdr:from>
    <xdr:to>
      <xdr:col>85</xdr:col>
      <xdr:colOff>177800</xdr:colOff>
      <xdr:row>81</xdr:row>
      <xdr:rowOff>168911</xdr:rowOff>
    </xdr:to>
    <xdr:sp macro="" textlink="">
      <xdr:nvSpPr>
        <xdr:cNvPr id="764" name="楕円 763">
          <a:extLst>
            <a:ext uri="{FF2B5EF4-FFF2-40B4-BE49-F238E27FC236}">
              <a16:creationId xmlns:a16="http://schemas.microsoft.com/office/drawing/2014/main" id="{2083A383-4F43-4FC2-B948-72D9B159BA26}"/>
            </a:ext>
          </a:extLst>
        </xdr:cNvPr>
        <xdr:cNvSpPr/>
      </xdr:nvSpPr>
      <xdr:spPr>
        <a:xfrm>
          <a:off x="14325600" y="1364615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90188</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2AAF3C33-6F99-46B3-AF1E-2204C26232D6}"/>
            </a:ext>
          </a:extLst>
        </xdr:cNvPr>
        <xdr:cNvSpPr txBox="1"/>
      </xdr:nvSpPr>
      <xdr:spPr>
        <a:xfrm>
          <a:off x="14414500"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31114</xdr:rowOff>
    </xdr:from>
    <xdr:to>
      <xdr:col>81</xdr:col>
      <xdr:colOff>101600</xdr:colOff>
      <xdr:row>81</xdr:row>
      <xdr:rowOff>132714</xdr:rowOff>
    </xdr:to>
    <xdr:sp macro="" textlink="">
      <xdr:nvSpPr>
        <xdr:cNvPr id="766" name="楕円 765">
          <a:extLst>
            <a:ext uri="{FF2B5EF4-FFF2-40B4-BE49-F238E27FC236}">
              <a16:creationId xmlns:a16="http://schemas.microsoft.com/office/drawing/2014/main" id="{3DBFB431-45C1-4DF3-BA37-51532DE7FA5E}"/>
            </a:ext>
          </a:extLst>
        </xdr:cNvPr>
        <xdr:cNvSpPr/>
      </xdr:nvSpPr>
      <xdr:spPr>
        <a:xfrm>
          <a:off x="13578840" y="1360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81914</xdr:rowOff>
    </xdr:from>
    <xdr:to>
      <xdr:col>85</xdr:col>
      <xdr:colOff>127000</xdr:colOff>
      <xdr:row>81</xdr:row>
      <xdr:rowOff>118111</xdr:rowOff>
    </xdr:to>
    <xdr:cxnSp macro="">
      <xdr:nvCxnSpPr>
        <xdr:cNvPr id="767" name="直線コネクタ 766">
          <a:extLst>
            <a:ext uri="{FF2B5EF4-FFF2-40B4-BE49-F238E27FC236}">
              <a16:creationId xmlns:a16="http://schemas.microsoft.com/office/drawing/2014/main" id="{16286065-3B9E-4645-B8AC-8FD1BA9F29CE}"/>
            </a:ext>
          </a:extLst>
        </xdr:cNvPr>
        <xdr:cNvCxnSpPr/>
      </xdr:nvCxnSpPr>
      <xdr:spPr>
        <a:xfrm>
          <a:off x="13629640" y="13660754"/>
          <a:ext cx="74676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162561</xdr:rowOff>
    </xdr:from>
    <xdr:to>
      <xdr:col>76</xdr:col>
      <xdr:colOff>165100</xdr:colOff>
      <xdr:row>81</xdr:row>
      <xdr:rowOff>92711</xdr:rowOff>
    </xdr:to>
    <xdr:sp macro="" textlink="">
      <xdr:nvSpPr>
        <xdr:cNvPr id="768" name="楕円 767">
          <a:extLst>
            <a:ext uri="{FF2B5EF4-FFF2-40B4-BE49-F238E27FC236}">
              <a16:creationId xmlns:a16="http://schemas.microsoft.com/office/drawing/2014/main" id="{427AED9B-C226-4595-9415-1C9CE721B9DB}"/>
            </a:ext>
          </a:extLst>
        </xdr:cNvPr>
        <xdr:cNvSpPr/>
      </xdr:nvSpPr>
      <xdr:spPr>
        <a:xfrm>
          <a:off x="12804140" y="13573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41911</xdr:rowOff>
    </xdr:from>
    <xdr:to>
      <xdr:col>81</xdr:col>
      <xdr:colOff>50800</xdr:colOff>
      <xdr:row>81</xdr:row>
      <xdr:rowOff>81914</xdr:rowOff>
    </xdr:to>
    <xdr:cxnSp macro="">
      <xdr:nvCxnSpPr>
        <xdr:cNvPr id="769" name="直線コネクタ 768">
          <a:extLst>
            <a:ext uri="{FF2B5EF4-FFF2-40B4-BE49-F238E27FC236}">
              <a16:creationId xmlns:a16="http://schemas.microsoft.com/office/drawing/2014/main" id="{B1BA136B-DCB3-4C2D-898F-1AD21007C203}"/>
            </a:ext>
          </a:extLst>
        </xdr:cNvPr>
        <xdr:cNvCxnSpPr/>
      </xdr:nvCxnSpPr>
      <xdr:spPr>
        <a:xfrm>
          <a:off x="12854940" y="13620751"/>
          <a:ext cx="7747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162561</xdr:rowOff>
    </xdr:from>
    <xdr:to>
      <xdr:col>72</xdr:col>
      <xdr:colOff>38100</xdr:colOff>
      <xdr:row>81</xdr:row>
      <xdr:rowOff>92711</xdr:rowOff>
    </xdr:to>
    <xdr:sp macro="" textlink="">
      <xdr:nvSpPr>
        <xdr:cNvPr id="770" name="楕円 769">
          <a:extLst>
            <a:ext uri="{FF2B5EF4-FFF2-40B4-BE49-F238E27FC236}">
              <a16:creationId xmlns:a16="http://schemas.microsoft.com/office/drawing/2014/main" id="{D69454E8-6630-448F-AB33-4ED400ECFF0C}"/>
            </a:ext>
          </a:extLst>
        </xdr:cNvPr>
        <xdr:cNvSpPr/>
      </xdr:nvSpPr>
      <xdr:spPr>
        <a:xfrm>
          <a:off x="12029440" y="13573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41911</xdr:rowOff>
    </xdr:from>
    <xdr:to>
      <xdr:col>76</xdr:col>
      <xdr:colOff>114300</xdr:colOff>
      <xdr:row>81</xdr:row>
      <xdr:rowOff>41911</xdr:rowOff>
    </xdr:to>
    <xdr:cxnSp macro="">
      <xdr:nvCxnSpPr>
        <xdr:cNvPr id="771" name="直線コネクタ 770">
          <a:extLst>
            <a:ext uri="{FF2B5EF4-FFF2-40B4-BE49-F238E27FC236}">
              <a16:creationId xmlns:a16="http://schemas.microsoft.com/office/drawing/2014/main" id="{5D2371ED-6E57-4DE6-ACAE-900ECE356F46}"/>
            </a:ext>
          </a:extLst>
        </xdr:cNvPr>
        <xdr:cNvCxnSpPr/>
      </xdr:nvCxnSpPr>
      <xdr:spPr>
        <a:xfrm>
          <a:off x="12072620" y="1362075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128270</xdr:rowOff>
    </xdr:from>
    <xdr:to>
      <xdr:col>67</xdr:col>
      <xdr:colOff>101600</xdr:colOff>
      <xdr:row>81</xdr:row>
      <xdr:rowOff>58420</xdr:rowOff>
    </xdr:to>
    <xdr:sp macro="" textlink="">
      <xdr:nvSpPr>
        <xdr:cNvPr id="772" name="楕円 771">
          <a:extLst>
            <a:ext uri="{FF2B5EF4-FFF2-40B4-BE49-F238E27FC236}">
              <a16:creationId xmlns:a16="http://schemas.microsoft.com/office/drawing/2014/main" id="{32411986-0A26-4B0D-A54B-2F457CDA5424}"/>
            </a:ext>
          </a:extLst>
        </xdr:cNvPr>
        <xdr:cNvSpPr/>
      </xdr:nvSpPr>
      <xdr:spPr>
        <a:xfrm>
          <a:off x="11231880" y="13539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7620</xdr:rowOff>
    </xdr:from>
    <xdr:to>
      <xdr:col>71</xdr:col>
      <xdr:colOff>177800</xdr:colOff>
      <xdr:row>81</xdr:row>
      <xdr:rowOff>41911</xdr:rowOff>
    </xdr:to>
    <xdr:cxnSp macro="">
      <xdr:nvCxnSpPr>
        <xdr:cNvPr id="773" name="直線コネクタ 772">
          <a:extLst>
            <a:ext uri="{FF2B5EF4-FFF2-40B4-BE49-F238E27FC236}">
              <a16:creationId xmlns:a16="http://schemas.microsoft.com/office/drawing/2014/main" id="{96FAA6A1-8527-45EE-8DEC-7EF2D2383F89}"/>
            </a:ext>
          </a:extLst>
        </xdr:cNvPr>
        <xdr:cNvCxnSpPr/>
      </xdr:nvCxnSpPr>
      <xdr:spPr>
        <a:xfrm>
          <a:off x="11282680" y="13586460"/>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774" name="n_1aveValue【消防施設】&#10;有形固定資産減価償却率">
          <a:extLst>
            <a:ext uri="{FF2B5EF4-FFF2-40B4-BE49-F238E27FC236}">
              <a16:creationId xmlns:a16="http://schemas.microsoft.com/office/drawing/2014/main" id="{DDE5476D-8B2E-4840-AF3F-26F8316A86B9}"/>
            </a:ext>
          </a:extLst>
        </xdr:cNvPr>
        <xdr:cNvSpPr txBox="1"/>
      </xdr:nvSpPr>
      <xdr:spPr>
        <a:xfrm>
          <a:off x="13437244" y="1389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112413</xdr:rowOff>
    </xdr:from>
    <xdr:ext cx="405111" cy="259045"/>
    <xdr:sp macro="" textlink="">
      <xdr:nvSpPr>
        <xdr:cNvPr id="775" name="n_2aveValue【消防施設】&#10;有形固定資産減価償却率">
          <a:extLst>
            <a:ext uri="{FF2B5EF4-FFF2-40B4-BE49-F238E27FC236}">
              <a16:creationId xmlns:a16="http://schemas.microsoft.com/office/drawing/2014/main" id="{6567BAC9-76A7-47CA-B119-F9FCA33BD31F}"/>
            </a:ext>
          </a:extLst>
        </xdr:cNvPr>
        <xdr:cNvSpPr txBox="1"/>
      </xdr:nvSpPr>
      <xdr:spPr>
        <a:xfrm>
          <a:off x="12675244" y="1385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97172</xdr:rowOff>
    </xdr:from>
    <xdr:ext cx="405111" cy="259045"/>
    <xdr:sp macro="" textlink="">
      <xdr:nvSpPr>
        <xdr:cNvPr id="776" name="n_3aveValue【消防施設】&#10;有形固定資産減価償却率">
          <a:extLst>
            <a:ext uri="{FF2B5EF4-FFF2-40B4-BE49-F238E27FC236}">
              <a16:creationId xmlns:a16="http://schemas.microsoft.com/office/drawing/2014/main" id="{06D944E1-40D5-4088-BE41-48C0CB76A435}"/>
            </a:ext>
          </a:extLst>
        </xdr:cNvPr>
        <xdr:cNvSpPr txBox="1"/>
      </xdr:nvSpPr>
      <xdr:spPr>
        <a:xfrm>
          <a:off x="11900544" y="1384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81932</xdr:rowOff>
    </xdr:from>
    <xdr:ext cx="405111" cy="259045"/>
    <xdr:sp macro="" textlink="">
      <xdr:nvSpPr>
        <xdr:cNvPr id="777" name="n_4aveValue【消防施設】&#10;有形固定資産減価償却率">
          <a:extLst>
            <a:ext uri="{FF2B5EF4-FFF2-40B4-BE49-F238E27FC236}">
              <a16:creationId xmlns:a16="http://schemas.microsoft.com/office/drawing/2014/main" id="{8239608B-DF5C-481D-8BA0-609E1C48B821}"/>
            </a:ext>
          </a:extLst>
        </xdr:cNvPr>
        <xdr:cNvSpPr txBox="1"/>
      </xdr:nvSpPr>
      <xdr:spPr>
        <a:xfrm>
          <a:off x="11102984" y="1382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149241</xdr:rowOff>
    </xdr:from>
    <xdr:ext cx="405111" cy="259045"/>
    <xdr:sp macro="" textlink="">
      <xdr:nvSpPr>
        <xdr:cNvPr id="778" name="n_1mainValue【消防施設】&#10;有形固定資産減価償却率">
          <a:extLst>
            <a:ext uri="{FF2B5EF4-FFF2-40B4-BE49-F238E27FC236}">
              <a16:creationId xmlns:a16="http://schemas.microsoft.com/office/drawing/2014/main" id="{9F604585-598D-4BF4-BE4D-57F1167F8A51}"/>
            </a:ext>
          </a:extLst>
        </xdr:cNvPr>
        <xdr:cNvSpPr txBox="1"/>
      </xdr:nvSpPr>
      <xdr:spPr>
        <a:xfrm>
          <a:off x="13437244" y="133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109238</xdr:rowOff>
    </xdr:from>
    <xdr:ext cx="405111" cy="259045"/>
    <xdr:sp macro="" textlink="">
      <xdr:nvSpPr>
        <xdr:cNvPr id="779" name="n_2mainValue【消防施設】&#10;有形固定資産減価償却率">
          <a:extLst>
            <a:ext uri="{FF2B5EF4-FFF2-40B4-BE49-F238E27FC236}">
              <a16:creationId xmlns:a16="http://schemas.microsoft.com/office/drawing/2014/main" id="{AF6A5BF6-DA42-4D8D-8ADA-76F4E1EEF965}"/>
            </a:ext>
          </a:extLst>
        </xdr:cNvPr>
        <xdr:cNvSpPr txBox="1"/>
      </xdr:nvSpPr>
      <xdr:spPr>
        <a:xfrm>
          <a:off x="12675244" y="1335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109238</xdr:rowOff>
    </xdr:from>
    <xdr:ext cx="405111" cy="259045"/>
    <xdr:sp macro="" textlink="">
      <xdr:nvSpPr>
        <xdr:cNvPr id="780" name="n_3mainValue【消防施設】&#10;有形固定資産減価償却率">
          <a:extLst>
            <a:ext uri="{FF2B5EF4-FFF2-40B4-BE49-F238E27FC236}">
              <a16:creationId xmlns:a16="http://schemas.microsoft.com/office/drawing/2014/main" id="{CC7572E7-F050-4EF5-B546-8653A645EB6C}"/>
            </a:ext>
          </a:extLst>
        </xdr:cNvPr>
        <xdr:cNvSpPr txBox="1"/>
      </xdr:nvSpPr>
      <xdr:spPr>
        <a:xfrm>
          <a:off x="11900544" y="1335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74947</xdr:rowOff>
    </xdr:from>
    <xdr:ext cx="405111" cy="259045"/>
    <xdr:sp macro="" textlink="">
      <xdr:nvSpPr>
        <xdr:cNvPr id="781" name="n_4mainValue【消防施設】&#10;有形固定資産減価償却率">
          <a:extLst>
            <a:ext uri="{FF2B5EF4-FFF2-40B4-BE49-F238E27FC236}">
              <a16:creationId xmlns:a16="http://schemas.microsoft.com/office/drawing/2014/main" id="{DCD79206-74F0-4883-A543-D77FD6FEB9AA}"/>
            </a:ext>
          </a:extLst>
        </xdr:cNvPr>
        <xdr:cNvSpPr txBox="1"/>
      </xdr:nvSpPr>
      <xdr:spPr>
        <a:xfrm>
          <a:off x="1110298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FAE07EBA-9C56-4263-9B7E-C2DAE3C67AD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D18C38E7-C229-4D9E-86A6-D31BDFA140F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FFE303C-B9E5-418C-B737-9EE3F9C210B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A408834C-E4CA-439A-9FB8-47B644D1537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EF013834-95ED-4F70-ACF2-206BDB6F59E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96EC1569-FC3B-4CBF-9499-558F1A0EEB9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BC87ADDE-0856-4AD8-A5EC-B2F9CBA3E62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1FD50F84-96C2-4545-AD88-C5EEE5088C3A}"/>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5F1C4A42-F3F9-43E5-B05B-60DDF3D5F7F8}"/>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812E7D9D-A571-49F0-943F-3446CDCF04F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2" name="直線コネクタ 791">
          <a:extLst>
            <a:ext uri="{FF2B5EF4-FFF2-40B4-BE49-F238E27FC236}">
              <a16:creationId xmlns:a16="http://schemas.microsoft.com/office/drawing/2014/main" id="{972BF941-AC16-4C3F-9002-9BB6D9D40F0B}"/>
            </a:ext>
          </a:extLst>
        </xdr:cNvPr>
        <xdr:cNvCxnSpPr/>
      </xdr:nvCxnSpPr>
      <xdr:spPr>
        <a:xfrm>
          <a:off x="1609344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3" name="テキスト ボックス 792">
          <a:extLst>
            <a:ext uri="{FF2B5EF4-FFF2-40B4-BE49-F238E27FC236}">
              <a16:creationId xmlns:a16="http://schemas.microsoft.com/office/drawing/2014/main" id="{5314946C-DEFB-4FEA-A6D1-98F0938BF17F}"/>
            </a:ext>
          </a:extLst>
        </xdr:cNvPr>
        <xdr:cNvSpPr txBox="1"/>
      </xdr:nvSpPr>
      <xdr:spPr>
        <a:xfrm>
          <a:off x="1569484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8B9CCAD4-13ED-42EB-BFFF-627A92913FCC}"/>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19A9BA2B-56EA-4BB5-A7B1-10E70E59FA23}"/>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96" name="直線コネクタ 795">
          <a:extLst>
            <a:ext uri="{FF2B5EF4-FFF2-40B4-BE49-F238E27FC236}">
              <a16:creationId xmlns:a16="http://schemas.microsoft.com/office/drawing/2014/main" id="{31419D01-CCDA-4948-A728-066FD10FF3C6}"/>
            </a:ext>
          </a:extLst>
        </xdr:cNvPr>
        <xdr:cNvCxnSpPr/>
      </xdr:nvCxnSpPr>
      <xdr:spPr>
        <a:xfrm>
          <a:off x="1609344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97" name="テキスト ボックス 796">
          <a:extLst>
            <a:ext uri="{FF2B5EF4-FFF2-40B4-BE49-F238E27FC236}">
              <a16:creationId xmlns:a16="http://schemas.microsoft.com/office/drawing/2014/main" id="{4B491E7C-2164-4D63-929A-7749DC51A305}"/>
            </a:ext>
          </a:extLst>
        </xdr:cNvPr>
        <xdr:cNvSpPr txBox="1"/>
      </xdr:nvSpPr>
      <xdr:spPr>
        <a:xfrm>
          <a:off x="1569484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BBCADA20-F926-4480-9CF7-E62DBBBB01CA}"/>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70E17244-3201-4852-BBE3-BF5C1FC92372}"/>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575419D0-4722-4C27-90CE-CD450A9AC9AA}"/>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xdr:rowOff>
    </xdr:from>
    <xdr:to>
      <xdr:col>116</xdr:col>
      <xdr:colOff>62864</xdr:colOff>
      <xdr:row>85</xdr:row>
      <xdr:rowOff>55245</xdr:rowOff>
    </xdr:to>
    <xdr:cxnSp macro="">
      <xdr:nvCxnSpPr>
        <xdr:cNvPr id="801" name="直線コネクタ 800">
          <a:extLst>
            <a:ext uri="{FF2B5EF4-FFF2-40B4-BE49-F238E27FC236}">
              <a16:creationId xmlns:a16="http://schemas.microsoft.com/office/drawing/2014/main" id="{DB6BC6FA-066E-4A9A-9D81-05ED31606620}"/>
            </a:ext>
          </a:extLst>
        </xdr:cNvPr>
        <xdr:cNvCxnSpPr/>
      </xdr:nvCxnSpPr>
      <xdr:spPr>
        <a:xfrm flipV="1">
          <a:off x="19509104" y="1308544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2" name="【消防施設】&#10;一人当たり面積最小値テキスト">
          <a:extLst>
            <a:ext uri="{FF2B5EF4-FFF2-40B4-BE49-F238E27FC236}">
              <a16:creationId xmlns:a16="http://schemas.microsoft.com/office/drawing/2014/main" id="{5240FD9D-99BA-4921-8B2F-B0C1C22A7F8D}"/>
            </a:ext>
          </a:extLst>
        </xdr:cNvPr>
        <xdr:cNvSpPr txBox="1"/>
      </xdr:nvSpPr>
      <xdr:spPr>
        <a:xfrm>
          <a:off x="19547840" y="143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3" name="直線コネクタ 802">
          <a:extLst>
            <a:ext uri="{FF2B5EF4-FFF2-40B4-BE49-F238E27FC236}">
              <a16:creationId xmlns:a16="http://schemas.microsoft.com/office/drawing/2014/main" id="{1E604F5F-76AC-4DD3-B272-E8BBD940BF5C}"/>
            </a:ext>
          </a:extLst>
        </xdr:cNvPr>
        <xdr:cNvCxnSpPr/>
      </xdr:nvCxnSpPr>
      <xdr:spPr>
        <a:xfrm>
          <a:off x="19443700" y="14304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127652</xdr:rowOff>
    </xdr:from>
    <xdr:ext cx="469744" cy="259045"/>
    <xdr:sp macro="" textlink="">
      <xdr:nvSpPr>
        <xdr:cNvPr id="804" name="【消防施設】&#10;一人当たり面積最大値テキスト">
          <a:extLst>
            <a:ext uri="{FF2B5EF4-FFF2-40B4-BE49-F238E27FC236}">
              <a16:creationId xmlns:a16="http://schemas.microsoft.com/office/drawing/2014/main" id="{E466640B-CC3B-43AA-9F07-EFC1BA6E1CDC}"/>
            </a:ext>
          </a:extLst>
        </xdr:cNvPr>
        <xdr:cNvSpPr txBox="1"/>
      </xdr:nvSpPr>
      <xdr:spPr>
        <a:xfrm>
          <a:off x="19547840" y="1286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xdr:rowOff>
    </xdr:from>
    <xdr:to>
      <xdr:col>116</xdr:col>
      <xdr:colOff>152400</xdr:colOff>
      <xdr:row>78</xdr:row>
      <xdr:rowOff>9525</xdr:rowOff>
    </xdr:to>
    <xdr:cxnSp macro="">
      <xdr:nvCxnSpPr>
        <xdr:cNvPr id="805" name="直線コネクタ 804">
          <a:extLst>
            <a:ext uri="{FF2B5EF4-FFF2-40B4-BE49-F238E27FC236}">
              <a16:creationId xmlns:a16="http://schemas.microsoft.com/office/drawing/2014/main" id="{05C31E54-7F9A-4148-9769-DCE8391E2DB9}"/>
            </a:ext>
          </a:extLst>
        </xdr:cNvPr>
        <xdr:cNvCxnSpPr/>
      </xdr:nvCxnSpPr>
      <xdr:spPr>
        <a:xfrm>
          <a:off x="19443700" y="13085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51452</xdr:rowOff>
    </xdr:from>
    <xdr:ext cx="469744" cy="259045"/>
    <xdr:sp macro="" textlink="">
      <xdr:nvSpPr>
        <xdr:cNvPr id="806" name="【消防施設】&#10;一人当たり面積平均値テキスト">
          <a:extLst>
            <a:ext uri="{FF2B5EF4-FFF2-40B4-BE49-F238E27FC236}">
              <a16:creationId xmlns:a16="http://schemas.microsoft.com/office/drawing/2014/main" id="{B85D47FC-5783-46E4-81CC-F1CE752A2F54}"/>
            </a:ext>
          </a:extLst>
        </xdr:cNvPr>
        <xdr:cNvSpPr txBox="1"/>
      </xdr:nvSpPr>
      <xdr:spPr>
        <a:xfrm>
          <a:off x="19547840" y="1379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73025</xdr:rowOff>
    </xdr:from>
    <xdr:to>
      <xdr:col>116</xdr:col>
      <xdr:colOff>114300</xdr:colOff>
      <xdr:row>83</xdr:row>
      <xdr:rowOff>3175</xdr:rowOff>
    </xdr:to>
    <xdr:sp macro="" textlink="">
      <xdr:nvSpPr>
        <xdr:cNvPr id="807" name="フローチャート: 判断 806">
          <a:extLst>
            <a:ext uri="{FF2B5EF4-FFF2-40B4-BE49-F238E27FC236}">
              <a16:creationId xmlns:a16="http://schemas.microsoft.com/office/drawing/2014/main" id="{39B1CF62-70B9-4F90-B14A-34B38BC8DC79}"/>
            </a:ext>
          </a:extLst>
        </xdr:cNvPr>
        <xdr:cNvSpPr/>
      </xdr:nvSpPr>
      <xdr:spPr>
        <a:xfrm>
          <a:off x="19458940" y="1381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808" name="フローチャート: 判断 807">
          <a:extLst>
            <a:ext uri="{FF2B5EF4-FFF2-40B4-BE49-F238E27FC236}">
              <a16:creationId xmlns:a16="http://schemas.microsoft.com/office/drawing/2014/main" id="{8B389226-A55E-42C5-9733-76A91D9358F2}"/>
            </a:ext>
          </a:extLst>
        </xdr:cNvPr>
        <xdr:cNvSpPr/>
      </xdr:nvSpPr>
      <xdr:spPr>
        <a:xfrm>
          <a:off x="1873504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38736</xdr:rowOff>
    </xdr:from>
    <xdr:to>
      <xdr:col>107</xdr:col>
      <xdr:colOff>101600</xdr:colOff>
      <xdr:row>82</xdr:row>
      <xdr:rowOff>140336</xdr:rowOff>
    </xdr:to>
    <xdr:sp macro="" textlink="">
      <xdr:nvSpPr>
        <xdr:cNvPr id="809" name="フローチャート: 判断 808">
          <a:extLst>
            <a:ext uri="{FF2B5EF4-FFF2-40B4-BE49-F238E27FC236}">
              <a16:creationId xmlns:a16="http://schemas.microsoft.com/office/drawing/2014/main" id="{E295B5A7-89A1-44AE-A1D7-3147B156339D}"/>
            </a:ext>
          </a:extLst>
        </xdr:cNvPr>
        <xdr:cNvSpPr/>
      </xdr:nvSpPr>
      <xdr:spPr>
        <a:xfrm>
          <a:off x="17937480" y="1378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90170</xdr:rowOff>
    </xdr:from>
    <xdr:to>
      <xdr:col>102</xdr:col>
      <xdr:colOff>165100</xdr:colOff>
      <xdr:row>83</xdr:row>
      <xdr:rowOff>20320</xdr:rowOff>
    </xdr:to>
    <xdr:sp macro="" textlink="">
      <xdr:nvSpPr>
        <xdr:cNvPr id="810" name="フローチャート: 判断 809">
          <a:extLst>
            <a:ext uri="{FF2B5EF4-FFF2-40B4-BE49-F238E27FC236}">
              <a16:creationId xmlns:a16="http://schemas.microsoft.com/office/drawing/2014/main" id="{7E3001F7-93F7-4DF0-B22E-54E3B8788697}"/>
            </a:ext>
          </a:extLst>
        </xdr:cNvPr>
        <xdr:cNvSpPr/>
      </xdr:nvSpPr>
      <xdr:spPr>
        <a:xfrm>
          <a:off x="17162780"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44450</xdr:rowOff>
    </xdr:from>
    <xdr:to>
      <xdr:col>98</xdr:col>
      <xdr:colOff>38100</xdr:colOff>
      <xdr:row>82</xdr:row>
      <xdr:rowOff>146050</xdr:rowOff>
    </xdr:to>
    <xdr:sp macro="" textlink="">
      <xdr:nvSpPr>
        <xdr:cNvPr id="811" name="フローチャート: 判断 810">
          <a:extLst>
            <a:ext uri="{FF2B5EF4-FFF2-40B4-BE49-F238E27FC236}">
              <a16:creationId xmlns:a16="http://schemas.microsoft.com/office/drawing/2014/main" id="{CF5FEFFA-2DBB-4D43-9F92-F013421B0472}"/>
            </a:ext>
          </a:extLst>
        </xdr:cNvPr>
        <xdr:cNvSpPr/>
      </xdr:nvSpPr>
      <xdr:spPr>
        <a:xfrm>
          <a:off x="16388080" y="13790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19D41FE1-B71B-4B15-9C95-763FF38470F4}"/>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EB4A123A-B535-44B0-94DA-293484DA22B9}"/>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95153D0D-5B21-4D95-BBCC-2CE77A867686}"/>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82FACE25-3767-4174-90EF-68D771D1C84B}"/>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7FDCF4ED-6859-4E2A-8FDF-413E860EA99E}"/>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73025</xdr:rowOff>
    </xdr:from>
    <xdr:to>
      <xdr:col>116</xdr:col>
      <xdr:colOff>114300</xdr:colOff>
      <xdr:row>82</xdr:row>
      <xdr:rowOff>3175</xdr:rowOff>
    </xdr:to>
    <xdr:sp macro="" textlink="">
      <xdr:nvSpPr>
        <xdr:cNvPr id="817" name="楕円 816">
          <a:extLst>
            <a:ext uri="{FF2B5EF4-FFF2-40B4-BE49-F238E27FC236}">
              <a16:creationId xmlns:a16="http://schemas.microsoft.com/office/drawing/2014/main" id="{6F6C0D78-7610-452A-B75E-6845A85FD90A}"/>
            </a:ext>
          </a:extLst>
        </xdr:cNvPr>
        <xdr:cNvSpPr/>
      </xdr:nvSpPr>
      <xdr:spPr>
        <a:xfrm>
          <a:off x="19458940" y="13651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95902</xdr:rowOff>
    </xdr:from>
    <xdr:ext cx="469744" cy="259045"/>
    <xdr:sp macro="" textlink="">
      <xdr:nvSpPr>
        <xdr:cNvPr id="818" name="【消防施設】&#10;一人当たり面積該当値テキスト">
          <a:extLst>
            <a:ext uri="{FF2B5EF4-FFF2-40B4-BE49-F238E27FC236}">
              <a16:creationId xmlns:a16="http://schemas.microsoft.com/office/drawing/2014/main" id="{FB1FBCF3-383D-4C34-80EF-D30B2AA8C15C}"/>
            </a:ext>
          </a:extLst>
        </xdr:cNvPr>
        <xdr:cNvSpPr txBox="1"/>
      </xdr:nvSpPr>
      <xdr:spPr>
        <a:xfrm>
          <a:off x="19547840" y="1350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84455</xdr:rowOff>
    </xdr:from>
    <xdr:to>
      <xdr:col>112</xdr:col>
      <xdr:colOff>38100</xdr:colOff>
      <xdr:row>82</xdr:row>
      <xdr:rowOff>14605</xdr:rowOff>
    </xdr:to>
    <xdr:sp macro="" textlink="">
      <xdr:nvSpPr>
        <xdr:cNvPr id="819" name="楕円 818">
          <a:extLst>
            <a:ext uri="{FF2B5EF4-FFF2-40B4-BE49-F238E27FC236}">
              <a16:creationId xmlns:a16="http://schemas.microsoft.com/office/drawing/2014/main" id="{0FF1DDD3-9236-418A-8C0B-692C86EE4550}"/>
            </a:ext>
          </a:extLst>
        </xdr:cNvPr>
        <xdr:cNvSpPr/>
      </xdr:nvSpPr>
      <xdr:spPr>
        <a:xfrm>
          <a:off x="18735040" y="136632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123825</xdr:rowOff>
    </xdr:from>
    <xdr:to>
      <xdr:col>116</xdr:col>
      <xdr:colOff>63500</xdr:colOff>
      <xdr:row>81</xdr:row>
      <xdr:rowOff>135255</xdr:rowOff>
    </xdr:to>
    <xdr:cxnSp macro="">
      <xdr:nvCxnSpPr>
        <xdr:cNvPr id="820" name="直線コネクタ 819">
          <a:extLst>
            <a:ext uri="{FF2B5EF4-FFF2-40B4-BE49-F238E27FC236}">
              <a16:creationId xmlns:a16="http://schemas.microsoft.com/office/drawing/2014/main" id="{CD9A80B9-4643-4377-97D5-187A5AC433B8}"/>
            </a:ext>
          </a:extLst>
        </xdr:cNvPr>
        <xdr:cNvCxnSpPr/>
      </xdr:nvCxnSpPr>
      <xdr:spPr>
        <a:xfrm flipV="1">
          <a:off x="18778220" y="13702665"/>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95886</xdr:rowOff>
    </xdr:from>
    <xdr:to>
      <xdr:col>107</xdr:col>
      <xdr:colOff>101600</xdr:colOff>
      <xdr:row>82</xdr:row>
      <xdr:rowOff>26036</xdr:rowOff>
    </xdr:to>
    <xdr:sp macro="" textlink="">
      <xdr:nvSpPr>
        <xdr:cNvPr id="821" name="楕円 820">
          <a:extLst>
            <a:ext uri="{FF2B5EF4-FFF2-40B4-BE49-F238E27FC236}">
              <a16:creationId xmlns:a16="http://schemas.microsoft.com/office/drawing/2014/main" id="{07EE0BF6-73CD-49B4-8821-8B7834A77AB4}"/>
            </a:ext>
          </a:extLst>
        </xdr:cNvPr>
        <xdr:cNvSpPr/>
      </xdr:nvSpPr>
      <xdr:spPr>
        <a:xfrm>
          <a:off x="17937480" y="136747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135255</xdr:rowOff>
    </xdr:from>
    <xdr:to>
      <xdr:col>111</xdr:col>
      <xdr:colOff>177800</xdr:colOff>
      <xdr:row>81</xdr:row>
      <xdr:rowOff>146686</xdr:rowOff>
    </xdr:to>
    <xdr:cxnSp macro="">
      <xdr:nvCxnSpPr>
        <xdr:cNvPr id="822" name="直線コネクタ 821">
          <a:extLst>
            <a:ext uri="{FF2B5EF4-FFF2-40B4-BE49-F238E27FC236}">
              <a16:creationId xmlns:a16="http://schemas.microsoft.com/office/drawing/2014/main" id="{33794F1A-1DC4-4466-A0AA-D5B10FE030F6}"/>
            </a:ext>
          </a:extLst>
        </xdr:cNvPr>
        <xdr:cNvCxnSpPr/>
      </xdr:nvCxnSpPr>
      <xdr:spPr>
        <a:xfrm flipV="1">
          <a:off x="17988280" y="13714095"/>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107314</xdr:rowOff>
    </xdr:from>
    <xdr:to>
      <xdr:col>102</xdr:col>
      <xdr:colOff>165100</xdr:colOff>
      <xdr:row>82</xdr:row>
      <xdr:rowOff>37464</xdr:rowOff>
    </xdr:to>
    <xdr:sp macro="" textlink="">
      <xdr:nvSpPr>
        <xdr:cNvPr id="823" name="楕円 822">
          <a:extLst>
            <a:ext uri="{FF2B5EF4-FFF2-40B4-BE49-F238E27FC236}">
              <a16:creationId xmlns:a16="http://schemas.microsoft.com/office/drawing/2014/main" id="{B4C01684-8200-4E68-8181-1F92AF13E67B}"/>
            </a:ext>
          </a:extLst>
        </xdr:cNvPr>
        <xdr:cNvSpPr/>
      </xdr:nvSpPr>
      <xdr:spPr>
        <a:xfrm>
          <a:off x="17162780" y="136861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146686</xdr:rowOff>
    </xdr:from>
    <xdr:to>
      <xdr:col>107</xdr:col>
      <xdr:colOff>50800</xdr:colOff>
      <xdr:row>81</xdr:row>
      <xdr:rowOff>158114</xdr:rowOff>
    </xdr:to>
    <xdr:cxnSp macro="">
      <xdr:nvCxnSpPr>
        <xdr:cNvPr id="824" name="直線コネクタ 823">
          <a:extLst>
            <a:ext uri="{FF2B5EF4-FFF2-40B4-BE49-F238E27FC236}">
              <a16:creationId xmlns:a16="http://schemas.microsoft.com/office/drawing/2014/main" id="{7B32253C-AB45-4EBA-89DF-146AFCD6608A}"/>
            </a:ext>
          </a:extLst>
        </xdr:cNvPr>
        <xdr:cNvCxnSpPr/>
      </xdr:nvCxnSpPr>
      <xdr:spPr>
        <a:xfrm flipV="1">
          <a:off x="17213580" y="13725526"/>
          <a:ext cx="7747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118745</xdr:rowOff>
    </xdr:from>
    <xdr:to>
      <xdr:col>98</xdr:col>
      <xdr:colOff>38100</xdr:colOff>
      <xdr:row>82</xdr:row>
      <xdr:rowOff>48895</xdr:rowOff>
    </xdr:to>
    <xdr:sp macro="" textlink="">
      <xdr:nvSpPr>
        <xdr:cNvPr id="825" name="楕円 824">
          <a:extLst>
            <a:ext uri="{FF2B5EF4-FFF2-40B4-BE49-F238E27FC236}">
              <a16:creationId xmlns:a16="http://schemas.microsoft.com/office/drawing/2014/main" id="{434AB06F-93B4-4E00-A3EA-1E73AF8B84FF}"/>
            </a:ext>
          </a:extLst>
        </xdr:cNvPr>
        <xdr:cNvSpPr/>
      </xdr:nvSpPr>
      <xdr:spPr>
        <a:xfrm>
          <a:off x="16388080" y="136975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158114</xdr:rowOff>
    </xdr:from>
    <xdr:to>
      <xdr:col>102</xdr:col>
      <xdr:colOff>114300</xdr:colOff>
      <xdr:row>81</xdr:row>
      <xdr:rowOff>169545</xdr:rowOff>
    </xdr:to>
    <xdr:cxnSp macro="">
      <xdr:nvCxnSpPr>
        <xdr:cNvPr id="826" name="直線コネクタ 825">
          <a:extLst>
            <a:ext uri="{FF2B5EF4-FFF2-40B4-BE49-F238E27FC236}">
              <a16:creationId xmlns:a16="http://schemas.microsoft.com/office/drawing/2014/main" id="{EF440019-58F1-41CB-87E5-C84291564C76}"/>
            </a:ext>
          </a:extLst>
        </xdr:cNvPr>
        <xdr:cNvCxnSpPr/>
      </xdr:nvCxnSpPr>
      <xdr:spPr>
        <a:xfrm flipV="1">
          <a:off x="16431260" y="13736954"/>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827" name="n_1aveValue【消防施設】&#10;一人当たり面積">
          <a:extLst>
            <a:ext uri="{FF2B5EF4-FFF2-40B4-BE49-F238E27FC236}">
              <a16:creationId xmlns:a16="http://schemas.microsoft.com/office/drawing/2014/main" id="{96CB2CBE-4FE0-4DC6-86F3-BCDAE9BE5C15}"/>
            </a:ext>
          </a:extLst>
        </xdr:cNvPr>
        <xdr:cNvSpPr txBox="1"/>
      </xdr:nvSpPr>
      <xdr:spPr>
        <a:xfrm>
          <a:off x="18561127" y="1389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131463</xdr:rowOff>
    </xdr:from>
    <xdr:ext cx="469744" cy="259045"/>
    <xdr:sp macro="" textlink="">
      <xdr:nvSpPr>
        <xdr:cNvPr id="828" name="n_2aveValue【消防施設】&#10;一人当たり面積">
          <a:extLst>
            <a:ext uri="{FF2B5EF4-FFF2-40B4-BE49-F238E27FC236}">
              <a16:creationId xmlns:a16="http://schemas.microsoft.com/office/drawing/2014/main" id="{EF938B96-DD8D-4E94-8649-22832B6A3DE2}"/>
            </a:ext>
          </a:extLst>
        </xdr:cNvPr>
        <xdr:cNvSpPr txBox="1"/>
      </xdr:nvSpPr>
      <xdr:spPr>
        <a:xfrm>
          <a:off x="17776267" y="1387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11447</xdr:rowOff>
    </xdr:from>
    <xdr:ext cx="469744" cy="259045"/>
    <xdr:sp macro="" textlink="">
      <xdr:nvSpPr>
        <xdr:cNvPr id="829" name="n_3aveValue【消防施設】&#10;一人当たり面積">
          <a:extLst>
            <a:ext uri="{FF2B5EF4-FFF2-40B4-BE49-F238E27FC236}">
              <a16:creationId xmlns:a16="http://schemas.microsoft.com/office/drawing/2014/main" id="{2EA4B734-9789-4D8B-BA70-1471E30E38A8}"/>
            </a:ext>
          </a:extLst>
        </xdr:cNvPr>
        <xdr:cNvSpPr txBox="1"/>
      </xdr:nvSpPr>
      <xdr:spPr>
        <a:xfrm>
          <a:off x="17001567" y="1392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137177</xdr:rowOff>
    </xdr:from>
    <xdr:ext cx="469744" cy="259045"/>
    <xdr:sp macro="" textlink="">
      <xdr:nvSpPr>
        <xdr:cNvPr id="830" name="n_4aveValue【消防施設】&#10;一人当たり面積">
          <a:extLst>
            <a:ext uri="{FF2B5EF4-FFF2-40B4-BE49-F238E27FC236}">
              <a16:creationId xmlns:a16="http://schemas.microsoft.com/office/drawing/2014/main" id="{8A2DC035-D5C8-4A4C-8817-DFF60DD5BEC3}"/>
            </a:ext>
          </a:extLst>
        </xdr:cNvPr>
        <xdr:cNvSpPr txBox="1"/>
      </xdr:nvSpPr>
      <xdr:spPr>
        <a:xfrm>
          <a:off x="16226867" y="1388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31132</xdr:rowOff>
    </xdr:from>
    <xdr:ext cx="469744" cy="259045"/>
    <xdr:sp macro="" textlink="">
      <xdr:nvSpPr>
        <xdr:cNvPr id="831" name="n_1mainValue【消防施設】&#10;一人当たり面積">
          <a:extLst>
            <a:ext uri="{FF2B5EF4-FFF2-40B4-BE49-F238E27FC236}">
              <a16:creationId xmlns:a16="http://schemas.microsoft.com/office/drawing/2014/main" id="{4B9BB13E-642F-42EE-B620-A27C7619B94E}"/>
            </a:ext>
          </a:extLst>
        </xdr:cNvPr>
        <xdr:cNvSpPr txBox="1"/>
      </xdr:nvSpPr>
      <xdr:spPr>
        <a:xfrm>
          <a:off x="18561127" y="1344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42563</xdr:rowOff>
    </xdr:from>
    <xdr:ext cx="469744" cy="259045"/>
    <xdr:sp macro="" textlink="">
      <xdr:nvSpPr>
        <xdr:cNvPr id="832" name="n_2mainValue【消防施設】&#10;一人当たり面積">
          <a:extLst>
            <a:ext uri="{FF2B5EF4-FFF2-40B4-BE49-F238E27FC236}">
              <a16:creationId xmlns:a16="http://schemas.microsoft.com/office/drawing/2014/main" id="{840149CE-C321-4427-AB75-8B08FCD89BAB}"/>
            </a:ext>
          </a:extLst>
        </xdr:cNvPr>
        <xdr:cNvSpPr txBox="1"/>
      </xdr:nvSpPr>
      <xdr:spPr>
        <a:xfrm>
          <a:off x="17776267" y="1345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53991</xdr:rowOff>
    </xdr:from>
    <xdr:ext cx="469744" cy="259045"/>
    <xdr:sp macro="" textlink="">
      <xdr:nvSpPr>
        <xdr:cNvPr id="833" name="n_3mainValue【消防施設】&#10;一人当たり面積">
          <a:extLst>
            <a:ext uri="{FF2B5EF4-FFF2-40B4-BE49-F238E27FC236}">
              <a16:creationId xmlns:a16="http://schemas.microsoft.com/office/drawing/2014/main" id="{8E22645B-DC64-4C65-A309-F8BE97132024}"/>
            </a:ext>
          </a:extLst>
        </xdr:cNvPr>
        <xdr:cNvSpPr txBox="1"/>
      </xdr:nvSpPr>
      <xdr:spPr>
        <a:xfrm>
          <a:off x="17001567" y="134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65422</xdr:rowOff>
    </xdr:from>
    <xdr:ext cx="469744" cy="259045"/>
    <xdr:sp macro="" textlink="">
      <xdr:nvSpPr>
        <xdr:cNvPr id="834" name="n_4mainValue【消防施設】&#10;一人当たり面積">
          <a:extLst>
            <a:ext uri="{FF2B5EF4-FFF2-40B4-BE49-F238E27FC236}">
              <a16:creationId xmlns:a16="http://schemas.microsoft.com/office/drawing/2014/main" id="{0FD6BDCD-D8A3-4722-ADC7-B0D0C966A415}"/>
            </a:ext>
          </a:extLst>
        </xdr:cNvPr>
        <xdr:cNvSpPr txBox="1"/>
      </xdr:nvSpPr>
      <xdr:spPr>
        <a:xfrm>
          <a:off x="16226867" y="1347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B264C37B-7FCA-4A35-9E24-B2DEA05834F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9587A452-9298-4263-9CF2-9FECD5D9300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663CB425-C686-4668-9E33-BE9CD7E5A99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D31A9768-5B82-4DAB-A3C0-7BF33A4FDE5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03455E52-676C-41B1-B94E-2FE4256E659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927BB02F-458D-45DB-878A-3DBFA496B463}"/>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481C9919-6C3C-4B50-B38A-98B0D14197F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B4251FFE-C743-4D36-8DFD-8FB0D38C200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C0235B28-FF27-4D25-80C9-43206404F29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03A5EA61-5459-4E69-8971-3197F7A68B05}"/>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369F3269-76BC-4152-9BB3-0C6CA26C1F5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17687531-B605-463E-A5E3-BE5CC451998B}"/>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F7E66B3F-2681-44E6-BF8F-40C26E182C89}"/>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D4E2A9E7-BB99-4AE5-AEB7-7A532738D5FA}"/>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8578D3EF-56BF-478E-8789-C3A91620C91A}"/>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B93E5829-45FD-4046-81B6-60452A9C5258}"/>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1D022014-B6A1-4061-AC5D-F800FB20DB71}"/>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88F6739A-0A4B-47A5-AFA0-D6B435931C17}"/>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6C8BB3EE-8B97-4A9E-8CFB-946985FC7E43}"/>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C310A6E9-6A3E-4894-AEE2-9E69F04498A3}"/>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6652F19C-9D64-4936-9E15-DEAA7ADCA012}"/>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65B753AC-202B-4B7C-81BB-D1C873BC7238}"/>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BBD04CCF-6CBE-44AA-8CE1-A4B53B6EF507}"/>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E1A0EDFC-F955-4AA5-971E-2356159AB75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A4635CD9-D4B1-4B58-BE1B-69DDDC08FA4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109</xdr:row>
      <xdr:rowOff>33745</xdr:rowOff>
    </xdr:to>
    <xdr:cxnSp macro="">
      <xdr:nvCxnSpPr>
        <xdr:cNvPr id="860" name="直線コネクタ 859">
          <a:extLst>
            <a:ext uri="{FF2B5EF4-FFF2-40B4-BE49-F238E27FC236}">
              <a16:creationId xmlns:a16="http://schemas.microsoft.com/office/drawing/2014/main" id="{98BAC834-1917-49AD-8AED-D3A777B0ED54}"/>
            </a:ext>
          </a:extLst>
        </xdr:cNvPr>
        <xdr:cNvCxnSpPr/>
      </xdr:nvCxnSpPr>
      <xdr:spPr>
        <a:xfrm flipV="1">
          <a:off x="14375764" y="1690061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1" name="【庁舎】&#10;有形固定資産減価償却率最小値テキスト">
          <a:extLst>
            <a:ext uri="{FF2B5EF4-FFF2-40B4-BE49-F238E27FC236}">
              <a16:creationId xmlns:a16="http://schemas.microsoft.com/office/drawing/2014/main" id="{60429121-0441-48E9-B977-49F64F1D9393}"/>
            </a:ext>
          </a:extLst>
        </xdr:cNvPr>
        <xdr:cNvSpPr txBox="1"/>
      </xdr:nvSpPr>
      <xdr:spPr>
        <a:xfrm>
          <a:off x="14414500" y="1831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2" name="直線コネクタ 861">
          <a:extLst>
            <a:ext uri="{FF2B5EF4-FFF2-40B4-BE49-F238E27FC236}">
              <a16:creationId xmlns:a16="http://schemas.microsoft.com/office/drawing/2014/main" id="{9D81060F-51C8-4BFC-AB63-0A22F47E7321}"/>
            </a:ext>
          </a:extLst>
        </xdr:cNvPr>
        <xdr:cNvCxnSpPr/>
      </xdr:nvCxnSpPr>
      <xdr:spPr>
        <a:xfrm>
          <a:off x="14287500" y="18306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3" name="【庁舎】&#10;有形固定資産減価償却率最大値テキスト">
          <a:extLst>
            <a:ext uri="{FF2B5EF4-FFF2-40B4-BE49-F238E27FC236}">
              <a16:creationId xmlns:a16="http://schemas.microsoft.com/office/drawing/2014/main" id="{DCDE343E-1B4B-4AF5-99E9-7C01F4F56F8A}"/>
            </a:ext>
          </a:extLst>
        </xdr:cNvPr>
        <xdr:cNvSpPr txBox="1"/>
      </xdr:nvSpPr>
      <xdr:spPr>
        <a:xfrm>
          <a:off x="14414500" y="1667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4" name="直線コネクタ 863">
          <a:extLst>
            <a:ext uri="{FF2B5EF4-FFF2-40B4-BE49-F238E27FC236}">
              <a16:creationId xmlns:a16="http://schemas.microsoft.com/office/drawing/2014/main" id="{1F30F12F-42E9-4DD8-A5B7-B4BA299C4D9D}"/>
            </a:ext>
          </a:extLst>
        </xdr:cNvPr>
        <xdr:cNvCxnSpPr/>
      </xdr:nvCxnSpPr>
      <xdr:spPr>
        <a:xfrm>
          <a:off x="14287500" y="1690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865" name="【庁舎】&#10;有形固定資産減価償却率平均値テキスト">
          <a:extLst>
            <a:ext uri="{FF2B5EF4-FFF2-40B4-BE49-F238E27FC236}">
              <a16:creationId xmlns:a16="http://schemas.microsoft.com/office/drawing/2014/main" id="{E61B90EA-B2BD-4CD4-A578-D2B6CCDEC2D9}"/>
            </a:ext>
          </a:extLst>
        </xdr:cNvPr>
        <xdr:cNvSpPr txBox="1"/>
      </xdr:nvSpPr>
      <xdr:spPr>
        <a:xfrm>
          <a:off x="14414500" y="17430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66" name="フローチャート: 判断 865">
          <a:extLst>
            <a:ext uri="{FF2B5EF4-FFF2-40B4-BE49-F238E27FC236}">
              <a16:creationId xmlns:a16="http://schemas.microsoft.com/office/drawing/2014/main" id="{65BC1641-711A-4157-A258-4C4309480007}"/>
            </a:ext>
          </a:extLst>
        </xdr:cNvPr>
        <xdr:cNvSpPr/>
      </xdr:nvSpPr>
      <xdr:spPr>
        <a:xfrm>
          <a:off x="14325600" y="174485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17236</xdr:rowOff>
    </xdr:from>
    <xdr:to>
      <xdr:col>81</xdr:col>
      <xdr:colOff>101600</xdr:colOff>
      <xdr:row>104</xdr:row>
      <xdr:rowOff>118836</xdr:rowOff>
    </xdr:to>
    <xdr:sp macro="" textlink="">
      <xdr:nvSpPr>
        <xdr:cNvPr id="867" name="フローチャート: 判断 866">
          <a:extLst>
            <a:ext uri="{FF2B5EF4-FFF2-40B4-BE49-F238E27FC236}">
              <a16:creationId xmlns:a16="http://schemas.microsoft.com/office/drawing/2014/main" id="{423F6197-AA1F-46E9-9484-29C40BE8AA27}"/>
            </a:ext>
          </a:extLst>
        </xdr:cNvPr>
        <xdr:cNvSpPr/>
      </xdr:nvSpPr>
      <xdr:spPr>
        <a:xfrm>
          <a:off x="13578840" y="1745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868" name="フローチャート: 判断 867">
          <a:extLst>
            <a:ext uri="{FF2B5EF4-FFF2-40B4-BE49-F238E27FC236}">
              <a16:creationId xmlns:a16="http://schemas.microsoft.com/office/drawing/2014/main" id="{03BEB760-6851-4E5E-A950-34E1BEA9C5EF}"/>
            </a:ext>
          </a:extLst>
        </xdr:cNvPr>
        <xdr:cNvSpPr/>
      </xdr:nvSpPr>
      <xdr:spPr>
        <a:xfrm>
          <a:off x="128041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69" name="フローチャート: 判断 868">
          <a:extLst>
            <a:ext uri="{FF2B5EF4-FFF2-40B4-BE49-F238E27FC236}">
              <a16:creationId xmlns:a16="http://schemas.microsoft.com/office/drawing/2014/main" id="{63AA3B5E-BDCC-4CAD-82E7-3F99FE25BD56}"/>
            </a:ext>
          </a:extLst>
        </xdr:cNvPr>
        <xdr:cNvSpPr/>
      </xdr:nvSpPr>
      <xdr:spPr>
        <a:xfrm>
          <a:off x="12029440" y="174730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0" name="フローチャート: 判断 869">
          <a:extLst>
            <a:ext uri="{FF2B5EF4-FFF2-40B4-BE49-F238E27FC236}">
              <a16:creationId xmlns:a16="http://schemas.microsoft.com/office/drawing/2014/main" id="{C8A507A9-FF6D-4009-9A41-173670702B80}"/>
            </a:ext>
          </a:extLst>
        </xdr:cNvPr>
        <xdr:cNvSpPr/>
      </xdr:nvSpPr>
      <xdr:spPr>
        <a:xfrm>
          <a:off x="1123188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5BEB7995-0FE7-411A-A896-D5F3B2084FE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EAA52483-5F25-48B4-9548-993A9894CCA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68347DD4-75D0-4090-A0E1-258476C731C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642C8010-DEE0-49DC-B800-06C5255DE37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81A7D075-2974-47E1-8BE2-EFA2B252800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95613</xdr:rowOff>
    </xdr:from>
    <xdr:to>
      <xdr:col>85</xdr:col>
      <xdr:colOff>177800</xdr:colOff>
      <xdr:row>103</xdr:row>
      <xdr:rowOff>25763</xdr:rowOff>
    </xdr:to>
    <xdr:sp macro="" textlink="">
      <xdr:nvSpPr>
        <xdr:cNvPr id="876" name="楕円 875">
          <a:extLst>
            <a:ext uri="{FF2B5EF4-FFF2-40B4-BE49-F238E27FC236}">
              <a16:creationId xmlns:a16="http://schemas.microsoft.com/office/drawing/2014/main" id="{BF28251B-A39C-4C69-A32D-A25583CDEF87}"/>
            </a:ext>
          </a:extLst>
        </xdr:cNvPr>
        <xdr:cNvSpPr/>
      </xdr:nvSpPr>
      <xdr:spPr>
        <a:xfrm>
          <a:off x="14325600" y="1719489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118490</xdr:rowOff>
    </xdr:from>
    <xdr:ext cx="405111" cy="259045"/>
    <xdr:sp macro="" textlink="">
      <xdr:nvSpPr>
        <xdr:cNvPr id="877" name="【庁舎】&#10;有形固定資産減価償却率該当値テキスト">
          <a:extLst>
            <a:ext uri="{FF2B5EF4-FFF2-40B4-BE49-F238E27FC236}">
              <a16:creationId xmlns:a16="http://schemas.microsoft.com/office/drawing/2014/main" id="{B0B10854-EEBA-44FD-B558-252A3E6995A8}"/>
            </a:ext>
          </a:extLst>
        </xdr:cNvPr>
        <xdr:cNvSpPr txBox="1"/>
      </xdr:nvSpPr>
      <xdr:spPr>
        <a:xfrm>
          <a:off x="14414500" y="1705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38463</xdr:rowOff>
    </xdr:from>
    <xdr:to>
      <xdr:col>81</xdr:col>
      <xdr:colOff>101600</xdr:colOff>
      <xdr:row>102</xdr:row>
      <xdr:rowOff>140063</xdr:rowOff>
    </xdr:to>
    <xdr:sp macro="" textlink="">
      <xdr:nvSpPr>
        <xdr:cNvPr id="878" name="楕円 877">
          <a:extLst>
            <a:ext uri="{FF2B5EF4-FFF2-40B4-BE49-F238E27FC236}">
              <a16:creationId xmlns:a16="http://schemas.microsoft.com/office/drawing/2014/main" id="{378E1E6A-754F-4C77-9A96-6F09FB93B815}"/>
            </a:ext>
          </a:extLst>
        </xdr:cNvPr>
        <xdr:cNvSpPr/>
      </xdr:nvSpPr>
      <xdr:spPr>
        <a:xfrm>
          <a:off x="1357884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89263</xdr:rowOff>
    </xdr:from>
    <xdr:to>
      <xdr:col>85</xdr:col>
      <xdr:colOff>127000</xdr:colOff>
      <xdr:row>102</xdr:row>
      <xdr:rowOff>146413</xdr:rowOff>
    </xdr:to>
    <xdr:cxnSp macro="">
      <xdr:nvCxnSpPr>
        <xdr:cNvPr id="879" name="直線コネクタ 878">
          <a:extLst>
            <a:ext uri="{FF2B5EF4-FFF2-40B4-BE49-F238E27FC236}">
              <a16:creationId xmlns:a16="http://schemas.microsoft.com/office/drawing/2014/main" id="{45E05819-F15D-4E3E-BB82-80EECF76A294}"/>
            </a:ext>
          </a:extLst>
        </xdr:cNvPr>
        <xdr:cNvCxnSpPr/>
      </xdr:nvCxnSpPr>
      <xdr:spPr>
        <a:xfrm>
          <a:off x="13629640" y="17188543"/>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154395</xdr:rowOff>
    </xdr:from>
    <xdr:to>
      <xdr:col>76</xdr:col>
      <xdr:colOff>165100</xdr:colOff>
      <xdr:row>102</xdr:row>
      <xdr:rowOff>84545</xdr:rowOff>
    </xdr:to>
    <xdr:sp macro="" textlink="">
      <xdr:nvSpPr>
        <xdr:cNvPr id="880" name="楕円 879">
          <a:extLst>
            <a:ext uri="{FF2B5EF4-FFF2-40B4-BE49-F238E27FC236}">
              <a16:creationId xmlns:a16="http://schemas.microsoft.com/office/drawing/2014/main" id="{35BBE25D-BA49-496E-B78B-66498D2BBE04}"/>
            </a:ext>
          </a:extLst>
        </xdr:cNvPr>
        <xdr:cNvSpPr/>
      </xdr:nvSpPr>
      <xdr:spPr>
        <a:xfrm>
          <a:off x="12804140" y="17086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33745</xdr:rowOff>
    </xdr:from>
    <xdr:to>
      <xdr:col>81</xdr:col>
      <xdr:colOff>50800</xdr:colOff>
      <xdr:row>102</xdr:row>
      <xdr:rowOff>89263</xdr:rowOff>
    </xdr:to>
    <xdr:cxnSp macro="">
      <xdr:nvCxnSpPr>
        <xdr:cNvPr id="881" name="直線コネクタ 880">
          <a:extLst>
            <a:ext uri="{FF2B5EF4-FFF2-40B4-BE49-F238E27FC236}">
              <a16:creationId xmlns:a16="http://schemas.microsoft.com/office/drawing/2014/main" id="{1743F4B3-B968-46D9-A78F-FE7319201907}"/>
            </a:ext>
          </a:extLst>
        </xdr:cNvPr>
        <xdr:cNvCxnSpPr/>
      </xdr:nvCxnSpPr>
      <xdr:spPr>
        <a:xfrm>
          <a:off x="12854940" y="17133025"/>
          <a:ext cx="7747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115207</xdr:rowOff>
    </xdr:from>
    <xdr:to>
      <xdr:col>72</xdr:col>
      <xdr:colOff>38100</xdr:colOff>
      <xdr:row>102</xdr:row>
      <xdr:rowOff>45357</xdr:rowOff>
    </xdr:to>
    <xdr:sp macro="" textlink="">
      <xdr:nvSpPr>
        <xdr:cNvPr id="882" name="楕円 881">
          <a:extLst>
            <a:ext uri="{FF2B5EF4-FFF2-40B4-BE49-F238E27FC236}">
              <a16:creationId xmlns:a16="http://schemas.microsoft.com/office/drawing/2014/main" id="{26A93BE5-9452-4D4E-A7D6-7A583C64F56F}"/>
            </a:ext>
          </a:extLst>
        </xdr:cNvPr>
        <xdr:cNvSpPr/>
      </xdr:nvSpPr>
      <xdr:spPr>
        <a:xfrm>
          <a:off x="12029440" y="170468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166007</xdr:rowOff>
    </xdr:from>
    <xdr:to>
      <xdr:col>76</xdr:col>
      <xdr:colOff>114300</xdr:colOff>
      <xdr:row>102</xdr:row>
      <xdr:rowOff>33745</xdr:rowOff>
    </xdr:to>
    <xdr:cxnSp macro="">
      <xdr:nvCxnSpPr>
        <xdr:cNvPr id="883" name="直線コネクタ 882">
          <a:extLst>
            <a:ext uri="{FF2B5EF4-FFF2-40B4-BE49-F238E27FC236}">
              <a16:creationId xmlns:a16="http://schemas.microsoft.com/office/drawing/2014/main" id="{CB108838-5FDC-46FA-93A2-BC154B5B0BCF}"/>
            </a:ext>
          </a:extLst>
        </xdr:cNvPr>
        <xdr:cNvCxnSpPr/>
      </xdr:nvCxnSpPr>
      <xdr:spPr>
        <a:xfrm>
          <a:off x="12072620" y="17097647"/>
          <a:ext cx="78232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51526</xdr:rowOff>
    </xdr:from>
    <xdr:to>
      <xdr:col>67</xdr:col>
      <xdr:colOff>101600</xdr:colOff>
      <xdr:row>106</xdr:row>
      <xdr:rowOff>153126</xdr:rowOff>
    </xdr:to>
    <xdr:sp macro="" textlink="">
      <xdr:nvSpPr>
        <xdr:cNvPr id="884" name="楕円 883">
          <a:extLst>
            <a:ext uri="{FF2B5EF4-FFF2-40B4-BE49-F238E27FC236}">
              <a16:creationId xmlns:a16="http://schemas.microsoft.com/office/drawing/2014/main" id="{DA814B1B-E361-48C9-945D-F678DD2EC62E}"/>
            </a:ext>
          </a:extLst>
        </xdr:cNvPr>
        <xdr:cNvSpPr/>
      </xdr:nvSpPr>
      <xdr:spPr>
        <a:xfrm>
          <a:off x="11231880" y="178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166007</xdr:rowOff>
    </xdr:from>
    <xdr:to>
      <xdr:col>71</xdr:col>
      <xdr:colOff>177800</xdr:colOff>
      <xdr:row>106</xdr:row>
      <xdr:rowOff>102326</xdr:rowOff>
    </xdr:to>
    <xdr:cxnSp macro="">
      <xdr:nvCxnSpPr>
        <xdr:cNvPr id="885" name="直線コネクタ 884">
          <a:extLst>
            <a:ext uri="{FF2B5EF4-FFF2-40B4-BE49-F238E27FC236}">
              <a16:creationId xmlns:a16="http://schemas.microsoft.com/office/drawing/2014/main" id="{63C28CBE-E736-4D00-8EEA-741384EC5B82}"/>
            </a:ext>
          </a:extLst>
        </xdr:cNvPr>
        <xdr:cNvCxnSpPr/>
      </xdr:nvCxnSpPr>
      <xdr:spPr>
        <a:xfrm flipV="1">
          <a:off x="11282680" y="17097647"/>
          <a:ext cx="789940" cy="77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109963</xdr:rowOff>
    </xdr:from>
    <xdr:ext cx="405111" cy="259045"/>
    <xdr:sp macro="" textlink="">
      <xdr:nvSpPr>
        <xdr:cNvPr id="886" name="n_1aveValue【庁舎】&#10;有形固定資産減価償却率">
          <a:extLst>
            <a:ext uri="{FF2B5EF4-FFF2-40B4-BE49-F238E27FC236}">
              <a16:creationId xmlns:a16="http://schemas.microsoft.com/office/drawing/2014/main" id="{E0A5A93A-E1CC-45DA-8513-084AB3BA50B9}"/>
            </a:ext>
          </a:extLst>
        </xdr:cNvPr>
        <xdr:cNvSpPr txBox="1"/>
      </xdr:nvSpPr>
      <xdr:spPr>
        <a:xfrm>
          <a:off x="13437244" y="1754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887" name="n_2aveValue【庁舎】&#10;有形固定資産減価償却率">
          <a:extLst>
            <a:ext uri="{FF2B5EF4-FFF2-40B4-BE49-F238E27FC236}">
              <a16:creationId xmlns:a16="http://schemas.microsoft.com/office/drawing/2014/main" id="{F813BD6E-A52B-42F1-B9A6-616279BA6690}"/>
            </a:ext>
          </a:extLst>
        </xdr:cNvPr>
        <xdr:cNvSpPr txBox="1"/>
      </xdr:nvSpPr>
      <xdr:spPr>
        <a:xfrm>
          <a:off x="126752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131190</xdr:rowOff>
    </xdr:from>
    <xdr:ext cx="405111" cy="259045"/>
    <xdr:sp macro="" textlink="">
      <xdr:nvSpPr>
        <xdr:cNvPr id="888" name="n_3aveValue【庁舎】&#10;有形固定資産減価償却率">
          <a:extLst>
            <a:ext uri="{FF2B5EF4-FFF2-40B4-BE49-F238E27FC236}">
              <a16:creationId xmlns:a16="http://schemas.microsoft.com/office/drawing/2014/main" id="{F6F5625D-46C6-454A-A9EE-B45025D8CFB6}"/>
            </a:ext>
          </a:extLst>
        </xdr:cNvPr>
        <xdr:cNvSpPr txBox="1"/>
      </xdr:nvSpPr>
      <xdr:spPr>
        <a:xfrm>
          <a:off x="11900544" y="17565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89" name="n_4aveValue【庁舎】&#10;有形固定資産減価償却率">
          <a:extLst>
            <a:ext uri="{FF2B5EF4-FFF2-40B4-BE49-F238E27FC236}">
              <a16:creationId xmlns:a16="http://schemas.microsoft.com/office/drawing/2014/main" id="{5889F64C-BDB1-4460-8206-53364F2CA654}"/>
            </a:ext>
          </a:extLst>
        </xdr:cNvPr>
        <xdr:cNvSpPr txBox="1"/>
      </xdr:nvSpPr>
      <xdr:spPr>
        <a:xfrm>
          <a:off x="1110298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156590</xdr:rowOff>
    </xdr:from>
    <xdr:ext cx="405111" cy="259045"/>
    <xdr:sp macro="" textlink="">
      <xdr:nvSpPr>
        <xdr:cNvPr id="890" name="n_1mainValue【庁舎】&#10;有形固定資産減価償却率">
          <a:extLst>
            <a:ext uri="{FF2B5EF4-FFF2-40B4-BE49-F238E27FC236}">
              <a16:creationId xmlns:a16="http://schemas.microsoft.com/office/drawing/2014/main" id="{F1A615A3-1504-40C5-B9D3-84843AEA5B5E}"/>
            </a:ext>
          </a:extLst>
        </xdr:cNvPr>
        <xdr:cNvSpPr txBox="1"/>
      </xdr:nvSpPr>
      <xdr:spPr>
        <a:xfrm>
          <a:off x="13437244" y="1692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101072</xdr:rowOff>
    </xdr:from>
    <xdr:ext cx="405111" cy="259045"/>
    <xdr:sp macro="" textlink="">
      <xdr:nvSpPr>
        <xdr:cNvPr id="891" name="n_2mainValue【庁舎】&#10;有形固定資産減価償却率">
          <a:extLst>
            <a:ext uri="{FF2B5EF4-FFF2-40B4-BE49-F238E27FC236}">
              <a16:creationId xmlns:a16="http://schemas.microsoft.com/office/drawing/2014/main" id="{6DE917AB-FAF2-41AF-A630-6D39264E016C}"/>
            </a:ext>
          </a:extLst>
        </xdr:cNvPr>
        <xdr:cNvSpPr txBox="1"/>
      </xdr:nvSpPr>
      <xdr:spPr>
        <a:xfrm>
          <a:off x="12675244" y="1686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61884</xdr:rowOff>
    </xdr:from>
    <xdr:ext cx="405111" cy="259045"/>
    <xdr:sp macro="" textlink="">
      <xdr:nvSpPr>
        <xdr:cNvPr id="892" name="n_3mainValue【庁舎】&#10;有形固定資産減価償却率">
          <a:extLst>
            <a:ext uri="{FF2B5EF4-FFF2-40B4-BE49-F238E27FC236}">
              <a16:creationId xmlns:a16="http://schemas.microsoft.com/office/drawing/2014/main" id="{84C160BF-3C28-49BF-9375-6B76820E34DD}"/>
            </a:ext>
          </a:extLst>
        </xdr:cNvPr>
        <xdr:cNvSpPr txBox="1"/>
      </xdr:nvSpPr>
      <xdr:spPr>
        <a:xfrm>
          <a:off x="11900544" y="1682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144253</xdr:rowOff>
    </xdr:from>
    <xdr:ext cx="405111" cy="259045"/>
    <xdr:sp macro="" textlink="">
      <xdr:nvSpPr>
        <xdr:cNvPr id="893" name="n_4mainValue【庁舎】&#10;有形固定資産減価償却率">
          <a:extLst>
            <a:ext uri="{FF2B5EF4-FFF2-40B4-BE49-F238E27FC236}">
              <a16:creationId xmlns:a16="http://schemas.microsoft.com/office/drawing/2014/main" id="{7FF283F8-BD3F-4F7E-A0E7-1D0F5B60E83A}"/>
            </a:ext>
          </a:extLst>
        </xdr:cNvPr>
        <xdr:cNvSpPr txBox="1"/>
      </xdr:nvSpPr>
      <xdr:spPr>
        <a:xfrm>
          <a:off x="11102984" y="1791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D22AD553-DEA5-475D-A378-3696C2CE1C5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9D89CDB8-6D74-428D-AE73-29705125400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DFA8C2C4-92BF-44F8-A9CA-56B3FC8B932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2209FE81-636E-48A2-BA2B-DEA9B078F66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95780877-BACD-44E1-849B-40E33750E6F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E2638AC8-B130-4D5C-B46E-E56F031923A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5736FD67-A1BA-4015-93F3-51456505633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DC7E6B88-D2EA-4BE9-9870-F03FF284397E}"/>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ABEE9B5E-146A-4C5B-935C-DFC099E1D88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5ABA3BEE-17F7-4861-9107-63C690A01D9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a:extLst>
            <a:ext uri="{FF2B5EF4-FFF2-40B4-BE49-F238E27FC236}">
              <a16:creationId xmlns:a16="http://schemas.microsoft.com/office/drawing/2014/main" id="{48903035-647B-47C6-AD9A-437A17E53A18}"/>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a:extLst>
            <a:ext uri="{FF2B5EF4-FFF2-40B4-BE49-F238E27FC236}">
              <a16:creationId xmlns:a16="http://schemas.microsoft.com/office/drawing/2014/main" id="{3B22F0F2-AF47-4D76-AE2F-789890755AE1}"/>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a:extLst>
            <a:ext uri="{FF2B5EF4-FFF2-40B4-BE49-F238E27FC236}">
              <a16:creationId xmlns:a16="http://schemas.microsoft.com/office/drawing/2014/main" id="{96B9B123-B89C-468F-B0D7-03A100FC389F}"/>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a:extLst>
            <a:ext uri="{FF2B5EF4-FFF2-40B4-BE49-F238E27FC236}">
              <a16:creationId xmlns:a16="http://schemas.microsoft.com/office/drawing/2014/main" id="{D25078AF-FFFB-4A0E-91B6-F67C04F710BE}"/>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a:extLst>
            <a:ext uri="{FF2B5EF4-FFF2-40B4-BE49-F238E27FC236}">
              <a16:creationId xmlns:a16="http://schemas.microsoft.com/office/drawing/2014/main" id="{02055A4E-0D24-4F4A-8FB6-712D0EA93EE9}"/>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a:extLst>
            <a:ext uri="{FF2B5EF4-FFF2-40B4-BE49-F238E27FC236}">
              <a16:creationId xmlns:a16="http://schemas.microsoft.com/office/drawing/2014/main" id="{B6C45B1F-1BA2-497C-B219-1816582B9B49}"/>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a:extLst>
            <a:ext uri="{FF2B5EF4-FFF2-40B4-BE49-F238E27FC236}">
              <a16:creationId xmlns:a16="http://schemas.microsoft.com/office/drawing/2014/main" id="{8018A18D-1ED0-4E81-B5F5-0211A2644C0F}"/>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a:extLst>
            <a:ext uri="{FF2B5EF4-FFF2-40B4-BE49-F238E27FC236}">
              <a16:creationId xmlns:a16="http://schemas.microsoft.com/office/drawing/2014/main" id="{0DB5E2B5-D82B-4F9A-B9EB-E2C0CD54DF7E}"/>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a:extLst>
            <a:ext uri="{FF2B5EF4-FFF2-40B4-BE49-F238E27FC236}">
              <a16:creationId xmlns:a16="http://schemas.microsoft.com/office/drawing/2014/main" id="{DE27D771-575B-4044-9B6D-C2AE92A3841E}"/>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a:extLst>
            <a:ext uri="{FF2B5EF4-FFF2-40B4-BE49-F238E27FC236}">
              <a16:creationId xmlns:a16="http://schemas.microsoft.com/office/drawing/2014/main" id="{158EA938-82F5-4308-A8A9-567DF5517796}"/>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a:extLst>
            <a:ext uri="{FF2B5EF4-FFF2-40B4-BE49-F238E27FC236}">
              <a16:creationId xmlns:a16="http://schemas.microsoft.com/office/drawing/2014/main" id="{67323480-55D9-4BCC-84D5-DB7CDD87657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a:extLst>
            <a:ext uri="{FF2B5EF4-FFF2-40B4-BE49-F238E27FC236}">
              <a16:creationId xmlns:a16="http://schemas.microsoft.com/office/drawing/2014/main" id="{41C5ED51-7BF4-4B69-9691-298C6423F831}"/>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a:extLst>
            <a:ext uri="{FF2B5EF4-FFF2-40B4-BE49-F238E27FC236}">
              <a16:creationId xmlns:a16="http://schemas.microsoft.com/office/drawing/2014/main" id="{3BE9844D-C6AF-43FD-A59D-0FF9F5121F09}"/>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54F5042F-D873-4685-8208-EE9A9F0F378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EF47A0EA-EE11-4F81-AEF5-93E02B57E82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C10D1744-7EAF-4E1B-9B37-A89BDBE6C0B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32113</xdr:rowOff>
    </xdr:to>
    <xdr:cxnSp macro="">
      <xdr:nvCxnSpPr>
        <xdr:cNvPr id="920" name="直線コネクタ 919">
          <a:extLst>
            <a:ext uri="{FF2B5EF4-FFF2-40B4-BE49-F238E27FC236}">
              <a16:creationId xmlns:a16="http://schemas.microsoft.com/office/drawing/2014/main" id="{9EDE45D0-7B63-4C2A-BF76-EC1043619659}"/>
            </a:ext>
          </a:extLst>
        </xdr:cNvPr>
        <xdr:cNvCxnSpPr/>
      </xdr:nvCxnSpPr>
      <xdr:spPr>
        <a:xfrm flipV="1">
          <a:off x="19509104" y="16787949"/>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921" name="【庁舎】&#10;一人当たり面積最小値テキスト">
          <a:extLst>
            <a:ext uri="{FF2B5EF4-FFF2-40B4-BE49-F238E27FC236}">
              <a16:creationId xmlns:a16="http://schemas.microsoft.com/office/drawing/2014/main" id="{63899178-BB2E-4678-997F-66BC94965250}"/>
            </a:ext>
          </a:extLst>
        </xdr:cNvPr>
        <xdr:cNvSpPr txBox="1"/>
      </xdr:nvSpPr>
      <xdr:spPr>
        <a:xfrm>
          <a:off x="19547840" y="183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922" name="直線コネクタ 921">
          <a:extLst>
            <a:ext uri="{FF2B5EF4-FFF2-40B4-BE49-F238E27FC236}">
              <a16:creationId xmlns:a16="http://schemas.microsoft.com/office/drawing/2014/main" id="{AC584FFB-0B03-444C-ABAC-AC9AAFF111AF}"/>
            </a:ext>
          </a:extLst>
        </xdr:cNvPr>
        <xdr:cNvCxnSpPr/>
      </xdr:nvCxnSpPr>
      <xdr:spPr>
        <a:xfrm>
          <a:off x="194437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923" name="【庁舎】&#10;一人当たり面積最大値テキスト">
          <a:extLst>
            <a:ext uri="{FF2B5EF4-FFF2-40B4-BE49-F238E27FC236}">
              <a16:creationId xmlns:a16="http://schemas.microsoft.com/office/drawing/2014/main" id="{5C8EF904-6D34-4ECB-A5F8-AC7BD62A2210}"/>
            </a:ext>
          </a:extLst>
        </xdr:cNvPr>
        <xdr:cNvSpPr txBox="1"/>
      </xdr:nvSpPr>
      <xdr:spPr>
        <a:xfrm>
          <a:off x="19547840" y="1657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924" name="直線コネクタ 923">
          <a:extLst>
            <a:ext uri="{FF2B5EF4-FFF2-40B4-BE49-F238E27FC236}">
              <a16:creationId xmlns:a16="http://schemas.microsoft.com/office/drawing/2014/main" id="{474F2814-0A98-495C-82DE-BC9FF6B91AB7}"/>
            </a:ext>
          </a:extLst>
        </xdr:cNvPr>
        <xdr:cNvCxnSpPr/>
      </xdr:nvCxnSpPr>
      <xdr:spPr>
        <a:xfrm>
          <a:off x="19443700" y="167879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20156</xdr:rowOff>
    </xdr:from>
    <xdr:ext cx="469744" cy="259045"/>
    <xdr:sp macro="" textlink="">
      <xdr:nvSpPr>
        <xdr:cNvPr id="925" name="【庁舎】&#10;一人当たり面積平均値テキスト">
          <a:extLst>
            <a:ext uri="{FF2B5EF4-FFF2-40B4-BE49-F238E27FC236}">
              <a16:creationId xmlns:a16="http://schemas.microsoft.com/office/drawing/2014/main" id="{6E35A752-B644-417B-A2F0-EB9013C7D5BF}"/>
            </a:ext>
          </a:extLst>
        </xdr:cNvPr>
        <xdr:cNvSpPr txBox="1"/>
      </xdr:nvSpPr>
      <xdr:spPr>
        <a:xfrm>
          <a:off x="19547840" y="17789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926" name="フローチャート: 判断 925">
          <a:extLst>
            <a:ext uri="{FF2B5EF4-FFF2-40B4-BE49-F238E27FC236}">
              <a16:creationId xmlns:a16="http://schemas.microsoft.com/office/drawing/2014/main" id="{8CD0C46A-250A-4E28-9504-52EE7F604F68}"/>
            </a:ext>
          </a:extLst>
        </xdr:cNvPr>
        <xdr:cNvSpPr/>
      </xdr:nvSpPr>
      <xdr:spPr>
        <a:xfrm>
          <a:off x="19458940" y="178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74386</xdr:rowOff>
    </xdr:from>
    <xdr:to>
      <xdr:col>112</xdr:col>
      <xdr:colOff>38100</xdr:colOff>
      <xdr:row>107</xdr:row>
      <xdr:rowOff>4536</xdr:rowOff>
    </xdr:to>
    <xdr:sp macro="" textlink="">
      <xdr:nvSpPr>
        <xdr:cNvPr id="927" name="フローチャート: 判断 926">
          <a:extLst>
            <a:ext uri="{FF2B5EF4-FFF2-40B4-BE49-F238E27FC236}">
              <a16:creationId xmlns:a16="http://schemas.microsoft.com/office/drawing/2014/main" id="{8DFE7AE3-49E0-471B-9E16-EB36735874C2}"/>
            </a:ext>
          </a:extLst>
        </xdr:cNvPr>
        <xdr:cNvSpPr/>
      </xdr:nvSpPr>
      <xdr:spPr>
        <a:xfrm>
          <a:off x="18735040" y="178442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77651</xdr:rowOff>
    </xdr:from>
    <xdr:to>
      <xdr:col>107</xdr:col>
      <xdr:colOff>101600</xdr:colOff>
      <xdr:row>107</xdr:row>
      <xdr:rowOff>7801</xdr:rowOff>
    </xdr:to>
    <xdr:sp macro="" textlink="">
      <xdr:nvSpPr>
        <xdr:cNvPr id="928" name="フローチャート: 判断 927">
          <a:extLst>
            <a:ext uri="{FF2B5EF4-FFF2-40B4-BE49-F238E27FC236}">
              <a16:creationId xmlns:a16="http://schemas.microsoft.com/office/drawing/2014/main" id="{ECE2D1F4-5128-4694-989A-91AA37189558}"/>
            </a:ext>
          </a:extLst>
        </xdr:cNvPr>
        <xdr:cNvSpPr/>
      </xdr:nvSpPr>
      <xdr:spPr>
        <a:xfrm>
          <a:off x="17937480" y="178474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929" name="フローチャート: 判断 928">
          <a:extLst>
            <a:ext uri="{FF2B5EF4-FFF2-40B4-BE49-F238E27FC236}">
              <a16:creationId xmlns:a16="http://schemas.microsoft.com/office/drawing/2014/main" id="{F70129EF-0471-4EB7-8856-60402C52DD78}"/>
            </a:ext>
          </a:extLst>
        </xdr:cNvPr>
        <xdr:cNvSpPr/>
      </xdr:nvSpPr>
      <xdr:spPr>
        <a:xfrm>
          <a:off x="1716278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930" name="フローチャート: 判断 929">
          <a:extLst>
            <a:ext uri="{FF2B5EF4-FFF2-40B4-BE49-F238E27FC236}">
              <a16:creationId xmlns:a16="http://schemas.microsoft.com/office/drawing/2014/main" id="{D3274A05-FAB0-42E1-A472-2917E14A4585}"/>
            </a:ext>
          </a:extLst>
        </xdr:cNvPr>
        <xdr:cNvSpPr/>
      </xdr:nvSpPr>
      <xdr:spPr>
        <a:xfrm>
          <a:off x="16388080" y="178572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219E3FA1-9086-445B-BE96-D4C5C99CC4C5}"/>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FFDFFFE0-5362-4877-B170-36ECB2FDF0B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63133317-8302-4F47-84B9-6019E7E3F70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8F6049A6-03CC-4D9C-B5E6-43BCD7DF262F}"/>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491093EF-D8F6-40CD-8335-B7B2D59EDB1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154395</xdr:rowOff>
    </xdr:from>
    <xdr:to>
      <xdr:col>116</xdr:col>
      <xdr:colOff>114300</xdr:colOff>
      <xdr:row>104</xdr:row>
      <xdr:rowOff>84545</xdr:rowOff>
    </xdr:to>
    <xdr:sp macro="" textlink="">
      <xdr:nvSpPr>
        <xdr:cNvPr id="936" name="楕円 935">
          <a:extLst>
            <a:ext uri="{FF2B5EF4-FFF2-40B4-BE49-F238E27FC236}">
              <a16:creationId xmlns:a16="http://schemas.microsoft.com/office/drawing/2014/main" id="{1FBF9DF5-95A7-4D44-86DE-9D1A113FD6FD}"/>
            </a:ext>
          </a:extLst>
        </xdr:cNvPr>
        <xdr:cNvSpPr/>
      </xdr:nvSpPr>
      <xdr:spPr>
        <a:xfrm>
          <a:off x="19458940" y="17421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5822</xdr:rowOff>
    </xdr:from>
    <xdr:ext cx="469744" cy="259045"/>
    <xdr:sp macro="" textlink="">
      <xdr:nvSpPr>
        <xdr:cNvPr id="937" name="【庁舎】&#10;一人当たり面積該当値テキスト">
          <a:extLst>
            <a:ext uri="{FF2B5EF4-FFF2-40B4-BE49-F238E27FC236}">
              <a16:creationId xmlns:a16="http://schemas.microsoft.com/office/drawing/2014/main" id="{5C2C8CBB-A371-41A8-9566-447E124182EE}"/>
            </a:ext>
          </a:extLst>
        </xdr:cNvPr>
        <xdr:cNvSpPr txBox="1"/>
      </xdr:nvSpPr>
      <xdr:spPr>
        <a:xfrm>
          <a:off x="19547840" y="1727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2539</xdr:rowOff>
    </xdr:from>
    <xdr:to>
      <xdr:col>112</xdr:col>
      <xdr:colOff>38100</xdr:colOff>
      <xdr:row>104</xdr:row>
      <xdr:rowOff>104139</xdr:rowOff>
    </xdr:to>
    <xdr:sp macro="" textlink="">
      <xdr:nvSpPr>
        <xdr:cNvPr id="938" name="楕円 937">
          <a:extLst>
            <a:ext uri="{FF2B5EF4-FFF2-40B4-BE49-F238E27FC236}">
              <a16:creationId xmlns:a16="http://schemas.microsoft.com/office/drawing/2014/main" id="{915C0A4C-825A-4567-B085-3E6139536554}"/>
            </a:ext>
          </a:extLst>
        </xdr:cNvPr>
        <xdr:cNvSpPr/>
      </xdr:nvSpPr>
      <xdr:spPr>
        <a:xfrm>
          <a:off x="18735040" y="174370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33745</xdr:rowOff>
    </xdr:from>
    <xdr:to>
      <xdr:col>116</xdr:col>
      <xdr:colOff>63500</xdr:colOff>
      <xdr:row>104</xdr:row>
      <xdr:rowOff>53339</xdr:rowOff>
    </xdr:to>
    <xdr:cxnSp macro="">
      <xdr:nvCxnSpPr>
        <xdr:cNvPr id="939" name="直線コネクタ 938">
          <a:extLst>
            <a:ext uri="{FF2B5EF4-FFF2-40B4-BE49-F238E27FC236}">
              <a16:creationId xmlns:a16="http://schemas.microsoft.com/office/drawing/2014/main" id="{D0F4BD01-9344-4CE7-8E54-52933F97FDE3}"/>
            </a:ext>
          </a:extLst>
        </xdr:cNvPr>
        <xdr:cNvCxnSpPr/>
      </xdr:nvCxnSpPr>
      <xdr:spPr>
        <a:xfrm flipV="1">
          <a:off x="18778220" y="17468305"/>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22134</xdr:rowOff>
    </xdr:from>
    <xdr:to>
      <xdr:col>107</xdr:col>
      <xdr:colOff>101600</xdr:colOff>
      <xdr:row>104</xdr:row>
      <xdr:rowOff>123734</xdr:rowOff>
    </xdr:to>
    <xdr:sp macro="" textlink="">
      <xdr:nvSpPr>
        <xdr:cNvPr id="940" name="楕円 939">
          <a:extLst>
            <a:ext uri="{FF2B5EF4-FFF2-40B4-BE49-F238E27FC236}">
              <a16:creationId xmlns:a16="http://schemas.microsoft.com/office/drawing/2014/main" id="{5BBC17D6-B6B7-438C-8EC9-F55F73E537A5}"/>
            </a:ext>
          </a:extLst>
        </xdr:cNvPr>
        <xdr:cNvSpPr/>
      </xdr:nvSpPr>
      <xdr:spPr>
        <a:xfrm>
          <a:off x="17937480" y="1745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53339</xdr:rowOff>
    </xdr:from>
    <xdr:to>
      <xdr:col>111</xdr:col>
      <xdr:colOff>177800</xdr:colOff>
      <xdr:row>104</xdr:row>
      <xdr:rowOff>72934</xdr:rowOff>
    </xdr:to>
    <xdr:cxnSp macro="">
      <xdr:nvCxnSpPr>
        <xdr:cNvPr id="941" name="直線コネクタ 940">
          <a:extLst>
            <a:ext uri="{FF2B5EF4-FFF2-40B4-BE49-F238E27FC236}">
              <a16:creationId xmlns:a16="http://schemas.microsoft.com/office/drawing/2014/main" id="{FD80254C-88C7-4139-800B-B81557BAEC4E}"/>
            </a:ext>
          </a:extLst>
        </xdr:cNvPr>
        <xdr:cNvCxnSpPr/>
      </xdr:nvCxnSpPr>
      <xdr:spPr>
        <a:xfrm flipV="1">
          <a:off x="17988280" y="17487899"/>
          <a:ext cx="78994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44994</xdr:rowOff>
    </xdr:from>
    <xdr:to>
      <xdr:col>102</xdr:col>
      <xdr:colOff>165100</xdr:colOff>
      <xdr:row>104</xdr:row>
      <xdr:rowOff>146594</xdr:rowOff>
    </xdr:to>
    <xdr:sp macro="" textlink="">
      <xdr:nvSpPr>
        <xdr:cNvPr id="942" name="楕円 941">
          <a:extLst>
            <a:ext uri="{FF2B5EF4-FFF2-40B4-BE49-F238E27FC236}">
              <a16:creationId xmlns:a16="http://schemas.microsoft.com/office/drawing/2014/main" id="{A4123B05-9892-4F84-96EC-0DDF734B7E12}"/>
            </a:ext>
          </a:extLst>
        </xdr:cNvPr>
        <xdr:cNvSpPr/>
      </xdr:nvSpPr>
      <xdr:spPr>
        <a:xfrm>
          <a:off x="17162780" y="1747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72934</xdr:rowOff>
    </xdr:from>
    <xdr:to>
      <xdr:col>107</xdr:col>
      <xdr:colOff>50800</xdr:colOff>
      <xdr:row>104</xdr:row>
      <xdr:rowOff>95794</xdr:rowOff>
    </xdr:to>
    <xdr:cxnSp macro="">
      <xdr:nvCxnSpPr>
        <xdr:cNvPr id="943" name="直線コネクタ 942">
          <a:extLst>
            <a:ext uri="{FF2B5EF4-FFF2-40B4-BE49-F238E27FC236}">
              <a16:creationId xmlns:a16="http://schemas.microsoft.com/office/drawing/2014/main" id="{88F94CF5-D6DF-4767-BB1E-5164C81ECE45}"/>
            </a:ext>
          </a:extLst>
        </xdr:cNvPr>
        <xdr:cNvCxnSpPr/>
      </xdr:nvCxnSpPr>
      <xdr:spPr>
        <a:xfrm flipV="1">
          <a:off x="17213580" y="17507494"/>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4173</xdr:rowOff>
    </xdr:from>
    <xdr:to>
      <xdr:col>98</xdr:col>
      <xdr:colOff>38100</xdr:colOff>
      <xdr:row>107</xdr:row>
      <xdr:rowOff>105773</xdr:rowOff>
    </xdr:to>
    <xdr:sp macro="" textlink="">
      <xdr:nvSpPr>
        <xdr:cNvPr id="944" name="楕円 943">
          <a:extLst>
            <a:ext uri="{FF2B5EF4-FFF2-40B4-BE49-F238E27FC236}">
              <a16:creationId xmlns:a16="http://schemas.microsoft.com/office/drawing/2014/main" id="{7FF8D8AB-34D4-4A1E-BBA4-CFCCFE19B8A9}"/>
            </a:ext>
          </a:extLst>
        </xdr:cNvPr>
        <xdr:cNvSpPr/>
      </xdr:nvSpPr>
      <xdr:spPr>
        <a:xfrm>
          <a:off x="16388080" y="179416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95794</xdr:rowOff>
    </xdr:from>
    <xdr:to>
      <xdr:col>102</xdr:col>
      <xdr:colOff>114300</xdr:colOff>
      <xdr:row>107</xdr:row>
      <xdr:rowOff>54973</xdr:rowOff>
    </xdr:to>
    <xdr:cxnSp macro="">
      <xdr:nvCxnSpPr>
        <xdr:cNvPr id="945" name="直線コネクタ 944">
          <a:extLst>
            <a:ext uri="{FF2B5EF4-FFF2-40B4-BE49-F238E27FC236}">
              <a16:creationId xmlns:a16="http://schemas.microsoft.com/office/drawing/2014/main" id="{0A243334-E37E-4C42-9457-83D7D36EDB58}"/>
            </a:ext>
          </a:extLst>
        </xdr:cNvPr>
        <xdr:cNvCxnSpPr/>
      </xdr:nvCxnSpPr>
      <xdr:spPr>
        <a:xfrm flipV="1">
          <a:off x="16431260" y="17530354"/>
          <a:ext cx="782320" cy="46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167113</xdr:rowOff>
    </xdr:from>
    <xdr:ext cx="469744" cy="259045"/>
    <xdr:sp macro="" textlink="">
      <xdr:nvSpPr>
        <xdr:cNvPr id="946" name="n_1aveValue【庁舎】&#10;一人当たり面積">
          <a:extLst>
            <a:ext uri="{FF2B5EF4-FFF2-40B4-BE49-F238E27FC236}">
              <a16:creationId xmlns:a16="http://schemas.microsoft.com/office/drawing/2014/main" id="{D6DB67DC-1404-4B28-8858-BE5692AB116E}"/>
            </a:ext>
          </a:extLst>
        </xdr:cNvPr>
        <xdr:cNvSpPr txBox="1"/>
      </xdr:nvSpPr>
      <xdr:spPr>
        <a:xfrm>
          <a:off x="18561127" y="1793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170378</xdr:rowOff>
    </xdr:from>
    <xdr:ext cx="469744" cy="259045"/>
    <xdr:sp macro="" textlink="">
      <xdr:nvSpPr>
        <xdr:cNvPr id="947" name="n_2aveValue【庁舎】&#10;一人当たり面積">
          <a:extLst>
            <a:ext uri="{FF2B5EF4-FFF2-40B4-BE49-F238E27FC236}">
              <a16:creationId xmlns:a16="http://schemas.microsoft.com/office/drawing/2014/main" id="{E141CF38-0F77-46ED-A1F5-67620550A2CD}"/>
            </a:ext>
          </a:extLst>
        </xdr:cNvPr>
        <xdr:cNvSpPr txBox="1"/>
      </xdr:nvSpPr>
      <xdr:spPr>
        <a:xfrm>
          <a:off x="17776267" y="1794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948" name="n_3aveValue【庁舎】&#10;一人当たり面積">
          <a:extLst>
            <a:ext uri="{FF2B5EF4-FFF2-40B4-BE49-F238E27FC236}">
              <a16:creationId xmlns:a16="http://schemas.microsoft.com/office/drawing/2014/main" id="{A7C2627D-A70E-44B6-AABE-6A3B1897EA58}"/>
            </a:ext>
          </a:extLst>
        </xdr:cNvPr>
        <xdr:cNvSpPr txBox="1"/>
      </xdr:nvSpPr>
      <xdr:spPr>
        <a:xfrm>
          <a:off x="17001567" y="1797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949" name="n_4aveValue【庁舎】&#10;一人当たり面積">
          <a:extLst>
            <a:ext uri="{FF2B5EF4-FFF2-40B4-BE49-F238E27FC236}">
              <a16:creationId xmlns:a16="http://schemas.microsoft.com/office/drawing/2014/main" id="{085D3FF5-6802-452F-8CA6-9B33D4A12E9E}"/>
            </a:ext>
          </a:extLst>
        </xdr:cNvPr>
        <xdr:cNvSpPr txBox="1"/>
      </xdr:nvSpPr>
      <xdr:spPr>
        <a:xfrm>
          <a:off x="16226867" y="1763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120666</xdr:rowOff>
    </xdr:from>
    <xdr:ext cx="469744" cy="259045"/>
    <xdr:sp macro="" textlink="">
      <xdr:nvSpPr>
        <xdr:cNvPr id="950" name="n_1mainValue【庁舎】&#10;一人当たり面積">
          <a:extLst>
            <a:ext uri="{FF2B5EF4-FFF2-40B4-BE49-F238E27FC236}">
              <a16:creationId xmlns:a16="http://schemas.microsoft.com/office/drawing/2014/main" id="{DFD04944-B6D5-4AF2-B6EF-0D02E7957E6A}"/>
            </a:ext>
          </a:extLst>
        </xdr:cNvPr>
        <xdr:cNvSpPr txBox="1"/>
      </xdr:nvSpPr>
      <xdr:spPr>
        <a:xfrm>
          <a:off x="18561127" y="172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140261</xdr:rowOff>
    </xdr:from>
    <xdr:ext cx="469744" cy="259045"/>
    <xdr:sp macro="" textlink="">
      <xdr:nvSpPr>
        <xdr:cNvPr id="951" name="n_2mainValue【庁舎】&#10;一人当たり面積">
          <a:extLst>
            <a:ext uri="{FF2B5EF4-FFF2-40B4-BE49-F238E27FC236}">
              <a16:creationId xmlns:a16="http://schemas.microsoft.com/office/drawing/2014/main" id="{80ECB96C-A7A9-4273-BEE7-884448F3FC18}"/>
            </a:ext>
          </a:extLst>
        </xdr:cNvPr>
        <xdr:cNvSpPr txBox="1"/>
      </xdr:nvSpPr>
      <xdr:spPr>
        <a:xfrm>
          <a:off x="17776267" y="1723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163121</xdr:rowOff>
    </xdr:from>
    <xdr:ext cx="469744" cy="259045"/>
    <xdr:sp macro="" textlink="">
      <xdr:nvSpPr>
        <xdr:cNvPr id="952" name="n_3mainValue【庁舎】&#10;一人当たり面積">
          <a:extLst>
            <a:ext uri="{FF2B5EF4-FFF2-40B4-BE49-F238E27FC236}">
              <a16:creationId xmlns:a16="http://schemas.microsoft.com/office/drawing/2014/main" id="{D83F2BFA-87D9-47FF-8436-04A51B770B28}"/>
            </a:ext>
          </a:extLst>
        </xdr:cNvPr>
        <xdr:cNvSpPr txBox="1"/>
      </xdr:nvSpPr>
      <xdr:spPr>
        <a:xfrm>
          <a:off x="17001567" y="1726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96900</xdr:rowOff>
    </xdr:from>
    <xdr:ext cx="469744" cy="259045"/>
    <xdr:sp macro="" textlink="">
      <xdr:nvSpPr>
        <xdr:cNvPr id="953" name="n_4mainValue【庁舎】&#10;一人当たり面積">
          <a:extLst>
            <a:ext uri="{FF2B5EF4-FFF2-40B4-BE49-F238E27FC236}">
              <a16:creationId xmlns:a16="http://schemas.microsoft.com/office/drawing/2014/main" id="{F9F13414-E962-4FC2-BD67-5774B93871F0}"/>
            </a:ext>
          </a:extLst>
        </xdr:cNvPr>
        <xdr:cNvSpPr txBox="1"/>
      </xdr:nvSpPr>
      <xdr:spPr>
        <a:xfrm>
          <a:off x="16226867" y="1803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5B00CA57-F871-4839-B089-1399FC168C9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CC46CCB0-5291-432E-A0A0-FC017625FD7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67FB1532-9BF9-4B69-B738-5889231DA9D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一般廃棄物処理施設、体育館・プール、保健センター・保健所であり、特に低くなっている施設は、庁舎、消防施設、市民会館である。一般廃棄物処理施設については、処理施設が建築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年以上が経過し、老朽化が進んでいるためである。なお、当該施設に関しては、財政計画に基づき建て替えを計画している。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・庁舎は、令和２</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(2020)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年度に市役所本庁舎を建替えたため、有形固定資産減価償却率が低くなった。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と比較して、一人当たりの面積、有形固定資産（償却資産）額が高くなっている施設は、庁舎、市民会館、一般廃棄物処理施設である。一般廃棄物処理施設は、他自治体からも事務委託されていることから規模が大きくなっ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・多くの類型において、有形固定資産減価償却率が類似団体内平均値より高くなっているため、適正な管理を計画的に行っていく。</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40" zoomScaleNormal="4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76</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77</v>
      </c>
      <c r="C2" s="176"/>
      <c r="D2" s="177"/>
    </row>
    <row r="3" spans="1:119" ht="18.75" customHeight="1" thickBot="1" x14ac:dyDescent="0.25">
      <c r="A3" s="175"/>
      <c r="B3" s="393" t="s">
        <v>78</v>
      </c>
      <c r="C3" s="394"/>
      <c r="D3" s="394"/>
      <c r="E3" s="395"/>
      <c r="F3" s="395"/>
      <c r="G3" s="395"/>
      <c r="H3" s="395"/>
      <c r="I3" s="395"/>
      <c r="J3" s="395"/>
      <c r="K3" s="395"/>
      <c r="L3" s="395" t="s">
        <v>79</v>
      </c>
      <c r="M3" s="395"/>
      <c r="N3" s="395"/>
      <c r="O3" s="395"/>
      <c r="P3" s="395"/>
      <c r="Q3" s="395"/>
      <c r="R3" s="402"/>
      <c r="S3" s="402"/>
      <c r="T3" s="402"/>
      <c r="U3" s="402"/>
      <c r="V3" s="403"/>
      <c r="W3" s="377" t="s">
        <v>80</v>
      </c>
      <c r="X3" s="378"/>
      <c r="Y3" s="378"/>
      <c r="Z3" s="378"/>
      <c r="AA3" s="378"/>
      <c r="AB3" s="394"/>
      <c r="AC3" s="402" t="s">
        <v>81</v>
      </c>
      <c r="AD3" s="378"/>
      <c r="AE3" s="378"/>
      <c r="AF3" s="378"/>
      <c r="AG3" s="378"/>
      <c r="AH3" s="378"/>
      <c r="AI3" s="378"/>
      <c r="AJ3" s="378"/>
      <c r="AK3" s="378"/>
      <c r="AL3" s="379"/>
      <c r="AM3" s="377" t="s">
        <v>82</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83</v>
      </c>
      <c r="BO3" s="378"/>
      <c r="BP3" s="378"/>
      <c r="BQ3" s="378"/>
      <c r="BR3" s="378"/>
      <c r="BS3" s="378"/>
      <c r="BT3" s="378"/>
      <c r="BU3" s="379"/>
      <c r="BV3" s="377" t="s">
        <v>84</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85</v>
      </c>
      <c r="CU3" s="378"/>
      <c r="CV3" s="378"/>
      <c r="CW3" s="378"/>
      <c r="CX3" s="378"/>
      <c r="CY3" s="378"/>
      <c r="CZ3" s="378"/>
      <c r="DA3" s="379"/>
      <c r="DB3" s="377" t="s">
        <v>86</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87</v>
      </c>
      <c r="AZ4" s="381"/>
      <c r="BA4" s="381"/>
      <c r="BB4" s="381"/>
      <c r="BC4" s="381"/>
      <c r="BD4" s="381"/>
      <c r="BE4" s="381"/>
      <c r="BF4" s="381"/>
      <c r="BG4" s="381"/>
      <c r="BH4" s="381"/>
      <c r="BI4" s="381"/>
      <c r="BJ4" s="381"/>
      <c r="BK4" s="381"/>
      <c r="BL4" s="381"/>
      <c r="BM4" s="382"/>
      <c r="BN4" s="383">
        <v>50830219</v>
      </c>
      <c r="BO4" s="384"/>
      <c r="BP4" s="384"/>
      <c r="BQ4" s="384"/>
      <c r="BR4" s="384"/>
      <c r="BS4" s="384"/>
      <c r="BT4" s="384"/>
      <c r="BU4" s="385"/>
      <c r="BV4" s="383">
        <v>51701434</v>
      </c>
      <c r="BW4" s="384"/>
      <c r="BX4" s="384"/>
      <c r="BY4" s="384"/>
      <c r="BZ4" s="384"/>
      <c r="CA4" s="384"/>
      <c r="CB4" s="384"/>
      <c r="CC4" s="385"/>
      <c r="CD4" s="386" t="s">
        <v>88</v>
      </c>
      <c r="CE4" s="387"/>
      <c r="CF4" s="387"/>
      <c r="CG4" s="387"/>
      <c r="CH4" s="387"/>
      <c r="CI4" s="387"/>
      <c r="CJ4" s="387"/>
      <c r="CK4" s="387"/>
      <c r="CL4" s="387"/>
      <c r="CM4" s="387"/>
      <c r="CN4" s="387"/>
      <c r="CO4" s="387"/>
      <c r="CP4" s="387"/>
      <c r="CQ4" s="387"/>
      <c r="CR4" s="387"/>
      <c r="CS4" s="388"/>
      <c r="CT4" s="389">
        <v>11.4</v>
      </c>
      <c r="CU4" s="390"/>
      <c r="CV4" s="390"/>
      <c r="CW4" s="390"/>
      <c r="CX4" s="390"/>
      <c r="CY4" s="390"/>
      <c r="CZ4" s="390"/>
      <c r="DA4" s="391"/>
      <c r="DB4" s="389">
        <v>12.2</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89</v>
      </c>
      <c r="AN5" s="450"/>
      <c r="AO5" s="450"/>
      <c r="AP5" s="450"/>
      <c r="AQ5" s="450"/>
      <c r="AR5" s="450"/>
      <c r="AS5" s="450"/>
      <c r="AT5" s="451"/>
      <c r="AU5" s="452" t="s">
        <v>90</v>
      </c>
      <c r="AV5" s="453"/>
      <c r="AW5" s="453"/>
      <c r="AX5" s="453"/>
      <c r="AY5" s="454" t="s">
        <v>91</v>
      </c>
      <c r="AZ5" s="455"/>
      <c r="BA5" s="455"/>
      <c r="BB5" s="455"/>
      <c r="BC5" s="455"/>
      <c r="BD5" s="455"/>
      <c r="BE5" s="455"/>
      <c r="BF5" s="455"/>
      <c r="BG5" s="455"/>
      <c r="BH5" s="455"/>
      <c r="BI5" s="455"/>
      <c r="BJ5" s="455"/>
      <c r="BK5" s="455"/>
      <c r="BL5" s="455"/>
      <c r="BM5" s="456"/>
      <c r="BN5" s="420">
        <v>47490517</v>
      </c>
      <c r="BO5" s="421"/>
      <c r="BP5" s="421"/>
      <c r="BQ5" s="421"/>
      <c r="BR5" s="421"/>
      <c r="BS5" s="421"/>
      <c r="BT5" s="421"/>
      <c r="BU5" s="422"/>
      <c r="BV5" s="420">
        <v>48508074</v>
      </c>
      <c r="BW5" s="421"/>
      <c r="BX5" s="421"/>
      <c r="BY5" s="421"/>
      <c r="BZ5" s="421"/>
      <c r="CA5" s="421"/>
      <c r="CB5" s="421"/>
      <c r="CC5" s="422"/>
      <c r="CD5" s="423" t="s">
        <v>92</v>
      </c>
      <c r="CE5" s="424"/>
      <c r="CF5" s="424"/>
      <c r="CG5" s="424"/>
      <c r="CH5" s="424"/>
      <c r="CI5" s="424"/>
      <c r="CJ5" s="424"/>
      <c r="CK5" s="424"/>
      <c r="CL5" s="424"/>
      <c r="CM5" s="424"/>
      <c r="CN5" s="424"/>
      <c r="CO5" s="424"/>
      <c r="CP5" s="424"/>
      <c r="CQ5" s="424"/>
      <c r="CR5" s="424"/>
      <c r="CS5" s="425"/>
      <c r="CT5" s="417">
        <v>92.8</v>
      </c>
      <c r="CU5" s="418"/>
      <c r="CV5" s="418"/>
      <c r="CW5" s="418"/>
      <c r="CX5" s="418"/>
      <c r="CY5" s="418"/>
      <c r="CZ5" s="418"/>
      <c r="DA5" s="419"/>
      <c r="DB5" s="417">
        <v>94.5</v>
      </c>
      <c r="DC5" s="418"/>
      <c r="DD5" s="418"/>
      <c r="DE5" s="418"/>
      <c r="DF5" s="418"/>
      <c r="DG5" s="418"/>
      <c r="DH5" s="418"/>
      <c r="DI5" s="419"/>
    </row>
    <row r="6" spans="1:119" ht="18.75" customHeight="1" x14ac:dyDescent="0.2">
      <c r="A6" s="175"/>
      <c r="B6" s="426" t="s">
        <v>93</v>
      </c>
      <c r="C6" s="427"/>
      <c r="D6" s="427"/>
      <c r="E6" s="428"/>
      <c r="F6" s="428"/>
      <c r="G6" s="428"/>
      <c r="H6" s="428"/>
      <c r="I6" s="428"/>
      <c r="J6" s="428"/>
      <c r="K6" s="428"/>
      <c r="L6" s="428" t="s">
        <v>94</v>
      </c>
      <c r="M6" s="428"/>
      <c r="N6" s="428"/>
      <c r="O6" s="428"/>
      <c r="P6" s="428"/>
      <c r="Q6" s="428"/>
      <c r="R6" s="432"/>
      <c r="S6" s="432"/>
      <c r="T6" s="432"/>
      <c r="U6" s="432"/>
      <c r="V6" s="433"/>
      <c r="W6" s="436" t="s">
        <v>95</v>
      </c>
      <c r="X6" s="437"/>
      <c r="Y6" s="437"/>
      <c r="Z6" s="437"/>
      <c r="AA6" s="437"/>
      <c r="AB6" s="427"/>
      <c r="AC6" s="440" t="s">
        <v>96</v>
      </c>
      <c r="AD6" s="441"/>
      <c r="AE6" s="441"/>
      <c r="AF6" s="441"/>
      <c r="AG6" s="441"/>
      <c r="AH6" s="441"/>
      <c r="AI6" s="441"/>
      <c r="AJ6" s="441"/>
      <c r="AK6" s="441"/>
      <c r="AL6" s="442"/>
      <c r="AM6" s="449" t="s">
        <v>97</v>
      </c>
      <c r="AN6" s="450"/>
      <c r="AO6" s="450"/>
      <c r="AP6" s="450"/>
      <c r="AQ6" s="450"/>
      <c r="AR6" s="450"/>
      <c r="AS6" s="450"/>
      <c r="AT6" s="451"/>
      <c r="AU6" s="452" t="s">
        <v>90</v>
      </c>
      <c r="AV6" s="453"/>
      <c r="AW6" s="453"/>
      <c r="AX6" s="453"/>
      <c r="AY6" s="454" t="s">
        <v>98</v>
      </c>
      <c r="AZ6" s="455"/>
      <c r="BA6" s="455"/>
      <c r="BB6" s="455"/>
      <c r="BC6" s="455"/>
      <c r="BD6" s="455"/>
      <c r="BE6" s="455"/>
      <c r="BF6" s="455"/>
      <c r="BG6" s="455"/>
      <c r="BH6" s="455"/>
      <c r="BI6" s="455"/>
      <c r="BJ6" s="455"/>
      <c r="BK6" s="455"/>
      <c r="BL6" s="455"/>
      <c r="BM6" s="456"/>
      <c r="BN6" s="420">
        <v>3339702</v>
      </c>
      <c r="BO6" s="421"/>
      <c r="BP6" s="421"/>
      <c r="BQ6" s="421"/>
      <c r="BR6" s="421"/>
      <c r="BS6" s="421"/>
      <c r="BT6" s="421"/>
      <c r="BU6" s="422"/>
      <c r="BV6" s="420">
        <v>3193360</v>
      </c>
      <c r="BW6" s="421"/>
      <c r="BX6" s="421"/>
      <c r="BY6" s="421"/>
      <c r="BZ6" s="421"/>
      <c r="CA6" s="421"/>
      <c r="CB6" s="421"/>
      <c r="CC6" s="422"/>
      <c r="CD6" s="423" t="s">
        <v>99</v>
      </c>
      <c r="CE6" s="424"/>
      <c r="CF6" s="424"/>
      <c r="CG6" s="424"/>
      <c r="CH6" s="424"/>
      <c r="CI6" s="424"/>
      <c r="CJ6" s="424"/>
      <c r="CK6" s="424"/>
      <c r="CL6" s="424"/>
      <c r="CM6" s="424"/>
      <c r="CN6" s="424"/>
      <c r="CO6" s="424"/>
      <c r="CP6" s="424"/>
      <c r="CQ6" s="424"/>
      <c r="CR6" s="424"/>
      <c r="CS6" s="425"/>
      <c r="CT6" s="457">
        <v>93.6</v>
      </c>
      <c r="CU6" s="458"/>
      <c r="CV6" s="458"/>
      <c r="CW6" s="458"/>
      <c r="CX6" s="458"/>
      <c r="CY6" s="458"/>
      <c r="CZ6" s="458"/>
      <c r="DA6" s="459"/>
      <c r="DB6" s="457">
        <v>96.5</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100</v>
      </c>
      <c r="AN7" s="450"/>
      <c r="AO7" s="450"/>
      <c r="AP7" s="450"/>
      <c r="AQ7" s="450"/>
      <c r="AR7" s="450"/>
      <c r="AS7" s="450"/>
      <c r="AT7" s="451"/>
      <c r="AU7" s="452" t="s">
        <v>90</v>
      </c>
      <c r="AV7" s="453"/>
      <c r="AW7" s="453"/>
      <c r="AX7" s="453"/>
      <c r="AY7" s="454" t="s">
        <v>101</v>
      </c>
      <c r="AZ7" s="455"/>
      <c r="BA7" s="455"/>
      <c r="BB7" s="455"/>
      <c r="BC7" s="455"/>
      <c r="BD7" s="455"/>
      <c r="BE7" s="455"/>
      <c r="BF7" s="455"/>
      <c r="BG7" s="455"/>
      <c r="BH7" s="455"/>
      <c r="BI7" s="455"/>
      <c r="BJ7" s="455"/>
      <c r="BK7" s="455"/>
      <c r="BL7" s="455"/>
      <c r="BM7" s="456"/>
      <c r="BN7" s="420">
        <v>590697</v>
      </c>
      <c r="BO7" s="421"/>
      <c r="BP7" s="421"/>
      <c r="BQ7" s="421"/>
      <c r="BR7" s="421"/>
      <c r="BS7" s="421"/>
      <c r="BT7" s="421"/>
      <c r="BU7" s="422"/>
      <c r="BV7" s="420">
        <v>271696</v>
      </c>
      <c r="BW7" s="421"/>
      <c r="BX7" s="421"/>
      <c r="BY7" s="421"/>
      <c r="BZ7" s="421"/>
      <c r="CA7" s="421"/>
      <c r="CB7" s="421"/>
      <c r="CC7" s="422"/>
      <c r="CD7" s="423" t="s">
        <v>102</v>
      </c>
      <c r="CE7" s="424"/>
      <c r="CF7" s="424"/>
      <c r="CG7" s="424"/>
      <c r="CH7" s="424"/>
      <c r="CI7" s="424"/>
      <c r="CJ7" s="424"/>
      <c r="CK7" s="424"/>
      <c r="CL7" s="424"/>
      <c r="CM7" s="424"/>
      <c r="CN7" s="424"/>
      <c r="CO7" s="424"/>
      <c r="CP7" s="424"/>
      <c r="CQ7" s="424"/>
      <c r="CR7" s="424"/>
      <c r="CS7" s="425"/>
      <c r="CT7" s="420">
        <v>24155970</v>
      </c>
      <c r="CU7" s="421"/>
      <c r="CV7" s="421"/>
      <c r="CW7" s="421"/>
      <c r="CX7" s="421"/>
      <c r="CY7" s="421"/>
      <c r="CZ7" s="421"/>
      <c r="DA7" s="422"/>
      <c r="DB7" s="420">
        <v>23913540</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103</v>
      </c>
      <c r="AN8" s="450"/>
      <c r="AO8" s="450"/>
      <c r="AP8" s="450"/>
      <c r="AQ8" s="450"/>
      <c r="AR8" s="450"/>
      <c r="AS8" s="450"/>
      <c r="AT8" s="451"/>
      <c r="AU8" s="452" t="s">
        <v>90</v>
      </c>
      <c r="AV8" s="453"/>
      <c r="AW8" s="453"/>
      <c r="AX8" s="453"/>
      <c r="AY8" s="454" t="s">
        <v>104</v>
      </c>
      <c r="AZ8" s="455"/>
      <c r="BA8" s="455"/>
      <c r="BB8" s="455"/>
      <c r="BC8" s="455"/>
      <c r="BD8" s="455"/>
      <c r="BE8" s="455"/>
      <c r="BF8" s="455"/>
      <c r="BG8" s="455"/>
      <c r="BH8" s="455"/>
      <c r="BI8" s="455"/>
      <c r="BJ8" s="455"/>
      <c r="BK8" s="455"/>
      <c r="BL8" s="455"/>
      <c r="BM8" s="456"/>
      <c r="BN8" s="420">
        <v>2749005</v>
      </c>
      <c r="BO8" s="421"/>
      <c r="BP8" s="421"/>
      <c r="BQ8" s="421"/>
      <c r="BR8" s="421"/>
      <c r="BS8" s="421"/>
      <c r="BT8" s="421"/>
      <c r="BU8" s="422"/>
      <c r="BV8" s="420">
        <v>2921664</v>
      </c>
      <c r="BW8" s="421"/>
      <c r="BX8" s="421"/>
      <c r="BY8" s="421"/>
      <c r="BZ8" s="421"/>
      <c r="CA8" s="421"/>
      <c r="CB8" s="421"/>
      <c r="CC8" s="422"/>
      <c r="CD8" s="423" t="s">
        <v>105</v>
      </c>
      <c r="CE8" s="424"/>
      <c r="CF8" s="424"/>
      <c r="CG8" s="424"/>
      <c r="CH8" s="424"/>
      <c r="CI8" s="424"/>
      <c r="CJ8" s="424"/>
      <c r="CK8" s="424"/>
      <c r="CL8" s="424"/>
      <c r="CM8" s="424"/>
      <c r="CN8" s="424"/>
      <c r="CO8" s="424"/>
      <c r="CP8" s="424"/>
      <c r="CQ8" s="424"/>
      <c r="CR8" s="424"/>
      <c r="CS8" s="425"/>
      <c r="CT8" s="460">
        <v>0.65</v>
      </c>
      <c r="CU8" s="461"/>
      <c r="CV8" s="461"/>
      <c r="CW8" s="461"/>
      <c r="CX8" s="461"/>
      <c r="CY8" s="461"/>
      <c r="CZ8" s="461"/>
      <c r="DA8" s="462"/>
      <c r="DB8" s="460">
        <v>0.66</v>
      </c>
      <c r="DC8" s="461"/>
      <c r="DD8" s="461"/>
      <c r="DE8" s="461"/>
      <c r="DF8" s="461"/>
      <c r="DG8" s="461"/>
      <c r="DH8" s="461"/>
      <c r="DI8" s="462"/>
    </row>
    <row r="9" spans="1:119" ht="18.75" customHeight="1" thickBot="1" x14ac:dyDescent="0.25">
      <c r="A9" s="175"/>
      <c r="B9" s="414" t="s">
        <v>106</v>
      </c>
      <c r="C9" s="415"/>
      <c r="D9" s="415"/>
      <c r="E9" s="415"/>
      <c r="F9" s="415"/>
      <c r="G9" s="415"/>
      <c r="H9" s="415"/>
      <c r="I9" s="415"/>
      <c r="J9" s="415"/>
      <c r="K9" s="463"/>
      <c r="L9" s="464" t="s">
        <v>107</v>
      </c>
      <c r="M9" s="465"/>
      <c r="N9" s="465"/>
      <c r="O9" s="465"/>
      <c r="P9" s="465"/>
      <c r="Q9" s="466"/>
      <c r="R9" s="467">
        <v>81526</v>
      </c>
      <c r="S9" s="468"/>
      <c r="T9" s="468"/>
      <c r="U9" s="468"/>
      <c r="V9" s="469"/>
      <c r="W9" s="377" t="s">
        <v>108</v>
      </c>
      <c r="X9" s="378"/>
      <c r="Y9" s="378"/>
      <c r="Z9" s="378"/>
      <c r="AA9" s="378"/>
      <c r="AB9" s="378"/>
      <c r="AC9" s="378"/>
      <c r="AD9" s="378"/>
      <c r="AE9" s="378"/>
      <c r="AF9" s="378"/>
      <c r="AG9" s="378"/>
      <c r="AH9" s="378"/>
      <c r="AI9" s="378"/>
      <c r="AJ9" s="378"/>
      <c r="AK9" s="378"/>
      <c r="AL9" s="379"/>
      <c r="AM9" s="449" t="s">
        <v>109</v>
      </c>
      <c r="AN9" s="450"/>
      <c r="AO9" s="450"/>
      <c r="AP9" s="450"/>
      <c r="AQ9" s="450"/>
      <c r="AR9" s="450"/>
      <c r="AS9" s="450"/>
      <c r="AT9" s="451"/>
      <c r="AU9" s="452" t="s">
        <v>90</v>
      </c>
      <c r="AV9" s="453"/>
      <c r="AW9" s="453"/>
      <c r="AX9" s="453"/>
      <c r="AY9" s="454" t="s">
        <v>110</v>
      </c>
      <c r="AZ9" s="455"/>
      <c r="BA9" s="455"/>
      <c r="BB9" s="455"/>
      <c r="BC9" s="455"/>
      <c r="BD9" s="455"/>
      <c r="BE9" s="455"/>
      <c r="BF9" s="455"/>
      <c r="BG9" s="455"/>
      <c r="BH9" s="455"/>
      <c r="BI9" s="455"/>
      <c r="BJ9" s="455"/>
      <c r="BK9" s="455"/>
      <c r="BL9" s="455"/>
      <c r="BM9" s="456"/>
      <c r="BN9" s="420">
        <v>-172659</v>
      </c>
      <c r="BO9" s="421"/>
      <c r="BP9" s="421"/>
      <c r="BQ9" s="421"/>
      <c r="BR9" s="421"/>
      <c r="BS9" s="421"/>
      <c r="BT9" s="421"/>
      <c r="BU9" s="422"/>
      <c r="BV9" s="420">
        <v>177167</v>
      </c>
      <c r="BW9" s="421"/>
      <c r="BX9" s="421"/>
      <c r="BY9" s="421"/>
      <c r="BZ9" s="421"/>
      <c r="CA9" s="421"/>
      <c r="CB9" s="421"/>
      <c r="CC9" s="422"/>
      <c r="CD9" s="423" t="s">
        <v>111</v>
      </c>
      <c r="CE9" s="424"/>
      <c r="CF9" s="424"/>
      <c r="CG9" s="424"/>
      <c r="CH9" s="424"/>
      <c r="CI9" s="424"/>
      <c r="CJ9" s="424"/>
      <c r="CK9" s="424"/>
      <c r="CL9" s="424"/>
      <c r="CM9" s="424"/>
      <c r="CN9" s="424"/>
      <c r="CO9" s="424"/>
      <c r="CP9" s="424"/>
      <c r="CQ9" s="424"/>
      <c r="CR9" s="424"/>
      <c r="CS9" s="425"/>
      <c r="CT9" s="417">
        <v>13.3</v>
      </c>
      <c r="CU9" s="418"/>
      <c r="CV9" s="418"/>
      <c r="CW9" s="418"/>
      <c r="CX9" s="418"/>
      <c r="CY9" s="418"/>
      <c r="CZ9" s="418"/>
      <c r="DA9" s="419"/>
      <c r="DB9" s="417">
        <v>13.8</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112</v>
      </c>
      <c r="M10" s="450"/>
      <c r="N10" s="450"/>
      <c r="O10" s="450"/>
      <c r="P10" s="450"/>
      <c r="Q10" s="451"/>
      <c r="R10" s="471">
        <v>86833</v>
      </c>
      <c r="S10" s="472"/>
      <c r="T10" s="472"/>
      <c r="U10" s="472"/>
      <c r="V10" s="473"/>
      <c r="W10" s="408"/>
      <c r="X10" s="409"/>
      <c r="Y10" s="409"/>
      <c r="Z10" s="409"/>
      <c r="AA10" s="409"/>
      <c r="AB10" s="409"/>
      <c r="AC10" s="409"/>
      <c r="AD10" s="409"/>
      <c r="AE10" s="409"/>
      <c r="AF10" s="409"/>
      <c r="AG10" s="409"/>
      <c r="AH10" s="409"/>
      <c r="AI10" s="409"/>
      <c r="AJ10" s="409"/>
      <c r="AK10" s="409"/>
      <c r="AL10" s="412"/>
      <c r="AM10" s="449" t="s">
        <v>113</v>
      </c>
      <c r="AN10" s="450"/>
      <c r="AO10" s="450"/>
      <c r="AP10" s="450"/>
      <c r="AQ10" s="450"/>
      <c r="AR10" s="450"/>
      <c r="AS10" s="450"/>
      <c r="AT10" s="451"/>
      <c r="AU10" s="452" t="s">
        <v>90</v>
      </c>
      <c r="AV10" s="453"/>
      <c r="AW10" s="453"/>
      <c r="AX10" s="453"/>
      <c r="AY10" s="454" t="s">
        <v>114</v>
      </c>
      <c r="AZ10" s="455"/>
      <c r="BA10" s="455"/>
      <c r="BB10" s="455"/>
      <c r="BC10" s="455"/>
      <c r="BD10" s="455"/>
      <c r="BE10" s="455"/>
      <c r="BF10" s="455"/>
      <c r="BG10" s="455"/>
      <c r="BH10" s="455"/>
      <c r="BI10" s="455"/>
      <c r="BJ10" s="455"/>
      <c r="BK10" s="455"/>
      <c r="BL10" s="455"/>
      <c r="BM10" s="456"/>
      <c r="BN10" s="420">
        <v>706960</v>
      </c>
      <c r="BO10" s="421"/>
      <c r="BP10" s="421"/>
      <c r="BQ10" s="421"/>
      <c r="BR10" s="421"/>
      <c r="BS10" s="421"/>
      <c r="BT10" s="421"/>
      <c r="BU10" s="422"/>
      <c r="BV10" s="420">
        <v>7063</v>
      </c>
      <c r="BW10" s="421"/>
      <c r="BX10" s="421"/>
      <c r="BY10" s="421"/>
      <c r="BZ10" s="421"/>
      <c r="CA10" s="421"/>
      <c r="CB10" s="421"/>
      <c r="CC10" s="422"/>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414"/>
      <c r="C11" s="415"/>
      <c r="D11" s="415"/>
      <c r="E11" s="415"/>
      <c r="F11" s="415"/>
      <c r="G11" s="415"/>
      <c r="H11" s="415"/>
      <c r="I11" s="415"/>
      <c r="J11" s="415"/>
      <c r="K11" s="463"/>
      <c r="L11" s="474" t="s">
        <v>116</v>
      </c>
      <c r="M11" s="475"/>
      <c r="N11" s="475"/>
      <c r="O11" s="475"/>
      <c r="P11" s="475"/>
      <c r="Q11" s="476"/>
      <c r="R11" s="477" t="s">
        <v>117</v>
      </c>
      <c r="S11" s="478"/>
      <c r="T11" s="478"/>
      <c r="U11" s="478"/>
      <c r="V11" s="479"/>
      <c r="W11" s="408"/>
      <c r="X11" s="409"/>
      <c r="Y11" s="409"/>
      <c r="Z11" s="409"/>
      <c r="AA11" s="409"/>
      <c r="AB11" s="409"/>
      <c r="AC11" s="409"/>
      <c r="AD11" s="409"/>
      <c r="AE11" s="409"/>
      <c r="AF11" s="409"/>
      <c r="AG11" s="409"/>
      <c r="AH11" s="409"/>
      <c r="AI11" s="409"/>
      <c r="AJ11" s="409"/>
      <c r="AK11" s="409"/>
      <c r="AL11" s="412"/>
      <c r="AM11" s="449" t="s">
        <v>118</v>
      </c>
      <c r="AN11" s="450"/>
      <c r="AO11" s="450"/>
      <c r="AP11" s="450"/>
      <c r="AQ11" s="450"/>
      <c r="AR11" s="450"/>
      <c r="AS11" s="450"/>
      <c r="AT11" s="451"/>
      <c r="AU11" s="452" t="s">
        <v>119</v>
      </c>
      <c r="AV11" s="453"/>
      <c r="AW11" s="453"/>
      <c r="AX11" s="453"/>
      <c r="AY11" s="454" t="s">
        <v>120</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121</v>
      </c>
      <c r="CE11" s="424"/>
      <c r="CF11" s="424"/>
      <c r="CG11" s="424"/>
      <c r="CH11" s="424"/>
      <c r="CI11" s="424"/>
      <c r="CJ11" s="424"/>
      <c r="CK11" s="424"/>
      <c r="CL11" s="424"/>
      <c r="CM11" s="424"/>
      <c r="CN11" s="424"/>
      <c r="CO11" s="424"/>
      <c r="CP11" s="424"/>
      <c r="CQ11" s="424"/>
      <c r="CR11" s="424"/>
      <c r="CS11" s="425"/>
      <c r="CT11" s="460" t="s">
        <v>122</v>
      </c>
      <c r="CU11" s="461"/>
      <c r="CV11" s="461"/>
      <c r="CW11" s="461"/>
      <c r="CX11" s="461"/>
      <c r="CY11" s="461"/>
      <c r="CZ11" s="461"/>
      <c r="DA11" s="462"/>
      <c r="DB11" s="460" t="s">
        <v>122</v>
      </c>
      <c r="DC11" s="461"/>
      <c r="DD11" s="461"/>
      <c r="DE11" s="461"/>
      <c r="DF11" s="461"/>
      <c r="DG11" s="461"/>
      <c r="DH11" s="461"/>
      <c r="DI11" s="462"/>
    </row>
    <row r="12" spans="1:119" ht="18.75" customHeight="1" x14ac:dyDescent="0.2">
      <c r="A12" s="175"/>
      <c r="B12" s="480" t="s">
        <v>123</v>
      </c>
      <c r="C12" s="481"/>
      <c r="D12" s="481"/>
      <c r="E12" s="481"/>
      <c r="F12" s="481"/>
      <c r="G12" s="481"/>
      <c r="H12" s="481"/>
      <c r="I12" s="481"/>
      <c r="J12" s="481"/>
      <c r="K12" s="482"/>
      <c r="L12" s="489" t="s">
        <v>124</v>
      </c>
      <c r="M12" s="490"/>
      <c r="N12" s="490"/>
      <c r="O12" s="490"/>
      <c r="P12" s="490"/>
      <c r="Q12" s="491"/>
      <c r="R12" s="492">
        <v>77493</v>
      </c>
      <c r="S12" s="493"/>
      <c r="T12" s="493"/>
      <c r="U12" s="493"/>
      <c r="V12" s="494"/>
      <c r="W12" s="495" t="s">
        <v>1</v>
      </c>
      <c r="X12" s="453"/>
      <c r="Y12" s="453"/>
      <c r="Z12" s="453"/>
      <c r="AA12" s="453"/>
      <c r="AB12" s="496"/>
      <c r="AC12" s="497" t="s">
        <v>125</v>
      </c>
      <c r="AD12" s="498"/>
      <c r="AE12" s="498"/>
      <c r="AF12" s="498"/>
      <c r="AG12" s="499"/>
      <c r="AH12" s="497" t="s">
        <v>126</v>
      </c>
      <c r="AI12" s="498"/>
      <c r="AJ12" s="498"/>
      <c r="AK12" s="498"/>
      <c r="AL12" s="500"/>
      <c r="AM12" s="449" t="s">
        <v>127</v>
      </c>
      <c r="AN12" s="450"/>
      <c r="AO12" s="450"/>
      <c r="AP12" s="450"/>
      <c r="AQ12" s="450"/>
      <c r="AR12" s="450"/>
      <c r="AS12" s="450"/>
      <c r="AT12" s="451"/>
      <c r="AU12" s="452" t="s">
        <v>90</v>
      </c>
      <c r="AV12" s="453"/>
      <c r="AW12" s="453"/>
      <c r="AX12" s="453"/>
      <c r="AY12" s="454" t="s">
        <v>128</v>
      </c>
      <c r="AZ12" s="455"/>
      <c r="BA12" s="455"/>
      <c r="BB12" s="455"/>
      <c r="BC12" s="455"/>
      <c r="BD12" s="455"/>
      <c r="BE12" s="455"/>
      <c r="BF12" s="455"/>
      <c r="BG12" s="455"/>
      <c r="BH12" s="455"/>
      <c r="BI12" s="455"/>
      <c r="BJ12" s="455"/>
      <c r="BK12" s="455"/>
      <c r="BL12" s="455"/>
      <c r="BM12" s="456"/>
      <c r="BN12" s="420">
        <v>1399</v>
      </c>
      <c r="BO12" s="421"/>
      <c r="BP12" s="421"/>
      <c r="BQ12" s="421"/>
      <c r="BR12" s="421"/>
      <c r="BS12" s="421"/>
      <c r="BT12" s="421"/>
      <c r="BU12" s="422"/>
      <c r="BV12" s="420">
        <v>0</v>
      </c>
      <c r="BW12" s="421"/>
      <c r="BX12" s="421"/>
      <c r="BY12" s="421"/>
      <c r="BZ12" s="421"/>
      <c r="CA12" s="421"/>
      <c r="CB12" s="421"/>
      <c r="CC12" s="422"/>
      <c r="CD12" s="423" t="s">
        <v>129</v>
      </c>
      <c r="CE12" s="424"/>
      <c r="CF12" s="424"/>
      <c r="CG12" s="424"/>
      <c r="CH12" s="424"/>
      <c r="CI12" s="424"/>
      <c r="CJ12" s="424"/>
      <c r="CK12" s="424"/>
      <c r="CL12" s="424"/>
      <c r="CM12" s="424"/>
      <c r="CN12" s="424"/>
      <c r="CO12" s="424"/>
      <c r="CP12" s="424"/>
      <c r="CQ12" s="424"/>
      <c r="CR12" s="424"/>
      <c r="CS12" s="425"/>
      <c r="CT12" s="460" t="s">
        <v>122</v>
      </c>
      <c r="CU12" s="461"/>
      <c r="CV12" s="461"/>
      <c r="CW12" s="461"/>
      <c r="CX12" s="461"/>
      <c r="CY12" s="461"/>
      <c r="CZ12" s="461"/>
      <c r="DA12" s="462"/>
      <c r="DB12" s="460" t="s">
        <v>122</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90"/>
      <c r="M13" s="511" t="s">
        <v>130</v>
      </c>
      <c r="N13" s="512"/>
      <c r="O13" s="512"/>
      <c r="P13" s="512"/>
      <c r="Q13" s="513"/>
      <c r="R13" s="504">
        <v>76580</v>
      </c>
      <c r="S13" s="505"/>
      <c r="T13" s="505"/>
      <c r="U13" s="505"/>
      <c r="V13" s="506"/>
      <c r="W13" s="436" t="s">
        <v>131</v>
      </c>
      <c r="X13" s="437"/>
      <c r="Y13" s="437"/>
      <c r="Z13" s="437"/>
      <c r="AA13" s="437"/>
      <c r="AB13" s="427"/>
      <c r="AC13" s="471">
        <v>1112</v>
      </c>
      <c r="AD13" s="472"/>
      <c r="AE13" s="472"/>
      <c r="AF13" s="472"/>
      <c r="AG13" s="514"/>
      <c r="AH13" s="471">
        <v>1423</v>
      </c>
      <c r="AI13" s="472"/>
      <c r="AJ13" s="472"/>
      <c r="AK13" s="472"/>
      <c r="AL13" s="473"/>
      <c r="AM13" s="449" t="s">
        <v>132</v>
      </c>
      <c r="AN13" s="450"/>
      <c r="AO13" s="450"/>
      <c r="AP13" s="450"/>
      <c r="AQ13" s="450"/>
      <c r="AR13" s="450"/>
      <c r="AS13" s="450"/>
      <c r="AT13" s="451"/>
      <c r="AU13" s="452" t="s">
        <v>119</v>
      </c>
      <c r="AV13" s="453"/>
      <c r="AW13" s="453"/>
      <c r="AX13" s="453"/>
      <c r="AY13" s="454" t="s">
        <v>133</v>
      </c>
      <c r="AZ13" s="455"/>
      <c r="BA13" s="455"/>
      <c r="BB13" s="455"/>
      <c r="BC13" s="455"/>
      <c r="BD13" s="455"/>
      <c r="BE13" s="455"/>
      <c r="BF13" s="455"/>
      <c r="BG13" s="455"/>
      <c r="BH13" s="455"/>
      <c r="BI13" s="455"/>
      <c r="BJ13" s="455"/>
      <c r="BK13" s="455"/>
      <c r="BL13" s="455"/>
      <c r="BM13" s="456"/>
      <c r="BN13" s="420">
        <v>532902</v>
      </c>
      <c r="BO13" s="421"/>
      <c r="BP13" s="421"/>
      <c r="BQ13" s="421"/>
      <c r="BR13" s="421"/>
      <c r="BS13" s="421"/>
      <c r="BT13" s="421"/>
      <c r="BU13" s="422"/>
      <c r="BV13" s="420">
        <v>184230</v>
      </c>
      <c r="BW13" s="421"/>
      <c r="BX13" s="421"/>
      <c r="BY13" s="421"/>
      <c r="BZ13" s="421"/>
      <c r="CA13" s="421"/>
      <c r="CB13" s="421"/>
      <c r="CC13" s="422"/>
      <c r="CD13" s="423" t="s">
        <v>134</v>
      </c>
      <c r="CE13" s="424"/>
      <c r="CF13" s="424"/>
      <c r="CG13" s="424"/>
      <c r="CH13" s="424"/>
      <c r="CI13" s="424"/>
      <c r="CJ13" s="424"/>
      <c r="CK13" s="424"/>
      <c r="CL13" s="424"/>
      <c r="CM13" s="424"/>
      <c r="CN13" s="424"/>
      <c r="CO13" s="424"/>
      <c r="CP13" s="424"/>
      <c r="CQ13" s="424"/>
      <c r="CR13" s="424"/>
      <c r="CS13" s="425"/>
      <c r="CT13" s="417">
        <v>9.6</v>
      </c>
      <c r="CU13" s="418"/>
      <c r="CV13" s="418"/>
      <c r="CW13" s="418"/>
      <c r="CX13" s="418"/>
      <c r="CY13" s="418"/>
      <c r="CZ13" s="418"/>
      <c r="DA13" s="419"/>
      <c r="DB13" s="417">
        <v>9.6</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135</v>
      </c>
      <c r="M14" s="502"/>
      <c r="N14" s="502"/>
      <c r="O14" s="502"/>
      <c r="P14" s="502"/>
      <c r="Q14" s="503"/>
      <c r="R14" s="504">
        <v>78901</v>
      </c>
      <c r="S14" s="505"/>
      <c r="T14" s="505"/>
      <c r="U14" s="505"/>
      <c r="V14" s="506"/>
      <c r="W14" s="410"/>
      <c r="X14" s="411"/>
      <c r="Y14" s="411"/>
      <c r="Z14" s="411"/>
      <c r="AA14" s="411"/>
      <c r="AB14" s="400"/>
      <c r="AC14" s="507">
        <v>2.9</v>
      </c>
      <c r="AD14" s="508"/>
      <c r="AE14" s="508"/>
      <c r="AF14" s="508"/>
      <c r="AG14" s="509"/>
      <c r="AH14" s="507">
        <v>3.5</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136</v>
      </c>
      <c r="CE14" s="516"/>
      <c r="CF14" s="516"/>
      <c r="CG14" s="516"/>
      <c r="CH14" s="516"/>
      <c r="CI14" s="516"/>
      <c r="CJ14" s="516"/>
      <c r="CK14" s="516"/>
      <c r="CL14" s="516"/>
      <c r="CM14" s="516"/>
      <c r="CN14" s="516"/>
      <c r="CO14" s="516"/>
      <c r="CP14" s="516"/>
      <c r="CQ14" s="516"/>
      <c r="CR14" s="516"/>
      <c r="CS14" s="517"/>
      <c r="CT14" s="518">
        <v>6.6</v>
      </c>
      <c r="CU14" s="519"/>
      <c r="CV14" s="519"/>
      <c r="CW14" s="519"/>
      <c r="CX14" s="519"/>
      <c r="CY14" s="519"/>
      <c r="CZ14" s="519"/>
      <c r="DA14" s="520"/>
      <c r="DB14" s="518">
        <v>13.7</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90"/>
      <c r="M15" s="511" t="s">
        <v>130</v>
      </c>
      <c r="N15" s="512"/>
      <c r="O15" s="512"/>
      <c r="P15" s="512"/>
      <c r="Q15" s="513"/>
      <c r="R15" s="504">
        <v>78046</v>
      </c>
      <c r="S15" s="505"/>
      <c r="T15" s="505"/>
      <c r="U15" s="505"/>
      <c r="V15" s="506"/>
      <c r="W15" s="436" t="s">
        <v>137</v>
      </c>
      <c r="X15" s="437"/>
      <c r="Y15" s="437"/>
      <c r="Z15" s="437"/>
      <c r="AA15" s="437"/>
      <c r="AB15" s="427"/>
      <c r="AC15" s="471">
        <v>13441</v>
      </c>
      <c r="AD15" s="472"/>
      <c r="AE15" s="472"/>
      <c r="AF15" s="472"/>
      <c r="AG15" s="514"/>
      <c r="AH15" s="471">
        <v>14520</v>
      </c>
      <c r="AI15" s="472"/>
      <c r="AJ15" s="472"/>
      <c r="AK15" s="472"/>
      <c r="AL15" s="473"/>
      <c r="AM15" s="449"/>
      <c r="AN15" s="450"/>
      <c r="AO15" s="450"/>
      <c r="AP15" s="450"/>
      <c r="AQ15" s="450"/>
      <c r="AR15" s="450"/>
      <c r="AS15" s="450"/>
      <c r="AT15" s="451"/>
      <c r="AU15" s="452"/>
      <c r="AV15" s="453"/>
      <c r="AW15" s="453"/>
      <c r="AX15" s="453"/>
      <c r="AY15" s="380" t="s">
        <v>138</v>
      </c>
      <c r="AZ15" s="381"/>
      <c r="BA15" s="381"/>
      <c r="BB15" s="381"/>
      <c r="BC15" s="381"/>
      <c r="BD15" s="381"/>
      <c r="BE15" s="381"/>
      <c r="BF15" s="381"/>
      <c r="BG15" s="381"/>
      <c r="BH15" s="381"/>
      <c r="BI15" s="381"/>
      <c r="BJ15" s="381"/>
      <c r="BK15" s="381"/>
      <c r="BL15" s="381"/>
      <c r="BM15" s="382"/>
      <c r="BN15" s="383">
        <v>13128777</v>
      </c>
      <c r="BO15" s="384"/>
      <c r="BP15" s="384"/>
      <c r="BQ15" s="384"/>
      <c r="BR15" s="384"/>
      <c r="BS15" s="384"/>
      <c r="BT15" s="384"/>
      <c r="BU15" s="385"/>
      <c r="BV15" s="383">
        <v>12978175</v>
      </c>
      <c r="BW15" s="384"/>
      <c r="BX15" s="384"/>
      <c r="BY15" s="384"/>
      <c r="BZ15" s="384"/>
      <c r="CA15" s="384"/>
      <c r="CB15" s="384"/>
      <c r="CC15" s="385"/>
      <c r="CD15" s="521" t="s">
        <v>139</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83"/>
      <c r="C16" s="484"/>
      <c r="D16" s="484"/>
      <c r="E16" s="484"/>
      <c r="F16" s="484"/>
      <c r="G16" s="484"/>
      <c r="H16" s="484"/>
      <c r="I16" s="484"/>
      <c r="J16" s="484"/>
      <c r="K16" s="485"/>
      <c r="L16" s="501" t="s">
        <v>140</v>
      </c>
      <c r="M16" s="524"/>
      <c r="N16" s="524"/>
      <c r="O16" s="524"/>
      <c r="P16" s="524"/>
      <c r="Q16" s="525"/>
      <c r="R16" s="526" t="s">
        <v>141</v>
      </c>
      <c r="S16" s="527"/>
      <c r="T16" s="527"/>
      <c r="U16" s="527"/>
      <c r="V16" s="528"/>
      <c r="W16" s="410"/>
      <c r="X16" s="411"/>
      <c r="Y16" s="411"/>
      <c r="Z16" s="411"/>
      <c r="AA16" s="411"/>
      <c r="AB16" s="400"/>
      <c r="AC16" s="507">
        <v>35.1</v>
      </c>
      <c r="AD16" s="508"/>
      <c r="AE16" s="508"/>
      <c r="AF16" s="508"/>
      <c r="AG16" s="509"/>
      <c r="AH16" s="507">
        <v>35.4</v>
      </c>
      <c r="AI16" s="508"/>
      <c r="AJ16" s="508"/>
      <c r="AK16" s="508"/>
      <c r="AL16" s="510"/>
      <c r="AM16" s="449"/>
      <c r="AN16" s="450"/>
      <c r="AO16" s="450"/>
      <c r="AP16" s="450"/>
      <c r="AQ16" s="450"/>
      <c r="AR16" s="450"/>
      <c r="AS16" s="450"/>
      <c r="AT16" s="451"/>
      <c r="AU16" s="452"/>
      <c r="AV16" s="453"/>
      <c r="AW16" s="453"/>
      <c r="AX16" s="453"/>
      <c r="AY16" s="454" t="s">
        <v>142</v>
      </c>
      <c r="AZ16" s="455"/>
      <c r="BA16" s="455"/>
      <c r="BB16" s="455"/>
      <c r="BC16" s="455"/>
      <c r="BD16" s="455"/>
      <c r="BE16" s="455"/>
      <c r="BF16" s="455"/>
      <c r="BG16" s="455"/>
      <c r="BH16" s="455"/>
      <c r="BI16" s="455"/>
      <c r="BJ16" s="455"/>
      <c r="BK16" s="455"/>
      <c r="BL16" s="455"/>
      <c r="BM16" s="456"/>
      <c r="BN16" s="420">
        <v>20355417</v>
      </c>
      <c r="BO16" s="421"/>
      <c r="BP16" s="421"/>
      <c r="BQ16" s="421"/>
      <c r="BR16" s="421"/>
      <c r="BS16" s="421"/>
      <c r="BT16" s="421"/>
      <c r="BU16" s="422"/>
      <c r="BV16" s="420">
        <v>19870358</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94"/>
      <c r="M17" s="531" t="s">
        <v>143</v>
      </c>
      <c r="N17" s="532"/>
      <c r="O17" s="532"/>
      <c r="P17" s="532"/>
      <c r="Q17" s="533"/>
      <c r="R17" s="526" t="s">
        <v>144</v>
      </c>
      <c r="S17" s="527"/>
      <c r="T17" s="527"/>
      <c r="U17" s="527"/>
      <c r="V17" s="528"/>
      <c r="W17" s="436" t="s">
        <v>145</v>
      </c>
      <c r="X17" s="437"/>
      <c r="Y17" s="437"/>
      <c r="Z17" s="437"/>
      <c r="AA17" s="437"/>
      <c r="AB17" s="427"/>
      <c r="AC17" s="471">
        <v>23790</v>
      </c>
      <c r="AD17" s="472"/>
      <c r="AE17" s="472"/>
      <c r="AF17" s="472"/>
      <c r="AG17" s="514"/>
      <c r="AH17" s="471">
        <v>25104</v>
      </c>
      <c r="AI17" s="472"/>
      <c r="AJ17" s="472"/>
      <c r="AK17" s="472"/>
      <c r="AL17" s="473"/>
      <c r="AM17" s="449"/>
      <c r="AN17" s="450"/>
      <c r="AO17" s="450"/>
      <c r="AP17" s="450"/>
      <c r="AQ17" s="450"/>
      <c r="AR17" s="450"/>
      <c r="AS17" s="450"/>
      <c r="AT17" s="451"/>
      <c r="AU17" s="452"/>
      <c r="AV17" s="453"/>
      <c r="AW17" s="453"/>
      <c r="AX17" s="453"/>
      <c r="AY17" s="454" t="s">
        <v>146</v>
      </c>
      <c r="AZ17" s="455"/>
      <c r="BA17" s="455"/>
      <c r="BB17" s="455"/>
      <c r="BC17" s="455"/>
      <c r="BD17" s="455"/>
      <c r="BE17" s="455"/>
      <c r="BF17" s="455"/>
      <c r="BG17" s="455"/>
      <c r="BH17" s="455"/>
      <c r="BI17" s="455"/>
      <c r="BJ17" s="455"/>
      <c r="BK17" s="455"/>
      <c r="BL17" s="455"/>
      <c r="BM17" s="456"/>
      <c r="BN17" s="420">
        <v>16699463</v>
      </c>
      <c r="BO17" s="421"/>
      <c r="BP17" s="421"/>
      <c r="BQ17" s="421"/>
      <c r="BR17" s="421"/>
      <c r="BS17" s="421"/>
      <c r="BT17" s="421"/>
      <c r="BU17" s="422"/>
      <c r="BV17" s="420">
        <v>16528507</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147</v>
      </c>
      <c r="C18" s="463"/>
      <c r="D18" s="463"/>
      <c r="E18" s="543"/>
      <c r="F18" s="543"/>
      <c r="G18" s="543"/>
      <c r="H18" s="543"/>
      <c r="I18" s="543"/>
      <c r="J18" s="543"/>
      <c r="K18" s="543"/>
      <c r="L18" s="544">
        <v>442.02</v>
      </c>
      <c r="M18" s="544"/>
      <c r="N18" s="544"/>
      <c r="O18" s="544"/>
      <c r="P18" s="544"/>
      <c r="Q18" s="544"/>
      <c r="R18" s="545"/>
      <c r="S18" s="545"/>
      <c r="T18" s="545"/>
      <c r="U18" s="545"/>
      <c r="V18" s="546"/>
      <c r="W18" s="438"/>
      <c r="X18" s="439"/>
      <c r="Y18" s="439"/>
      <c r="Z18" s="439"/>
      <c r="AA18" s="439"/>
      <c r="AB18" s="430"/>
      <c r="AC18" s="547">
        <v>62</v>
      </c>
      <c r="AD18" s="548"/>
      <c r="AE18" s="548"/>
      <c r="AF18" s="548"/>
      <c r="AG18" s="549"/>
      <c r="AH18" s="547">
        <v>61.2</v>
      </c>
      <c r="AI18" s="548"/>
      <c r="AJ18" s="548"/>
      <c r="AK18" s="548"/>
      <c r="AL18" s="550"/>
      <c r="AM18" s="449"/>
      <c r="AN18" s="450"/>
      <c r="AO18" s="450"/>
      <c r="AP18" s="450"/>
      <c r="AQ18" s="450"/>
      <c r="AR18" s="450"/>
      <c r="AS18" s="450"/>
      <c r="AT18" s="451"/>
      <c r="AU18" s="452"/>
      <c r="AV18" s="453"/>
      <c r="AW18" s="453"/>
      <c r="AX18" s="453"/>
      <c r="AY18" s="454" t="s">
        <v>148</v>
      </c>
      <c r="AZ18" s="455"/>
      <c r="BA18" s="455"/>
      <c r="BB18" s="455"/>
      <c r="BC18" s="455"/>
      <c r="BD18" s="455"/>
      <c r="BE18" s="455"/>
      <c r="BF18" s="455"/>
      <c r="BG18" s="455"/>
      <c r="BH18" s="455"/>
      <c r="BI18" s="455"/>
      <c r="BJ18" s="455"/>
      <c r="BK18" s="455"/>
      <c r="BL18" s="455"/>
      <c r="BM18" s="456"/>
      <c r="BN18" s="420">
        <v>22845387</v>
      </c>
      <c r="BO18" s="421"/>
      <c r="BP18" s="421"/>
      <c r="BQ18" s="421"/>
      <c r="BR18" s="421"/>
      <c r="BS18" s="421"/>
      <c r="BT18" s="421"/>
      <c r="BU18" s="422"/>
      <c r="BV18" s="420">
        <v>23171354</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149</v>
      </c>
      <c r="C19" s="463"/>
      <c r="D19" s="463"/>
      <c r="E19" s="543"/>
      <c r="F19" s="543"/>
      <c r="G19" s="543"/>
      <c r="H19" s="543"/>
      <c r="I19" s="543"/>
      <c r="J19" s="543"/>
      <c r="K19" s="543"/>
      <c r="L19" s="551">
        <v>184</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150</v>
      </c>
      <c r="AZ19" s="455"/>
      <c r="BA19" s="455"/>
      <c r="BB19" s="455"/>
      <c r="BC19" s="455"/>
      <c r="BD19" s="455"/>
      <c r="BE19" s="455"/>
      <c r="BF19" s="455"/>
      <c r="BG19" s="455"/>
      <c r="BH19" s="455"/>
      <c r="BI19" s="455"/>
      <c r="BJ19" s="455"/>
      <c r="BK19" s="455"/>
      <c r="BL19" s="455"/>
      <c r="BM19" s="456"/>
      <c r="BN19" s="420">
        <v>34371503</v>
      </c>
      <c r="BO19" s="421"/>
      <c r="BP19" s="421"/>
      <c r="BQ19" s="421"/>
      <c r="BR19" s="421"/>
      <c r="BS19" s="421"/>
      <c r="BT19" s="421"/>
      <c r="BU19" s="422"/>
      <c r="BV19" s="420">
        <v>33475694</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151</v>
      </c>
      <c r="C20" s="463"/>
      <c r="D20" s="463"/>
      <c r="E20" s="543"/>
      <c r="F20" s="543"/>
      <c r="G20" s="543"/>
      <c r="H20" s="543"/>
      <c r="I20" s="543"/>
      <c r="J20" s="543"/>
      <c r="K20" s="543"/>
      <c r="L20" s="551">
        <v>33904</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152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153</v>
      </c>
      <c r="C22" s="564"/>
      <c r="D22" s="565"/>
      <c r="E22" s="432" t="s">
        <v>1</v>
      </c>
      <c r="F22" s="437"/>
      <c r="G22" s="437"/>
      <c r="H22" s="437"/>
      <c r="I22" s="437"/>
      <c r="J22" s="437"/>
      <c r="K22" s="427"/>
      <c r="L22" s="432" t="s">
        <v>154</v>
      </c>
      <c r="M22" s="437"/>
      <c r="N22" s="437"/>
      <c r="O22" s="437"/>
      <c r="P22" s="427"/>
      <c r="Q22" s="595" t="s">
        <v>155</v>
      </c>
      <c r="R22" s="596"/>
      <c r="S22" s="596"/>
      <c r="T22" s="596"/>
      <c r="U22" s="596"/>
      <c r="V22" s="597"/>
      <c r="W22" s="563" t="s">
        <v>156</v>
      </c>
      <c r="X22" s="564"/>
      <c r="Y22" s="565"/>
      <c r="Z22" s="432" t="s">
        <v>1</v>
      </c>
      <c r="AA22" s="437"/>
      <c r="AB22" s="437"/>
      <c r="AC22" s="437"/>
      <c r="AD22" s="437"/>
      <c r="AE22" s="437"/>
      <c r="AF22" s="437"/>
      <c r="AG22" s="427"/>
      <c r="AH22" s="601" t="s">
        <v>157</v>
      </c>
      <c r="AI22" s="437"/>
      <c r="AJ22" s="437"/>
      <c r="AK22" s="437"/>
      <c r="AL22" s="427"/>
      <c r="AM22" s="601" t="s">
        <v>158</v>
      </c>
      <c r="AN22" s="602"/>
      <c r="AO22" s="602"/>
      <c r="AP22" s="602"/>
      <c r="AQ22" s="602"/>
      <c r="AR22" s="603"/>
      <c r="AS22" s="595" t="s">
        <v>155</v>
      </c>
      <c r="AT22" s="596"/>
      <c r="AU22" s="596"/>
      <c r="AV22" s="596"/>
      <c r="AW22" s="596"/>
      <c r="AX22" s="607"/>
      <c r="AY22" s="380" t="s">
        <v>159</v>
      </c>
      <c r="AZ22" s="381"/>
      <c r="BA22" s="381"/>
      <c r="BB22" s="381"/>
      <c r="BC22" s="381"/>
      <c r="BD22" s="381"/>
      <c r="BE22" s="381"/>
      <c r="BF22" s="381"/>
      <c r="BG22" s="381"/>
      <c r="BH22" s="381"/>
      <c r="BI22" s="381"/>
      <c r="BJ22" s="381"/>
      <c r="BK22" s="381"/>
      <c r="BL22" s="381"/>
      <c r="BM22" s="382"/>
      <c r="BN22" s="383">
        <v>44050504</v>
      </c>
      <c r="BO22" s="384"/>
      <c r="BP22" s="384"/>
      <c r="BQ22" s="384"/>
      <c r="BR22" s="384"/>
      <c r="BS22" s="384"/>
      <c r="BT22" s="384"/>
      <c r="BU22" s="385"/>
      <c r="BV22" s="383">
        <v>45393985</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160</v>
      </c>
      <c r="AZ23" s="455"/>
      <c r="BA23" s="455"/>
      <c r="BB23" s="455"/>
      <c r="BC23" s="455"/>
      <c r="BD23" s="455"/>
      <c r="BE23" s="455"/>
      <c r="BF23" s="455"/>
      <c r="BG23" s="455"/>
      <c r="BH23" s="455"/>
      <c r="BI23" s="455"/>
      <c r="BJ23" s="455"/>
      <c r="BK23" s="455"/>
      <c r="BL23" s="455"/>
      <c r="BM23" s="456"/>
      <c r="BN23" s="420">
        <v>34247585</v>
      </c>
      <c r="BO23" s="421"/>
      <c r="BP23" s="421"/>
      <c r="BQ23" s="421"/>
      <c r="BR23" s="421"/>
      <c r="BS23" s="421"/>
      <c r="BT23" s="421"/>
      <c r="BU23" s="422"/>
      <c r="BV23" s="420">
        <v>34297305</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161</v>
      </c>
      <c r="F24" s="450"/>
      <c r="G24" s="450"/>
      <c r="H24" s="450"/>
      <c r="I24" s="450"/>
      <c r="J24" s="450"/>
      <c r="K24" s="451"/>
      <c r="L24" s="471">
        <v>1</v>
      </c>
      <c r="M24" s="472"/>
      <c r="N24" s="472"/>
      <c r="O24" s="472"/>
      <c r="P24" s="514"/>
      <c r="Q24" s="471">
        <v>9170</v>
      </c>
      <c r="R24" s="472"/>
      <c r="S24" s="472"/>
      <c r="T24" s="472"/>
      <c r="U24" s="472"/>
      <c r="V24" s="514"/>
      <c r="W24" s="566"/>
      <c r="X24" s="567"/>
      <c r="Y24" s="568"/>
      <c r="Z24" s="470" t="s">
        <v>162</v>
      </c>
      <c r="AA24" s="450"/>
      <c r="AB24" s="450"/>
      <c r="AC24" s="450"/>
      <c r="AD24" s="450"/>
      <c r="AE24" s="450"/>
      <c r="AF24" s="450"/>
      <c r="AG24" s="451"/>
      <c r="AH24" s="471">
        <v>765</v>
      </c>
      <c r="AI24" s="472"/>
      <c r="AJ24" s="472"/>
      <c r="AK24" s="472"/>
      <c r="AL24" s="514"/>
      <c r="AM24" s="471">
        <v>2353905</v>
      </c>
      <c r="AN24" s="472"/>
      <c r="AO24" s="472"/>
      <c r="AP24" s="472"/>
      <c r="AQ24" s="472"/>
      <c r="AR24" s="514"/>
      <c r="AS24" s="471">
        <v>3077</v>
      </c>
      <c r="AT24" s="472"/>
      <c r="AU24" s="472"/>
      <c r="AV24" s="472"/>
      <c r="AW24" s="472"/>
      <c r="AX24" s="473"/>
      <c r="AY24" s="536" t="s">
        <v>163</v>
      </c>
      <c r="AZ24" s="537"/>
      <c r="BA24" s="537"/>
      <c r="BB24" s="537"/>
      <c r="BC24" s="537"/>
      <c r="BD24" s="537"/>
      <c r="BE24" s="537"/>
      <c r="BF24" s="537"/>
      <c r="BG24" s="537"/>
      <c r="BH24" s="537"/>
      <c r="BI24" s="537"/>
      <c r="BJ24" s="537"/>
      <c r="BK24" s="537"/>
      <c r="BL24" s="537"/>
      <c r="BM24" s="538"/>
      <c r="BN24" s="420">
        <v>26602734</v>
      </c>
      <c r="BO24" s="421"/>
      <c r="BP24" s="421"/>
      <c r="BQ24" s="421"/>
      <c r="BR24" s="421"/>
      <c r="BS24" s="421"/>
      <c r="BT24" s="421"/>
      <c r="BU24" s="422"/>
      <c r="BV24" s="420">
        <v>26495551</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164</v>
      </c>
      <c r="F25" s="450"/>
      <c r="G25" s="450"/>
      <c r="H25" s="450"/>
      <c r="I25" s="450"/>
      <c r="J25" s="450"/>
      <c r="K25" s="451"/>
      <c r="L25" s="471">
        <v>1</v>
      </c>
      <c r="M25" s="472"/>
      <c r="N25" s="472"/>
      <c r="O25" s="472"/>
      <c r="P25" s="514"/>
      <c r="Q25" s="471">
        <v>7160</v>
      </c>
      <c r="R25" s="472"/>
      <c r="S25" s="472"/>
      <c r="T25" s="472"/>
      <c r="U25" s="472"/>
      <c r="V25" s="514"/>
      <c r="W25" s="566"/>
      <c r="X25" s="567"/>
      <c r="Y25" s="568"/>
      <c r="Z25" s="470" t="s">
        <v>165</v>
      </c>
      <c r="AA25" s="450"/>
      <c r="AB25" s="450"/>
      <c r="AC25" s="450"/>
      <c r="AD25" s="450"/>
      <c r="AE25" s="450"/>
      <c r="AF25" s="450"/>
      <c r="AG25" s="451"/>
      <c r="AH25" s="471">
        <v>148</v>
      </c>
      <c r="AI25" s="472"/>
      <c r="AJ25" s="472"/>
      <c r="AK25" s="472"/>
      <c r="AL25" s="514"/>
      <c r="AM25" s="471">
        <v>417212</v>
      </c>
      <c r="AN25" s="472"/>
      <c r="AO25" s="472"/>
      <c r="AP25" s="472"/>
      <c r="AQ25" s="472"/>
      <c r="AR25" s="514"/>
      <c r="AS25" s="471">
        <v>2819</v>
      </c>
      <c r="AT25" s="472"/>
      <c r="AU25" s="472"/>
      <c r="AV25" s="472"/>
      <c r="AW25" s="472"/>
      <c r="AX25" s="473"/>
      <c r="AY25" s="380" t="s">
        <v>166</v>
      </c>
      <c r="AZ25" s="381"/>
      <c r="BA25" s="381"/>
      <c r="BB25" s="381"/>
      <c r="BC25" s="381"/>
      <c r="BD25" s="381"/>
      <c r="BE25" s="381"/>
      <c r="BF25" s="381"/>
      <c r="BG25" s="381"/>
      <c r="BH25" s="381"/>
      <c r="BI25" s="381"/>
      <c r="BJ25" s="381"/>
      <c r="BK25" s="381"/>
      <c r="BL25" s="381"/>
      <c r="BM25" s="382"/>
      <c r="BN25" s="383">
        <v>7747905</v>
      </c>
      <c r="BO25" s="384"/>
      <c r="BP25" s="384"/>
      <c r="BQ25" s="384"/>
      <c r="BR25" s="384"/>
      <c r="BS25" s="384"/>
      <c r="BT25" s="384"/>
      <c r="BU25" s="385"/>
      <c r="BV25" s="383">
        <v>9608369</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167</v>
      </c>
      <c r="F26" s="450"/>
      <c r="G26" s="450"/>
      <c r="H26" s="450"/>
      <c r="I26" s="450"/>
      <c r="J26" s="450"/>
      <c r="K26" s="451"/>
      <c r="L26" s="471">
        <v>1</v>
      </c>
      <c r="M26" s="472"/>
      <c r="N26" s="472"/>
      <c r="O26" s="472"/>
      <c r="P26" s="514"/>
      <c r="Q26" s="471">
        <v>6160</v>
      </c>
      <c r="R26" s="472"/>
      <c r="S26" s="472"/>
      <c r="T26" s="472"/>
      <c r="U26" s="472"/>
      <c r="V26" s="514"/>
      <c r="W26" s="566"/>
      <c r="X26" s="567"/>
      <c r="Y26" s="568"/>
      <c r="Z26" s="470" t="s">
        <v>168</v>
      </c>
      <c r="AA26" s="572"/>
      <c r="AB26" s="572"/>
      <c r="AC26" s="572"/>
      <c r="AD26" s="572"/>
      <c r="AE26" s="572"/>
      <c r="AF26" s="572"/>
      <c r="AG26" s="573"/>
      <c r="AH26" s="471">
        <v>21</v>
      </c>
      <c r="AI26" s="472"/>
      <c r="AJ26" s="472"/>
      <c r="AK26" s="472"/>
      <c r="AL26" s="514"/>
      <c r="AM26" s="471">
        <v>46305</v>
      </c>
      <c r="AN26" s="472"/>
      <c r="AO26" s="472"/>
      <c r="AP26" s="472"/>
      <c r="AQ26" s="472"/>
      <c r="AR26" s="514"/>
      <c r="AS26" s="471">
        <v>2205</v>
      </c>
      <c r="AT26" s="472"/>
      <c r="AU26" s="472"/>
      <c r="AV26" s="472"/>
      <c r="AW26" s="472"/>
      <c r="AX26" s="473"/>
      <c r="AY26" s="423" t="s">
        <v>169</v>
      </c>
      <c r="AZ26" s="424"/>
      <c r="BA26" s="424"/>
      <c r="BB26" s="424"/>
      <c r="BC26" s="424"/>
      <c r="BD26" s="424"/>
      <c r="BE26" s="424"/>
      <c r="BF26" s="424"/>
      <c r="BG26" s="424"/>
      <c r="BH26" s="424"/>
      <c r="BI26" s="424"/>
      <c r="BJ26" s="424"/>
      <c r="BK26" s="424"/>
      <c r="BL26" s="424"/>
      <c r="BM26" s="425"/>
      <c r="BN26" s="420" t="s">
        <v>122</v>
      </c>
      <c r="BO26" s="421"/>
      <c r="BP26" s="421"/>
      <c r="BQ26" s="421"/>
      <c r="BR26" s="421"/>
      <c r="BS26" s="421"/>
      <c r="BT26" s="421"/>
      <c r="BU26" s="422"/>
      <c r="BV26" s="420" t="s">
        <v>122</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170</v>
      </c>
      <c r="F27" s="450"/>
      <c r="G27" s="450"/>
      <c r="H27" s="450"/>
      <c r="I27" s="450"/>
      <c r="J27" s="450"/>
      <c r="K27" s="451"/>
      <c r="L27" s="471">
        <v>1</v>
      </c>
      <c r="M27" s="472"/>
      <c r="N27" s="472"/>
      <c r="O27" s="472"/>
      <c r="P27" s="514"/>
      <c r="Q27" s="471">
        <v>4910</v>
      </c>
      <c r="R27" s="472"/>
      <c r="S27" s="472"/>
      <c r="T27" s="472"/>
      <c r="U27" s="472"/>
      <c r="V27" s="514"/>
      <c r="W27" s="566"/>
      <c r="X27" s="567"/>
      <c r="Y27" s="568"/>
      <c r="Z27" s="470" t="s">
        <v>171</v>
      </c>
      <c r="AA27" s="450"/>
      <c r="AB27" s="450"/>
      <c r="AC27" s="450"/>
      <c r="AD27" s="450"/>
      <c r="AE27" s="450"/>
      <c r="AF27" s="450"/>
      <c r="AG27" s="451"/>
      <c r="AH27" s="471">
        <v>7</v>
      </c>
      <c r="AI27" s="472"/>
      <c r="AJ27" s="472"/>
      <c r="AK27" s="472"/>
      <c r="AL27" s="514"/>
      <c r="AM27" s="471">
        <v>26796</v>
      </c>
      <c r="AN27" s="472"/>
      <c r="AO27" s="472"/>
      <c r="AP27" s="472"/>
      <c r="AQ27" s="472"/>
      <c r="AR27" s="514"/>
      <c r="AS27" s="471">
        <v>3828</v>
      </c>
      <c r="AT27" s="472"/>
      <c r="AU27" s="472"/>
      <c r="AV27" s="472"/>
      <c r="AW27" s="472"/>
      <c r="AX27" s="473"/>
      <c r="AY27" s="515" t="s">
        <v>172</v>
      </c>
      <c r="AZ27" s="516"/>
      <c r="BA27" s="516"/>
      <c r="BB27" s="516"/>
      <c r="BC27" s="516"/>
      <c r="BD27" s="516"/>
      <c r="BE27" s="516"/>
      <c r="BF27" s="516"/>
      <c r="BG27" s="516"/>
      <c r="BH27" s="516"/>
      <c r="BI27" s="516"/>
      <c r="BJ27" s="516"/>
      <c r="BK27" s="516"/>
      <c r="BL27" s="516"/>
      <c r="BM27" s="517"/>
      <c r="BN27" s="539">
        <v>1254711</v>
      </c>
      <c r="BO27" s="540"/>
      <c r="BP27" s="540"/>
      <c r="BQ27" s="540"/>
      <c r="BR27" s="540"/>
      <c r="BS27" s="540"/>
      <c r="BT27" s="540"/>
      <c r="BU27" s="541"/>
      <c r="BV27" s="539">
        <v>1253774</v>
      </c>
      <c r="BW27" s="540"/>
      <c r="BX27" s="540"/>
      <c r="BY27" s="540"/>
      <c r="BZ27" s="540"/>
      <c r="CA27" s="540"/>
      <c r="CB27" s="540"/>
      <c r="CC27" s="541"/>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173</v>
      </c>
      <c r="F28" s="450"/>
      <c r="G28" s="450"/>
      <c r="H28" s="450"/>
      <c r="I28" s="450"/>
      <c r="J28" s="450"/>
      <c r="K28" s="451"/>
      <c r="L28" s="471">
        <v>1</v>
      </c>
      <c r="M28" s="472"/>
      <c r="N28" s="472"/>
      <c r="O28" s="472"/>
      <c r="P28" s="514"/>
      <c r="Q28" s="471">
        <v>4200</v>
      </c>
      <c r="R28" s="472"/>
      <c r="S28" s="472"/>
      <c r="T28" s="472"/>
      <c r="U28" s="472"/>
      <c r="V28" s="514"/>
      <c r="W28" s="566"/>
      <c r="X28" s="567"/>
      <c r="Y28" s="568"/>
      <c r="Z28" s="470" t="s">
        <v>174</v>
      </c>
      <c r="AA28" s="450"/>
      <c r="AB28" s="450"/>
      <c r="AC28" s="450"/>
      <c r="AD28" s="450"/>
      <c r="AE28" s="450"/>
      <c r="AF28" s="450"/>
      <c r="AG28" s="451"/>
      <c r="AH28" s="471" t="s">
        <v>122</v>
      </c>
      <c r="AI28" s="472"/>
      <c r="AJ28" s="472"/>
      <c r="AK28" s="472"/>
      <c r="AL28" s="514"/>
      <c r="AM28" s="471" t="s">
        <v>122</v>
      </c>
      <c r="AN28" s="472"/>
      <c r="AO28" s="472"/>
      <c r="AP28" s="472"/>
      <c r="AQ28" s="472"/>
      <c r="AR28" s="514"/>
      <c r="AS28" s="471" t="s">
        <v>122</v>
      </c>
      <c r="AT28" s="472"/>
      <c r="AU28" s="472"/>
      <c r="AV28" s="472"/>
      <c r="AW28" s="472"/>
      <c r="AX28" s="473"/>
      <c r="AY28" s="574" t="s">
        <v>175</v>
      </c>
      <c r="AZ28" s="575"/>
      <c r="BA28" s="575"/>
      <c r="BB28" s="576"/>
      <c r="BC28" s="380" t="s">
        <v>46</v>
      </c>
      <c r="BD28" s="381"/>
      <c r="BE28" s="381"/>
      <c r="BF28" s="381"/>
      <c r="BG28" s="381"/>
      <c r="BH28" s="381"/>
      <c r="BI28" s="381"/>
      <c r="BJ28" s="381"/>
      <c r="BK28" s="381"/>
      <c r="BL28" s="381"/>
      <c r="BM28" s="382"/>
      <c r="BN28" s="383">
        <v>7784239</v>
      </c>
      <c r="BO28" s="384"/>
      <c r="BP28" s="384"/>
      <c r="BQ28" s="384"/>
      <c r="BR28" s="384"/>
      <c r="BS28" s="384"/>
      <c r="BT28" s="384"/>
      <c r="BU28" s="385"/>
      <c r="BV28" s="383">
        <v>7078678</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176</v>
      </c>
      <c r="F29" s="450"/>
      <c r="G29" s="450"/>
      <c r="H29" s="450"/>
      <c r="I29" s="450"/>
      <c r="J29" s="450"/>
      <c r="K29" s="451"/>
      <c r="L29" s="471">
        <v>20</v>
      </c>
      <c r="M29" s="472"/>
      <c r="N29" s="472"/>
      <c r="O29" s="472"/>
      <c r="P29" s="514"/>
      <c r="Q29" s="471">
        <v>3940</v>
      </c>
      <c r="R29" s="472"/>
      <c r="S29" s="472"/>
      <c r="T29" s="472"/>
      <c r="U29" s="472"/>
      <c r="V29" s="514"/>
      <c r="W29" s="569"/>
      <c r="X29" s="570"/>
      <c r="Y29" s="571"/>
      <c r="Z29" s="470" t="s">
        <v>177</v>
      </c>
      <c r="AA29" s="450"/>
      <c r="AB29" s="450"/>
      <c r="AC29" s="450"/>
      <c r="AD29" s="450"/>
      <c r="AE29" s="450"/>
      <c r="AF29" s="450"/>
      <c r="AG29" s="451"/>
      <c r="AH29" s="471">
        <v>772</v>
      </c>
      <c r="AI29" s="472"/>
      <c r="AJ29" s="472"/>
      <c r="AK29" s="472"/>
      <c r="AL29" s="514"/>
      <c r="AM29" s="471">
        <v>2380701</v>
      </c>
      <c r="AN29" s="472"/>
      <c r="AO29" s="472"/>
      <c r="AP29" s="472"/>
      <c r="AQ29" s="472"/>
      <c r="AR29" s="514"/>
      <c r="AS29" s="471">
        <v>3084</v>
      </c>
      <c r="AT29" s="472"/>
      <c r="AU29" s="472"/>
      <c r="AV29" s="472"/>
      <c r="AW29" s="472"/>
      <c r="AX29" s="473"/>
      <c r="AY29" s="577"/>
      <c r="AZ29" s="578"/>
      <c r="BA29" s="578"/>
      <c r="BB29" s="579"/>
      <c r="BC29" s="454" t="s">
        <v>178</v>
      </c>
      <c r="BD29" s="455"/>
      <c r="BE29" s="455"/>
      <c r="BF29" s="455"/>
      <c r="BG29" s="455"/>
      <c r="BH29" s="455"/>
      <c r="BI29" s="455"/>
      <c r="BJ29" s="455"/>
      <c r="BK29" s="455"/>
      <c r="BL29" s="455"/>
      <c r="BM29" s="456"/>
      <c r="BN29" s="420">
        <v>1187302</v>
      </c>
      <c r="BO29" s="421"/>
      <c r="BP29" s="421"/>
      <c r="BQ29" s="421"/>
      <c r="BR29" s="421"/>
      <c r="BS29" s="421"/>
      <c r="BT29" s="421"/>
      <c r="BU29" s="422"/>
      <c r="BV29" s="420">
        <v>1057877</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179</v>
      </c>
      <c r="X30" s="588"/>
      <c r="Y30" s="588"/>
      <c r="Z30" s="588"/>
      <c r="AA30" s="588"/>
      <c r="AB30" s="588"/>
      <c r="AC30" s="588"/>
      <c r="AD30" s="588"/>
      <c r="AE30" s="588"/>
      <c r="AF30" s="588"/>
      <c r="AG30" s="589"/>
      <c r="AH30" s="547">
        <v>98.4</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48</v>
      </c>
      <c r="BD30" s="537"/>
      <c r="BE30" s="537"/>
      <c r="BF30" s="537"/>
      <c r="BG30" s="537"/>
      <c r="BH30" s="537"/>
      <c r="BI30" s="537"/>
      <c r="BJ30" s="537"/>
      <c r="BK30" s="537"/>
      <c r="BL30" s="537"/>
      <c r="BM30" s="538"/>
      <c r="BN30" s="539">
        <v>5502627</v>
      </c>
      <c r="BO30" s="540"/>
      <c r="BP30" s="540"/>
      <c r="BQ30" s="540"/>
      <c r="BR30" s="540"/>
      <c r="BS30" s="540"/>
      <c r="BT30" s="540"/>
      <c r="BU30" s="541"/>
      <c r="BV30" s="539">
        <v>5399157</v>
      </c>
      <c r="BW30" s="540"/>
      <c r="BX30" s="540"/>
      <c r="BY30" s="540"/>
      <c r="BZ30" s="540"/>
      <c r="CA30" s="540"/>
      <c r="CB30" s="540"/>
      <c r="CC30" s="54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83" t="s">
        <v>180</v>
      </c>
      <c r="D32" s="583"/>
      <c r="E32" s="583"/>
      <c r="F32" s="583"/>
      <c r="G32" s="583"/>
      <c r="H32" s="583"/>
      <c r="I32" s="583"/>
      <c r="J32" s="583"/>
      <c r="K32" s="583"/>
      <c r="L32" s="583"/>
      <c r="M32" s="583"/>
      <c r="N32" s="583"/>
      <c r="O32" s="583"/>
      <c r="P32" s="583"/>
      <c r="Q32" s="583"/>
      <c r="R32" s="583"/>
      <c r="S32" s="583"/>
      <c r="U32" s="424" t="s">
        <v>181</v>
      </c>
      <c r="V32" s="424"/>
      <c r="W32" s="424"/>
      <c r="X32" s="424"/>
      <c r="Y32" s="424"/>
      <c r="Z32" s="424"/>
      <c r="AA32" s="424"/>
      <c r="AB32" s="424"/>
      <c r="AC32" s="424"/>
      <c r="AD32" s="424"/>
      <c r="AE32" s="424"/>
      <c r="AF32" s="424"/>
      <c r="AG32" s="424"/>
      <c r="AH32" s="424"/>
      <c r="AI32" s="424"/>
      <c r="AJ32" s="424"/>
      <c r="AK32" s="424"/>
      <c r="AM32" s="424" t="s">
        <v>182</v>
      </c>
      <c r="AN32" s="424"/>
      <c r="AO32" s="424"/>
      <c r="AP32" s="424"/>
      <c r="AQ32" s="424"/>
      <c r="AR32" s="424"/>
      <c r="AS32" s="424"/>
      <c r="AT32" s="424"/>
      <c r="AU32" s="424"/>
      <c r="AV32" s="424"/>
      <c r="AW32" s="424"/>
      <c r="AX32" s="424"/>
      <c r="AY32" s="424"/>
      <c r="AZ32" s="424"/>
      <c r="BA32" s="424"/>
      <c r="BB32" s="424"/>
      <c r="BC32" s="424"/>
      <c r="BE32" s="424" t="s">
        <v>183</v>
      </c>
      <c r="BF32" s="424"/>
      <c r="BG32" s="424"/>
      <c r="BH32" s="424"/>
      <c r="BI32" s="424"/>
      <c r="BJ32" s="424"/>
      <c r="BK32" s="424"/>
      <c r="BL32" s="424"/>
      <c r="BM32" s="424"/>
      <c r="BN32" s="424"/>
      <c r="BO32" s="424"/>
      <c r="BP32" s="424"/>
      <c r="BQ32" s="424"/>
      <c r="BR32" s="424"/>
      <c r="BS32" s="424"/>
      <c r="BT32" s="424"/>
      <c r="BU32" s="424"/>
      <c r="BW32" s="424" t="s">
        <v>184</v>
      </c>
      <c r="BX32" s="424"/>
      <c r="BY32" s="424"/>
      <c r="BZ32" s="424"/>
      <c r="CA32" s="424"/>
      <c r="CB32" s="424"/>
      <c r="CC32" s="424"/>
      <c r="CD32" s="424"/>
      <c r="CE32" s="424"/>
      <c r="CF32" s="424"/>
      <c r="CG32" s="424"/>
      <c r="CH32" s="424"/>
      <c r="CI32" s="424"/>
      <c r="CJ32" s="424"/>
      <c r="CK32" s="424"/>
      <c r="CL32" s="424"/>
      <c r="CM32" s="424"/>
      <c r="CO32" s="424" t="s">
        <v>185</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2">
      <c r="A33" s="175"/>
      <c r="B33" s="202"/>
      <c r="C33" s="444" t="s">
        <v>186</v>
      </c>
      <c r="D33" s="444"/>
      <c r="E33" s="409" t="s">
        <v>187</v>
      </c>
      <c r="F33" s="409"/>
      <c r="G33" s="409"/>
      <c r="H33" s="409"/>
      <c r="I33" s="409"/>
      <c r="J33" s="409"/>
      <c r="K33" s="409"/>
      <c r="L33" s="409"/>
      <c r="M33" s="409"/>
      <c r="N33" s="409"/>
      <c r="O33" s="409"/>
      <c r="P33" s="409"/>
      <c r="Q33" s="409"/>
      <c r="R33" s="409"/>
      <c r="S33" s="409"/>
      <c r="T33" s="179"/>
      <c r="U33" s="444" t="s">
        <v>186</v>
      </c>
      <c r="V33" s="444"/>
      <c r="W33" s="409" t="s">
        <v>187</v>
      </c>
      <c r="X33" s="409"/>
      <c r="Y33" s="409"/>
      <c r="Z33" s="409"/>
      <c r="AA33" s="409"/>
      <c r="AB33" s="409"/>
      <c r="AC33" s="409"/>
      <c r="AD33" s="409"/>
      <c r="AE33" s="409"/>
      <c r="AF33" s="409"/>
      <c r="AG33" s="409"/>
      <c r="AH33" s="409"/>
      <c r="AI33" s="409"/>
      <c r="AJ33" s="409"/>
      <c r="AK33" s="409"/>
      <c r="AL33" s="179"/>
      <c r="AM33" s="444" t="s">
        <v>186</v>
      </c>
      <c r="AN33" s="444"/>
      <c r="AO33" s="409" t="s">
        <v>187</v>
      </c>
      <c r="AP33" s="409"/>
      <c r="AQ33" s="409"/>
      <c r="AR33" s="409"/>
      <c r="AS33" s="409"/>
      <c r="AT33" s="409"/>
      <c r="AU33" s="409"/>
      <c r="AV33" s="409"/>
      <c r="AW33" s="409"/>
      <c r="AX33" s="409"/>
      <c r="AY33" s="409"/>
      <c r="AZ33" s="409"/>
      <c r="BA33" s="409"/>
      <c r="BB33" s="409"/>
      <c r="BC33" s="409"/>
      <c r="BD33" s="185"/>
      <c r="BE33" s="409" t="s">
        <v>188</v>
      </c>
      <c r="BF33" s="409"/>
      <c r="BG33" s="409" t="s">
        <v>189</v>
      </c>
      <c r="BH33" s="409"/>
      <c r="BI33" s="409"/>
      <c r="BJ33" s="409"/>
      <c r="BK33" s="409"/>
      <c r="BL33" s="409"/>
      <c r="BM33" s="409"/>
      <c r="BN33" s="409"/>
      <c r="BO33" s="409"/>
      <c r="BP33" s="409"/>
      <c r="BQ33" s="409"/>
      <c r="BR33" s="409"/>
      <c r="BS33" s="409"/>
      <c r="BT33" s="409"/>
      <c r="BU33" s="409"/>
      <c r="BV33" s="185"/>
      <c r="BW33" s="444" t="s">
        <v>188</v>
      </c>
      <c r="BX33" s="444"/>
      <c r="BY33" s="409" t="s">
        <v>190</v>
      </c>
      <c r="BZ33" s="409"/>
      <c r="CA33" s="409"/>
      <c r="CB33" s="409"/>
      <c r="CC33" s="409"/>
      <c r="CD33" s="409"/>
      <c r="CE33" s="409"/>
      <c r="CF33" s="409"/>
      <c r="CG33" s="409"/>
      <c r="CH33" s="409"/>
      <c r="CI33" s="409"/>
      <c r="CJ33" s="409"/>
      <c r="CK33" s="409"/>
      <c r="CL33" s="409"/>
      <c r="CM33" s="409"/>
      <c r="CN33" s="179"/>
      <c r="CO33" s="444" t="s">
        <v>186</v>
      </c>
      <c r="CP33" s="444"/>
      <c r="CQ33" s="409" t="s">
        <v>191</v>
      </c>
      <c r="CR33" s="409"/>
      <c r="CS33" s="409"/>
      <c r="CT33" s="409"/>
      <c r="CU33" s="409"/>
      <c r="CV33" s="409"/>
      <c r="CW33" s="409"/>
      <c r="CX33" s="409"/>
      <c r="CY33" s="409"/>
      <c r="CZ33" s="409"/>
      <c r="DA33" s="409"/>
      <c r="DB33" s="409"/>
      <c r="DC33" s="409"/>
      <c r="DD33" s="409"/>
      <c r="DE33" s="409"/>
      <c r="DF33" s="179"/>
      <c r="DG33" s="609" t="s">
        <v>192</v>
      </c>
      <c r="DH33" s="609"/>
      <c r="DI33" s="180"/>
    </row>
    <row r="34" spans="1:113" ht="32.25" customHeight="1" x14ac:dyDescent="0.2">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4</v>
      </c>
      <c r="V34" s="610"/>
      <c r="W34" s="611" t="str">
        <f>IF('各会計、関係団体の財政状況及び健全化判断比率'!B28="","",'各会計、関係団体の財政状況及び健全化判断比率'!B28)</f>
        <v>国民健康保険事業特別会計（事業勘定）</v>
      </c>
      <c r="X34" s="611"/>
      <c r="Y34" s="611"/>
      <c r="Z34" s="611"/>
      <c r="AA34" s="611"/>
      <c r="AB34" s="611"/>
      <c r="AC34" s="611"/>
      <c r="AD34" s="611"/>
      <c r="AE34" s="611"/>
      <c r="AF34" s="611"/>
      <c r="AG34" s="611"/>
      <c r="AH34" s="611"/>
      <c r="AI34" s="611"/>
      <c r="AJ34" s="611"/>
      <c r="AK34" s="611"/>
      <c r="AL34" s="175"/>
      <c r="AM34" s="610">
        <f>IF(AO34="","",MAX(C34:D43,U34:V43)+1)</f>
        <v>8</v>
      </c>
      <c r="AN34" s="610"/>
      <c r="AO34" s="611" t="str">
        <f>IF('各会計、関係団体の財政状況及び健全化判断比率'!B32="","",'各会計、関係団体の財政状況及び健全化判断比率'!B32)</f>
        <v>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10</v>
      </c>
      <c r="BX34" s="610"/>
      <c r="BY34" s="611" t="str">
        <f>IF('各会計、関係団体の財政状況及び健全化判断比率'!B68="","",'各会計、関係団体の財政状況及び健全化判断比率'!B68)</f>
        <v>新潟県市町村総合事務組合
　【一般会計】</v>
      </c>
      <c r="BZ34" s="611"/>
      <c r="CA34" s="611"/>
      <c r="CB34" s="611"/>
      <c r="CC34" s="611"/>
      <c r="CD34" s="611"/>
      <c r="CE34" s="611"/>
      <c r="CF34" s="611"/>
      <c r="CG34" s="611"/>
      <c r="CH34" s="611"/>
      <c r="CI34" s="611"/>
      <c r="CJ34" s="611"/>
      <c r="CK34" s="611"/>
      <c r="CL34" s="611"/>
      <c r="CM34" s="611"/>
      <c r="CN34" s="175"/>
      <c r="CO34" s="610">
        <f>IF(CQ34="","",MAX(C34:D43,U34:V43,AM34:AN43,BE34:BF43,BW34:BX43)+1)</f>
        <v>18</v>
      </c>
      <c r="CP34" s="610"/>
      <c r="CQ34" s="611" t="str">
        <f>IF('各会計、関係団体の財政状況及び健全化判断比率'!BS7="","",'各会計、関係団体の財政状況及び健全化判断比率'!BS7)</f>
        <v>（公）かしわざき振興財団</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80"/>
    </row>
    <row r="35" spans="1:113" ht="32.25" customHeight="1" x14ac:dyDescent="0.2">
      <c r="A35" s="175"/>
      <c r="B35" s="202"/>
      <c r="C35" s="610">
        <f>IF(E35="","",C34+1)</f>
        <v>2</v>
      </c>
      <c r="D35" s="610"/>
      <c r="E35" s="611" t="str">
        <f>IF('各会計、関係団体の財政状況及び健全化判断比率'!B8="","",'各会計、関係団体の財政状況及び健全化判断比率'!B8)</f>
        <v>土地取得事業特別会計</v>
      </c>
      <c r="F35" s="611"/>
      <c r="G35" s="611"/>
      <c r="H35" s="611"/>
      <c r="I35" s="611"/>
      <c r="J35" s="611"/>
      <c r="K35" s="611"/>
      <c r="L35" s="611"/>
      <c r="M35" s="611"/>
      <c r="N35" s="611"/>
      <c r="O35" s="611"/>
      <c r="P35" s="611"/>
      <c r="Q35" s="611"/>
      <c r="R35" s="611"/>
      <c r="S35" s="611"/>
      <c r="T35" s="175"/>
      <c r="U35" s="610">
        <f>IF(W35="","",U34+1)</f>
        <v>5</v>
      </c>
      <c r="V35" s="610"/>
      <c r="W35" s="611" t="str">
        <f>IF('各会計、関係団体の財政状況及び健全化判断比率'!B29="","",'各会計、関係団体の財政状況及び健全化判断比率'!B29)</f>
        <v>国民健康保険事業特別会計（直営診療施設勘定）</v>
      </c>
      <c r="X35" s="611"/>
      <c r="Y35" s="611"/>
      <c r="Z35" s="611"/>
      <c r="AA35" s="611"/>
      <c r="AB35" s="611"/>
      <c r="AC35" s="611"/>
      <c r="AD35" s="611"/>
      <c r="AE35" s="611"/>
      <c r="AF35" s="611"/>
      <c r="AG35" s="611"/>
      <c r="AH35" s="611"/>
      <c r="AI35" s="611"/>
      <c r="AJ35" s="611"/>
      <c r="AK35" s="611"/>
      <c r="AL35" s="175"/>
      <c r="AM35" s="610">
        <f t="shared" ref="AM35:AM43" si="0">IF(AO35="","",AM34+1)</f>
        <v>9</v>
      </c>
      <c r="AN35" s="610"/>
      <c r="AO35" s="611" t="str">
        <f>IF('各会計、関係団体の財政状況及び健全化判断比率'!B33="","",'各会計、関係団体の財政状況及び健全化判断比率'!B33)</f>
        <v>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11</v>
      </c>
      <c r="BX35" s="610"/>
      <c r="BY35" s="611" t="str">
        <f>IF('各会計、関係団体の財政状況及び健全化判断比率'!B69="","",'各会計、関係団体の財政状況及び健全化判断比率'!B69)</f>
        <v>新潟県市町村総合事務組合
　【職員退職手当支給事業特別会計】</v>
      </c>
      <c r="BZ35" s="611"/>
      <c r="CA35" s="611"/>
      <c r="CB35" s="611"/>
      <c r="CC35" s="611"/>
      <c r="CD35" s="611"/>
      <c r="CE35" s="611"/>
      <c r="CF35" s="611"/>
      <c r="CG35" s="611"/>
      <c r="CH35" s="611"/>
      <c r="CI35" s="611"/>
      <c r="CJ35" s="611"/>
      <c r="CK35" s="611"/>
      <c r="CL35" s="611"/>
      <c r="CM35" s="611"/>
      <c r="CN35" s="175"/>
      <c r="CO35" s="610">
        <f t="shared" ref="CO35:CO43" si="3">IF(CQ35="","",CO34+1)</f>
        <v>19</v>
      </c>
      <c r="CP35" s="610"/>
      <c r="CQ35" s="611" t="str">
        <f>IF('各会計、関係団体の財政状況及び健全化判断比率'!BS8="","",'各会計、関係団体の財政状況及び健全化判断比率'!BS8)</f>
        <v>（株）カシックス</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x14ac:dyDescent="0.2">
      <c r="A36" s="175"/>
      <c r="B36" s="202"/>
      <c r="C36" s="610">
        <f>IF(E36="","",C35+1)</f>
        <v>3</v>
      </c>
      <c r="D36" s="610"/>
      <c r="E36" s="611" t="str">
        <f>IF('各会計、関係団体の財政状況及び健全化判断比率'!B9="","",'各会計、関係団体の財政状況及び健全化判断比率'!B9)</f>
        <v>墓園事業特別会計</v>
      </c>
      <c r="F36" s="611"/>
      <c r="G36" s="611"/>
      <c r="H36" s="611"/>
      <c r="I36" s="611"/>
      <c r="J36" s="611"/>
      <c r="K36" s="611"/>
      <c r="L36" s="611"/>
      <c r="M36" s="611"/>
      <c r="N36" s="611"/>
      <c r="O36" s="611"/>
      <c r="P36" s="611"/>
      <c r="Q36" s="611"/>
      <c r="R36" s="611"/>
      <c r="S36" s="611"/>
      <c r="T36" s="175"/>
      <c r="U36" s="610">
        <f t="shared" ref="U36:U43" si="4">IF(W36="","",U35+1)</f>
        <v>6</v>
      </c>
      <c r="V36" s="610"/>
      <c r="W36" s="611" t="str">
        <f>IF('各会計、関係団体の財政状況及び健全化判断比率'!B30="","",'各会計、関係団体の財政状況及び健全化判断比率'!B30)</f>
        <v>介護保険特別会計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12</v>
      </c>
      <c r="BX36" s="610"/>
      <c r="BY36" s="611" t="str">
        <f>IF('各会計、関係団体の財政状況及び健全化判断比率'!B70="","",'各会計、関係団体の財政状況及び健全化判断比率'!B70)</f>
        <v>新潟県市町村総合事務組合
　【消防団員等公務災害補償事業特別会計】</v>
      </c>
      <c r="BZ36" s="611"/>
      <c r="CA36" s="611"/>
      <c r="CB36" s="611"/>
      <c r="CC36" s="611"/>
      <c r="CD36" s="611"/>
      <c r="CE36" s="611"/>
      <c r="CF36" s="611"/>
      <c r="CG36" s="611"/>
      <c r="CH36" s="611"/>
      <c r="CI36" s="611"/>
      <c r="CJ36" s="611"/>
      <c r="CK36" s="611"/>
      <c r="CL36" s="611"/>
      <c r="CM36" s="611"/>
      <c r="CN36" s="175"/>
      <c r="CO36" s="610">
        <f t="shared" si="3"/>
        <v>20</v>
      </c>
      <c r="CP36" s="610"/>
      <c r="CQ36" s="611" t="str">
        <f>IF('各会計、関係団体の財政状況及び健全化判断比率'!BS9="","",'各会計、関係団体の財政状況及び健全化判断比率'!BS9)</f>
        <v>柏崎市土地開発公社</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v>
      </c>
      <c r="DH36" s="612"/>
      <c r="DI36" s="180"/>
    </row>
    <row r="37" spans="1:113" ht="32.25" customHeight="1" x14ac:dyDescent="0.2">
      <c r="A37" s="175"/>
      <c r="B37" s="202"/>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7</v>
      </c>
      <c r="V37" s="610"/>
      <c r="W37" s="611" t="str">
        <f>IF('各会計、関係団体の財政状況及び健全化判断比率'!B31="","",'各会計、関係団体の財政状況及び健全化判断比率'!B31)</f>
        <v>後期高齢者医療特別会計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13</v>
      </c>
      <c r="BX37" s="610"/>
      <c r="BY37" s="611" t="str">
        <f>IF('各会計、関係団体の財政状況及び健全化判断比率'!B71="","",'各会計、関係団体の財政状況及び健全化判断比率'!B71)</f>
        <v>新潟県市町村総合事務組合
　【消防賞じゅつ金支給事業特別会計】</v>
      </c>
      <c r="BZ37" s="611"/>
      <c r="CA37" s="611"/>
      <c r="CB37" s="611"/>
      <c r="CC37" s="611"/>
      <c r="CD37" s="611"/>
      <c r="CE37" s="611"/>
      <c r="CF37" s="611"/>
      <c r="CG37" s="611"/>
      <c r="CH37" s="611"/>
      <c r="CI37" s="611"/>
      <c r="CJ37" s="611"/>
      <c r="CK37" s="611"/>
      <c r="CL37" s="611"/>
      <c r="CM37" s="611"/>
      <c r="CN37" s="175"/>
      <c r="CO37" s="610">
        <f t="shared" si="3"/>
        <v>21</v>
      </c>
      <c r="CP37" s="610"/>
      <c r="CQ37" s="611" t="str">
        <f>IF('各会計、関係団体の財政状況及び健全化判断比率'!BS10="","",'各会計、関係団体の財政状況及び健全化判断比率'!BS10)</f>
        <v>（株）じょんのび村協会</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x14ac:dyDescent="0.2">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14</v>
      </c>
      <c r="BX38" s="610"/>
      <c r="BY38" s="611" t="str">
        <f>IF('各会計、関係団体の財政状況及び健全化判断比率'!B72="","",'各会計、関係団体の財政状況及び健全化判断比率'!B72)</f>
        <v>新潟県市町村総合事務組合
　【非常勤職員公務災害補償等特別会計】</v>
      </c>
      <c r="BZ38" s="611"/>
      <c r="CA38" s="611"/>
      <c r="CB38" s="611"/>
      <c r="CC38" s="611"/>
      <c r="CD38" s="611"/>
      <c r="CE38" s="611"/>
      <c r="CF38" s="611"/>
      <c r="CG38" s="611"/>
      <c r="CH38" s="611"/>
      <c r="CI38" s="611"/>
      <c r="CJ38" s="611"/>
      <c r="CK38" s="611"/>
      <c r="CL38" s="611"/>
      <c r="CM38" s="611"/>
      <c r="CN38" s="175"/>
      <c r="CO38" s="610">
        <f t="shared" si="3"/>
        <v>22</v>
      </c>
      <c r="CP38" s="610"/>
      <c r="CQ38" s="611" t="str">
        <f>IF('各会計、関係団体の財政状況及び健全化判断比率'!BS11="","",'各会計、関係団体の財政状況及び健全化判断比率'!BS11)</f>
        <v>（公）柏崎地域国際化協会</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x14ac:dyDescent="0.2">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15</v>
      </c>
      <c r="BX39" s="610"/>
      <c r="BY39" s="611" t="str">
        <f>IF('各会計、関係団体の財政状況及び健全化判断比率'!B73="","",'各会計、関係団体の財政状況及び健全化判断比率'!B73)</f>
        <v>新潟県市町村総合事務組合
　【交通災害共済事業特別会計】</v>
      </c>
      <c r="BZ39" s="611"/>
      <c r="CA39" s="611"/>
      <c r="CB39" s="611"/>
      <c r="CC39" s="611"/>
      <c r="CD39" s="611"/>
      <c r="CE39" s="611"/>
      <c r="CF39" s="611"/>
      <c r="CG39" s="611"/>
      <c r="CH39" s="611"/>
      <c r="CI39" s="611"/>
      <c r="CJ39" s="611"/>
      <c r="CK39" s="611"/>
      <c r="CL39" s="611"/>
      <c r="CM39" s="611"/>
      <c r="CN39" s="175"/>
      <c r="CO39" s="610">
        <f t="shared" si="3"/>
        <v>23</v>
      </c>
      <c r="CP39" s="610"/>
      <c r="CQ39" s="611" t="str">
        <f>IF('各会計、関係団体の財政状況及び健全化判断比率'!BS12="","",'各会計、関係団体の財政状況及び健全化判断比率'!BS12)</f>
        <v>（株）柏崎ショッピングモール</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x14ac:dyDescent="0.2">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16</v>
      </c>
      <c r="BX40" s="610"/>
      <c r="BY40" s="611" t="str">
        <f>IF('各会計、関係団体の財政状況及び健全化判断比率'!B74="","",'各会計、関係団体の財政状況及び健全化判断比率'!B74)</f>
        <v>新潟県後期高齢者医療広域連合
　【一般会計】</v>
      </c>
      <c r="BZ40" s="611"/>
      <c r="CA40" s="611"/>
      <c r="CB40" s="611"/>
      <c r="CC40" s="611"/>
      <c r="CD40" s="611"/>
      <c r="CE40" s="611"/>
      <c r="CF40" s="611"/>
      <c r="CG40" s="611"/>
      <c r="CH40" s="611"/>
      <c r="CI40" s="611"/>
      <c r="CJ40" s="611"/>
      <c r="CK40" s="611"/>
      <c r="CL40" s="611"/>
      <c r="CM40" s="611"/>
      <c r="CN40" s="175"/>
      <c r="CO40" s="610">
        <f t="shared" si="3"/>
        <v>24</v>
      </c>
      <c r="CP40" s="610"/>
      <c r="CQ40" s="611" t="str">
        <f>IF('各会計、関係団体の財政状況及び健全化判断比率'!BS13="","",'各会計、関係団体の財政状況及び健全化判断比率'!BS13)</f>
        <v>柏崎あい・あーるエナジー（株）</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x14ac:dyDescent="0.2">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17</v>
      </c>
      <c r="BX41" s="610"/>
      <c r="BY41" s="611" t="str">
        <f>IF('各会計、関係団体の財政状況及び健全化判断比率'!B75="","",'各会計、関係団体の財政状況及び健全化判断比率'!B75)</f>
        <v>新潟県後期高齢者医療広域連合
　【後期高齢者医療特別会計】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x14ac:dyDescent="0.2">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x14ac:dyDescent="0.2">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613" t="s">
        <v>194</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195</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196</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197</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198</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199</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200</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201</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202</v>
      </c>
      <c r="DI1" s="616"/>
      <c r="DJ1" s="616"/>
      <c r="DK1" s="616"/>
      <c r="DL1" s="616"/>
      <c r="DM1" s="616"/>
      <c r="DN1" s="617"/>
      <c r="DO1" s="208"/>
      <c r="DP1" s="615" t="s">
        <v>203</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205</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206</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207</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208</v>
      </c>
      <c r="S4" s="619"/>
      <c r="T4" s="619"/>
      <c r="U4" s="619"/>
      <c r="V4" s="619"/>
      <c r="W4" s="619"/>
      <c r="X4" s="619"/>
      <c r="Y4" s="620"/>
      <c r="Z4" s="618" t="s">
        <v>209</v>
      </c>
      <c r="AA4" s="619"/>
      <c r="AB4" s="619"/>
      <c r="AC4" s="620"/>
      <c r="AD4" s="618" t="s">
        <v>210</v>
      </c>
      <c r="AE4" s="619"/>
      <c r="AF4" s="619"/>
      <c r="AG4" s="619"/>
      <c r="AH4" s="619"/>
      <c r="AI4" s="619"/>
      <c r="AJ4" s="619"/>
      <c r="AK4" s="620"/>
      <c r="AL4" s="618" t="s">
        <v>209</v>
      </c>
      <c r="AM4" s="619"/>
      <c r="AN4" s="619"/>
      <c r="AO4" s="620"/>
      <c r="AP4" s="621" t="s">
        <v>211</v>
      </c>
      <c r="AQ4" s="621"/>
      <c r="AR4" s="621"/>
      <c r="AS4" s="621"/>
      <c r="AT4" s="621"/>
      <c r="AU4" s="621"/>
      <c r="AV4" s="621"/>
      <c r="AW4" s="621"/>
      <c r="AX4" s="621"/>
      <c r="AY4" s="621"/>
      <c r="AZ4" s="621"/>
      <c r="BA4" s="621"/>
      <c r="BB4" s="621"/>
      <c r="BC4" s="621"/>
      <c r="BD4" s="621"/>
      <c r="BE4" s="621"/>
      <c r="BF4" s="621"/>
      <c r="BG4" s="621" t="s">
        <v>212</v>
      </c>
      <c r="BH4" s="621"/>
      <c r="BI4" s="621"/>
      <c r="BJ4" s="621"/>
      <c r="BK4" s="621"/>
      <c r="BL4" s="621"/>
      <c r="BM4" s="621"/>
      <c r="BN4" s="621"/>
      <c r="BO4" s="621" t="s">
        <v>209</v>
      </c>
      <c r="BP4" s="621"/>
      <c r="BQ4" s="621"/>
      <c r="BR4" s="621"/>
      <c r="BS4" s="621" t="s">
        <v>213</v>
      </c>
      <c r="BT4" s="621"/>
      <c r="BU4" s="621"/>
      <c r="BV4" s="621"/>
      <c r="BW4" s="621"/>
      <c r="BX4" s="621"/>
      <c r="BY4" s="621"/>
      <c r="BZ4" s="621"/>
      <c r="CA4" s="621"/>
      <c r="CB4" s="621"/>
      <c r="CD4" s="618" t="s">
        <v>214</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215</v>
      </c>
      <c r="C5" s="623"/>
      <c r="D5" s="623"/>
      <c r="E5" s="623"/>
      <c r="F5" s="623"/>
      <c r="G5" s="623"/>
      <c r="H5" s="623"/>
      <c r="I5" s="623"/>
      <c r="J5" s="623"/>
      <c r="K5" s="623"/>
      <c r="L5" s="623"/>
      <c r="M5" s="623"/>
      <c r="N5" s="623"/>
      <c r="O5" s="623"/>
      <c r="P5" s="623"/>
      <c r="Q5" s="624"/>
      <c r="R5" s="625">
        <v>15023094</v>
      </c>
      <c r="S5" s="626"/>
      <c r="T5" s="626"/>
      <c r="U5" s="626"/>
      <c r="V5" s="626"/>
      <c r="W5" s="626"/>
      <c r="X5" s="626"/>
      <c r="Y5" s="627"/>
      <c r="Z5" s="628">
        <v>29.6</v>
      </c>
      <c r="AA5" s="628"/>
      <c r="AB5" s="628"/>
      <c r="AC5" s="628"/>
      <c r="AD5" s="629">
        <v>14013828</v>
      </c>
      <c r="AE5" s="629"/>
      <c r="AF5" s="629"/>
      <c r="AG5" s="629"/>
      <c r="AH5" s="629"/>
      <c r="AI5" s="629"/>
      <c r="AJ5" s="629"/>
      <c r="AK5" s="629"/>
      <c r="AL5" s="630">
        <v>57.4</v>
      </c>
      <c r="AM5" s="631"/>
      <c r="AN5" s="631"/>
      <c r="AO5" s="632"/>
      <c r="AP5" s="622" t="s">
        <v>216</v>
      </c>
      <c r="AQ5" s="623"/>
      <c r="AR5" s="623"/>
      <c r="AS5" s="623"/>
      <c r="AT5" s="623"/>
      <c r="AU5" s="623"/>
      <c r="AV5" s="623"/>
      <c r="AW5" s="623"/>
      <c r="AX5" s="623"/>
      <c r="AY5" s="623"/>
      <c r="AZ5" s="623"/>
      <c r="BA5" s="623"/>
      <c r="BB5" s="623"/>
      <c r="BC5" s="623"/>
      <c r="BD5" s="623"/>
      <c r="BE5" s="623"/>
      <c r="BF5" s="624"/>
      <c r="BG5" s="636">
        <v>14759288</v>
      </c>
      <c r="BH5" s="637"/>
      <c r="BI5" s="637"/>
      <c r="BJ5" s="637"/>
      <c r="BK5" s="637"/>
      <c r="BL5" s="637"/>
      <c r="BM5" s="637"/>
      <c r="BN5" s="638"/>
      <c r="BO5" s="639">
        <v>98.2</v>
      </c>
      <c r="BP5" s="639"/>
      <c r="BQ5" s="639"/>
      <c r="BR5" s="639"/>
      <c r="BS5" s="640">
        <v>108038</v>
      </c>
      <c r="BT5" s="640"/>
      <c r="BU5" s="640"/>
      <c r="BV5" s="640"/>
      <c r="BW5" s="640"/>
      <c r="BX5" s="640"/>
      <c r="BY5" s="640"/>
      <c r="BZ5" s="640"/>
      <c r="CA5" s="640"/>
      <c r="CB5" s="644"/>
      <c r="CD5" s="618" t="s">
        <v>211</v>
      </c>
      <c r="CE5" s="619"/>
      <c r="CF5" s="619"/>
      <c r="CG5" s="619"/>
      <c r="CH5" s="619"/>
      <c r="CI5" s="619"/>
      <c r="CJ5" s="619"/>
      <c r="CK5" s="619"/>
      <c r="CL5" s="619"/>
      <c r="CM5" s="619"/>
      <c r="CN5" s="619"/>
      <c r="CO5" s="619"/>
      <c r="CP5" s="619"/>
      <c r="CQ5" s="620"/>
      <c r="CR5" s="618" t="s">
        <v>217</v>
      </c>
      <c r="CS5" s="619"/>
      <c r="CT5" s="619"/>
      <c r="CU5" s="619"/>
      <c r="CV5" s="619"/>
      <c r="CW5" s="619"/>
      <c r="CX5" s="619"/>
      <c r="CY5" s="620"/>
      <c r="CZ5" s="618" t="s">
        <v>209</v>
      </c>
      <c r="DA5" s="619"/>
      <c r="DB5" s="619"/>
      <c r="DC5" s="620"/>
      <c r="DD5" s="618" t="s">
        <v>218</v>
      </c>
      <c r="DE5" s="619"/>
      <c r="DF5" s="619"/>
      <c r="DG5" s="619"/>
      <c r="DH5" s="619"/>
      <c r="DI5" s="619"/>
      <c r="DJ5" s="619"/>
      <c r="DK5" s="619"/>
      <c r="DL5" s="619"/>
      <c r="DM5" s="619"/>
      <c r="DN5" s="619"/>
      <c r="DO5" s="619"/>
      <c r="DP5" s="620"/>
      <c r="DQ5" s="618" t="s">
        <v>219</v>
      </c>
      <c r="DR5" s="619"/>
      <c r="DS5" s="619"/>
      <c r="DT5" s="619"/>
      <c r="DU5" s="619"/>
      <c r="DV5" s="619"/>
      <c r="DW5" s="619"/>
      <c r="DX5" s="619"/>
      <c r="DY5" s="619"/>
      <c r="DZ5" s="619"/>
      <c r="EA5" s="619"/>
      <c r="EB5" s="619"/>
      <c r="EC5" s="620"/>
    </row>
    <row r="6" spans="2:143" ht="11.25" customHeight="1" x14ac:dyDescent="0.2">
      <c r="B6" s="633" t="s">
        <v>220</v>
      </c>
      <c r="C6" s="634"/>
      <c r="D6" s="634"/>
      <c r="E6" s="634"/>
      <c r="F6" s="634"/>
      <c r="G6" s="634"/>
      <c r="H6" s="634"/>
      <c r="I6" s="634"/>
      <c r="J6" s="634"/>
      <c r="K6" s="634"/>
      <c r="L6" s="634"/>
      <c r="M6" s="634"/>
      <c r="N6" s="634"/>
      <c r="O6" s="634"/>
      <c r="P6" s="634"/>
      <c r="Q6" s="635"/>
      <c r="R6" s="636">
        <v>398877</v>
      </c>
      <c r="S6" s="637"/>
      <c r="T6" s="637"/>
      <c r="U6" s="637"/>
      <c r="V6" s="637"/>
      <c r="W6" s="637"/>
      <c r="X6" s="637"/>
      <c r="Y6" s="638"/>
      <c r="Z6" s="639">
        <v>0.8</v>
      </c>
      <c r="AA6" s="639"/>
      <c r="AB6" s="639"/>
      <c r="AC6" s="639"/>
      <c r="AD6" s="640">
        <v>398877</v>
      </c>
      <c r="AE6" s="640"/>
      <c r="AF6" s="640"/>
      <c r="AG6" s="640"/>
      <c r="AH6" s="640"/>
      <c r="AI6" s="640"/>
      <c r="AJ6" s="640"/>
      <c r="AK6" s="640"/>
      <c r="AL6" s="641">
        <v>1.6</v>
      </c>
      <c r="AM6" s="642"/>
      <c r="AN6" s="642"/>
      <c r="AO6" s="643"/>
      <c r="AP6" s="633" t="s">
        <v>221</v>
      </c>
      <c r="AQ6" s="634"/>
      <c r="AR6" s="634"/>
      <c r="AS6" s="634"/>
      <c r="AT6" s="634"/>
      <c r="AU6" s="634"/>
      <c r="AV6" s="634"/>
      <c r="AW6" s="634"/>
      <c r="AX6" s="634"/>
      <c r="AY6" s="634"/>
      <c r="AZ6" s="634"/>
      <c r="BA6" s="634"/>
      <c r="BB6" s="634"/>
      <c r="BC6" s="634"/>
      <c r="BD6" s="634"/>
      <c r="BE6" s="634"/>
      <c r="BF6" s="635"/>
      <c r="BG6" s="636">
        <v>14012556</v>
      </c>
      <c r="BH6" s="637"/>
      <c r="BI6" s="637"/>
      <c r="BJ6" s="637"/>
      <c r="BK6" s="637"/>
      <c r="BL6" s="637"/>
      <c r="BM6" s="637"/>
      <c r="BN6" s="638"/>
      <c r="BO6" s="639">
        <v>93.3</v>
      </c>
      <c r="BP6" s="639"/>
      <c r="BQ6" s="639"/>
      <c r="BR6" s="639"/>
      <c r="BS6" s="640">
        <v>108038</v>
      </c>
      <c r="BT6" s="640"/>
      <c r="BU6" s="640"/>
      <c r="BV6" s="640"/>
      <c r="BW6" s="640"/>
      <c r="BX6" s="640"/>
      <c r="BY6" s="640"/>
      <c r="BZ6" s="640"/>
      <c r="CA6" s="640"/>
      <c r="CB6" s="644"/>
      <c r="CD6" s="622" t="s">
        <v>222</v>
      </c>
      <c r="CE6" s="623"/>
      <c r="CF6" s="623"/>
      <c r="CG6" s="623"/>
      <c r="CH6" s="623"/>
      <c r="CI6" s="623"/>
      <c r="CJ6" s="623"/>
      <c r="CK6" s="623"/>
      <c r="CL6" s="623"/>
      <c r="CM6" s="623"/>
      <c r="CN6" s="623"/>
      <c r="CO6" s="623"/>
      <c r="CP6" s="623"/>
      <c r="CQ6" s="624"/>
      <c r="CR6" s="636">
        <v>255247</v>
      </c>
      <c r="CS6" s="637"/>
      <c r="CT6" s="637"/>
      <c r="CU6" s="637"/>
      <c r="CV6" s="637"/>
      <c r="CW6" s="637"/>
      <c r="CX6" s="637"/>
      <c r="CY6" s="638"/>
      <c r="CZ6" s="630">
        <v>0.5</v>
      </c>
      <c r="DA6" s="631"/>
      <c r="DB6" s="631"/>
      <c r="DC6" s="647"/>
      <c r="DD6" s="645" t="s">
        <v>122</v>
      </c>
      <c r="DE6" s="637"/>
      <c r="DF6" s="637"/>
      <c r="DG6" s="637"/>
      <c r="DH6" s="637"/>
      <c r="DI6" s="637"/>
      <c r="DJ6" s="637"/>
      <c r="DK6" s="637"/>
      <c r="DL6" s="637"/>
      <c r="DM6" s="637"/>
      <c r="DN6" s="637"/>
      <c r="DO6" s="637"/>
      <c r="DP6" s="638"/>
      <c r="DQ6" s="645">
        <v>255236</v>
      </c>
      <c r="DR6" s="637"/>
      <c r="DS6" s="637"/>
      <c r="DT6" s="637"/>
      <c r="DU6" s="637"/>
      <c r="DV6" s="637"/>
      <c r="DW6" s="637"/>
      <c r="DX6" s="637"/>
      <c r="DY6" s="637"/>
      <c r="DZ6" s="637"/>
      <c r="EA6" s="637"/>
      <c r="EB6" s="637"/>
      <c r="EC6" s="646"/>
    </row>
    <row r="7" spans="2:143" ht="11.25" customHeight="1" x14ac:dyDescent="0.2">
      <c r="B7" s="633" t="s">
        <v>223</v>
      </c>
      <c r="C7" s="634"/>
      <c r="D7" s="634"/>
      <c r="E7" s="634"/>
      <c r="F7" s="634"/>
      <c r="G7" s="634"/>
      <c r="H7" s="634"/>
      <c r="I7" s="634"/>
      <c r="J7" s="634"/>
      <c r="K7" s="634"/>
      <c r="L7" s="634"/>
      <c r="M7" s="634"/>
      <c r="N7" s="634"/>
      <c r="O7" s="634"/>
      <c r="P7" s="634"/>
      <c r="Q7" s="635"/>
      <c r="R7" s="636">
        <v>2462</v>
      </c>
      <c r="S7" s="637"/>
      <c r="T7" s="637"/>
      <c r="U7" s="637"/>
      <c r="V7" s="637"/>
      <c r="W7" s="637"/>
      <c r="X7" s="637"/>
      <c r="Y7" s="638"/>
      <c r="Z7" s="639">
        <v>0</v>
      </c>
      <c r="AA7" s="639"/>
      <c r="AB7" s="639"/>
      <c r="AC7" s="639"/>
      <c r="AD7" s="640">
        <v>2462</v>
      </c>
      <c r="AE7" s="640"/>
      <c r="AF7" s="640"/>
      <c r="AG7" s="640"/>
      <c r="AH7" s="640"/>
      <c r="AI7" s="640"/>
      <c r="AJ7" s="640"/>
      <c r="AK7" s="640"/>
      <c r="AL7" s="641">
        <v>0</v>
      </c>
      <c r="AM7" s="642"/>
      <c r="AN7" s="642"/>
      <c r="AO7" s="643"/>
      <c r="AP7" s="633" t="s">
        <v>224</v>
      </c>
      <c r="AQ7" s="634"/>
      <c r="AR7" s="634"/>
      <c r="AS7" s="634"/>
      <c r="AT7" s="634"/>
      <c r="AU7" s="634"/>
      <c r="AV7" s="634"/>
      <c r="AW7" s="634"/>
      <c r="AX7" s="634"/>
      <c r="AY7" s="634"/>
      <c r="AZ7" s="634"/>
      <c r="BA7" s="634"/>
      <c r="BB7" s="634"/>
      <c r="BC7" s="634"/>
      <c r="BD7" s="634"/>
      <c r="BE7" s="634"/>
      <c r="BF7" s="635"/>
      <c r="BG7" s="636">
        <v>4458248</v>
      </c>
      <c r="BH7" s="637"/>
      <c r="BI7" s="637"/>
      <c r="BJ7" s="637"/>
      <c r="BK7" s="637"/>
      <c r="BL7" s="637"/>
      <c r="BM7" s="637"/>
      <c r="BN7" s="638"/>
      <c r="BO7" s="639">
        <v>29.7</v>
      </c>
      <c r="BP7" s="639"/>
      <c r="BQ7" s="639"/>
      <c r="BR7" s="639"/>
      <c r="BS7" s="640">
        <v>108038</v>
      </c>
      <c r="BT7" s="640"/>
      <c r="BU7" s="640"/>
      <c r="BV7" s="640"/>
      <c r="BW7" s="640"/>
      <c r="BX7" s="640"/>
      <c r="BY7" s="640"/>
      <c r="BZ7" s="640"/>
      <c r="CA7" s="640"/>
      <c r="CB7" s="644"/>
      <c r="CD7" s="633" t="s">
        <v>225</v>
      </c>
      <c r="CE7" s="634"/>
      <c r="CF7" s="634"/>
      <c r="CG7" s="634"/>
      <c r="CH7" s="634"/>
      <c r="CI7" s="634"/>
      <c r="CJ7" s="634"/>
      <c r="CK7" s="634"/>
      <c r="CL7" s="634"/>
      <c r="CM7" s="634"/>
      <c r="CN7" s="634"/>
      <c r="CO7" s="634"/>
      <c r="CP7" s="634"/>
      <c r="CQ7" s="635"/>
      <c r="CR7" s="636">
        <v>6070861</v>
      </c>
      <c r="CS7" s="637"/>
      <c r="CT7" s="637"/>
      <c r="CU7" s="637"/>
      <c r="CV7" s="637"/>
      <c r="CW7" s="637"/>
      <c r="CX7" s="637"/>
      <c r="CY7" s="638"/>
      <c r="CZ7" s="639">
        <v>12.8</v>
      </c>
      <c r="DA7" s="639"/>
      <c r="DB7" s="639"/>
      <c r="DC7" s="639"/>
      <c r="DD7" s="645">
        <v>410291</v>
      </c>
      <c r="DE7" s="637"/>
      <c r="DF7" s="637"/>
      <c r="DG7" s="637"/>
      <c r="DH7" s="637"/>
      <c r="DI7" s="637"/>
      <c r="DJ7" s="637"/>
      <c r="DK7" s="637"/>
      <c r="DL7" s="637"/>
      <c r="DM7" s="637"/>
      <c r="DN7" s="637"/>
      <c r="DO7" s="637"/>
      <c r="DP7" s="638"/>
      <c r="DQ7" s="645">
        <v>4420108</v>
      </c>
      <c r="DR7" s="637"/>
      <c r="DS7" s="637"/>
      <c r="DT7" s="637"/>
      <c r="DU7" s="637"/>
      <c r="DV7" s="637"/>
      <c r="DW7" s="637"/>
      <c r="DX7" s="637"/>
      <c r="DY7" s="637"/>
      <c r="DZ7" s="637"/>
      <c r="EA7" s="637"/>
      <c r="EB7" s="637"/>
      <c r="EC7" s="646"/>
    </row>
    <row r="8" spans="2:143" ht="11.25" customHeight="1" x14ac:dyDescent="0.2">
      <c r="B8" s="633" t="s">
        <v>226</v>
      </c>
      <c r="C8" s="634"/>
      <c r="D8" s="634"/>
      <c r="E8" s="634"/>
      <c r="F8" s="634"/>
      <c r="G8" s="634"/>
      <c r="H8" s="634"/>
      <c r="I8" s="634"/>
      <c r="J8" s="634"/>
      <c r="K8" s="634"/>
      <c r="L8" s="634"/>
      <c r="M8" s="634"/>
      <c r="N8" s="634"/>
      <c r="O8" s="634"/>
      <c r="P8" s="634"/>
      <c r="Q8" s="635"/>
      <c r="R8" s="636">
        <v>56416</v>
      </c>
      <c r="S8" s="637"/>
      <c r="T8" s="637"/>
      <c r="U8" s="637"/>
      <c r="V8" s="637"/>
      <c r="W8" s="637"/>
      <c r="X8" s="637"/>
      <c r="Y8" s="638"/>
      <c r="Z8" s="639">
        <v>0.1</v>
      </c>
      <c r="AA8" s="639"/>
      <c r="AB8" s="639"/>
      <c r="AC8" s="639"/>
      <c r="AD8" s="640">
        <v>56416</v>
      </c>
      <c r="AE8" s="640"/>
      <c r="AF8" s="640"/>
      <c r="AG8" s="640"/>
      <c r="AH8" s="640"/>
      <c r="AI8" s="640"/>
      <c r="AJ8" s="640"/>
      <c r="AK8" s="640"/>
      <c r="AL8" s="641">
        <v>0.2</v>
      </c>
      <c r="AM8" s="642"/>
      <c r="AN8" s="642"/>
      <c r="AO8" s="643"/>
      <c r="AP8" s="633" t="s">
        <v>227</v>
      </c>
      <c r="AQ8" s="634"/>
      <c r="AR8" s="634"/>
      <c r="AS8" s="634"/>
      <c r="AT8" s="634"/>
      <c r="AU8" s="634"/>
      <c r="AV8" s="634"/>
      <c r="AW8" s="634"/>
      <c r="AX8" s="634"/>
      <c r="AY8" s="634"/>
      <c r="AZ8" s="634"/>
      <c r="BA8" s="634"/>
      <c r="BB8" s="634"/>
      <c r="BC8" s="634"/>
      <c r="BD8" s="634"/>
      <c r="BE8" s="634"/>
      <c r="BF8" s="635"/>
      <c r="BG8" s="636">
        <v>146222</v>
      </c>
      <c r="BH8" s="637"/>
      <c r="BI8" s="637"/>
      <c r="BJ8" s="637"/>
      <c r="BK8" s="637"/>
      <c r="BL8" s="637"/>
      <c r="BM8" s="637"/>
      <c r="BN8" s="638"/>
      <c r="BO8" s="639">
        <v>1</v>
      </c>
      <c r="BP8" s="639"/>
      <c r="BQ8" s="639"/>
      <c r="BR8" s="639"/>
      <c r="BS8" s="640" t="s">
        <v>122</v>
      </c>
      <c r="BT8" s="640"/>
      <c r="BU8" s="640"/>
      <c r="BV8" s="640"/>
      <c r="BW8" s="640"/>
      <c r="BX8" s="640"/>
      <c r="BY8" s="640"/>
      <c r="BZ8" s="640"/>
      <c r="CA8" s="640"/>
      <c r="CB8" s="644"/>
      <c r="CD8" s="633" t="s">
        <v>228</v>
      </c>
      <c r="CE8" s="634"/>
      <c r="CF8" s="634"/>
      <c r="CG8" s="634"/>
      <c r="CH8" s="634"/>
      <c r="CI8" s="634"/>
      <c r="CJ8" s="634"/>
      <c r="CK8" s="634"/>
      <c r="CL8" s="634"/>
      <c r="CM8" s="634"/>
      <c r="CN8" s="634"/>
      <c r="CO8" s="634"/>
      <c r="CP8" s="634"/>
      <c r="CQ8" s="635"/>
      <c r="CR8" s="636">
        <v>14207672</v>
      </c>
      <c r="CS8" s="637"/>
      <c r="CT8" s="637"/>
      <c r="CU8" s="637"/>
      <c r="CV8" s="637"/>
      <c r="CW8" s="637"/>
      <c r="CX8" s="637"/>
      <c r="CY8" s="638"/>
      <c r="CZ8" s="639">
        <v>29.9</v>
      </c>
      <c r="DA8" s="639"/>
      <c r="DB8" s="639"/>
      <c r="DC8" s="639"/>
      <c r="DD8" s="645">
        <v>707884</v>
      </c>
      <c r="DE8" s="637"/>
      <c r="DF8" s="637"/>
      <c r="DG8" s="637"/>
      <c r="DH8" s="637"/>
      <c r="DI8" s="637"/>
      <c r="DJ8" s="637"/>
      <c r="DK8" s="637"/>
      <c r="DL8" s="637"/>
      <c r="DM8" s="637"/>
      <c r="DN8" s="637"/>
      <c r="DO8" s="637"/>
      <c r="DP8" s="638"/>
      <c r="DQ8" s="645">
        <v>8578673</v>
      </c>
      <c r="DR8" s="637"/>
      <c r="DS8" s="637"/>
      <c r="DT8" s="637"/>
      <c r="DU8" s="637"/>
      <c r="DV8" s="637"/>
      <c r="DW8" s="637"/>
      <c r="DX8" s="637"/>
      <c r="DY8" s="637"/>
      <c r="DZ8" s="637"/>
      <c r="EA8" s="637"/>
      <c r="EB8" s="637"/>
      <c r="EC8" s="646"/>
    </row>
    <row r="9" spans="2:143" ht="11.25" customHeight="1" x14ac:dyDescent="0.2">
      <c r="B9" s="633" t="s">
        <v>229</v>
      </c>
      <c r="C9" s="634"/>
      <c r="D9" s="634"/>
      <c r="E9" s="634"/>
      <c r="F9" s="634"/>
      <c r="G9" s="634"/>
      <c r="H9" s="634"/>
      <c r="I9" s="634"/>
      <c r="J9" s="634"/>
      <c r="K9" s="634"/>
      <c r="L9" s="634"/>
      <c r="M9" s="634"/>
      <c r="N9" s="634"/>
      <c r="O9" s="634"/>
      <c r="P9" s="634"/>
      <c r="Q9" s="635"/>
      <c r="R9" s="636">
        <v>60575</v>
      </c>
      <c r="S9" s="637"/>
      <c r="T9" s="637"/>
      <c r="U9" s="637"/>
      <c r="V9" s="637"/>
      <c r="W9" s="637"/>
      <c r="X9" s="637"/>
      <c r="Y9" s="638"/>
      <c r="Z9" s="639">
        <v>0.1</v>
      </c>
      <c r="AA9" s="639"/>
      <c r="AB9" s="639"/>
      <c r="AC9" s="639"/>
      <c r="AD9" s="640">
        <v>60575</v>
      </c>
      <c r="AE9" s="640"/>
      <c r="AF9" s="640"/>
      <c r="AG9" s="640"/>
      <c r="AH9" s="640"/>
      <c r="AI9" s="640"/>
      <c r="AJ9" s="640"/>
      <c r="AK9" s="640"/>
      <c r="AL9" s="641">
        <v>0.2</v>
      </c>
      <c r="AM9" s="642"/>
      <c r="AN9" s="642"/>
      <c r="AO9" s="643"/>
      <c r="AP9" s="633" t="s">
        <v>230</v>
      </c>
      <c r="AQ9" s="634"/>
      <c r="AR9" s="634"/>
      <c r="AS9" s="634"/>
      <c r="AT9" s="634"/>
      <c r="AU9" s="634"/>
      <c r="AV9" s="634"/>
      <c r="AW9" s="634"/>
      <c r="AX9" s="634"/>
      <c r="AY9" s="634"/>
      <c r="AZ9" s="634"/>
      <c r="BA9" s="634"/>
      <c r="BB9" s="634"/>
      <c r="BC9" s="634"/>
      <c r="BD9" s="634"/>
      <c r="BE9" s="634"/>
      <c r="BF9" s="635"/>
      <c r="BG9" s="636">
        <v>3701177</v>
      </c>
      <c r="BH9" s="637"/>
      <c r="BI9" s="637"/>
      <c r="BJ9" s="637"/>
      <c r="BK9" s="637"/>
      <c r="BL9" s="637"/>
      <c r="BM9" s="637"/>
      <c r="BN9" s="638"/>
      <c r="BO9" s="639">
        <v>24.6</v>
      </c>
      <c r="BP9" s="639"/>
      <c r="BQ9" s="639"/>
      <c r="BR9" s="639"/>
      <c r="BS9" s="640" t="s">
        <v>122</v>
      </c>
      <c r="BT9" s="640"/>
      <c r="BU9" s="640"/>
      <c r="BV9" s="640"/>
      <c r="BW9" s="640"/>
      <c r="BX9" s="640"/>
      <c r="BY9" s="640"/>
      <c r="BZ9" s="640"/>
      <c r="CA9" s="640"/>
      <c r="CB9" s="644"/>
      <c r="CD9" s="633" t="s">
        <v>231</v>
      </c>
      <c r="CE9" s="634"/>
      <c r="CF9" s="634"/>
      <c r="CG9" s="634"/>
      <c r="CH9" s="634"/>
      <c r="CI9" s="634"/>
      <c r="CJ9" s="634"/>
      <c r="CK9" s="634"/>
      <c r="CL9" s="634"/>
      <c r="CM9" s="634"/>
      <c r="CN9" s="634"/>
      <c r="CO9" s="634"/>
      <c r="CP9" s="634"/>
      <c r="CQ9" s="635"/>
      <c r="CR9" s="636">
        <v>3297114</v>
      </c>
      <c r="CS9" s="637"/>
      <c r="CT9" s="637"/>
      <c r="CU9" s="637"/>
      <c r="CV9" s="637"/>
      <c r="CW9" s="637"/>
      <c r="CX9" s="637"/>
      <c r="CY9" s="638"/>
      <c r="CZ9" s="639">
        <v>6.9</v>
      </c>
      <c r="DA9" s="639"/>
      <c r="DB9" s="639"/>
      <c r="DC9" s="639"/>
      <c r="DD9" s="645">
        <v>387494</v>
      </c>
      <c r="DE9" s="637"/>
      <c r="DF9" s="637"/>
      <c r="DG9" s="637"/>
      <c r="DH9" s="637"/>
      <c r="DI9" s="637"/>
      <c r="DJ9" s="637"/>
      <c r="DK9" s="637"/>
      <c r="DL9" s="637"/>
      <c r="DM9" s="637"/>
      <c r="DN9" s="637"/>
      <c r="DO9" s="637"/>
      <c r="DP9" s="638"/>
      <c r="DQ9" s="645">
        <v>2323547</v>
      </c>
      <c r="DR9" s="637"/>
      <c r="DS9" s="637"/>
      <c r="DT9" s="637"/>
      <c r="DU9" s="637"/>
      <c r="DV9" s="637"/>
      <c r="DW9" s="637"/>
      <c r="DX9" s="637"/>
      <c r="DY9" s="637"/>
      <c r="DZ9" s="637"/>
      <c r="EA9" s="637"/>
      <c r="EB9" s="637"/>
      <c r="EC9" s="646"/>
    </row>
    <row r="10" spans="2:143" ht="11.25" customHeight="1" x14ac:dyDescent="0.2">
      <c r="B10" s="633" t="s">
        <v>232</v>
      </c>
      <c r="C10" s="634"/>
      <c r="D10" s="634"/>
      <c r="E10" s="634"/>
      <c r="F10" s="634"/>
      <c r="G10" s="634"/>
      <c r="H10" s="634"/>
      <c r="I10" s="634"/>
      <c r="J10" s="634"/>
      <c r="K10" s="634"/>
      <c r="L10" s="634"/>
      <c r="M10" s="634"/>
      <c r="N10" s="634"/>
      <c r="O10" s="634"/>
      <c r="P10" s="634"/>
      <c r="Q10" s="635"/>
      <c r="R10" s="636" t="s">
        <v>122</v>
      </c>
      <c r="S10" s="637"/>
      <c r="T10" s="637"/>
      <c r="U10" s="637"/>
      <c r="V10" s="637"/>
      <c r="W10" s="637"/>
      <c r="X10" s="637"/>
      <c r="Y10" s="638"/>
      <c r="Z10" s="639" t="s">
        <v>122</v>
      </c>
      <c r="AA10" s="639"/>
      <c r="AB10" s="639"/>
      <c r="AC10" s="639"/>
      <c r="AD10" s="640" t="s">
        <v>122</v>
      </c>
      <c r="AE10" s="640"/>
      <c r="AF10" s="640"/>
      <c r="AG10" s="640"/>
      <c r="AH10" s="640"/>
      <c r="AI10" s="640"/>
      <c r="AJ10" s="640"/>
      <c r="AK10" s="640"/>
      <c r="AL10" s="641" t="s">
        <v>122</v>
      </c>
      <c r="AM10" s="642"/>
      <c r="AN10" s="642"/>
      <c r="AO10" s="643"/>
      <c r="AP10" s="633" t="s">
        <v>233</v>
      </c>
      <c r="AQ10" s="634"/>
      <c r="AR10" s="634"/>
      <c r="AS10" s="634"/>
      <c r="AT10" s="634"/>
      <c r="AU10" s="634"/>
      <c r="AV10" s="634"/>
      <c r="AW10" s="634"/>
      <c r="AX10" s="634"/>
      <c r="AY10" s="634"/>
      <c r="AZ10" s="634"/>
      <c r="BA10" s="634"/>
      <c r="BB10" s="634"/>
      <c r="BC10" s="634"/>
      <c r="BD10" s="634"/>
      <c r="BE10" s="634"/>
      <c r="BF10" s="635"/>
      <c r="BG10" s="636">
        <v>231243</v>
      </c>
      <c r="BH10" s="637"/>
      <c r="BI10" s="637"/>
      <c r="BJ10" s="637"/>
      <c r="BK10" s="637"/>
      <c r="BL10" s="637"/>
      <c r="BM10" s="637"/>
      <c r="BN10" s="638"/>
      <c r="BO10" s="639">
        <v>1.5</v>
      </c>
      <c r="BP10" s="639"/>
      <c r="BQ10" s="639"/>
      <c r="BR10" s="639"/>
      <c r="BS10" s="640" t="s">
        <v>122</v>
      </c>
      <c r="BT10" s="640"/>
      <c r="BU10" s="640"/>
      <c r="BV10" s="640"/>
      <c r="BW10" s="640"/>
      <c r="BX10" s="640"/>
      <c r="BY10" s="640"/>
      <c r="BZ10" s="640"/>
      <c r="CA10" s="640"/>
      <c r="CB10" s="644"/>
      <c r="CD10" s="633" t="s">
        <v>234</v>
      </c>
      <c r="CE10" s="634"/>
      <c r="CF10" s="634"/>
      <c r="CG10" s="634"/>
      <c r="CH10" s="634"/>
      <c r="CI10" s="634"/>
      <c r="CJ10" s="634"/>
      <c r="CK10" s="634"/>
      <c r="CL10" s="634"/>
      <c r="CM10" s="634"/>
      <c r="CN10" s="634"/>
      <c r="CO10" s="634"/>
      <c r="CP10" s="634"/>
      <c r="CQ10" s="635"/>
      <c r="CR10" s="636">
        <v>1261106</v>
      </c>
      <c r="CS10" s="637"/>
      <c r="CT10" s="637"/>
      <c r="CU10" s="637"/>
      <c r="CV10" s="637"/>
      <c r="CW10" s="637"/>
      <c r="CX10" s="637"/>
      <c r="CY10" s="638"/>
      <c r="CZ10" s="639">
        <v>2.7</v>
      </c>
      <c r="DA10" s="639"/>
      <c r="DB10" s="639"/>
      <c r="DC10" s="639"/>
      <c r="DD10" s="645" t="s">
        <v>122</v>
      </c>
      <c r="DE10" s="637"/>
      <c r="DF10" s="637"/>
      <c r="DG10" s="637"/>
      <c r="DH10" s="637"/>
      <c r="DI10" s="637"/>
      <c r="DJ10" s="637"/>
      <c r="DK10" s="637"/>
      <c r="DL10" s="637"/>
      <c r="DM10" s="637"/>
      <c r="DN10" s="637"/>
      <c r="DO10" s="637"/>
      <c r="DP10" s="638"/>
      <c r="DQ10" s="645">
        <v>72332</v>
      </c>
      <c r="DR10" s="637"/>
      <c r="DS10" s="637"/>
      <c r="DT10" s="637"/>
      <c r="DU10" s="637"/>
      <c r="DV10" s="637"/>
      <c r="DW10" s="637"/>
      <c r="DX10" s="637"/>
      <c r="DY10" s="637"/>
      <c r="DZ10" s="637"/>
      <c r="EA10" s="637"/>
      <c r="EB10" s="637"/>
      <c r="EC10" s="646"/>
    </row>
    <row r="11" spans="2:143" ht="11.25" customHeight="1" x14ac:dyDescent="0.2">
      <c r="B11" s="633" t="s">
        <v>235</v>
      </c>
      <c r="C11" s="634"/>
      <c r="D11" s="634"/>
      <c r="E11" s="634"/>
      <c r="F11" s="634"/>
      <c r="G11" s="634"/>
      <c r="H11" s="634"/>
      <c r="I11" s="634"/>
      <c r="J11" s="634"/>
      <c r="K11" s="634"/>
      <c r="L11" s="634"/>
      <c r="M11" s="634"/>
      <c r="N11" s="634"/>
      <c r="O11" s="634"/>
      <c r="P11" s="634"/>
      <c r="Q11" s="635"/>
      <c r="R11" s="636">
        <v>2080408</v>
      </c>
      <c r="S11" s="637"/>
      <c r="T11" s="637"/>
      <c r="U11" s="637"/>
      <c r="V11" s="637"/>
      <c r="W11" s="637"/>
      <c r="X11" s="637"/>
      <c r="Y11" s="638"/>
      <c r="Z11" s="641">
        <v>4.0999999999999996</v>
      </c>
      <c r="AA11" s="642"/>
      <c r="AB11" s="642"/>
      <c r="AC11" s="648"/>
      <c r="AD11" s="645">
        <v>2080408</v>
      </c>
      <c r="AE11" s="637"/>
      <c r="AF11" s="637"/>
      <c r="AG11" s="637"/>
      <c r="AH11" s="637"/>
      <c r="AI11" s="637"/>
      <c r="AJ11" s="637"/>
      <c r="AK11" s="638"/>
      <c r="AL11" s="641">
        <v>8.5</v>
      </c>
      <c r="AM11" s="642"/>
      <c r="AN11" s="642"/>
      <c r="AO11" s="643"/>
      <c r="AP11" s="633" t="s">
        <v>236</v>
      </c>
      <c r="AQ11" s="634"/>
      <c r="AR11" s="634"/>
      <c r="AS11" s="634"/>
      <c r="AT11" s="634"/>
      <c r="AU11" s="634"/>
      <c r="AV11" s="634"/>
      <c r="AW11" s="634"/>
      <c r="AX11" s="634"/>
      <c r="AY11" s="634"/>
      <c r="AZ11" s="634"/>
      <c r="BA11" s="634"/>
      <c r="BB11" s="634"/>
      <c r="BC11" s="634"/>
      <c r="BD11" s="634"/>
      <c r="BE11" s="634"/>
      <c r="BF11" s="635"/>
      <c r="BG11" s="636">
        <v>379606</v>
      </c>
      <c r="BH11" s="637"/>
      <c r="BI11" s="637"/>
      <c r="BJ11" s="637"/>
      <c r="BK11" s="637"/>
      <c r="BL11" s="637"/>
      <c r="BM11" s="637"/>
      <c r="BN11" s="638"/>
      <c r="BO11" s="639">
        <v>2.5</v>
      </c>
      <c r="BP11" s="639"/>
      <c r="BQ11" s="639"/>
      <c r="BR11" s="639"/>
      <c r="BS11" s="640">
        <v>108038</v>
      </c>
      <c r="BT11" s="640"/>
      <c r="BU11" s="640"/>
      <c r="BV11" s="640"/>
      <c r="BW11" s="640"/>
      <c r="BX11" s="640"/>
      <c r="BY11" s="640"/>
      <c r="BZ11" s="640"/>
      <c r="CA11" s="640"/>
      <c r="CB11" s="644"/>
      <c r="CD11" s="633" t="s">
        <v>237</v>
      </c>
      <c r="CE11" s="634"/>
      <c r="CF11" s="634"/>
      <c r="CG11" s="634"/>
      <c r="CH11" s="634"/>
      <c r="CI11" s="634"/>
      <c r="CJ11" s="634"/>
      <c r="CK11" s="634"/>
      <c r="CL11" s="634"/>
      <c r="CM11" s="634"/>
      <c r="CN11" s="634"/>
      <c r="CO11" s="634"/>
      <c r="CP11" s="634"/>
      <c r="CQ11" s="635"/>
      <c r="CR11" s="636">
        <v>2314196</v>
      </c>
      <c r="CS11" s="637"/>
      <c r="CT11" s="637"/>
      <c r="CU11" s="637"/>
      <c r="CV11" s="637"/>
      <c r="CW11" s="637"/>
      <c r="CX11" s="637"/>
      <c r="CY11" s="638"/>
      <c r="CZ11" s="639">
        <v>4.9000000000000004</v>
      </c>
      <c r="DA11" s="639"/>
      <c r="DB11" s="639"/>
      <c r="DC11" s="639"/>
      <c r="DD11" s="645">
        <v>797752</v>
      </c>
      <c r="DE11" s="637"/>
      <c r="DF11" s="637"/>
      <c r="DG11" s="637"/>
      <c r="DH11" s="637"/>
      <c r="DI11" s="637"/>
      <c r="DJ11" s="637"/>
      <c r="DK11" s="637"/>
      <c r="DL11" s="637"/>
      <c r="DM11" s="637"/>
      <c r="DN11" s="637"/>
      <c r="DO11" s="637"/>
      <c r="DP11" s="638"/>
      <c r="DQ11" s="645">
        <v>1399021</v>
      </c>
      <c r="DR11" s="637"/>
      <c r="DS11" s="637"/>
      <c r="DT11" s="637"/>
      <c r="DU11" s="637"/>
      <c r="DV11" s="637"/>
      <c r="DW11" s="637"/>
      <c r="DX11" s="637"/>
      <c r="DY11" s="637"/>
      <c r="DZ11" s="637"/>
      <c r="EA11" s="637"/>
      <c r="EB11" s="637"/>
      <c r="EC11" s="646"/>
    </row>
    <row r="12" spans="2:143" ht="11.25" customHeight="1" x14ac:dyDescent="0.2">
      <c r="B12" s="633" t="s">
        <v>238</v>
      </c>
      <c r="C12" s="634"/>
      <c r="D12" s="634"/>
      <c r="E12" s="634"/>
      <c r="F12" s="634"/>
      <c r="G12" s="634"/>
      <c r="H12" s="634"/>
      <c r="I12" s="634"/>
      <c r="J12" s="634"/>
      <c r="K12" s="634"/>
      <c r="L12" s="634"/>
      <c r="M12" s="634"/>
      <c r="N12" s="634"/>
      <c r="O12" s="634"/>
      <c r="P12" s="634"/>
      <c r="Q12" s="635"/>
      <c r="R12" s="636">
        <v>18356</v>
      </c>
      <c r="S12" s="637"/>
      <c r="T12" s="637"/>
      <c r="U12" s="637"/>
      <c r="V12" s="637"/>
      <c r="W12" s="637"/>
      <c r="X12" s="637"/>
      <c r="Y12" s="638"/>
      <c r="Z12" s="639">
        <v>0</v>
      </c>
      <c r="AA12" s="639"/>
      <c r="AB12" s="639"/>
      <c r="AC12" s="639"/>
      <c r="AD12" s="640">
        <v>18356</v>
      </c>
      <c r="AE12" s="640"/>
      <c r="AF12" s="640"/>
      <c r="AG12" s="640"/>
      <c r="AH12" s="640"/>
      <c r="AI12" s="640"/>
      <c r="AJ12" s="640"/>
      <c r="AK12" s="640"/>
      <c r="AL12" s="641">
        <v>0.1</v>
      </c>
      <c r="AM12" s="642"/>
      <c r="AN12" s="642"/>
      <c r="AO12" s="643"/>
      <c r="AP12" s="633" t="s">
        <v>239</v>
      </c>
      <c r="AQ12" s="634"/>
      <c r="AR12" s="634"/>
      <c r="AS12" s="634"/>
      <c r="AT12" s="634"/>
      <c r="AU12" s="634"/>
      <c r="AV12" s="634"/>
      <c r="AW12" s="634"/>
      <c r="AX12" s="634"/>
      <c r="AY12" s="634"/>
      <c r="AZ12" s="634"/>
      <c r="BA12" s="634"/>
      <c r="BB12" s="634"/>
      <c r="BC12" s="634"/>
      <c r="BD12" s="634"/>
      <c r="BE12" s="634"/>
      <c r="BF12" s="635"/>
      <c r="BG12" s="636">
        <v>8645316</v>
      </c>
      <c r="BH12" s="637"/>
      <c r="BI12" s="637"/>
      <c r="BJ12" s="637"/>
      <c r="BK12" s="637"/>
      <c r="BL12" s="637"/>
      <c r="BM12" s="637"/>
      <c r="BN12" s="638"/>
      <c r="BO12" s="639">
        <v>57.5</v>
      </c>
      <c r="BP12" s="639"/>
      <c r="BQ12" s="639"/>
      <c r="BR12" s="639"/>
      <c r="BS12" s="640" t="s">
        <v>122</v>
      </c>
      <c r="BT12" s="640"/>
      <c r="BU12" s="640"/>
      <c r="BV12" s="640"/>
      <c r="BW12" s="640"/>
      <c r="BX12" s="640"/>
      <c r="BY12" s="640"/>
      <c r="BZ12" s="640"/>
      <c r="CA12" s="640"/>
      <c r="CB12" s="644"/>
      <c r="CD12" s="633" t="s">
        <v>240</v>
      </c>
      <c r="CE12" s="634"/>
      <c r="CF12" s="634"/>
      <c r="CG12" s="634"/>
      <c r="CH12" s="634"/>
      <c r="CI12" s="634"/>
      <c r="CJ12" s="634"/>
      <c r="CK12" s="634"/>
      <c r="CL12" s="634"/>
      <c r="CM12" s="634"/>
      <c r="CN12" s="634"/>
      <c r="CO12" s="634"/>
      <c r="CP12" s="634"/>
      <c r="CQ12" s="635"/>
      <c r="CR12" s="636">
        <v>1306734</v>
      </c>
      <c r="CS12" s="637"/>
      <c r="CT12" s="637"/>
      <c r="CU12" s="637"/>
      <c r="CV12" s="637"/>
      <c r="CW12" s="637"/>
      <c r="CX12" s="637"/>
      <c r="CY12" s="638"/>
      <c r="CZ12" s="639">
        <v>2.8</v>
      </c>
      <c r="DA12" s="639"/>
      <c r="DB12" s="639"/>
      <c r="DC12" s="639"/>
      <c r="DD12" s="645">
        <v>209015</v>
      </c>
      <c r="DE12" s="637"/>
      <c r="DF12" s="637"/>
      <c r="DG12" s="637"/>
      <c r="DH12" s="637"/>
      <c r="DI12" s="637"/>
      <c r="DJ12" s="637"/>
      <c r="DK12" s="637"/>
      <c r="DL12" s="637"/>
      <c r="DM12" s="637"/>
      <c r="DN12" s="637"/>
      <c r="DO12" s="637"/>
      <c r="DP12" s="638"/>
      <c r="DQ12" s="645">
        <v>906993</v>
      </c>
      <c r="DR12" s="637"/>
      <c r="DS12" s="637"/>
      <c r="DT12" s="637"/>
      <c r="DU12" s="637"/>
      <c r="DV12" s="637"/>
      <c r="DW12" s="637"/>
      <c r="DX12" s="637"/>
      <c r="DY12" s="637"/>
      <c r="DZ12" s="637"/>
      <c r="EA12" s="637"/>
      <c r="EB12" s="637"/>
      <c r="EC12" s="646"/>
    </row>
    <row r="13" spans="2:143" ht="11.25" customHeight="1" x14ac:dyDescent="0.2">
      <c r="B13" s="633" t="s">
        <v>241</v>
      </c>
      <c r="C13" s="634"/>
      <c r="D13" s="634"/>
      <c r="E13" s="634"/>
      <c r="F13" s="634"/>
      <c r="G13" s="634"/>
      <c r="H13" s="634"/>
      <c r="I13" s="634"/>
      <c r="J13" s="634"/>
      <c r="K13" s="634"/>
      <c r="L13" s="634"/>
      <c r="M13" s="634"/>
      <c r="N13" s="634"/>
      <c r="O13" s="634"/>
      <c r="P13" s="634"/>
      <c r="Q13" s="635"/>
      <c r="R13" s="636" t="s">
        <v>122</v>
      </c>
      <c r="S13" s="637"/>
      <c r="T13" s="637"/>
      <c r="U13" s="637"/>
      <c r="V13" s="637"/>
      <c r="W13" s="637"/>
      <c r="X13" s="637"/>
      <c r="Y13" s="638"/>
      <c r="Z13" s="639" t="s">
        <v>122</v>
      </c>
      <c r="AA13" s="639"/>
      <c r="AB13" s="639"/>
      <c r="AC13" s="639"/>
      <c r="AD13" s="640" t="s">
        <v>122</v>
      </c>
      <c r="AE13" s="640"/>
      <c r="AF13" s="640"/>
      <c r="AG13" s="640"/>
      <c r="AH13" s="640"/>
      <c r="AI13" s="640"/>
      <c r="AJ13" s="640"/>
      <c r="AK13" s="640"/>
      <c r="AL13" s="641" t="s">
        <v>122</v>
      </c>
      <c r="AM13" s="642"/>
      <c r="AN13" s="642"/>
      <c r="AO13" s="643"/>
      <c r="AP13" s="633" t="s">
        <v>242</v>
      </c>
      <c r="AQ13" s="634"/>
      <c r="AR13" s="634"/>
      <c r="AS13" s="634"/>
      <c r="AT13" s="634"/>
      <c r="AU13" s="634"/>
      <c r="AV13" s="634"/>
      <c r="AW13" s="634"/>
      <c r="AX13" s="634"/>
      <c r="AY13" s="634"/>
      <c r="AZ13" s="634"/>
      <c r="BA13" s="634"/>
      <c r="BB13" s="634"/>
      <c r="BC13" s="634"/>
      <c r="BD13" s="634"/>
      <c r="BE13" s="634"/>
      <c r="BF13" s="635"/>
      <c r="BG13" s="636">
        <v>8626550</v>
      </c>
      <c r="BH13" s="637"/>
      <c r="BI13" s="637"/>
      <c r="BJ13" s="637"/>
      <c r="BK13" s="637"/>
      <c r="BL13" s="637"/>
      <c r="BM13" s="637"/>
      <c r="BN13" s="638"/>
      <c r="BO13" s="639">
        <v>57.4</v>
      </c>
      <c r="BP13" s="639"/>
      <c r="BQ13" s="639"/>
      <c r="BR13" s="639"/>
      <c r="BS13" s="640" t="s">
        <v>122</v>
      </c>
      <c r="BT13" s="640"/>
      <c r="BU13" s="640"/>
      <c r="BV13" s="640"/>
      <c r="BW13" s="640"/>
      <c r="BX13" s="640"/>
      <c r="BY13" s="640"/>
      <c r="BZ13" s="640"/>
      <c r="CA13" s="640"/>
      <c r="CB13" s="644"/>
      <c r="CD13" s="633" t="s">
        <v>243</v>
      </c>
      <c r="CE13" s="634"/>
      <c r="CF13" s="634"/>
      <c r="CG13" s="634"/>
      <c r="CH13" s="634"/>
      <c r="CI13" s="634"/>
      <c r="CJ13" s="634"/>
      <c r="CK13" s="634"/>
      <c r="CL13" s="634"/>
      <c r="CM13" s="634"/>
      <c r="CN13" s="634"/>
      <c r="CO13" s="634"/>
      <c r="CP13" s="634"/>
      <c r="CQ13" s="635"/>
      <c r="CR13" s="636">
        <v>5346548</v>
      </c>
      <c r="CS13" s="637"/>
      <c r="CT13" s="637"/>
      <c r="CU13" s="637"/>
      <c r="CV13" s="637"/>
      <c r="CW13" s="637"/>
      <c r="CX13" s="637"/>
      <c r="CY13" s="638"/>
      <c r="CZ13" s="639">
        <v>11.3</v>
      </c>
      <c r="DA13" s="639"/>
      <c r="DB13" s="639"/>
      <c r="DC13" s="639"/>
      <c r="DD13" s="645">
        <v>2058624</v>
      </c>
      <c r="DE13" s="637"/>
      <c r="DF13" s="637"/>
      <c r="DG13" s="637"/>
      <c r="DH13" s="637"/>
      <c r="DI13" s="637"/>
      <c r="DJ13" s="637"/>
      <c r="DK13" s="637"/>
      <c r="DL13" s="637"/>
      <c r="DM13" s="637"/>
      <c r="DN13" s="637"/>
      <c r="DO13" s="637"/>
      <c r="DP13" s="638"/>
      <c r="DQ13" s="645">
        <v>3510716</v>
      </c>
      <c r="DR13" s="637"/>
      <c r="DS13" s="637"/>
      <c r="DT13" s="637"/>
      <c r="DU13" s="637"/>
      <c r="DV13" s="637"/>
      <c r="DW13" s="637"/>
      <c r="DX13" s="637"/>
      <c r="DY13" s="637"/>
      <c r="DZ13" s="637"/>
      <c r="EA13" s="637"/>
      <c r="EB13" s="637"/>
      <c r="EC13" s="646"/>
    </row>
    <row r="14" spans="2:143" ht="11.25" customHeight="1" x14ac:dyDescent="0.2">
      <c r="B14" s="633" t="s">
        <v>244</v>
      </c>
      <c r="C14" s="634"/>
      <c r="D14" s="634"/>
      <c r="E14" s="634"/>
      <c r="F14" s="634"/>
      <c r="G14" s="634"/>
      <c r="H14" s="634"/>
      <c r="I14" s="634"/>
      <c r="J14" s="634"/>
      <c r="K14" s="634"/>
      <c r="L14" s="634"/>
      <c r="M14" s="634"/>
      <c r="N14" s="634"/>
      <c r="O14" s="634"/>
      <c r="P14" s="634"/>
      <c r="Q14" s="635"/>
      <c r="R14" s="636">
        <v>3432</v>
      </c>
      <c r="S14" s="637"/>
      <c r="T14" s="637"/>
      <c r="U14" s="637"/>
      <c r="V14" s="637"/>
      <c r="W14" s="637"/>
      <c r="X14" s="637"/>
      <c r="Y14" s="638"/>
      <c r="Z14" s="639">
        <v>0</v>
      </c>
      <c r="AA14" s="639"/>
      <c r="AB14" s="639"/>
      <c r="AC14" s="639"/>
      <c r="AD14" s="640">
        <v>3432</v>
      </c>
      <c r="AE14" s="640"/>
      <c r="AF14" s="640"/>
      <c r="AG14" s="640"/>
      <c r="AH14" s="640"/>
      <c r="AI14" s="640"/>
      <c r="AJ14" s="640"/>
      <c r="AK14" s="640"/>
      <c r="AL14" s="641">
        <v>0</v>
      </c>
      <c r="AM14" s="642"/>
      <c r="AN14" s="642"/>
      <c r="AO14" s="643"/>
      <c r="AP14" s="633" t="s">
        <v>245</v>
      </c>
      <c r="AQ14" s="634"/>
      <c r="AR14" s="634"/>
      <c r="AS14" s="634"/>
      <c r="AT14" s="634"/>
      <c r="AU14" s="634"/>
      <c r="AV14" s="634"/>
      <c r="AW14" s="634"/>
      <c r="AX14" s="634"/>
      <c r="AY14" s="634"/>
      <c r="AZ14" s="634"/>
      <c r="BA14" s="634"/>
      <c r="BB14" s="634"/>
      <c r="BC14" s="634"/>
      <c r="BD14" s="634"/>
      <c r="BE14" s="634"/>
      <c r="BF14" s="635"/>
      <c r="BG14" s="636">
        <v>316270</v>
      </c>
      <c r="BH14" s="637"/>
      <c r="BI14" s="637"/>
      <c r="BJ14" s="637"/>
      <c r="BK14" s="637"/>
      <c r="BL14" s="637"/>
      <c r="BM14" s="637"/>
      <c r="BN14" s="638"/>
      <c r="BO14" s="639">
        <v>2.1</v>
      </c>
      <c r="BP14" s="639"/>
      <c r="BQ14" s="639"/>
      <c r="BR14" s="639"/>
      <c r="BS14" s="640" t="s">
        <v>122</v>
      </c>
      <c r="BT14" s="640"/>
      <c r="BU14" s="640"/>
      <c r="BV14" s="640"/>
      <c r="BW14" s="640"/>
      <c r="BX14" s="640"/>
      <c r="BY14" s="640"/>
      <c r="BZ14" s="640"/>
      <c r="CA14" s="640"/>
      <c r="CB14" s="644"/>
      <c r="CD14" s="633" t="s">
        <v>246</v>
      </c>
      <c r="CE14" s="634"/>
      <c r="CF14" s="634"/>
      <c r="CG14" s="634"/>
      <c r="CH14" s="634"/>
      <c r="CI14" s="634"/>
      <c r="CJ14" s="634"/>
      <c r="CK14" s="634"/>
      <c r="CL14" s="634"/>
      <c r="CM14" s="634"/>
      <c r="CN14" s="634"/>
      <c r="CO14" s="634"/>
      <c r="CP14" s="634"/>
      <c r="CQ14" s="635"/>
      <c r="CR14" s="636">
        <v>2058982</v>
      </c>
      <c r="CS14" s="637"/>
      <c r="CT14" s="637"/>
      <c r="CU14" s="637"/>
      <c r="CV14" s="637"/>
      <c r="CW14" s="637"/>
      <c r="CX14" s="637"/>
      <c r="CY14" s="638"/>
      <c r="CZ14" s="639">
        <v>4.3</v>
      </c>
      <c r="DA14" s="639"/>
      <c r="DB14" s="639"/>
      <c r="DC14" s="639"/>
      <c r="DD14" s="645">
        <v>565836</v>
      </c>
      <c r="DE14" s="637"/>
      <c r="DF14" s="637"/>
      <c r="DG14" s="637"/>
      <c r="DH14" s="637"/>
      <c r="DI14" s="637"/>
      <c r="DJ14" s="637"/>
      <c r="DK14" s="637"/>
      <c r="DL14" s="637"/>
      <c r="DM14" s="637"/>
      <c r="DN14" s="637"/>
      <c r="DO14" s="637"/>
      <c r="DP14" s="638"/>
      <c r="DQ14" s="645">
        <v>1256175</v>
      </c>
      <c r="DR14" s="637"/>
      <c r="DS14" s="637"/>
      <c r="DT14" s="637"/>
      <c r="DU14" s="637"/>
      <c r="DV14" s="637"/>
      <c r="DW14" s="637"/>
      <c r="DX14" s="637"/>
      <c r="DY14" s="637"/>
      <c r="DZ14" s="637"/>
      <c r="EA14" s="637"/>
      <c r="EB14" s="637"/>
      <c r="EC14" s="646"/>
    </row>
    <row r="15" spans="2:143" ht="11.25" customHeight="1" x14ac:dyDescent="0.2">
      <c r="B15" s="633" t="s">
        <v>247</v>
      </c>
      <c r="C15" s="634"/>
      <c r="D15" s="634"/>
      <c r="E15" s="634"/>
      <c r="F15" s="634"/>
      <c r="G15" s="634"/>
      <c r="H15" s="634"/>
      <c r="I15" s="634"/>
      <c r="J15" s="634"/>
      <c r="K15" s="634"/>
      <c r="L15" s="634"/>
      <c r="M15" s="634"/>
      <c r="N15" s="634"/>
      <c r="O15" s="634"/>
      <c r="P15" s="634"/>
      <c r="Q15" s="635"/>
      <c r="R15" s="636" t="s">
        <v>122</v>
      </c>
      <c r="S15" s="637"/>
      <c r="T15" s="637"/>
      <c r="U15" s="637"/>
      <c r="V15" s="637"/>
      <c r="W15" s="637"/>
      <c r="X15" s="637"/>
      <c r="Y15" s="638"/>
      <c r="Z15" s="639" t="s">
        <v>122</v>
      </c>
      <c r="AA15" s="639"/>
      <c r="AB15" s="639"/>
      <c r="AC15" s="639"/>
      <c r="AD15" s="640" t="s">
        <v>122</v>
      </c>
      <c r="AE15" s="640"/>
      <c r="AF15" s="640"/>
      <c r="AG15" s="640"/>
      <c r="AH15" s="640"/>
      <c r="AI15" s="640"/>
      <c r="AJ15" s="640"/>
      <c r="AK15" s="640"/>
      <c r="AL15" s="641" t="s">
        <v>122</v>
      </c>
      <c r="AM15" s="642"/>
      <c r="AN15" s="642"/>
      <c r="AO15" s="643"/>
      <c r="AP15" s="633" t="s">
        <v>248</v>
      </c>
      <c r="AQ15" s="634"/>
      <c r="AR15" s="634"/>
      <c r="AS15" s="634"/>
      <c r="AT15" s="634"/>
      <c r="AU15" s="634"/>
      <c r="AV15" s="634"/>
      <c r="AW15" s="634"/>
      <c r="AX15" s="634"/>
      <c r="AY15" s="634"/>
      <c r="AZ15" s="634"/>
      <c r="BA15" s="634"/>
      <c r="BB15" s="634"/>
      <c r="BC15" s="634"/>
      <c r="BD15" s="634"/>
      <c r="BE15" s="634"/>
      <c r="BF15" s="635"/>
      <c r="BG15" s="636">
        <v>558032</v>
      </c>
      <c r="BH15" s="637"/>
      <c r="BI15" s="637"/>
      <c r="BJ15" s="637"/>
      <c r="BK15" s="637"/>
      <c r="BL15" s="637"/>
      <c r="BM15" s="637"/>
      <c r="BN15" s="638"/>
      <c r="BO15" s="639">
        <v>3.7</v>
      </c>
      <c r="BP15" s="639"/>
      <c r="BQ15" s="639"/>
      <c r="BR15" s="639"/>
      <c r="BS15" s="640" t="s">
        <v>122</v>
      </c>
      <c r="BT15" s="640"/>
      <c r="BU15" s="640"/>
      <c r="BV15" s="640"/>
      <c r="BW15" s="640"/>
      <c r="BX15" s="640"/>
      <c r="BY15" s="640"/>
      <c r="BZ15" s="640"/>
      <c r="CA15" s="640"/>
      <c r="CB15" s="644"/>
      <c r="CD15" s="633" t="s">
        <v>249</v>
      </c>
      <c r="CE15" s="634"/>
      <c r="CF15" s="634"/>
      <c r="CG15" s="634"/>
      <c r="CH15" s="634"/>
      <c r="CI15" s="634"/>
      <c r="CJ15" s="634"/>
      <c r="CK15" s="634"/>
      <c r="CL15" s="634"/>
      <c r="CM15" s="634"/>
      <c r="CN15" s="634"/>
      <c r="CO15" s="634"/>
      <c r="CP15" s="634"/>
      <c r="CQ15" s="635"/>
      <c r="CR15" s="636">
        <v>6513688</v>
      </c>
      <c r="CS15" s="637"/>
      <c r="CT15" s="637"/>
      <c r="CU15" s="637"/>
      <c r="CV15" s="637"/>
      <c r="CW15" s="637"/>
      <c r="CX15" s="637"/>
      <c r="CY15" s="638"/>
      <c r="CZ15" s="639">
        <v>13.7</v>
      </c>
      <c r="DA15" s="639"/>
      <c r="DB15" s="639"/>
      <c r="DC15" s="639"/>
      <c r="DD15" s="645">
        <v>2178289</v>
      </c>
      <c r="DE15" s="637"/>
      <c r="DF15" s="637"/>
      <c r="DG15" s="637"/>
      <c r="DH15" s="637"/>
      <c r="DI15" s="637"/>
      <c r="DJ15" s="637"/>
      <c r="DK15" s="637"/>
      <c r="DL15" s="637"/>
      <c r="DM15" s="637"/>
      <c r="DN15" s="637"/>
      <c r="DO15" s="637"/>
      <c r="DP15" s="638"/>
      <c r="DQ15" s="645">
        <v>3660029</v>
      </c>
      <c r="DR15" s="637"/>
      <c r="DS15" s="637"/>
      <c r="DT15" s="637"/>
      <c r="DU15" s="637"/>
      <c r="DV15" s="637"/>
      <c r="DW15" s="637"/>
      <c r="DX15" s="637"/>
      <c r="DY15" s="637"/>
      <c r="DZ15" s="637"/>
      <c r="EA15" s="637"/>
      <c r="EB15" s="637"/>
      <c r="EC15" s="646"/>
    </row>
    <row r="16" spans="2:143" ht="11.25" customHeight="1" x14ac:dyDescent="0.2">
      <c r="B16" s="633" t="s">
        <v>250</v>
      </c>
      <c r="C16" s="634"/>
      <c r="D16" s="634"/>
      <c r="E16" s="634"/>
      <c r="F16" s="634"/>
      <c r="G16" s="634"/>
      <c r="H16" s="634"/>
      <c r="I16" s="634"/>
      <c r="J16" s="634"/>
      <c r="K16" s="634"/>
      <c r="L16" s="634"/>
      <c r="M16" s="634"/>
      <c r="N16" s="634"/>
      <c r="O16" s="634"/>
      <c r="P16" s="634"/>
      <c r="Q16" s="635"/>
      <c r="R16" s="636">
        <v>30563</v>
      </c>
      <c r="S16" s="637"/>
      <c r="T16" s="637"/>
      <c r="U16" s="637"/>
      <c r="V16" s="637"/>
      <c r="W16" s="637"/>
      <c r="X16" s="637"/>
      <c r="Y16" s="638"/>
      <c r="Z16" s="639">
        <v>0.1</v>
      </c>
      <c r="AA16" s="639"/>
      <c r="AB16" s="639"/>
      <c r="AC16" s="639"/>
      <c r="AD16" s="640">
        <v>30563</v>
      </c>
      <c r="AE16" s="640"/>
      <c r="AF16" s="640"/>
      <c r="AG16" s="640"/>
      <c r="AH16" s="640"/>
      <c r="AI16" s="640"/>
      <c r="AJ16" s="640"/>
      <c r="AK16" s="640"/>
      <c r="AL16" s="641">
        <v>0.1</v>
      </c>
      <c r="AM16" s="642"/>
      <c r="AN16" s="642"/>
      <c r="AO16" s="643"/>
      <c r="AP16" s="633" t="s">
        <v>251</v>
      </c>
      <c r="AQ16" s="634"/>
      <c r="AR16" s="634"/>
      <c r="AS16" s="634"/>
      <c r="AT16" s="634"/>
      <c r="AU16" s="634"/>
      <c r="AV16" s="634"/>
      <c r="AW16" s="634"/>
      <c r="AX16" s="634"/>
      <c r="AY16" s="634"/>
      <c r="AZ16" s="634"/>
      <c r="BA16" s="634"/>
      <c r="BB16" s="634"/>
      <c r="BC16" s="634"/>
      <c r="BD16" s="634"/>
      <c r="BE16" s="634"/>
      <c r="BF16" s="635"/>
      <c r="BG16" s="636">
        <v>34690</v>
      </c>
      <c r="BH16" s="637"/>
      <c r="BI16" s="637"/>
      <c r="BJ16" s="637"/>
      <c r="BK16" s="637"/>
      <c r="BL16" s="637"/>
      <c r="BM16" s="637"/>
      <c r="BN16" s="638"/>
      <c r="BO16" s="639">
        <v>0.2</v>
      </c>
      <c r="BP16" s="639"/>
      <c r="BQ16" s="639"/>
      <c r="BR16" s="639"/>
      <c r="BS16" s="640" t="s">
        <v>122</v>
      </c>
      <c r="BT16" s="640"/>
      <c r="BU16" s="640"/>
      <c r="BV16" s="640"/>
      <c r="BW16" s="640"/>
      <c r="BX16" s="640"/>
      <c r="BY16" s="640"/>
      <c r="BZ16" s="640"/>
      <c r="CA16" s="640"/>
      <c r="CB16" s="644"/>
      <c r="CD16" s="633" t="s">
        <v>252</v>
      </c>
      <c r="CE16" s="634"/>
      <c r="CF16" s="634"/>
      <c r="CG16" s="634"/>
      <c r="CH16" s="634"/>
      <c r="CI16" s="634"/>
      <c r="CJ16" s="634"/>
      <c r="CK16" s="634"/>
      <c r="CL16" s="634"/>
      <c r="CM16" s="634"/>
      <c r="CN16" s="634"/>
      <c r="CO16" s="634"/>
      <c r="CP16" s="634"/>
      <c r="CQ16" s="635"/>
      <c r="CR16" s="636">
        <v>178347</v>
      </c>
      <c r="CS16" s="637"/>
      <c r="CT16" s="637"/>
      <c r="CU16" s="637"/>
      <c r="CV16" s="637"/>
      <c r="CW16" s="637"/>
      <c r="CX16" s="637"/>
      <c r="CY16" s="638"/>
      <c r="CZ16" s="639">
        <v>0.4</v>
      </c>
      <c r="DA16" s="639"/>
      <c r="DB16" s="639"/>
      <c r="DC16" s="639"/>
      <c r="DD16" s="645" t="s">
        <v>122</v>
      </c>
      <c r="DE16" s="637"/>
      <c r="DF16" s="637"/>
      <c r="DG16" s="637"/>
      <c r="DH16" s="637"/>
      <c r="DI16" s="637"/>
      <c r="DJ16" s="637"/>
      <c r="DK16" s="637"/>
      <c r="DL16" s="637"/>
      <c r="DM16" s="637"/>
      <c r="DN16" s="637"/>
      <c r="DO16" s="637"/>
      <c r="DP16" s="638"/>
      <c r="DQ16" s="645">
        <v>65962</v>
      </c>
      <c r="DR16" s="637"/>
      <c r="DS16" s="637"/>
      <c r="DT16" s="637"/>
      <c r="DU16" s="637"/>
      <c r="DV16" s="637"/>
      <c r="DW16" s="637"/>
      <c r="DX16" s="637"/>
      <c r="DY16" s="637"/>
      <c r="DZ16" s="637"/>
      <c r="EA16" s="637"/>
      <c r="EB16" s="637"/>
      <c r="EC16" s="646"/>
    </row>
    <row r="17" spans="2:133" ht="11.25" customHeight="1" x14ac:dyDescent="0.2">
      <c r="B17" s="633" t="s">
        <v>253</v>
      </c>
      <c r="C17" s="634"/>
      <c r="D17" s="634"/>
      <c r="E17" s="634"/>
      <c r="F17" s="634"/>
      <c r="G17" s="634"/>
      <c r="H17" s="634"/>
      <c r="I17" s="634"/>
      <c r="J17" s="634"/>
      <c r="K17" s="634"/>
      <c r="L17" s="634"/>
      <c r="M17" s="634"/>
      <c r="N17" s="634"/>
      <c r="O17" s="634"/>
      <c r="P17" s="634"/>
      <c r="Q17" s="635"/>
      <c r="R17" s="636">
        <v>188593</v>
      </c>
      <c r="S17" s="637"/>
      <c r="T17" s="637"/>
      <c r="U17" s="637"/>
      <c r="V17" s="637"/>
      <c r="W17" s="637"/>
      <c r="X17" s="637"/>
      <c r="Y17" s="638"/>
      <c r="Z17" s="639">
        <v>0.4</v>
      </c>
      <c r="AA17" s="639"/>
      <c r="AB17" s="639"/>
      <c r="AC17" s="639"/>
      <c r="AD17" s="640">
        <v>188593</v>
      </c>
      <c r="AE17" s="640"/>
      <c r="AF17" s="640"/>
      <c r="AG17" s="640"/>
      <c r="AH17" s="640"/>
      <c r="AI17" s="640"/>
      <c r="AJ17" s="640"/>
      <c r="AK17" s="640"/>
      <c r="AL17" s="641">
        <v>0.8</v>
      </c>
      <c r="AM17" s="642"/>
      <c r="AN17" s="642"/>
      <c r="AO17" s="643"/>
      <c r="AP17" s="633" t="s">
        <v>254</v>
      </c>
      <c r="AQ17" s="634"/>
      <c r="AR17" s="634"/>
      <c r="AS17" s="634"/>
      <c r="AT17" s="634"/>
      <c r="AU17" s="634"/>
      <c r="AV17" s="634"/>
      <c r="AW17" s="634"/>
      <c r="AX17" s="634"/>
      <c r="AY17" s="634"/>
      <c r="AZ17" s="634"/>
      <c r="BA17" s="634"/>
      <c r="BB17" s="634"/>
      <c r="BC17" s="634"/>
      <c r="BD17" s="634"/>
      <c r="BE17" s="634"/>
      <c r="BF17" s="635"/>
      <c r="BG17" s="636" t="s">
        <v>122</v>
      </c>
      <c r="BH17" s="637"/>
      <c r="BI17" s="637"/>
      <c r="BJ17" s="637"/>
      <c r="BK17" s="637"/>
      <c r="BL17" s="637"/>
      <c r="BM17" s="637"/>
      <c r="BN17" s="638"/>
      <c r="BO17" s="639" t="s">
        <v>122</v>
      </c>
      <c r="BP17" s="639"/>
      <c r="BQ17" s="639"/>
      <c r="BR17" s="639"/>
      <c r="BS17" s="640" t="s">
        <v>122</v>
      </c>
      <c r="BT17" s="640"/>
      <c r="BU17" s="640"/>
      <c r="BV17" s="640"/>
      <c r="BW17" s="640"/>
      <c r="BX17" s="640"/>
      <c r="BY17" s="640"/>
      <c r="BZ17" s="640"/>
      <c r="CA17" s="640"/>
      <c r="CB17" s="644"/>
      <c r="CD17" s="633" t="s">
        <v>255</v>
      </c>
      <c r="CE17" s="634"/>
      <c r="CF17" s="634"/>
      <c r="CG17" s="634"/>
      <c r="CH17" s="634"/>
      <c r="CI17" s="634"/>
      <c r="CJ17" s="634"/>
      <c r="CK17" s="634"/>
      <c r="CL17" s="634"/>
      <c r="CM17" s="634"/>
      <c r="CN17" s="634"/>
      <c r="CO17" s="634"/>
      <c r="CP17" s="634"/>
      <c r="CQ17" s="635"/>
      <c r="CR17" s="636">
        <v>4680022</v>
      </c>
      <c r="CS17" s="637"/>
      <c r="CT17" s="637"/>
      <c r="CU17" s="637"/>
      <c r="CV17" s="637"/>
      <c r="CW17" s="637"/>
      <c r="CX17" s="637"/>
      <c r="CY17" s="638"/>
      <c r="CZ17" s="639">
        <v>9.9</v>
      </c>
      <c r="DA17" s="639"/>
      <c r="DB17" s="639"/>
      <c r="DC17" s="639"/>
      <c r="DD17" s="645" t="s">
        <v>122</v>
      </c>
      <c r="DE17" s="637"/>
      <c r="DF17" s="637"/>
      <c r="DG17" s="637"/>
      <c r="DH17" s="637"/>
      <c r="DI17" s="637"/>
      <c r="DJ17" s="637"/>
      <c r="DK17" s="637"/>
      <c r="DL17" s="637"/>
      <c r="DM17" s="637"/>
      <c r="DN17" s="637"/>
      <c r="DO17" s="637"/>
      <c r="DP17" s="638"/>
      <c r="DQ17" s="645">
        <v>4583009</v>
      </c>
      <c r="DR17" s="637"/>
      <c r="DS17" s="637"/>
      <c r="DT17" s="637"/>
      <c r="DU17" s="637"/>
      <c r="DV17" s="637"/>
      <c r="DW17" s="637"/>
      <c r="DX17" s="637"/>
      <c r="DY17" s="637"/>
      <c r="DZ17" s="637"/>
      <c r="EA17" s="637"/>
      <c r="EB17" s="637"/>
      <c r="EC17" s="646"/>
    </row>
    <row r="18" spans="2:133" ht="11.25" customHeight="1" x14ac:dyDescent="0.2">
      <c r="B18" s="633" t="s">
        <v>256</v>
      </c>
      <c r="C18" s="634"/>
      <c r="D18" s="634"/>
      <c r="E18" s="634"/>
      <c r="F18" s="634"/>
      <c r="G18" s="634"/>
      <c r="H18" s="634"/>
      <c r="I18" s="634"/>
      <c r="J18" s="634"/>
      <c r="K18" s="634"/>
      <c r="L18" s="634"/>
      <c r="M18" s="634"/>
      <c r="N18" s="634"/>
      <c r="O18" s="634"/>
      <c r="P18" s="634"/>
      <c r="Q18" s="635"/>
      <c r="R18" s="636">
        <v>81298</v>
      </c>
      <c r="S18" s="637"/>
      <c r="T18" s="637"/>
      <c r="U18" s="637"/>
      <c r="V18" s="637"/>
      <c r="W18" s="637"/>
      <c r="X18" s="637"/>
      <c r="Y18" s="638"/>
      <c r="Z18" s="639">
        <v>0.2</v>
      </c>
      <c r="AA18" s="639"/>
      <c r="AB18" s="639"/>
      <c r="AC18" s="639"/>
      <c r="AD18" s="640">
        <v>81298</v>
      </c>
      <c r="AE18" s="640"/>
      <c r="AF18" s="640"/>
      <c r="AG18" s="640"/>
      <c r="AH18" s="640"/>
      <c r="AI18" s="640"/>
      <c r="AJ18" s="640"/>
      <c r="AK18" s="640"/>
      <c r="AL18" s="641">
        <v>0.3</v>
      </c>
      <c r="AM18" s="642"/>
      <c r="AN18" s="642"/>
      <c r="AO18" s="643"/>
      <c r="AP18" s="633" t="s">
        <v>257</v>
      </c>
      <c r="AQ18" s="634"/>
      <c r="AR18" s="634"/>
      <c r="AS18" s="634"/>
      <c r="AT18" s="634"/>
      <c r="AU18" s="634"/>
      <c r="AV18" s="634"/>
      <c r="AW18" s="634"/>
      <c r="AX18" s="634"/>
      <c r="AY18" s="634"/>
      <c r="AZ18" s="634"/>
      <c r="BA18" s="634"/>
      <c r="BB18" s="634"/>
      <c r="BC18" s="634"/>
      <c r="BD18" s="634"/>
      <c r="BE18" s="634"/>
      <c r="BF18" s="635"/>
      <c r="BG18" s="636">
        <v>746732</v>
      </c>
      <c r="BH18" s="637"/>
      <c r="BI18" s="637"/>
      <c r="BJ18" s="637"/>
      <c r="BK18" s="637"/>
      <c r="BL18" s="637"/>
      <c r="BM18" s="637"/>
      <c r="BN18" s="638"/>
      <c r="BO18" s="639">
        <v>5</v>
      </c>
      <c r="BP18" s="639"/>
      <c r="BQ18" s="639"/>
      <c r="BR18" s="639"/>
      <c r="BS18" s="640" t="s">
        <v>122</v>
      </c>
      <c r="BT18" s="640"/>
      <c r="BU18" s="640"/>
      <c r="BV18" s="640"/>
      <c r="BW18" s="640"/>
      <c r="BX18" s="640"/>
      <c r="BY18" s="640"/>
      <c r="BZ18" s="640"/>
      <c r="CA18" s="640"/>
      <c r="CB18" s="644"/>
      <c r="CD18" s="633" t="s">
        <v>258</v>
      </c>
      <c r="CE18" s="634"/>
      <c r="CF18" s="634"/>
      <c r="CG18" s="634"/>
      <c r="CH18" s="634"/>
      <c r="CI18" s="634"/>
      <c r="CJ18" s="634"/>
      <c r="CK18" s="634"/>
      <c r="CL18" s="634"/>
      <c r="CM18" s="634"/>
      <c r="CN18" s="634"/>
      <c r="CO18" s="634"/>
      <c r="CP18" s="634"/>
      <c r="CQ18" s="635"/>
      <c r="CR18" s="636" t="s">
        <v>122</v>
      </c>
      <c r="CS18" s="637"/>
      <c r="CT18" s="637"/>
      <c r="CU18" s="637"/>
      <c r="CV18" s="637"/>
      <c r="CW18" s="637"/>
      <c r="CX18" s="637"/>
      <c r="CY18" s="638"/>
      <c r="CZ18" s="639" t="s">
        <v>122</v>
      </c>
      <c r="DA18" s="639"/>
      <c r="DB18" s="639"/>
      <c r="DC18" s="639"/>
      <c r="DD18" s="645" t="s">
        <v>122</v>
      </c>
      <c r="DE18" s="637"/>
      <c r="DF18" s="637"/>
      <c r="DG18" s="637"/>
      <c r="DH18" s="637"/>
      <c r="DI18" s="637"/>
      <c r="DJ18" s="637"/>
      <c r="DK18" s="637"/>
      <c r="DL18" s="637"/>
      <c r="DM18" s="637"/>
      <c r="DN18" s="637"/>
      <c r="DO18" s="637"/>
      <c r="DP18" s="638"/>
      <c r="DQ18" s="645" t="s">
        <v>122</v>
      </c>
      <c r="DR18" s="637"/>
      <c r="DS18" s="637"/>
      <c r="DT18" s="637"/>
      <c r="DU18" s="637"/>
      <c r="DV18" s="637"/>
      <c r="DW18" s="637"/>
      <c r="DX18" s="637"/>
      <c r="DY18" s="637"/>
      <c r="DZ18" s="637"/>
      <c r="EA18" s="637"/>
      <c r="EB18" s="637"/>
      <c r="EC18" s="646"/>
    </row>
    <row r="19" spans="2:133" ht="11.25" customHeight="1" x14ac:dyDescent="0.2">
      <c r="B19" s="633" t="s">
        <v>259</v>
      </c>
      <c r="C19" s="634"/>
      <c r="D19" s="634"/>
      <c r="E19" s="634"/>
      <c r="F19" s="634"/>
      <c r="G19" s="634"/>
      <c r="H19" s="634"/>
      <c r="I19" s="634"/>
      <c r="J19" s="634"/>
      <c r="K19" s="634"/>
      <c r="L19" s="634"/>
      <c r="M19" s="634"/>
      <c r="N19" s="634"/>
      <c r="O19" s="634"/>
      <c r="P19" s="634"/>
      <c r="Q19" s="635"/>
      <c r="R19" s="636">
        <v>64393</v>
      </c>
      <c r="S19" s="637"/>
      <c r="T19" s="637"/>
      <c r="U19" s="637"/>
      <c r="V19" s="637"/>
      <c r="W19" s="637"/>
      <c r="X19" s="637"/>
      <c r="Y19" s="638"/>
      <c r="Z19" s="639">
        <v>0.1</v>
      </c>
      <c r="AA19" s="639"/>
      <c r="AB19" s="639"/>
      <c r="AC19" s="639"/>
      <c r="AD19" s="640">
        <v>64393</v>
      </c>
      <c r="AE19" s="640"/>
      <c r="AF19" s="640"/>
      <c r="AG19" s="640"/>
      <c r="AH19" s="640"/>
      <c r="AI19" s="640"/>
      <c r="AJ19" s="640"/>
      <c r="AK19" s="640"/>
      <c r="AL19" s="641">
        <v>0.3</v>
      </c>
      <c r="AM19" s="642"/>
      <c r="AN19" s="642"/>
      <c r="AO19" s="643"/>
      <c r="AP19" s="633" t="s">
        <v>260</v>
      </c>
      <c r="AQ19" s="634"/>
      <c r="AR19" s="634"/>
      <c r="AS19" s="634"/>
      <c r="AT19" s="634"/>
      <c r="AU19" s="634"/>
      <c r="AV19" s="634"/>
      <c r="AW19" s="634"/>
      <c r="AX19" s="634"/>
      <c r="AY19" s="634"/>
      <c r="AZ19" s="634"/>
      <c r="BA19" s="634"/>
      <c r="BB19" s="634"/>
      <c r="BC19" s="634"/>
      <c r="BD19" s="634"/>
      <c r="BE19" s="634"/>
      <c r="BF19" s="635"/>
      <c r="BG19" s="636">
        <v>263806</v>
      </c>
      <c r="BH19" s="637"/>
      <c r="BI19" s="637"/>
      <c r="BJ19" s="637"/>
      <c r="BK19" s="637"/>
      <c r="BL19" s="637"/>
      <c r="BM19" s="637"/>
      <c r="BN19" s="638"/>
      <c r="BO19" s="639">
        <v>1.8</v>
      </c>
      <c r="BP19" s="639"/>
      <c r="BQ19" s="639"/>
      <c r="BR19" s="639"/>
      <c r="BS19" s="640" t="s">
        <v>122</v>
      </c>
      <c r="BT19" s="640"/>
      <c r="BU19" s="640"/>
      <c r="BV19" s="640"/>
      <c r="BW19" s="640"/>
      <c r="BX19" s="640"/>
      <c r="BY19" s="640"/>
      <c r="BZ19" s="640"/>
      <c r="CA19" s="640"/>
      <c r="CB19" s="644"/>
      <c r="CD19" s="633" t="s">
        <v>261</v>
      </c>
      <c r="CE19" s="634"/>
      <c r="CF19" s="634"/>
      <c r="CG19" s="634"/>
      <c r="CH19" s="634"/>
      <c r="CI19" s="634"/>
      <c r="CJ19" s="634"/>
      <c r="CK19" s="634"/>
      <c r="CL19" s="634"/>
      <c r="CM19" s="634"/>
      <c r="CN19" s="634"/>
      <c r="CO19" s="634"/>
      <c r="CP19" s="634"/>
      <c r="CQ19" s="635"/>
      <c r="CR19" s="636" t="s">
        <v>122</v>
      </c>
      <c r="CS19" s="637"/>
      <c r="CT19" s="637"/>
      <c r="CU19" s="637"/>
      <c r="CV19" s="637"/>
      <c r="CW19" s="637"/>
      <c r="CX19" s="637"/>
      <c r="CY19" s="638"/>
      <c r="CZ19" s="639" t="s">
        <v>122</v>
      </c>
      <c r="DA19" s="639"/>
      <c r="DB19" s="639"/>
      <c r="DC19" s="639"/>
      <c r="DD19" s="645" t="s">
        <v>122</v>
      </c>
      <c r="DE19" s="637"/>
      <c r="DF19" s="637"/>
      <c r="DG19" s="637"/>
      <c r="DH19" s="637"/>
      <c r="DI19" s="637"/>
      <c r="DJ19" s="637"/>
      <c r="DK19" s="637"/>
      <c r="DL19" s="637"/>
      <c r="DM19" s="637"/>
      <c r="DN19" s="637"/>
      <c r="DO19" s="637"/>
      <c r="DP19" s="638"/>
      <c r="DQ19" s="645" t="s">
        <v>122</v>
      </c>
      <c r="DR19" s="637"/>
      <c r="DS19" s="637"/>
      <c r="DT19" s="637"/>
      <c r="DU19" s="637"/>
      <c r="DV19" s="637"/>
      <c r="DW19" s="637"/>
      <c r="DX19" s="637"/>
      <c r="DY19" s="637"/>
      <c r="DZ19" s="637"/>
      <c r="EA19" s="637"/>
      <c r="EB19" s="637"/>
      <c r="EC19" s="646"/>
    </row>
    <row r="20" spans="2:133" ht="11.25" customHeight="1" x14ac:dyDescent="0.2">
      <c r="B20" s="649" t="s">
        <v>262</v>
      </c>
      <c r="C20" s="650"/>
      <c r="D20" s="650"/>
      <c r="E20" s="650"/>
      <c r="F20" s="650"/>
      <c r="G20" s="650"/>
      <c r="H20" s="650"/>
      <c r="I20" s="650"/>
      <c r="J20" s="650"/>
      <c r="K20" s="650"/>
      <c r="L20" s="650"/>
      <c r="M20" s="650"/>
      <c r="N20" s="650"/>
      <c r="O20" s="650"/>
      <c r="P20" s="650"/>
      <c r="Q20" s="651"/>
      <c r="R20" s="636">
        <v>16905</v>
      </c>
      <c r="S20" s="637"/>
      <c r="T20" s="637"/>
      <c r="U20" s="637"/>
      <c r="V20" s="637"/>
      <c r="W20" s="637"/>
      <c r="X20" s="637"/>
      <c r="Y20" s="638"/>
      <c r="Z20" s="639">
        <v>0</v>
      </c>
      <c r="AA20" s="639"/>
      <c r="AB20" s="639"/>
      <c r="AC20" s="639"/>
      <c r="AD20" s="640">
        <v>16905</v>
      </c>
      <c r="AE20" s="640"/>
      <c r="AF20" s="640"/>
      <c r="AG20" s="640"/>
      <c r="AH20" s="640"/>
      <c r="AI20" s="640"/>
      <c r="AJ20" s="640"/>
      <c r="AK20" s="640"/>
      <c r="AL20" s="641">
        <v>0.1</v>
      </c>
      <c r="AM20" s="642"/>
      <c r="AN20" s="642"/>
      <c r="AO20" s="643"/>
      <c r="AP20" s="633" t="s">
        <v>263</v>
      </c>
      <c r="AQ20" s="634"/>
      <c r="AR20" s="634"/>
      <c r="AS20" s="634"/>
      <c r="AT20" s="634"/>
      <c r="AU20" s="634"/>
      <c r="AV20" s="634"/>
      <c r="AW20" s="634"/>
      <c r="AX20" s="634"/>
      <c r="AY20" s="634"/>
      <c r="AZ20" s="634"/>
      <c r="BA20" s="634"/>
      <c r="BB20" s="634"/>
      <c r="BC20" s="634"/>
      <c r="BD20" s="634"/>
      <c r="BE20" s="634"/>
      <c r="BF20" s="635"/>
      <c r="BG20" s="636">
        <v>263806</v>
      </c>
      <c r="BH20" s="637"/>
      <c r="BI20" s="637"/>
      <c r="BJ20" s="637"/>
      <c r="BK20" s="637"/>
      <c r="BL20" s="637"/>
      <c r="BM20" s="637"/>
      <c r="BN20" s="638"/>
      <c r="BO20" s="639">
        <v>1.8</v>
      </c>
      <c r="BP20" s="639"/>
      <c r="BQ20" s="639"/>
      <c r="BR20" s="639"/>
      <c r="BS20" s="640" t="s">
        <v>122</v>
      </c>
      <c r="BT20" s="640"/>
      <c r="BU20" s="640"/>
      <c r="BV20" s="640"/>
      <c r="BW20" s="640"/>
      <c r="BX20" s="640"/>
      <c r="BY20" s="640"/>
      <c r="BZ20" s="640"/>
      <c r="CA20" s="640"/>
      <c r="CB20" s="644"/>
      <c r="CD20" s="633" t="s">
        <v>264</v>
      </c>
      <c r="CE20" s="634"/>
      <c r="CF20" s="634"/>
      <c r="CG20" s="634"/>
      <c r="CH20" s="634"/>
      <c r="CI20" s="634"/>
      <c r="CJ20" s="634"/>
      <c r="CK20" s="634"/>
      <c r="CL20" s="634"/>
      <c r="CM20" s="634"/>
      <c r="CN20" s="634"/>
      <c r="CO20" s="634"/>
      <c r="CP20" s="634"/>
      <c r="CQ20" s="635"/>
      <c r="CR20" s="636">
        <v>47490517</v>
      </c>
      <c r="CS20" s="637"/>
      <c r="CT20" s="637"/>
      <c r="CU20" s="637"/>
      <c r="CV20" s="637"/>
      <c r="CW20" s="637"/>
      <c r="CX20" s="637"/>
      <c r="CY20" s="638"/>
      <c r="CZ20" s="639">
        <v>100</v>
      </c>
      <c r="DA20" s="639"/>
      <c r="DB20" s="639"/>
      <c r="DC20" s="639"/>
      <c r="DD20" s="645">
        <v>7315185</v>
      </c>
      <c r="DE20" s="637"/>
      <c r="DF20" s="637"/>
      <c r="DG20" s="637"/>
      <c r="DH20" s="637"/>
      <c r="DI20" s="637"/>
      <c r="DJ20" s="637"/>
      <c r="DK20" s="637"/>
      <c r="DL20" s="637"/>
      <c r="DM20" s="637"/>
      <c r="DN20" s="637"/>
      <c r="DO20" s="637"/>
      <c r="DP20" s="638"/>
      <c r="DQ20" s="645">
        <v>31031801</v>
      </c>
      <c r="DR20" s="637"/>
      <c r="DS20" s="637"/>
      <c r="DT20" s="637"/>
      <c r="DU20" s="637"/>
      <c r="DV20" s="637"/>
      <c r="DW20" s="637"/>
      <c r="DX20" s="637"/>
      <c r="DY20" s="637"/>
      <c r="DZ20" s="637"/>
      <c r="EA20" s="637"/>
      <c r="EB20" s="637"/>
      <c r="EC20" s="646"/>
    </row>
    <row r="21" spans="2:133" ht="11.25" customHeight="1" x14ac:dyDescent="0.2">
      <c r="B21" s="633" t="s">
        <v>265</v>
      </c>
      <c r="C21" s="634"/>
      <c r="D21" s="634"/>
      <c r="E21" s="634"/>
      <c r="F21" s="634"/>
      <c r="G21" s="634"/>
      <c r="H21" s="634"/>
      <c r="I21" s="634"/>
      <c r="J21" s="634"/>
      <c r="K21" s="634"/>
      <c r="L21" s="634"/>
      <c r="M21" s="634"/>
      <c r="N21" s="634"/>
      <c r="O21" s="634"/>
      <c r="P21" s="634"/>
      <c r="Q21" s="635"/>
      <c r="R21" s="636">
        <v>8638129</v>
      </c>
      <c r="S21" s="637"/>
      <c r="T21" s="637"/>
      <c r="U21" s="637"/>
      <c r="V21" s="637"/>
      <c r="W21" s="637"/>
      <c r="X21" s="637"/>
      <c r="Y21" s="638"/>
      <c r="Z21" s="639">
        <v>17</v>
      </c>
      <c r="AA21" s="639"/>
      <c r="AB21" s="639"/>
      <c r="AC21" s="639"/>
      <c r="AD21" s="640">
        <v>7225172</v>
      </c>
      <c r="AE21" s="640"/>
      <c r="AF21" s="640"/>
      <c r="AG21" s="640"/>
      <c r="AH21" s="640"/>
      <c r="AI21" s="640"/>
      <c r="AJ21" s="640"/>
      <c r="AK21" s="640"/>
      <c r="AL21" s="641">
        <v>29.6</v>
      </c>
      <c r="AM21" s="642"/>
      <c r="AN21" s="642"/>
      <c r="AO21" s="643"/>
      <c r="AP21" s="633" t="s">
        <v>266</v>
      </c>
      <c r="AQ21" s="652"/>
      <c r="AR21" s="652"/>
      <c r="AS21" s="652"/>
      <c r="AT21" s="652"/>
      <c r="AU21" s="652"/>
      <c r="AV21" s="652"/>
      <c r="AW21" s="652"/>
      <c r="AX21" s="652"/>
      <c r="AY21" s="652"/>
      <c r="AZ21" s="652"/>
      <c r="BA21" s="652"/>
      <c r="BB21" s="652"/>
      <c r="BC21" s="652"/>
      <c r="BD21" s="652"/>
      <c r="BE21" s="652"/>
      <c r="BF21" s="653"/>
      <c r="BG21" s="636">
        <v>1272</v>
      </c>
      <c r="BH21" s="637"/>
      <c r="BI21" s="637"/>
      <c r="BJ21" s="637"/>
      <c r="BK21" s="637"/>
      <c r="BL21" s="637"/>
      <c r="BM21" s="637"/>
      <c r="BN21" s="638"/>
      <c r="BO21" s="639">
        <v>0</v>
      </c>
      <c r="BP21" s="639"/>
      <c r="BQ21" s="639"/>
      <c r="BR21" s="639"/>
      <c r="BS21" s="640" t="s">
        <v>122</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267</v>
      </c>
      <c r="C22" s="634"/>
      <c r="D22" s="634"/>
      <c r="E22" s="634"/>
      <c r="F22" s="634"/>
      <c r="G22" s="634"/>
      <c r="H22" s="634"/>
      <c r="I22" s="634"/>
      <c r="J22" s="634"/>
      <c r="K22" s="634"/>
      <c r="L22" s="634"/>
      <c r="M22" s="634"/>
      <c r="N22" s="634"/>
      <c r="O22" s="634"/>
      <c r="P22" s="634"/>
      <c r="Q22" s="635"/>
      <c r="R22" s="636">
        <v>7225172</v>
      </c>
      <c r="S22" s="637"/>
      <c r="T22" s="637"/>
      <c r="U22" s="637"/>
      <c r="V22" s="637"/>
      <c r="W22" s="637"/>
      <c r="X22" s="637"/>
      <c r="Y22" s="638"/>
      <c r="Z22" s="639">
        <v>14.2</v>
      </c>
      <c r="AA22" s="639"/>
      <c r="AB22" s="639"/>
      <c r="AC22" s="639"/>
      <c r="AD22" s="640">
        <v>7225172</v>
      </c>
      <c r="AE22" s="640"/>
      <c r="AF22" s="640"/>
      <c r="AG22" s="640"/>
      <c r="AH22" s="640"/>
      <c r="AI22" s="640"/>
      <c r="AJ22" s="640"/>
      <c r="AK22" s="640"/>
      <c r="AL22" s="641">
        <v>29.6</v>
      </c>
      <c r="AM22" s="642"/>
      <c r="AN22" s="642"/>
      <c r="AO22" s="643"/>
      <c r="AP22" s="633" t="s">
        <v>268</v>
      </c>
      <c r="AQ22" s="652"/>
      <c r="AR22" s="652"/>
      <c r="AS22" s="652"/>
      <c r="AT22" s="652"/>
      <c r="AU22" s="652"/>
      <c r="AV22" s="652"/>
      <c r="AW22" s="652"/>
      <c r="AX22" s="652"/>
      <c r="AY22" s="652"/>
      <c r="AZ22" s="652"/>
      <c r="BA22" s="652"/>
      <c r="BB22" s="652"/>
      <c r="BC22" s="652"/>
      <c r="BD22" s="652"/>
      <c r="BE22" s="652"/>
      <c r="BF22" s="653"/>
      <c r="BG22" s="636" t="s">
        <v>122</v>
      </c>
      <c r="BH22" s="637"/>
      <c r="BI22" s="637"/>
      <c r="BJ22" s="637"/>
      <c r="BK22" s="637"/>
      <c r="BL22" s="637"/>
      <c r="BM22" s="637"/>
      <c r="BN22" s="638"/>
      <c r="BO22" s="639" t="s">
        <v>122</v>
      </c>
      <c r="BP22" s="639"/>
      <c r="BQ22" s="639"/>
      <c r="BR22" s="639"/>
      <c r="BS22" s="640" t="s">
        <v>122</v>
      </c>
      <c r="BT22" s="640"/>
      <c r="BU22" s="640"/>
      <c r="BV22" s="640"/>
      <c r="BW22" s="640"/>
      <c r="BX22" s="640"/>
      <c r="BY22" s="640"/>
      <c r="BZ22" s="640"/>
      <c r="CA22" s="640"/>
      <c r="CB22" s="644"/>
      <c r="CD22" s="618" t="s">
        <v>269</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270</v>
      </c>
      <c r="C23" s="634"/>
      <c r="D23" s="634"/>
      <c r="E23" s="634"/>
      <c r="F23" s="634"/>
      <c r="G23" s="634"/>
      <c r="H23" s="634"/>
      <c r="I23" s="634"/>
      <c r="J23" s="634"/>
      <c r="K23" s="634"/>
      <c r="L23" s="634"/>
      <c r="M23" s="634"/>
      <c r="N23" s="634"/>
      <c r="O23" s="634"/>
      <c r="P23" s="634"/>
      <c r="Q23" s="635"/>
      <c r="R23" s="636">
        <v>1412586</v>
      </c>
      <c r="S23" s="637"/>
      <c r="T23" s="637"/>
      <c r="U23" s="637"/>
      <c r="V23" s="637"/>
      <c r="W23" s="637"/>
      <c r="X23" s="637"/>
      <c r="Y23" s="638"/>
      <c r="Z23" s="639">
        <v>2.8</v>
      </c>
      <c r="AA23" s="639"/>
      <c r="AB23" s="639"/>
      <c r="AC23" s="639"/>
      <c r="AD23" s="640" t="s">
        <v>122</v>
      </c>
      <c r="AE23" s="640"/>
      <c r="AF23" s="640"/>
      <c r="AG23" s="640"/>
      <c r="AH23" s="640"/>
      <c r="AI23" s="640"/>
      <c r="AJ23" s="640"/>
      <c r="AK23" s="640"/>
      <c r="AL23" s="641" t="s">
        <v>122</v>
      </c>
      <c r="AM23" s="642"/>
      <c r="AN23" s="642"/>
      <c r="AO23" s="643"/>
      <c r="AP23" s="633" t="s">
        <v>271</v>
      </c>
      <c r="AQ23" s="652"/>
      <c r="AR23" s="652"/>
      <c r="AS23" s="652"/>
      <c r="AT23" s="652"/>
      <c r="AU23" s="652"/>
      <c r="AV23" s="652"/>
      <c r="AW23" s="652"/>
      <c r="AX23" s="652"/>
      <c r="AY23" s="652"/>
      <c r="AZ23" s="652"/>
      <c r="BA23" s="652"/>
      <c r="BB23" s="652"/>
      <c r="BC23" s="652"/>
      <c r="BD23" s="652"/>
      <c r="BE23" s="652"/>
      <c r="BF23" s="653"/>
      <c r="BG23" s="636">
        <v>262534</v>
      </c>
      <c r="BH23" s="637"/>
      <c r="BI23" s="637"/>
      <c r="BJ23" s="637"/>
      <c r="BK23" s="637"/>
      <c r="BL23" s="637"/>
      <c r="BM23" s="637"/>
      <c r="BN23" s="638"/>
      <c r="BO23" s="639">
        <v>1.7</v>
      </c>
      <c r="BP23" s="639"/>
      <c r="BQ23" s="639"/>
      <c r="BR23" s="639"/>
      <c r="BS23" s="640" t="s">
        <v>122</v>
      </c>
      <c r="BT23" s="640"/>
      <c r="BU23" s="640"/>
      <c r="BV23" s="640"/>
      <c r="BW23" s="640"/>
      <c r="BX23" s="640"/>
      <c r="BY23" s="640"/>
      <c r="BZ23" s="640"/>
      <c r="CA23" s="640"/>
      <c r="CB23" s="644"/>
      <c r="CD23" s="618" t="s">
        <v>211</v>
      </c>
      <c r="CE23" s="619"/>
      <c r="CF23" s="619"/>
      <c r="CG23" s="619"/>
      <c r="CH23" s="619"/>
      <c r="CI23" s="619"/>
      <c r="CJ23" s="619"/>
      <c r="CK23" s="619"/>
      <c r="CL23" s="619"/>
      <c r="CM23" s="619"/>
      <c r="CN23" s="619"/>
      <c r="CO23" s="619"/>
      <c r="CP23" s="619"/>
      <c r="CQ23" s="620"/>
      <c r="CR23" s="618" t="s">
        <v>272</v>
      </c>
      <c r="CS23" s="619"/>
      <c r="CT23" s="619"/>
      <c r="CU23" s="619"/>
      <c r="CV23" s="619"/>
      <c r="CW23" s="619"/>
      <c r="CX23" s="619"/>
      <c r="CY23" s="620"/>
      <c r="CZ23" s="618" t="s">
        <v>273</v>
      </c>
      <c r="DA23" s="619"/>
      <c r="DB23" s="619"/>
      <c r="DC23" s="620"/>
      <c r="DD23" s="618" t="s">
        <v>274</v>
      </c>
      <c r="DE23" s="619"/>
      <c r="DF23" s="619"/>
      <c r="DG23" s="619"/>
      <c r="DH23" s="619"/>
      <c r="DI23" s="619"/>
      <c r="DJ23" s="619"/>
      <c r="DK23" s="620"/>
      <c r="DL23" s="663" t="s">
        <v>275</v>
      </c>
      <c r="DM23" s="664"/>
      <c r="DN23" s="664"/>
      <c r="DO23" s="664"/>
      <c r="DP23" s="664"/>
      <c r="DQ23" s="664"/>
      <c r="DR23" s="664"/>
      <c r="DS23" s="664"/>
      <c r="DT23" s="664"/>
      <c r="DU23" s="664"/>
      <c r="DV23" s="665"/>
      <c r="DW23" s="618" t="s">
        <v>276</v>
      </c>
      <c r="DX23" s="619"/>
      <c r="DY23" s="619"/>
      <c r="DZ23" s="619"/>
      <c r="EA23" s="619"/>
      <c r="EB23" s="619"/>
      <c r="EC23" s="620"/>
    </row>
    <row r="24" spans="2:133" ht="11.25" customHeight="1" x14ac:dyDescent="0.2">
      <c r="B24" s="633" t="s">
        <v>277</v>
      </c>
      <c r="C24" s="634"/>
      <c r="D24" s="634"/>
      <c r="E24" s="634"/>
      <c r="F24" s="634"/>
      <c r="G24" s="634"/>
      <c r="H24" s="634"/>
      <c r="I24" s="634"/>
      <c r="J24" s="634"/>
      <c r="K24" s="634"/>
      <c r="L24" s="634"/>
      <c r="M24" s="634"/>
      <c r="N24" s="634"/>
      <c r="O24" s="634"/>
      <c r="P24" s="634"/>
      <c r="Q24" s="635"/>
      <c r="R24" s="636">
        <v>371</v>
      </c>
      <c r="S24" s="637"/>
      <c r="T24" s="637"/>
      <c r="U24" s="637"/>
      <c r="V24" s="637"/>
      <c r="W24" s="637"/>
      <c r="X24" s="637"/>
      <c r="Y24" s="638"/>
      <c r="Z24" s="639">
        <v>0</v>
      </c>
      <c r="AA24" s="639"/>
      <c r="AB24" s="639"/>
      <c r="AC24" s="639"/>
      <c r="AD24" s="640" t="s">
        <v>122</v>
      </c>
      <c r="AE24" s="640"/>
      <c r="AF24" s="640"/>
      <c r="AG24" s="640"/>
      <c r="AH24" s="640"/>
      <c r="AI24" s="640"/>
      <c r="AJ24" s="640"/>
      <c r="AK24" s="640"/>
      <c r="AL24" s="641" t="s">
        <v>122</v>
      </c>
      <c r="AM24" s="642"/>
      <c r="AN24" s="642"/>
      <c r="AO24" s="643"/>
      <c r="AP24" s="633" t="s">
        <v>278</v>
      </c>
      <c r="AQ24" s="652"/>
      <c r="AR24" s="652"/>
      <c r="AS24" s="652"/>
      <c r="AT24" s="652"/>
      <c r="AU24" s="652"/>
      <c r="AV24" s="652"/>
      <c r="AW24" s="652"/>
      <c r="AX24" s="652"/>
      <c r="AY24" s="652"/>
      <c r="AZ24" s="652"/>
      <c r="BA24" s="652"/>
      <c r="BB24" s="652"/>
      <c r="BC24" s="652"/>
      <c r="BD24" s="652"/>
      <c r="BE24" s="652"/>
      <c r="BF24" s="653"/>
      <c r="BG24" s="636" t="s">
        <v>122</v>
      </c>
      <c r="BH24" s="637"/>
      <c r="BI24" s="637"/>
      <c r="BJ24" s="637"/>
      <c r="BK24" s="637"/>
      <c r="BL24" s="637"/>
      <c r="BM24" s="637"/>
      <c r="BN24" s="638"/>
      <c r="BO24" s="639" t="s">
        <v>122</v>
      </c>
      <c r="BP24" s="639"/>
      <c r="BQ24" s="639"/>
      <c r="BR24" s="639"/>
      <c r="BS24" s="640" t="s">
        <v>122</v>
      </c>
      <c r="BT24" s="640"/>
      <c r="BU24" s="640"/>
      <c r="BV24" s="640"/>
      <c r="BW24" s="640"/>
      <c r="BX24" s="640"/>
      <c r="BY24" s="640"/>
      <c r="BZ24" s="640"/>
      <c r="CA24" s="640"/>
      <c r="CB24" s="644"/>
      <c r="CD24" s="622" t="s">
        <v>279</v>
      </c>
      <c r="CE24" s="623"/>
      <c r="CF24" s="623"/>
      <c r="CG24" s="623"/>
      <c r="CH24" s="623"/>
      <c r="CI24" s="623"/>
      <c r="CJ24" s="623"/>
      <c r="CK24" s="623"/>
      <c r="CL24" s="623"/>
      <c r="CM24" s="623"/>
      <c r="CN24" s="623"/>
      <c r="CO24" s="623"/>
      <c r="CP24" s="623"/>
      <c r="CQ24" s="624"/>
      <c r="CR24" s="625">
        <v>18340235</v>
      </c>
      <c r="CS24" s="626"/>
      <c r="CT24" s="626"/>
      <c r="CU24" s="626"/>
      <c r="CV24" s="626"/>
      <c r="CW24" s="626"/>
      <c r="CX24" s="626"/>
      <c r="CY24" s="627"/>
      <c r="CZ24" s="630">
        <v>38.6</v>
      </c>
      <c r="DA24" s="631"/>
      <c r="DB24" s="631"/>
      <c r="DC24" s="647"/>
      <c r="DD24" s="671">
        <v>13426744</v>
      </c>
      <c r="DE24" s="626"/>
      <c r="DF24" s="626"/>
      <c r="DG24" s="626"/>
      <c r="DH24" s="626"/>
      <c r="DI24" s="626"/>
      <c r="DJ24" s="626"/>
      <c r="DK24" s="627"/>
      <c r="DL24" s="671">
        <v>12141662</v>
      </c>
      <c r="DM24" s="626"/>
      <c r="DN24" s="626"/>
      <c r="DO24" s="626"/>
      <c r="DP24" s="626"/>
      <c r="DQ24" s="626"/>
      <c r="DR24" s="626"/>
      <c r="DS24" s="626"/>
      <c r="DT24" s="626"/>
      <c r="DU24" s="626"/>
      <c r="DV24" s="627"/>
      <c r="DW24" s="630">
        <v>49.3</v>
      </c>
      <c r="DX24" s="631"/>
      <c r="DY24" s="631"/>
      <c r="DZ24" s="631"/>
      <c r="EA24" s="631"/>
      <c r="EB24" s="631"/>
      <c r="EC24" s="632"/>
    </row>
    <row r="25" spans="2:133" ht="11.25" customHeight="1" x14ac:dyDescent="0.2">
      <c r="B25" s="633" t="s">
        <v>280</v>
      </c>
      <c r="C25" s="634"/>
      <c r="D25" s="634"/>
      <c r="E25" s="634"/>
      <c r="F25" s="634"/>
      <c r="G25" s="634"/>
      <c r="H25" s="634"/>
      <c r="I25" s="634"/>
      <c r="J25" s="634"/>
      <c r="K25" s="634"/>
      <c r="L25" s="634"/>
      <c r="M25" s="634"/>
      <c r="N25" s="634"/>
      <c r="O25" s="634"/>
      <c r="P25" s="634"/>
      <c r="Q25" s="635"/>
      <c r="R25" s="636">
        <v>26582203</v>
      </c>
      <c r="S25" s="637"/>
      <c r="T25" s="637"/>
      <c r="U25" s="637"/>
      <c r="V25" s="637"/>
      <c r="W25" s="637"/>
      <c r="X25" s="637"/>
      <c r="Y25" s="638"/>
      <c r="Z25" s="639">
        <v>52.3</v>
      </c>
      <c r="AA25" s="639"/>
      <c r="AB25" s="639"/>
      <c r="AC25" s="639"/>
      <c r="AD25" s="640">
        <v>24159980</v>
      </c>
      <c r="AE25" s="640"/>
      <c r="AF25" s="640"/>
      <c r="AG25" s="640"/>
      <c r="AH25" s="640"/>
      <c r="AI25" s="640"/>
      <c r="AJ25" s="640"/>
      <c r="AK25" s="640"/>
      <c r="AL25" s="641">
        <v>99</v>
      </c>
      <c r="AM25" s="642"/>
      <c r="AN25" s="642"/>
      <c r="AO25" s="643"/>
      <c r="AP25" s="633" t="s">
        <v>281</v>
      </c>
      <c r="AQ25" s="652"/>
      <c r="AR25" s="652"/>
      <c r="AS25" s="652"/>
      <c r="AT25" s="652"/>
      <c r="AU25" s="652"/>
      <c r="AV25" s="652"/>
      <c r="AW25" s="652"/>
      <c r="AX25" s="652"/>
      <c r="AY25" s="652"/>
      <c r="AZ25" s="652"/>
      <c r="BA25" s="652"/>
      <c r="BB25" s="652"/>
      <c r="BC25" s="652"/>
      <c r="BD25" s="652"/>
      <c r="BE25" s="652"/>
      <c r="BF25" s="653"/>
      <c r="BG25" s="636" t="s">
        <v>122</v>
      </c>
      <c r="BH25" s="637"/>
      <c r="BI25" s="637"/>
      <c r="BJ25" s="637"/>
      <c r="BK25" s="637"/>
      <c r="BL25" s="637"/>
      <c r="BM25" s="637"/>
      <c r="BN25" s="638"/>
      <c r="BO25" s="639" t="s">
        <v>122</v>
      </c>
      <c r="BP25" s="639"/>
      <c r="BQ25" s="639"/>
      <c r="BR25" s="639"/>
      <c r="BS25" s="640" t="s">
        <v>122</v>
      </c>
      <c r="BT25" s="640"/>
      <c r="BU25" s="640"/>
      <c r="BV25" s="640"/>
      <c r="BW25" s="640"/>
      <c r="BX25" s="640"/>
      <c r="BY25" s="640"/>
      <c r="BZ25" s="640"/>
      <c r="CA25" s="640"/>
      <c r="CB25" s="644"/>
      <c r="CD25" s="633" t="s">
        <v>282</v>
      </c>
      <c r="CE25" s="634"/>
      <c r="CF25" s="634"/>
      <c r="CG25" s="634"/>
      <c r="CH25" s="634"/>
      <c r="CI25" s="634"/>
      <c r="CJ25" s="634"/>
      <c r="CK25" s="634"/>
      <c r="CL25" s="634"/>
      <c r="CM25" s="634"/>
      <c r="CN25" s="634"/>
      <c r="CO25" s="634"/>
      <c r="CP25" s="634"/>
      <c r="CQ25" s="635"/>
      <c r="CR25" s="636">
        <v>6880762</v>
      </c>
      <c r="CS25" s="668"/>
      <c r="CT25" s="668"/>
      <c r="CU25" s="668"/>
      <c r="CV25" s="668"/>
      <c r="CW25" s="668"/>
      <c r="CX25" s="668"/>
      <c r="CY25" s="669"/>
      <c r="CZ25" s="641">
        <v>14.5</v>
      </c>
      <c r="DA25" s="666"/>
      <c r="DB25" s="666"/>
      <c r="DC25" s="670"/>
      <c r="DD25" s="645">
        <v>6174504</v>
      </c>
      <c r="DE25" s="668"/>
      <c r="DF25" s="668"/>
      <c r="DG25" s="668"/>
      <c r="DH25" s="668"/>
      <c r="DI25" s="668"/>
      <c r="DJ25" s="668"/>
      <c r="DK25" s="669"/>
      <c r="DL25" s="645">
        <v>5561885</v>
      </c>
      <c r="DM25" s="668"/>
      <c r="DN25" s="668"/>
      <c r="DO25" s="668"/>
      <c r="DP25" s="668"/>
      <c r="DQ25" s="668"/>
      <c r="DR25" s="668"/>
      <c r="DS25" s="668"/>
      <c r="DT25" s="668"/>
      <c r="DU25" s="668"/>
      <c r="DV25" s="669"/>
      <c r="DW25" s="641">
        <v>22.6</v>
      </c>
      <c r="DX25" s="666"/>
      <c r="DY25" s="666"/>
      <c r="DZ25" s="666"/>
      <c r="EA25" s="666"/>
      <c r="EB25" s="666"/>
      <c r="EC25" s="667"/>
    </row>
    <row r="26" spans="2:133" ht="11.25" customHeight="1" x14ac:dyDescent="0.2">
      <c r="B26" s="633" t="s">
        <v>283</v>
      </c>
      <c r="C26" s="634"/>
      <c r="D26" s="634"/>
      <c r="E26" s="634"/>
      <c r="F26" s="634"/>
      <c r="G26" s="634"/>
      <c r="H26" s="634"/>
      <c r="I26" s="634"/>
      <c r="J26" s="634"/>
      <c r="K26" s="634"/>
      <c r="L26" s="634"/>
      <c r="M26" s="634"/>
      <c r="N26" s="634"/>
      <c r="O26" s="634"/>
      <c r="P26" s="634"/>
      <c r="Q26" s="635"/>
      <c r="R26" s="636">
        <v>6343</v>
      </c>
      <c r="S26" s="637"/>
      <c r="T26" s="637"/>
      <c r="U26" s="637"/>
      <c r="V26" s="637"/>
      <c r="W26" s="637"/>
      <c r="X26" s="637"/>
      <c r="Y26" s="638"/>
      <c r="Z26" s="639">
        <v>0</v>
      </c>
      <c r="AA26" s="639"/>
      <c r="AB26" s="639"/>
      <c r="AC26" s="639"/>
      <c r="AD26" s="640">
        <v>6343</v>
      </c>
      <c r="AE26" s="640"/>
      <c r="AF26" s="640"/>
      <c r="AG26" s="640"/>
      <c r="AH26" s="640"/>
      <c r="AI26" s="640"/>
      <c r="AJ26" s="640"/>
      <c r="AK26" s="640"/>
      <c r="AL26" s="641">
        <v>0</v>
      </c>
      <c r="AM26" s="642"/>
      <c r="AN26" s="642"/>
      <c r="AO26" s="643"/>
      <c r="AP26" s="633" t="s">
        <v>284</v>
      </c>
      <c r="AQ26" s="652"/>
      <c r="AR26" s="652"/>
      <c r="AS26" s="652"/>
      <c r="AT26" s="652"/>
      <c r="AU26" s="652"/>
      <c r="AV26" s="652"/>
      <c r="AW26" s="652"/>
      <c r="AX26" s="652"/>
      <c r="AY26" s="652"/>
      <c r="AZ26" s="652"/>
      <c r="BA26" s="652"/>
      <c r="BB26" s="652"/>
      <c r="BC26" s="652"/>
      <c r="BD26" s="652"/>
      <c r="BE26" s="652"/>
      <c r="BF26" s="653"/>
      <c r="BG26" s="636" t="s">
        <v>122</v>
      </c>
      <c r="BH26" s="637"/>
      <c r="BI26" s="637"/>
      <c r="BJ26" s="637"/>
      <c r="BK26" s="637"/>
      <c r="BL26" s="637"/>
      <c r="BM26" s="637"/>
      <c r="BN26" s="638"/>
      <c r="BO26" s="639" t="s">
        <v>122</v>
      </c>
      <c r="BP26" s="639"/>
      <c r="BQ26" s="639"/>
      <c r="BR26" s="639"/>
      <c r="BS26" s="640" t="s">
        <v>122</v>
      </c>
      <c r="BT26" s="640"/>
      <c r="BU26" s="640"/>
      <c r="BV26" s="640"/>
      <c r="BW26" s="640"/>
      <c r="BX26" s="640"/>
      <c r="BY26" s="640"/>
      <c r="BZ26" s="640"/>
      <c r="CA26" s="640"/>
      <c r="CB26" s="644"/>
      <c r="CD26" s="633" t="s">
        <v>285</v>
      </c>
      <c r="CE26" s="634"/>
      <c r="CF26" s="634"/>
      <c r="CG26" s="634"/>
      <c r="CH26" s="634"/>
      <c r="CI26" s="634"/>
      <c r="CJ26" s="634"/>
      <c r="CK26" s="634"/>
      <c r="CL26" s="634"/>
      <c r="CM26" s="634"/>
      <c r="CN26" s="634"/>
      <c r="CO26" s="634"/>
      <c r="CP26" s="634"/>
      <c r="CQ26" s="635"/>
      <c r="CR26" s="636">
        <v>4395609</v>
      </c>
      <c r="CS26" s="637"/>
      <c r="CT26" s="637"/>
      <c r="CU26" s="637"/>
      <c r="CV26" s="637"/>
      <c r="CW26" s="637"/>
      <c r="CX26" s="637"/>
      <c r="CY26" s="638"/>
      <c r="CZ26" s="641">
        <v>9.3000000000000007</v>
      </c>
      <c r="DA26" s="666"/>
      <c r="DB26" s="666"/>
      <c r="DC26" s="670"/>
      <c r="DD26" s="645">
        <v>4015246</v>
      </c>
      <c r="DE26" s="637"/>
      <c r="DF26" s="637"/>
      <c r="DG26" s="637"/>
      <c r="DH26" s="637"/>
      <c r="DI26" s="637"/>
      <c r="DJ26" s="637"/>
      <c r="DK26" s="638"/>
      <c r="DL26" s="645" t="s">
        <v>122</v>
      </c>
      <c r="DM26" s="637"/>
      <c r="DN26" s="637"/>
      <c r="DO26" s="637"/>
      <c r="DP26" s="637"/>
      <c r="DQ26" s="637"/>
      <c r="DR26" s="637"/>
      <c r="DS26" s="637"/>
      <c r="DT26" s="637"/>
      <c r="DU26" s="637"/>
      <c r="DV26" s="638"/>
      <c r="DW26" s="641" t="s">
        <v>122</v>
      </c>
      <c r="DX26" s="666"/>
      <c r="DY26" s="666"/>
      <c r="DZ26" s="666"/>
      <c r="EA26" s="666"/>
      <c r="EB26" s="666"/>
      <c r="EC26" s="667"/>
    </row>
    <row r="27" spans="2:133" ht="11.25" customHeight="1" x14ac:dyDescent="0.2">
      <c r="B27" s="633" t="s">
        <v>286</v>
      </c>
      <c r="C27" s="634"/>
      <c r="D27" s="634"/>
      <c r="E27" s="634"/>
      <c r="F27" s="634"/>
      <c r="G27" s="634"/>
      <c r="H27" s="634"/>
      <c r="I27" s="634"/>
      <c r="J27" s="634"/>
      <c r="K27" s="634"/>
      <c r="L27" s="634"/>
      <c r="M27" s="634"/>
      <c r="N27" s="634"/>
      <c r="O27" s="634"/>
      <c r="P27" s="634"/>
      <c r="Q27" s="635"/>
      <c r="R27" s="636">
        <v>494973</v>
      </c>
      <c r="S27" s="637"/>
      <c r="T27" s="637"/>
      <c r="U27" s="637"/>
      <c r="V27" s="637"/>
      <c r="W27" s="637"/>
      <c r="X27" s="637"/>
      <c r="Y27" s="638"/>
      <c r="Z27" s="639">
        <v>1</v>
      </c>
      <c r="AA27" s="639"/>
      <c r="AB27" s="639"/>
      <c r="AC27" s="639"/>
      <c r="AD27" s="640" t="s">
        <v>122</v>
      </c>
      <c r="AE27" s="640"/>
      <c r="AF27" s="640"/>
      <c r="AG27" s="640"/>
      <c r="AH27" s="640"/>
      <c r="AI27" s="640"/>
      <c r="AJ27" s="640"/>
      <c r="AK27" s="640"/>
      <c r="AL27" s="641" t="s">
        <v>122</v>
      </c>
      <c r="AM27" s="642"/>
      <c r="AN27" s="642"/>
      <c r="AO27" s="643"/>
      <c r="AP27" s="633" t="s">
        <v>287</v>
      </c>
      <c r="AQ27" s="634"/>
      <c r="AR27" s="634"/>
      <c r="AS27" s="634"/>
      <c r="AT27" s="634"/>
      <c r="AU27" s="634"/>
      <c r="AV27" s="634"/>
      <c r="AW27" s="634"/>
      <c r="AX27" s="634"/>
      <c r="AY27" s="634"/>
      <c r="AZ27" s="634"/>
      <c r="BA27" s="634"/>
      <c r="BB27" s="634"/>
      <c r="BC27" s="634"/>
      <c r="BD27" s="634"/>
      <c r="BE27" s="634"/>
      <c r="BF27" s="635"/>
      <c r="BG27" s="636">
        <v>15023094</v>
      </c>
      <c r="BH27" s="637"/>
      <c r="BI27" s="637"/>
      <c r="BJ27" s="637"/>
      <c r="BK27" s="637"/>
      <c r="BL27" s="637"/>
      <c r="BM27" s="637"/>
      <c r="BN27" s="638"/>
      <c r="BO27" s="639">
        <v>100</v>
      </c>
      <c r="BP27" s="639"/>
      <c r="BQ27" s="639"/>
      <c r="BR27" s="639"/>
      <c r="BS27" s="640">
        <v>108038</v>
      </c>
      <c r="BT27" s="640"/>
      <c r="BU27" s="640"/>
      <c r="BV27" s="640"/>
      <c r="BW27" s="640"/>
      <c r="BX27" s="640"/>
      <c r="BY27" s="640"/>
      <c r="BZ27" s="640"/>
      <c r="CA27" s="640"/>
      <c r="CB27" s="644"/>
      <c r="CD27" s="633" t="s">
        <v>288</v>
      </c>
      <c r="CE27" s="634"/>
      <c r="CF27" s="634"/>
      <c r="CG27" s="634"/>
      <c r="CH27" s="634"/>
      <c r="CI27" s="634"/>
      <c r="CJ27" s="634"/>
      <c r="CK27" s="634"/>
      <c r="CL27" s="634"/>
      <c r="CM27" s="634"/>
      <c r="CN27" s="634"/>
      <c r="CO27" s="634"/>
      <c r="CP27" s="634"/>
      <c r="CQ27" s="635"/>
      <c r="CR27" s="636">
        <v>6779451</v>
      </c>
      <c r="CS27" s="668"/>
      <c r="CT27" s="668"/>
      <c r="CU27" s="668"/>
      <c r="CV27" s="668"/>
      <c r="CW27" s="668"/>
      <c r="CX27" s="668"/>
      <c r="CY27" s="669"/>
      <c r="CZ27" s="641">
        <v>14.3</v>
      </c>
      <c r="DA27" s="666"/>
      <c r="DB27" s="666"/>
      <c r="DC27" s="670"/>
      <c r="DD27" s="645">
        <v>2669231</v>
      </c>
      <c r="DE27" s="668"/>
      <c r="DF27" s="668"/>
      <c r="DG27" s="668"/>
      <c r="DH27" s="668"/>
      <c r="DI27" s="668"/>
      <c r="DJ27" s="668"/>
      <c r="DK27" s="669"/>
      <c r="DL27" s="645">
        <v>1996768</v>
      </c>
      <c r="DM27" s="668"/>
      <c r="DN27" s="668"/>
      <c r="DO27" s="668"/>
      <c r="DP27" s="668"/>
      <c r="DQ27" s="668"/>
      <c r="DR27" s="668"/>
      <c r="DS27" s="668"/>
      <c r="DT27" s="668"/>
      <c r="DU27" s="668"/>
      <c r="DV27" s="669"/>
      <c r="DW27" s="641">
        <v>8.1</v>
      </c>
      <c r="DX27" s="666"/>
      <c r="DY27" s="666"/>
      <c r="DZ27" s="666"/>
      <c r="EA27" s="666"/>
      <c r="EB27" s="666"/>
      <c r="EC27" s="667"/>
    </row>
    <row r="28" spans="2:133" ht="11.25" customHeight="1" x14ac:dyDescent="0.2">
      <c r="B28" s="633" t="s">
        <v>289</v>
      </c>
      <c r="C28" s="634"/>
      <c r="D28" s="634"/>
      <c r="E28" s="634"/>
      <c r="F28" s="634"/>
      <c r="G28" s="634"/>
      <c r="H28" s="634"/>
      <c r="I28" s="634"/>
      <c r="J28" s="634"/>
      <c r="K28" s="634"/>
      <c r="L28" s="634"/>
      <c r="M28" s="634"/>
      <c r="N28" s="634"/>
      <c r="O28" s="634"/>
      <c r="P28" s="634"/>
      <c r="Q28" s="635"/>
      <c r="R28" s="636">
        <v>310801</v>
      </c>
      <c r="S28" s="637"/>
      <c r="T28" s="637"/>
      <c r="U28" s="637"/>
      <c r="V28" s="637"/>
      <c r="W28" s="637"/>
      <c r="X28" s="637"/>
      <c r="Y28" s="638"/>
      <c r="Z28" s="639">
        <v>0.6</v>
      </c>
      <c r="AA28" s="639"/>
      <c r="AB28" s="639"/>
      <c r="AC28" s="639"/>
      <c r="AD28" s="640">
        <v>60699</v>
      </c>
      <c r="AE28" s="640"/>
      <c r="AF28" s="640"/>
      <c r="AG28" s="640"/>
      <c r="AH28" s="640"/>
      <c r="AI28" s="640"/>
      <c r="AJ28" s="640"/>
      <c r="AK28" s="640"/>
      <c r="AL28" s="641">
        <v>0.2</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290</v>
      </c>
      <c r="CE28" s="634"/>
      <c r="CF28" s="634"/>
      <c r="CG28" s="634"/>
      <c r="CH28" s="634"/>
      <c r="CI28" s="634"/>
      <c r="CJ28" s="634"/>
      <c r="CK28" s="634"/>
      <c r="CL28" s="634"/>
      <c r="CM28" s="634"/>
      <c r="CN28" s="634"/>
      <c r="CO28" s="634"/>
      <c r="CP28" s="634"/>
      <c r="CQ28" s="635"/>
      <c r="CR28" s="636">
        <v>4680022</v>
      </c>
      <c r="CS28" s="637"/>
      <c r="CT28" s="637"/>
      <c r="CU28" s="637"/>
      <c r="CV28" s="637"/>
      <c r="CW28" s="637"/>
      <c r="CX28" s="637"/>
      <c r="CY28" s="638"/>
      <c r="CZ28" s="641">
        <v>9.9</v>
      </c>
      <c r="DA28" s="666"/>
      <c r="DB28" s="666"/>
      <c r="DC28" s="670"/>
      <c r="DD28" s="645">
        <v>4583009</v>
      </c>
      <c r="DE28" s="637"/>
      <c r="DF28" s="637"/>
      <c r="DG28" s="637"/>
      <c r="DH28" s="637"/>
      <c r="DI28" s="637"/>
      <c r="DJ28" s="637"/>
      <c r="DK28" s="638"/>
      <c r="DL28" s="645">
        <v>4583009</v>
      </c>
      <c r="DM28" s="637"/>
      <c r="DN28" s="637"/>
      <c r="DO28" s="637"/>
      <c r="DP28" s="637"/>
      <c r="DQ28" s="637"/>
      <c r="DR28" s="637"/>
      <c r="DS28" s="637"/>
      <c r="DT28" s="637"/>
      <c r="DU28" s="637"/>
      <c r="DV28" s="638"/>
      <c r="DW28" s="641">
        <v>18.600000000000001</v>
      </c>
      <c r="DX28" s="666"/>
      <c r="DY28" s="666"/>
      <c r="DZ28" s="666"/>
      <c r="EA28" s="666"/>
      <c r="EB28" s="666"/>
      <c r="EC28" s="667"/>
    </row>
    <row r="29" spans="2:133" ht="11.25" customHeight="1" x14ac:dyDescent="0.2">
      <c r="B29" s="633" t="s">
        <v>291</v>
      </c>
      <c r="C29" s="634"/>
      <c r="D29" s="634"/>
      <c r="E29" s="634"/>
      <c r="F29" s="634"/>
      <c r="G29" s="634"/>
      <c r="H29" s="634"/>
      <c r="I29" s="634"/>
      <c r="J29" s="634"/>
      <c r="K29" s="634"/>
      <c r="L29" s="634"/>
      <c r="M29" s="634"/>
      <c r="N29" s="634"/>
      <c r="O29" s="634"/>
      <c r="P29" s="634"/>
      <c r="Q29" s="635"/>
      <c r="R29" s="636">
        <v>287218</v>
      </c>
      <c r="S29" s="637"/>
      <c r="T29" s="637"/>
      <c r="U29" s="637"/>
      <c r="V29" s="637"/>
      <c r="W29" s="637"/>
      <c r="X29" s="637"/>
      <c r="Y29" s="638"/>
      <c r="Z29" s="639">
        <v>0.6</v>
      </c>
      <c r="AA29" s="639"/>
      <c r="AB29" s="639"/>
      <c r="AC29" s="639"/>
      <c r="AD29" s="640">
        <v>1104</v>
      </c>
      <c r="AE29" s="640"/>
      <c r="AF29" s="640"/>
      <c r="AG29" s="640"/>
      <c r="AH29" s="640"/>
      <c r="AI29" s="640"/>
      <c r="AJ29" s="640"/>
      <c r="AK29" s="640"/>
      <c r="AL29" s="641">
        <v>0</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292</v>
      </c>
      <c r="CE29" s="673"/>
      <c r="CF29" s="633" t="s">
        <v>66</v>
      </c>
      <c r="CG29" s="634"/>
      <c r="CH29" s="634"/>
      <c r="CI29" s="634"/>
      <c r="CJ29" s="634"/>
      <c r="CK29" s="634"/>
      <c r="CL29" s="634"/>
      <c r="CM29" s="634"/>
      <c r="CN29" s="634"/>
      <c r="CO29" s="634"/>
      <c r="CP29" s="634"/>
      <c r="CQ29" s="635"/>
      <c r="CR29" s="636">
        <v>4669228</v>
      </c>
      <c r="CS29" s="668"/>
      <c r="CT29" s="668"/>
      <c r="CU29" s="668"/>
      <c r="CV29" s="668"/>
      <c r="CW29" s="668"/>
      <c r="CX29" s="668"/>
      <c r="CY29" s="669"/>
      <c r="CZ29" s="641">
        <v>9.8000000000000007</v>
      </c>
      <c r="DA29" s="666"/>
      <c r="DB29" s="666"/>
      <c r="DC29" s="670"/>
      <c r="DD29" s="645">
        <v>4572215</v>
      </c>
      <c r="DE29" s="668"/>
      <c r="DF29" s="668"/>
      <c r="DG29" s="668"/>
      <c r="DH29" s="668"/>
      <c r="DI29" s="668"/>
      <c r="DJ29" s="668"/>
      <c r="DK29" s="669"/>
      <c r="DL29" s="645">
        <v>4572215</v>
      </c>
      <c r="DM29" s="668"/>
      <c r="DN29" s="668"/>
      <c r="DO29" s="668"/>
      <c r="DP29" s="668"/>
      <c r="DQ29" s="668"/>
      <c r="DR29" s="668"/>
      <c r="DS29" s="668"/>
      <c r="DT29" s="668"/>
      <c r="DU29" s="668"/>
      <c r="DV29" s="669"/>
      <c r="DW29" s="641">
        <v>18.600000000000001</v>
      </c>
      <c r="DX29" s="666"/>
      <c r="DY29" s="666"/>
      <c r="DZ29" s="666"/>
      <c r="EA29" s="666"/>
      <c r="EB29" s="666"/>
      <c r="EC29" s="667"/>
    </row>
    <row r="30" spans="2:133" ht="11.25" customHeight="1" x14ac:dyDescent="0.2">
      <c r="B30" s="633" t="s">
        <v>293</v>
      </c>
      <c r="C30" s="634"/>
      <c r="D30" s="634"/>
      <c r="E30" s="634"/>
      <c r="F30" s="634"/>
      <c r="G30" s="634"/>
      <c r="H30" s="634"/>
      <c r="I30" s="634"/>
      <c r="J30" s="634"/>
      <c r="K30" s="634"/>
      <c r="L30" s="634"/>
      <c r="M30" s="634"/>
      <c r="N30" s="634"/>
      <c r="O30" s="634"/>
      <c r="P30" s="634"/>
      <c r="Q30" s="635"/>
      <c r="R30" s="636">
        <v>9006434</v>
      </c>
      <c r="S30" s="637"/>
      <c r="T30" s="637"/>
      <c r="U30" s="637"/>
      <c r="V30" s="637"/>
      <c r="W30" s="637"/>
      <c r="X30" s="637"/>
      <c r="Y30" s="638"/>
      <c r="Z30" s="639">
        <v>17.7</v>
      </c>
      <c r="AA30" s="639"/>
      <c r="AB30" s="639"/>
      <c r="AC30" s="639"/>
      <c r="AD30" s="640" t="s">
        <v>122</v>
      </c>
      <c r="AE30" s="640"/>
      <c r="AF30" s="640"/>
      <c r="AG30" s="640"/>
      <c r="AH30" s="640"/>
      <c r="AI30" s="640"/>
      <c r="AJ30" s="640"/>
      <c r="AK30" s="640"/>
      <c r="AL30" s="641" t="s">
        <v>122</v>
      </c>
      <c r="AM30" s="642"/>
      <c r="AN30" s="642"/>
      <c r="AO30" s="643"/>
      <c r="AP30" s="618" t="s">
        <v>211</v>
      </c>
      <c r="AQ30" s="619"/>
      <c r="AR30" s="619"/>
      <c r="AS30" s="619"/>
      <c r="AT30" s="619"/>
      <c r="AU30" s="619"/>
      <c r="AV30" s="619"/>
      <c r="AW30" s="619"/>
      <c r="AX30" s="619"/>
      <c r="AY30" s="619"/>
      <c r="AZ30" s="619"/>
      <c r="BA30" s="619"/>
      <c r="BB30" s="619"/>
      <c r="BC30" s="619"/>
      <c r="BD30" s="619"/>
      <c r="BE30" s="619"/>
      <c r="BF30" s="620"/>
      <c r="BG30" s="618" t="s">
        <v>294</v>
      </c>
      <c r="BH30" s="678"/>
      <c r="BI30" s="678"/>
      <c r="BJ30" s="678"/>
      <c r="BK30" s="678"/>
      <c r="BL30" s="678"/>
      <c r="BM30" s="678"/>
      <c r="BN30" s="678"/>
      <c r="BO30" s="678"/>
      <c r="BP30" s="678"/>
      <c r="BQ30" s="679"/>
      <c r="BR30" s="618" t="s">
        <v>295</v>
      </c>
      <c r="BS30" s="678"/>
      <c r="BT30" s="678"/>
      <c r="BU30" s="678"/>
      <c r="BV30" s="678"/>
      <c r="BW30" s="678"/>
      <c r="BX30" s="678"/>
      <c r="BY30" s="678"/>
      <c r="BZ30" s="678"/>
      <c r="CA30" s="678"/>
      <c r="CB30" s="679"/>
      <c r="CD30" s="674"/>
      <c r="CE30" s="675"/>
      <c r="CF30" s="633" t="s">
        <v>296</v>
      </c>
      <c r="CG30" s="634"/>
      <c r="CH30" s="634"/>
      <c r="CI30" s="634"/>
      <c r="CJ30" s="634"/>
      <c r="CK30" s="634"/>
      <c r="CL30" s="634"/>
      <c r="CM30" s="634"/>
      <c r="CN30" s="634"/>
      <c r="CO30" s="634"/>
      <c r="CP30" s="634"/>
      <c r="CQ30" s="635"/>
      <c r="CR30" s="636">
        <v>4499516</v>
      </c>
      <c r="CS30" s="637"/>
      <c r="CT30" s="637"/>
      <c r="CU30" s="637"/>
      <c r="CV30" s="637"/>
      <c r="CW30" s="637"/>
      <c r="CX30" s="637"/>
      <c r="CY30" s="638"/>
      <c r="CZ30" s="641">
        <v>9.5</v>
      </c>
      <c r="DA30" s="666"/>
      <c r="DB30" s="666"/>
      <c r="DC30" s="670"/>
      <c r="DD30" s="645">
        <v>4415042</v>
      </c>
      <c r="DE30" s="637"/>
      <c r="DF30" s="637"/>
      <c r="DG30" s="637"/>
      <c r="DH30" s="637"/>
      <c r="DI30" s="637"/>
      <c r="DJ30" s="637"/>
      <c r="DK30" s="638"/>
      <c r="DL30" s="645">
        <v>4415042</v>
      </c>
      <c r="DM30" s="637"/>
      <c r="DN30" s="637"/>
      <c r="DO30" s="637"/>
      <c r="DP30" s="637"/>
      <c r="DQ30" s="637"/>
      <c r="DR30" s="637"/>
      <c r="DS30" s="637"/>
      <c r="DT30" s="637"/>
      <c r="DU30" s="637"/>
      <c r="DV30" s="638"/>
      <c r="DW30" s="641">
        <v>17.899999999999999</v>
      </c>
      <c r="DX30" s="666"/>
      <c r="DY30" s="666"/>
      <c r="DZ30" s="666"/>
      <c r="EA30" s="666"/>
      <c r="EB30" s="666"/>
      <c r="EC30" s="667"/>
    </row>
    <row r="31" spans="2:133" ht="11.25" customHeight="1" x14ac:dyDescent="0.2">
      <c r="B31" s="649" t="s">
        <v>297</v>
      </c>
      <c r="C31" s="650"/>
      <c r="D31" s="650"/>
      <c r="E31" s="650"/>
      <c r="F31" s="650"/>
      <c r="G31" s="650"/>
      <c r="H31" s="650"/>
      <c r="I31" s="650"/>
      <c r="J31" s="650"/>
      <c r="K31" s="650"/>
      <c r="L31" s="650"/>
      <c r="M31" s="650"/>
      <c r="N31" s="650"/>
      <c r="O31" s="650"/>
      <c r="P31" s="650"/>
      <c r="Q31" s="651"/>
      <c r="R31" s="636" t="s">
        <v>122</v>
      </c>
      <c r="S31" s="637"/>
      <c r="T31" s="637"/>
      <c r="U31" s="637"/>
      <c r="V31" s="637"/>
      <c r="W31" s="637"/>
      <c r="X31" s="637"/>
      <c r="Y31" s="638"/>
      <c r="Z31" s="639" t="s">
        <v>122</v>
      </c>
      <c r="AA31" s="639"/>
      <c r="AB31" s="639"/>
      <c r="AC31" s="639"/>
      <c r="AD31" s="640" t="s">
        <v>122</v>
      </c>
      <c r="AE31" s="640"/>
      <c r="AF31" s="640"/>
      <c r="AG31" s="640"/>
      <c r="AH31" s="640"/>
      <c r="AI31" s="640"/>
      <c r="AJ31" s="640"/>
      <c r="AK31" s="640"/>
      <c r="AL31" s="641" t="s">
        <v>122</v>
      </c>
      <c r="AM31" s="642"/>
      <c r="AN31" s="642"/>
      <c r="AO31" s="643"/>
      <c r="AP31" s="682" t="s">
        <v>298</v>
      </c>
      <c r="AQ31" s="683"/>
      <c r="AR31" s="683"/>
      <c r="AS31" s="683"/>
      <c r="AT31" s="688" t="s">
        <v>299</v>
      </c>
      <c r="AU31" s="212"/>
      <c r="AV31" s="212"/>
      <c r="AW31" s="212"/>
      <c r="AX31" s="622" t="s">
        <v>177</v>
      </c>
      <c r="AY31" s="623"/>
      <c r="AZ31" s="623"/>
      <c r="BA31" s="623"/>
      <c r="BB31" s="623"/>
      <c r="BC31" s="623"/>
      <c r="BD31" s="623"/>
      <c r="BE31" s="623"/>
      <c r="BF31" s="624"/>
      <c r="BG31" s="692">
        <v>99.5</v>
      </c>
      <c r="BH31" s="680"/>
      <c r="BI31" s="680"/>
      <c r="BJ31" s="680"/>
      <c r="BK31" s="680"/>
      <c r="BL31" s="680"/>
      <c r="BM31" s="631">
        <v>96.9</v>
      </c>
      <c r="BN31" s="680"/>
      <c r="BO31" s="680"/>
      <c r="BP31" s="680"/>
      <c r="BQ31" s="681"/>
      <c r="BR31" s="692">
        <v>99.4</v>
      </c>
      <c r="BS31" s="680"/>
      <c r="BT31" s="680"/>
      <c r="BU31" s="680"/>
      <c r="BV31" s="680"/>
      <c r="BW31" s="680"/>
      <c r="BX31" s="631">
        <v>96.6</v>
      </c>
      <c r="BY31" s="680"/>
      <c r="BZ31" s="680"/>
      <c r="CA31" s="680"/>
      <c r="CB31" s="681"/>
      <c r="CD31" s="674"/>
      <c r="CE31" s="675"/>
      <c r="CF31" s="633" t="s">
        <v>300</v>
      </c>
      <c r="CG31" s="634"/>
      <c r="CH31" s="634"/>
      <c r="CI31" s="634"/>
      <c r="CJ31" s="634"/>
      <c r="CK31" s="634"/>
      <c r="CL31" s="634"/>
      <c r="CM31" s="634"/>
      <c r="CN31" s="634"/>
      <c r="CO31" s="634"/>
      <c r="CP31" s="634"/>
      <c r="CQ31" s="635"/>
      <c r="CR31" s="636">
        <v>169712</v>
      </c>
      <c r="CS31" s="668"/>
      <c r="CT31" s="668"/>
      <c r="CU31" s="668"/>
      <c r="CV31" s="668"/>
      <c r="CW31" s="668"/>
      <c r="CX31" s="668"/>
      <c r="CY31" s="669"/>
      <c r="CZ31" s="641">
        <v>0.4</v>
      </c>
      <c r="DA31" s="666"/>
      <c r="DB31" s="666"/>
      <c r="DC31" s="670"/>
      <c r="DD31" s="645">
        <v>157173</v>
      </c>
      <c r="DE31" s="668"/>
      <c r="DF31" s="668"/>
      <c r="DG31" s="668"/>
      <c r="DH31" s="668"/>
      <c r="DI31" s="668"/>
      <c r="DJ31" s="668"/>
      <c r="DK31" s="669"/>
      <c r="DL31" s="645">
        <v>157173</v>
      </c>
      <c r="DM31" s="668"/>
      <c r="DN31" s="668"/>
      <c r="DO31" s="668"/>
      <c r="DP31" s="668"/>
      <c r="DQ31" s="668"/>
      <c r="DR31" s="668"/>
      <c r="DS31" s="668"/>
      <c r="DT31" s="668"/>
      <c r="DU31" s="668"/>
      <c r="DV31" s="669"/>
      <c r="DW31" s="641">
        <v>0.6</v>
      </c>
      <c r="DX31" s="666"/>
      <c r="DY31" s="666"/>
      <c r="DZ31" s="666"/>
      <c r="EA31" s="666"/>
      <c r="EB31" s="666"/>
      <c r="EC31" s="667"/>
    </row>
    <row r="32" spans="2:133" ht="11.25" customHeight="1" x14ac:dyDescent="0.2">
      <c r="B32" s="633" t="s">
        <v>301</v>
      </c>
      <c r="C32" s="634"/>
      <c r="D32" s="634"/>
      <c r="E32" s="634"/>
      <c r="F32" s="634"/>
      <c r="G32" s="634"/>
      <c r="H32" s="634"/>
      <c r="I32" s="634"/>
      <c r="J32" s="634"/>
      <c r="K32" s="634"/>
      <c r="L32" s="634"/>
      <c r="M32" s="634"/>
      <c r="N32" s="634"/>
      <c r="O32" s="634"/>
      <c r="P32" s="634"/>
      <c r="Q32" s="635"/>
      <c r="R32" s="636">
        <v>4099538</v>
      </c>
      <c r="S32" s="637"/>
      <c r="T32" s="637"/>
      <c r="U32" s="637"/>
      <c r="V32" s="637"/>
      <c r="W32" s="637"/>
      <c r="X32" s="637"/>
      <c r="Y32" s="638"/>
      <c r="Z32" s="639">
        <v>8.1</v>
      </c>
      <c r="AA32" s="639"/>
      <c r="AB32" s="639"/>
      <c r="AC32" s="639"/>
      <c r="AD32" s="640" t="s">
        <v>122</v>
      </c>
      <c r="AE32" s="640"/>
      <c r="AF32" s="640"/>
      <c r="AG32" s="640"/>
      <c r="AH32" s="640"/>
      <c r="AI32" s="640"/>
      <c r="AJ32" s="640"/>
      <c r="AK32" s="640"/>
      <c r="AL32" s="641" t="s">
        <v>122</v>
      </c>
      <c r="AM32" s="642"/>
      <c r="AN32" s="642"/>
      <c r="AO32" s="643"/>
      <c r="AP32" s="684"/>
      <c r="AQ32" s="685"/>
      <c r="AR32" s="685"/>
      <c r="AS32" s="685"/>
      <c r="AT32" s="689"/>
      <c r="AU32" s="208" t="s">
        <v>302</v>
      </c>
      <c r="AX32" s="633" t="s">
        <v>303</v>
      </c>
      <c r="AY32" s="634"/>
      <c r="AZ32" s="634"/>
      <c r="BA32" s="634"/>
      <c r="BB32" s="634"/>
      <c r="BC32" s="634"/>
      <c r="BD32" s="634"/>
      <c r="BE32" s="634"/>
      <c r="BF32" s="635"/>
      <c r="BG32" s="693">
        <v>99.5</v>
      </c>
      <c r="BH32" s="668"/>
      <c r="BI32" s="668"/>
      <c r="BJ32" s="668"/>
      <c r="BK32" s="668"/>
      <c r="BL32" s="668"/>
      <c r="BM32" s="642">
        <v>97.5</v>
      </c>
      <c r="BN32" s="668"/>
      <c r="BO32" s="668"/>
      <c r="BP32" s="668"/>
      <c r="BQ32" s="691"/>
      <c r="BR32" s="693">
        <v>99.5</v>
      </c>
      <c r="BS32" s="668"/>
      <c r="BT32" s="668"/>
      <c r="BU32" s="668"/>
      <c r="BV32" s="668"/>
      <c r="BW32" s="668"/>
      <c r="BX32" s="642">
        <v>97</v>
      </c>
      <c r="BY32" s="668"/>
      <c r="BZ32" s="668"/>
      <c r="CA32" s="668"/>
      <c r="CB32" s="691"/>
      <c r="CD32" s="676"/>
      <c r="CE32" s="677"/>
      <c r="CF32" s="633" t="s">
        <v>304</v>
      </c>
      <c r="CG32" s="634"/>
      <c r="CH32" s="634"/>
      <c r="CI32" s="634"/>
      <c r="CJ32" s="634"/>
      <c r="CK32" s="634"/>
      <c r="CL32" s="634"/>
      <c r="CM32" s="634"/>
      <c r="CN32" s="634"/>
      <c r="CO32" s="634"/>
      <c r="CP32" s="634"/>
      <c r="CQ32" s="635"/>
      <c r="CR32" s="636">
        <v>10794</v>
      </c>
      <c r="CS32" s="637"/>
      <c r="CT32" s="637"/>
      <c r="CU32" s="637"/>
      <c r="CV32" s="637"/>
      <c r="CW32" s="637"/>
      <c r="CX32" s="637"/>
      <c r="CY32" s="638"/>
      <c r="CZ32" s="641">
        <v>0</v>
      </c>
      <c r="DA32" s="666"/>
      <c r="DB32" s="666"/>
      <c r="DC32" s="670"/>
      <c r="DD32" s="645">
        <v>10794</v>
      </c>
      <c r="DE32" s="637"/>
      <c r="DF32" s="637"/>
      <c r="DG32" s="637"/>
      <c r="DH32" s="637"/>
      <c r="DI32" s="637"/>
      <c r="DJ32" s="637"/>
      <c r="DK32" s="638"/>
      <c r="DL32" s="645">
        <v>10794</v>
      </c>
      <c r="DM32" s="637"/>
      <c r="DN32" s="637"/>
      <c r="DO32" s="637"/>
      <c r="DP32" s="637"/>
      <c r="DQ32" s="637"/>
      <c r="DR32" s="637"/>
      <c r="DS32" s="637"/>
      <c r="DT32" s="637"/>
      <c r="DU32" s="637"/>
      <c r="DV32" s="638"/>
      <c r="DW32" s="641">
        <v>0</v>
      </c>
      <c r="DX32" s="666"/>
      <c r="DY32" s="666"/>
      <c r="DZ32" s="666"/>
      <c r="EA32" s="666"/>
      <c r="EB32" s="666"/>
      <c r="EC32" s="667"/>
    </row>
    <row r="33" spans="2:133" ht="11.25" customHeight="1" x14ac:dyDescent="0.2">
      <c r="B33" s="633" t="s">
        <v>305</v>
      </c>
      <c r="C33" s="634"/>
      <c r="D33" s="634"/>
      <c r="E33" s="634"/>
      <c r="F33" s="634"/>
      <c r="G33" s="634"/>
      <c r="H33" s="634"/>
      <c r="I33" s="634"/>
      <c r="J33" s="634"/>
      <c r="K33" s="634"/>
      <c r="L33" s="634"/>
      <c r="M33" s="634"/>
      <c r="N33" s="634"/>
      <c r="O33" s="634"/>
      <c r="P33" s="634"/>
      <c r="Q33" s="635"/>
      <c r="R33" s="636">
        <v>95611</v>
      </c>
      <c r="S33" s="637"/>
      <c r="T33" s="637"/>
      <c r="U33" s="637"/>
      <c r="V33" s="637"/>
      <c r="W33" s="637"/>
      <c r="X33" s="637"/>
      <c r="Y33" s="638"/>
      <c r="Z33" s="639">
        <v>0.2</v>
      </c>
      <c r="AA33" s="639"/>
      <c r="AB33" s="639"/>
      <c r="AC33" s="639"/>
      <c r="AD33" s="640">
        <v>38243</v>
      </c>
      <c r="AE33" s="640"/>
      <c r="AF33" s="640"/>
      <c r="AG33" s="640"/>
      <c r="AH33" s="640"/>
      <c r="AI33" s="640"/>
      <c r="AJ33" s="640"/>
      <c r="AK33" s="640"/>
      <c r="AL33" s="641">
        <v>0.2</v>
      </c>
      <c r="AM33" s="642"/>
      <c r="AN33" s="642"/>
      <c r="AO33" s="643"/>
      <c r="AP33" s="686"/>
      <c r="AQ33" s="687"/>
      <c r="AR33" s="687"/>
      <c r="AS33" s="687"/>
      <c r="AT33" s="690"/>
      <c r="AU33" s="213"/>
      <c r="AV33" s="213"/>
      <c r="AW33" s="213"/>
      <c r="AX33" s="657" t="s">
        <v>306</v>
      </c>
      <c r="AY33" s="658"/>
      <c r="AZ33" s="658"/>
      <c r="BA33" s="658"/>
      <c r="BB33" s="658"/>
      <c r="BC33" s="658"/>
      <c r="BD33" s="658"/>
      <c r="BE33" s="658"/>
      <c r="BF33" s="659"/>
      <c r="BG33" s="694">
        <v>99.4</v>
      </c>
      <c r="BH33" s="695"/>
      <c r="BI33" s="695"/>
      <c r="BJ33" s="695"/>
      <c r="BK33" s="695"/>
      <c r="BL33" s="695"/>
      <c r="BM33" s="696">
        <v>96.2</v>
      </c>
      <c r="BN33" s="695"/>
      <c r="BO33" s="695"/>
      <c r="BP33" s="695"/>
      <c r="BQ33" s="697"/>
      <c r="BR33" s="694">
        <v>99.3</v>
      </c>
      <c r="BS33" s="695"/>
      <c r="BT33" s="695"/>
      <c r="BU33" s="695"/>
      <c r="BV33" s="695"/>
      <c r="BW33" s="695"/>
      <c r="BX33" s="696">
        <v>95.9</v>
      </c>
      <c r="BY33" s="695"/>
      <c r="BZ33" s="695"/>
      <c r="CA33" s="695"/>
      <c r="CB33" s="697"/>
      <c r="CD33" s="633" t="s">
        <v>307</v>
      </c>
      <c r="CE33" s="634"/>
      <c r="CF33" s="634"/>
      <c r="CG33" s="634"/>
      <c r="CH33" s="634"/>
      <c r="CI33" s="634"/>
      <c r="CJ33" s="634"/>
      <c r="CK33" s="634"/>
      <c r="CL33" s="634"/>
      <c r="CM33" s="634"/>
      <c r="CN33" s="634"/>
      <c r="CO33" s="634"/>
      <c r="CP33" s="634"/>
      <c r="CQ33" s="635"/>
      <c r="CR33" s="636">
        <v>21656750</v>
      </c>
      <c r="CS33" s="668"/>
      <c r="CT33" s="668"/>
      <c r="CU33" s="668"/>
      <c r="CV33" s="668"/>
      <c r="CW33" s="668"/>
      <c r="CX33" s="668"/>
      <c r="CY33" s="669"/>
      <c r="CZ33" s="641">
        <v>45.6</v>
      </c>
      <c r="DA33" s="666"/>
      <c r="DB33" s="666"/>
      <c r="DC33" s="670"/>
      <c r="DD33" s="645">
        <v>15214213</v>
      </c>
      <c r="DE33" s="668"/>
      <c r="DF33" s="668"/>
      <c r="DG33" s="668"/>
      <c r="DH33" s="668"/>
      <c r="DI33" s="668"/>
      <c r="DJ33" s="668"/>
      <c r="DK33" s="669"/>
      <c r="DL33" s="645">
        <v>10703725</v>
      </c>
      <c r="DM33" s="668"/>
      <c r="DN33" s="668"/>
      <c r="DO33" s="668"/>
      <c r="DP33" s="668"/>
      <c r="DQ33" s="668"/>
      <c r="DR33" s="668"/>
      <c r="DS33" s="668"/>
      <c r="DT33" s="668"/>
      <c r="DU33" s="668"/>
      <c r="DV33" s="669"/>
      <c r="DW33" s="641">
        <v>43.5</v>
      </c>
      <c r="DX33" s="666"/>
      <c r="DY33" s="666"/>
      <c r="DZ33" s="666"/>
      <c r="EA33" s="666"/>
      <c r="EB33" s="666"/>
      <c r="EC33" s="667"/>
    </row>
    <row r="34" spans="2:133" ht="11.25" customHeight="1" x14ac:dyDescent="0.2">
      <c r="B34" s="633" t="s">
        <v>308</v>
      </c>
      <c r="C34" s="634"/>
      <c r="D34" s="634"/>
      <c r="E34" s="634"/>
      <c r="F34" s="634"/>
      <c r="G34" s="634"/>
      <c r="H34" s="634"/>
      <c r="I34" s="634"/>
      <c r="J34" s="634"/>
      <c r="K34" s="634"/>
      <c r="L34" s="634"/>
      <c r="M34" s="634"/>
      <c r="N34" s="634"/>
      <c r="O34" s="634"/>
      <c r="P34" s="634"/>
      <c r="Q34" s="635"/>
      <c r="R34" s="636">
        <v>490169</v>
      </c>
      <c r="S34" s="637"/>
      <c r="T34" s="637"/>
      <c r="U34" s="637"/>
      <c r="V34" s="637"/>
      <c r="W34" s="637"/>
      <c r="X34" s="637"/>
      <c r="Y34" s="638"/>
      <c r="Z34" s="639">
        <v>1</v>
      </c>
      <c r="AA34" s="639"/>
      <c r="AB34" s="639"/>
      <c r="AC34" s="639"/>
      <c r="AD34" s="640" t="s">
        <v>122</v>
      </c>
      <c r="AE34" s="640"/>
      <c r="AF34" s="640"/>
      <c r="AG34" s="640"/>
      <c r="AH34" s="640"/>
      <c r="AI34" s="640"/>
      <c r="AJ34" s="640"/>
      <c r="AK34" s="640"/>
      <c r="AL34" s="641" t="s">
        <v>122</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309</v>
      </c>
      <c r="CE34" s="634"/>
      <c r="CF34" s="634"/>
      <c r="CG34" s="634"/>
      <c r="CH34" s="634"/>
      <c r="CI34" s="634"/>
      <c r="CJ34" s="634"/>
      <c r="CK34" s="634"/>
      <c r="CL34" s="634"/>
      <c r="CM34" s="634"/>
      <c r="CN34" s="634"/>
      <c r="CO34" s="634"/>
      <c r="CP34" s="634"/>
      <c r="CQ34" s="635"/>
      <c r="CR34" s="636">
        <v>8169230</v>
      </c>
      <c r="CS34" s="637"/>
      <c r="CT34" s="637"/>
      <c r="CU34" s="637"/>
      <c r="CV34" s="637"/>
      <c r="CW34" s="637"/>
      <c r="CX34" s="637"/>
      <c r="CY34" s="638"/>
      <c r="CZ34" s="641">
        <v>17.2</v>
      </c>
      <c r="DA34" s="666"/>
      <c r="DB34" s="666"/>
      <c r="DC34" s="670"/>
      <c r="DD34" s="645">
        <v>5725393</v>
      </c>
      <c r="DE34" s="637"/>
      <c r="DF34" s="637"/>
      <c r="DG34" s="637"/>
      <c r="DH34" s="637"/>
      <c r="DI34" s="637"/>
      <c r="DJ34" s="637"/>
      <c r="DK34" s="638"/>
      <c r="DL34" s="645">
        <v>5056942</v>
      </c>
      <c r="DM34" s="637"/>
      <c r="DN34" s="637"/>
      <c r="DO34" s="637"/>
      <c r="DP34" s="637"/>
      <c r="DQ34" s="637"/>
      <c r="DR34" s="637"/>
      <c r="DS34" s="637"/>
      <c r="DT34" s="637"/>
      <c r="DU34" s="637"/>
      <c r="DV34" s="638"/>
      <c r="DW34" s="641">
        <v>20.5</v>
      </c>
      <c r="DX34" s="666"/>
      <c r="DY34" s="666"/>
      <c r="DZ34" s="666"/>
      <c r="EA34" s="666"/>
      <c r="EB34" s="666"/>
      <c r="EC34" s="667"/>
    </row>
    <row r="35" spans="2:133" ht="11.25" customHeight="1" x14ac:dyDescent="0.2">
      <c r="B35" s="633" t="s">
        <v>310</v>
      </c>
      <c r="C35" s="634"/>
      <c r="D35" s="634"/>
      <c r="E35" s="634"/>
      <c r="F35" s="634"/>
      <c r="G35" s="634"/>
      <c r="H35" s="634"/>
      <c r="I35" s="634"/>
      <c r="J35" s="634"/>
      <c r="K35" s="634"/>
      <c r="L35" s="634"/>
      <c r="M35" s="634"/>
      <c r="N35" s="634"/>
      <c r="O35" s="634"/>
      <c r="P35" s="634"/>
      <c r="Q35" s="635"/>
      <c r="R35" s="636">
        <v>780553</v>
      </c>
      <c r="S35" s="637"/>
      <c r="T35" s="637"/>
      <c r="U35" s="637"/>
      <c r="V35" s="637"/>
      <c r="W35" s="637"/>
      <c r="X35" s="637"/>
      <c r="Y35" s="638"/>
      <c r="Z35" s="639">
        <v>1.5</v>
      </c>
      <c r="AA35" s="639"/>
      <c r="AB35" s="639"/>
      <c r="AC35" s="639"/>
      <c r="AD35" s="640" t="s">
        <v>122</v>
      </c>
      <c r="AE35" s="640"/>
      <c r="AF35" s="640"/>
      <c r="AG35" s="640"/>
      <c r="AH35" s="640"/>
      <c r="AI35" s="640"/>
      <c r="AJ35" s="640"/>
      <c r="AK35" s="640"/>
      <c r="AL35" s="641" t="s">
        <v>122</v>
      </c>
      <c r="AM35" s="642"/>
      <c r="AN35" s="642"/>
      <c r="AO35" s="643"/>
      <c r="AP35" s="218"/>
      <c r="AQ35" s="618" t="s">
        <v>311</v>
      </c>
      <c r="AR35" s="619"/>
      <c r="AS35" s="619"/>
      <c r="AT35" s="619"/>
      <c r="AU35" s="619"/>
      <c r="AV35" s="619"/>
      <c r="AW35" s="619"/>
      <c r="AX35" s="619"/>
      <c r="AY35" s="619"/>
      <c r="AZ35" s="619"/>
      <c r="BA35" s="619"/>
      <c r="BB35" s="619"/>
      <c r="BC35" s="619"/>
      <c r="BD35" s="619"/>
      <c r="BE35" s="619"/>
      <c r="BF35" s="620"/>
      <c r="BG35" s="618" t="s">
        <v>312</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313</v>
      </c>
      <c r="CE35" s="634"/>
      <c r="CF35" s="634"/>
      <c r="CG35" s="634"/>
      <c r="CH35" s="634"/>
      <c r="CI35" s="634"/>
      <c r="CJ35" s="634"/>
      <c r="CK35" s="634"/>
      <c r="CL35" s="634"/>
      <c r="CM35" s="634"/>
      <c r="CN35" s="634"/>
      <c r="CO35" s="634"/>
      <c r="CP35" s="634"/>
      <c r="CQ35" s="635"/>
      <c r="CR35" s="636">
        <v>1169979</v>
      </c>
      <c r="CS35" s="668"/>
      <c r="CT35" s="668"/>
      <c r="CU35" s="668"/>
      <c r="CV35" s="668"/>
      <c r="CW35" s="668"/>
      <c r="CX35" s="668"/>
      <c r="CY35" s="669"/>
      <c r="CZ35" s="641">
        <v>2.5</v>
      </c>
      <c r="DA35" s="666"/>
      <c r="DB35" s="666"/>
      <c r="DC35" s="670"/>
      <c r="DD35" s="645">
        <v>968666</v>
      </c>
      <c r="DE35" s="668"/>
      <c r="DF35" s="668"/>
      <c r="DG35" s="668"/>
      <c r="DH35" s="668"/>
      <c r="DI35" s="668"/>
      <c r="DJ35" s="668"/>
      <c r="DK35" s="669"/>
      <c r="DL35" s="645">
        <v>756046</v>
      </c>
      <c r="DM35" s="668"/>
      <c r="DN35" s="668"/>
      <c r="DO35" s="668"/>
      <c r="DP35" s="668"/>
      <c r="DQ35" s="668"/>
      <c r="DR35" s="668"/>
      <c r="DS35" s="668"/>
      <c r="DT35" s="668"/>
      <c r="DU35" s="668"/>
      <c r="DV35" s="669"/>
      <c r="DW35" s="641">
        <v>3.1</v>
      </c>
      <c r="DX35" s="666"/>
      <c r="DY35" s="666"/>
      <c r="DZ35" s="666"/>
      <c r="EA35" s="666"/>
      <c r="EB35" s="666"/>
      <c r="EC35" s="667"/>
    </row>
    <row r="36" spans="2:133" ht="11.25" customHeight="1" x14ac:dyDescent="0.2">
      <c r="B36" s="633" t="s">
        <v>314</v>
      </c>
      <c r="C36" s="634"/>
      <c r="D36" s="634"/>
      <c r="E36" s="634"/>
      <c r="F36" s="634"/>
      <c r="G36" s="634"/>
      <c r="H36" s="634"/>
      <c r="I36" s="634"/>
      <c r="J36" s="634"/>
      <c r="K36" s="634"/>
      <c r="L36" s="634"/>
      <c r="M36" s="634"/>
      <c r="N36" s="634"/>
      <c r="O36" s="634"/>
      <c r="P36" s="634"/>
      <c r="Q36" s="635"/>
      <c r="R36" s="636">
        <v>3193360</v>
      </c>
      <c r="S36" s="637"/>
      <c r="T36" s="637"/>
      <c r="U36" s="637"/>
      <c r="V36" s="637"/>
      <c r="W36" s="637"/>
      <c r="X36" s="637"/>
      <c r="Y36" s="638"/>
      <c r="Z36" s="639">
        <v>6.3</v>
      </c>
      <c r="AA36" s="639"/>
      <c r="AB36" s="639"/>
      <c r="AC36" s="639"/>
      <c r="AD36" s="640" t="s">
        <v>122</v>
      </c>
      <c r="AE36" s="640"/>
      <c r="AF36" s="640"/>
      <c r="AG36" s="640"/>
      <c r="AH36" s="640"/>
      <c r="AI36" s="640"/>
      <c r="AJ36" s="640"/>
      <c r="AK36" s="640"/>
      <c r="AL36" s="641" t="s">
        <v>122</v>
      </c>
      <c r="AM36" s="642"/>
      <c r="AN36" s="642"/>
      <c r="AO36" s="643"/>
      <c r="AP36" s="218"/>
      <c r="AQ36" s="702" t="s">
        <v>315</v>
      </c>
      <c r="AR36" s="703"/>
      <c r="AS36" s="703"/>
      <c r="AT36" s="703"/>
      <c r="AU36" s="703"/>
      <c r="AV36" s="703"/>
      <c r="AW36" s="703"/>
      <c r="AX36" s="703"/>
      <c r="AY36" s="704"/>
      <c r="AZ36" s="625">
        <v>5447012</v>
      </c>
      <c r="BA36" s="626"/>
      <c r="BB36" s="626"/>
      <c r="BC36" s="626"/>
      <c r="BD36" s="626"/>
      <c r="BE36" s="626"/>
      <c r="BF36" s="698"/>
      <c r="BG36" s="622" t="s">
        <v>316</v>
      </c>
      <c r="BH36" s="623"/>
      <c r="BI36" s="623"/>
      <c r="BJ36" s="623"/>
      <c r="BK36" s="623"/>
      <c r="BL36" s="623"/>
      <c r="BM36" s="623"/>
      <c r="BN36" s="623"/>
      <c r="BO36" s="623"/>
      <c r="BP36" s="623"/>
      <c r="BQ36" s="623"/>
      <c r="BR36" s="623"/>
      <c r="BS36" s="623"/>
      <c r="BT36" s="623"/>
      <c r="BU36" s="624"/>
      <c r="BV36" s="625">
        <v>142243</v>
      </c>
      <c r="BW36" s="626"/>
      <c r="BX36" s="626"/>
      <c r="BY36" s="626"/>
      <c r="BZ36" s="626"/>
      <c r="CA36" s="626"/>
      <c r="CB36" s="698"/>
      <c r="CD36" s="633" t="s">
        <v>317</v>
      </c>
      <c r="CE36" s="634"/>
      <c r="CF36" s="634"/>
      <c r="CG36" s="634"/>
      <c r="CH36" s="634"/>
      <c r="CI36" s="634"/>
      <c r="CJ36" s="634"/>
      <c r="CK36" s="634"/>
      <c r="CL36" s="634"/>
      <c r="CM36" s="634"/>
      <c r="CN36" s="634"/>
      <c r="CO36" s="634"/>
      <c r="CP36" s="634"/>
      <c r="CQ36" s="635"/>
      <c r="CR36" s="636">
        <v>5881739</v>
      </c>
      <c r="CS36" s="637"/>
      <c r="CT36" s="637"/>
      <c r="CU36" s="637"/>
      <c r="CV36" s="637"/>
      <c r="CW36" s="637"/>
      <c r="CX36" s="637"/>
      <c r="CY36" s="638"/>
      <c r="CZ36" s="641">
        <v>12.4</v>
      </c>
      <c r="DA36" s="666"/>
      <c r="DB36" s="666"/>
      <c r="DC36" s="670"/>
      <c r="DD36" s="645">
        <v>4576374</v>
      </c>
      <c r="DE36" s="637"/>
      <c r="DF36" s="637"/>
      <c r="DG36" s="637"/>
      <c r="DH36" s="637"/>
      <c r="DI36" s="637"/>
      <c r="DJ36" s="637"/>
      <c r="DK36" s="638"/>
      <c r="DL36" s="645">
        <v>2372767</v>
      </c>
      <c r="DM36" s="637"/>
      <c r="DN36" s="637"/>
      <c r="DO36" s="637"/>
      <c r="DP36" s="637"/>
      <c r="DQ36" s="637"/>
      <c r="DR36" s="637"/>
      <c r="DS36" s="637"/>
      <c r="DT36" s="637"/>
      <c r="DU36" s="637"/>
      <c r="DV36" s="638"/>
      <c r="DW36" s="641">
        <v>9.6</v>
      </c>
      <c r="DX36" s="666"/>
      <c r="DY36" s="666"/>
      <c r="DZ36" s="666"/>
      <c r="EA36" s="666"/>
      <c r="EB36" s="666"/>
      <c r="EC36" s="667"/>
    </row>
    <row r="37" spans="2:133" ht="11.25" customHeight="1" x14ac:dyDescent="0.2">
      <c r="B37" s="633" t="s">
        <v>318</v>
      </c>
      <c r="C37" s="634"/>
      <c r="D37" s="634"/>
      <c r="E37" s="634"/>
      <c r="F37" s="634"/>
      <c r="G37" s="634"/>
      <c r="H37" s="634"/>
      <c r="I37" s="634"/>
      <c r="J37" s="634"/>
      <c r="K37" s="634"/>
      <c r="L37" s="634"/>
      <c r="M37" s="634"/>
      <c r="N37" s="634"/>
      <c r="O37" s="634"/>
      <c r="P37" s="634"/>
      <c r="Q37" s="635"/>
      <c r="R37" s="636">
        <v>2326981</v>
      </c>
      <c r="S37" s="637"/>
      <c r="T37" s="637"/>
      <c r="U37" s="637"/>
      <c r="V37" s="637"/>
      <c r="W37" s="637"/>
      <c r="X37" s="637"/>
      <c r="Y37" s="638"/>
      <c r="Z37" s="639">
        <v>4.5999999999999996</v>
      </c>
      <c r="AA37" s="639"/>
      <c r="AB37" s="639"/>
      <c r="AC37" s="639"/>
      <c r="AD37" s="640">
        <v>131086</v>
      </c>
      <c r="AE37" s="640"/>
      <c r="AF37" s="640"/>
      <c r="AG37" s="640"/>
      <c r="AH37" s="640"/>
      <c r="AI37" s="640"/>
      <c r="AJ37" s="640"/>
      <c r="AK37" s="640"/>
      <c r="AL37" s="641">
        <v>0.5</v>
      </c>
      <c r="AM37" s="642"/>
      <c r="AN37" s="642"/>
      <c r="AO37" s="643"/>
      <c r="AQ37" s="699" t="s">
        <v>319</v>
      </c>
      <c r="AR37" s="700"/>
      <c r="AS37" s="700"/>
      <c r="AT37" s="700"/>
      <c r="AU37" s="700"/>
      <c r="AV37" s="700"/>
      <c r="AW37" s="700"/>
      <c r="AX37" s="700"/>
      <c r="AY37" s="701"/>
      <c r="AZ37" s="636">
        <v>1845908</v>
      </c>
      <c r="BA37" s="637"/>
      <c r="BB37" s="637"/>
      <c r="BC37" s="637"/>
      <c r="BD37" s="668"/>
      <c r="BE37" s="668"/>
      <c r="BF37" s="691"/>
      <c r="BG37" s="633" t="s">
        <v>320</v>
      </c>
      <c r="BH37" s="634"/>
      <c r="BI37" s="634"/>
      <c r="BJ37" s="634"/>
      <c r="BK37" s="634"/>
      <c r="BL37" s="634"/>
      <c r="BM37" s="634"/>
      <c r="BN37" s="634"/>
      <c r="BO37" s="634"/>
      <c r="BP37" s="634"/>
      <c r="BQ37" s="634"/>
      <c r="BR37" s="634"/>
      <c r="BS37" s="634"/>
      <c r="BT37" s="634"/>
      <c r="BU37" s="635"/>
      <c r="BV37" s="636">
        <v>21218</v>
      </c>
      <c r="BW37" s="637"/>
      <c r="BX37" s="637"/>
      <c r="BY37" s="637"/>
      <c r="BZ37" s="637"/>
      <c r="CA37" s="637"/>
      <c r="CB37" s="646"/>
      <c r="CD37" s="633" t="s">
        <v>321</v>
      </c>
      <c r="CE37" s="634"/>
      <c r="CF37" s="634"/>
      <c r="CG37" s="634"/>
      <c r="CH37" s="634"/>
      <c r="CI37" s="634"/>
      <c r="CJ37" s="634"/>
      <c r="CK37" s="634"/>
      <c r="CL37" s="634"/>
      <c r="CM37" s="634"/>
      <c r="CN37" s="634"/>
      <c r="CO37" s="634"/>
      <c r="CP37" s="634"/>
      <c r="CQ37" s="635"/>
      <c r="CR37" s="636">
        <v>38580</v>
      </c>
      <c r="CS37" s="668"/>
      <c r="CT37" s="668"/>
      <c r="CU37" s="668"/>
      <c r="CV37" s="668"/>
      <c r="CW37" s="668"/>
      <c r="CX37" s="668"/>
      <c r="CY37" s="669"/>
      <c r="CZ37" s="641">
        <v>0.1</v>
      </c>
      <c r="DA37" s="666"/>
      <c r="DB37" s="666"/>
      <c r="DC37" s="670"/>
      <c r="DD37" s="645">
        <v>38580</v>
      </c>
      <c r="DE37" s="668"/>
      <c r="DF37" s="668"/>
      <c r="DG37" s="668"/>
      <c r="DH37" s="668"/>
      <c r="DI37" s="668"/>
      <c r="DJ37" s="668"/>
      <c r="DK37" s="669"/>
      <c r="DL37" s="645">
        <v>38580</v>
      </c>
      <c r="DM37" s="668"/>
      <c r="DN37" s="668"/>
      <c r="DO37" s="668"/>
      <c r="DP37" s="668"/>
      <c r="DQ37" s="668"/>
      <c r="DR37" s="668"/>
      <c r="DS37" s="668"/>
      <c r="DT37" s="668"/>
      <c r="DU37" s="668"/>
      <c r="DV37" s="669"/>
      <c r="DW37" s="641">
        <v>0.2</v>
      </c>
      <c r="DX37" s="666"/>
      <c r="DY37" s="666"/>
      <c r="DZ37" s="666"/>
      <c r="EA37" s="666"/>
      <c r="EB37" s="666"/>
      <c r="EC37" s="667"/>
    </row>
    <row r="38" spans="2:133" ht="11.25" customHeight="1" x14ac:dyDescent="0.2">
      <c r="B38" s="633" t="s">
        <v>322</v>
      </c>
      <c r="C38" s="634"/>
      <c r="D38" s="634"/>
      <c r="E38" s="634"/>
      <c r="F38" s="634"/>
      <c r="G38" s="634"/>
      <c r="H38" s="634"/>
      <c r="I38" s="634"/>
      <c r="J38" s="634"/>
      <c r="K38" s="634"/>
      <c r="L38" s="634"/>
      <c r="M38" s="634"/>
      <c r="N38" s="634"/>
      <c r="O38" s="634"/>
      <c r="P38" s="634"/>
      <c r="Q38" s="635"/>
      <c r="R38" s="636">
        <v>3156035</v>
      </c>
      <c r="S38" s="637"/>
      <c r="T38" s="637"/>
      <c r="U38" s="637"/>
      <c r="V38" s="637"/>
      <c r="W38" s="637"/>
      <c r="X38" s="637"/>
      <c r="Y38" s="638"/>
      <c r="Z38" s="639">
        <v>6.2</v>
      </c>
      <c r="AA38" s="639"/>
      <c r="AB38" s="639"/>
      <c r="AC38" s="639"/>
      <c r="AD38" s="640" t="s">
        <v>122</v>
      </c>
      <c r="AE38" s="640"/>
      <c r="AF38" s="640"/>
      <c r="AG38" s="640"/>
      <c r="AH38" s="640"/>
      <c r="AI38" s="640"/>
      <c r="AJ38" s="640"/>
      <c r="AK38" s="640"/>
      <c r="AL38" s="641" t="s">
        <v>122</v>
      </c>
      <c r="AM38" s="642"/>
      <c r="AN38" s="642"/>
      <c r="AO38" s="643"/>
      <c r="AQ38" s="699" t="s">
        <v>323</v>
      </c>
      <c r="AR38" s="700"/>
      <c r="AS38" s="700"/>
      <c r="AT38" s="700"/>
      <c r="AU38" s="700"/>
      <c r="AV38" s="700"/>
      <c r="AW38" s="700"/>
      <c r="AX38" s="700"/>
      <c r="AY38" s="701"/>
      <c r="AZ38" s="636">
        <v>315657</v>
      </c>
      <c r="BA38" s="637"/>
      <c r="BB38" s="637"/>
      <c r="BC38" s="637"/>
      <c r="BD38" s="668"/>
      <c r="BE38" s="668"/>
      <c r="BF38" s="691"/>
      <c r="BG38" s="633" t="s">
        <v>324</v>
      </c>
      <c r="BH38" s="634"/>
      <c r="BI38" s="634"/>
      <c r="BJ38" s="634"/>
      <c r="BK38" s="634"/>
      <c r="BL38" s="634"/>
      <c r="BM38" s="634"/>
      <c r="BN38" s="634"/>
      <c r="BO38" s="634"/>
      <c r="BP38" s="634"/>
      <c r="BQ38" s="634"/>
      <c r="BR38" s="634"/>
      <c r="BS38" s="634"/>
      <c r="BT38" s="634"/>
      <c r="BU38" s="635"/>
      <c r="BV38" s="636">
        <v>10297</v>
      </c>
      <c r="BW38" s="637"/>
      <c r="BX38" s="637"/>
      <c r="BY38" s="637"/>
      <c r="BZ38" s="637"/>
      <c r="CA38" s="637"/>
      <c r="CB38" s="646"/>
      <c r="CD38" s="633" t="s">
        <v>325</v>
      </c>
      <c r="CE38" s="634"/>
      <c r="CF38" s="634"/>
      <c r="CG38" s="634"/>
      <c r="CH38" s="634"/>
      <c r="CI38" s="634"/>
      <c r="CJ38" s="634"/>
      <c r="CK38" s="634"/>
      <c r="CL38" s="634"/>
      <c r="CM38" s="634"/>
      <c r="CN38" s="634"/>
      <c r="CO38" s="634"/>
      <c r="CP38" s="634"/>
      <c r="CQ38" s="635"/>
      <c r="CR38" s="636">
        <v>3285447</v>
      </c>
      <c r="CS38" s="637"/>
      <c r="CT38" s="637"/>
      <c r="CU38" s="637"/>
      <c r="CV38" s="637"/>
      <c r="CW38" s="637"/>
      <c r="CX38" s="637"/>
      <c r="CY38" s="638"/>
      <c r="CZ38" s="641">
        <v>6.9</v>
      </c>
      <c r="DA38" s="666"/>
      <c r="DB38" s="666"/>
      <c r="DC38" s="670"/>
      <c r="DD38" s="645">
        <v>2723680</v>
      </c>
      <c r="DE38" s="637"/>
      <c r="DF38" s="637"/>
      <c r="DG38" s="637"/>
      <c r="DH38" s="637"/>
      <c r="DI38" s="637"/>
      <c r="DJ38" s="637"/>
      <c r="DK38" s="638"/>
      <c r="DL38" s="645">
        <v>2464389</v>
      </c>
      <c r="DM38" s="637"/>
      <c r="DN38" s="637"/>
      <c r="DO38" s="637"/>
      <c r="DP38" s="637"/>
      <c r="DQ38" s="637"/>
      <c r="DR38" s="637"/>
      <c r="DS38" s="637"/>
      <c r="DT38" s="637"/>
      <c r="DU38" s="637"/>
      <c r="DV38" s="638"/>
      <c r="DW38" s="641">
        <v>10</v>
      </c>
      <c r="DX38" s="666"/>
      <c r="DY38" s="666"/>
      <c r="DZ38" s="666"/>
      <c r="EA38" s="666"/>
      <c r="EB38" s="666"/>
      <c r="EC38" s="667"/>
    </row>
    <row r="39" spans="2:133" ht="11.25" customHeight="1" x14ac:dyDescent="0.2">
      <c r="B39" s="633" t="s">
        <v>326</v>
      </c>
      <c r="C39" s="634"/>
      <c r="D39" s="634"/>
      <c r="E39" s="634"/>
      <c r="F39" s="634"/>
      <c r="G39" s="634"/>
      <c r="H39" s="634"/>
      <c r="I39" s="634"/>
      <c r="J39" s="634"/>
      <c r="K39" s="634"/>
      <c r="L39" s="634"/>
      <c r="M39" s="634"/>
      <c r="N39" s="634"/>
      <c r="O39" s="634"/>
      <c r="P39" s="634"/>
      <c r="Q39" s="635"/>
      <c r="R39" s="636" t="s">
        <v>122</v>
      </c>
      <c r="S39" s="637"/>
      <c r="T39" s="637"/>
      <c r="U39" s="637"/>
      <c r="V39" s="637"/>
      <c r="W39" s="637"/>
      <c r="X39" s="637"/>
      <c r="Y39" s="638"/>
      <c r="Z39" s="639" t="s">
        <v>122</v>
      </c>
      <c r="AA39" s="639"/>
      <c r="AB39" s="639"/>
      <c r="AC39" s="639"/>
      <c r="AD39" s="640" t="s">
        <v>122</v>
      </c>
      <c r="AE39" s="640"/>
      <c r="AF39" s="640"/>
      <c r="AG39" s="640"/>
      <c r="AH39" s="640"/>
      <c r="AI39" s="640"/>
      <c r="AJ39" s="640"/>
      <c r="AK39" s="640"/>
      <c r="AL39" s="641" t="s">
        <v>122</v>
      </c>
      <c r="AM39" s="642"/>
      <c r="AN39" s="642"/>
      <c r="AO39" s="643"/>
      <c r="AQ39" s="699" t="s">
        <v>327</v>
      </c>
      <c r="AR39" s="700"/>
      <c r="AS39" s="700"/>
      <c r="AT39" s="700"/>
      <c r="AU39" s="700"/>
      <c r="AV39" s="700"/>
      <c r="AW39" s="700"/>
      <c r="AX39" s="700"/>
      <c r="AY39" s="701"/>
      <c r="AZ39" s="636" t="s">
        <v>122</v>
      </c>
      <c r="BA39" s="637"/>
      <c r="BB39" s="637"/>
      <c r="BC39" s="637"/>
      <c r="BD39" s="668"/>
      <c r="BE39" s="668"/>
      <c r="BF39" s="691"/>
      <c r="BG39" s="633" t="s">
        <v>328</v>
      </c>
      <c r="BH39" s="634"/>
      <c r="BI39" s="634"/>
      <c r="BJ39" s="634"/>
      <c r="BK39" s="634"/>
      <c r="BL39" s="634"/>
      <c r="BM39" s="634"/>
      <c r="BN39" s="634"/>
      <c r="BO39" s="634"/>
      <c r="BP39" s="634"/>
      <c r="BQ39" s="634"/>
      <c r="BR39" s="634"/>
      <c r="BS39" s="634"/>
      <c r="BT39" s="634"/>
      <c r="BU39" s="635"/>
      <c r="BV39" s="636">
        <v>14824</v>
      </c>
      <c r="BW39" s="637"/>
      <c r="BX39" s="637"/>
      <c r="BY39" s="637"/>
      <c r="BZ39" s="637"/>
      <c r="CA39" s="637"/>
      <c r="CB39" s="646"/>
      <c r="CD39" s="633" t="s">
        <v>329</v>
      </c>
      <c r="CE39" s="634"/>
      <c r="CF39" s="634"/>
      <c r="CG39" s="634"/>
      <c r="CH39" s="634"/>
      <c r="CI39" s="634"/>
      <c r="CJ39" s="634"/>
      <c r="CK39" s="634"/>
      <c r="CL39" s="634"/>
      <c r="CM39" s="634"/>
      <c r="CN39" s="634"/>
      <c r="CO39" s="634"/>
      <c r="CP39" s="634"/>
      <c r="CQ39" s="635"/>
      <c r="CR39" s="636">
        <v>1689079</v>
      </c>
      <c r="CS39" s="668"/>
      <c r="CT39" s="668"/>
      <c r="CU39" s="668"/>
      <c r="CV39" s="668"/>
      <c r="CW39" s="668"/>
      <c r="CX39" s="668"/>
      <c r="CY39" s="669"/>
      <c r="CZ39" s="641">
        <v>3.6</v>
      </c>
      <c r="DA39" s="666"/>
      <c r="DB39" s="666"/>
      <c r="DC39" s="670"/>
      <c r="DD39" s="645">
        <v>1159383</v>
      </c>
      <c r="DE39" s="668"/>
      <c r="DF39" s="668"/>
      <c r="DG39" s="668"/>
      <c r="DH39" s="668"/>
      <c r="DI39" s="668"/>
      <c r="DJ39" s="668"/>
      <c r="DK39" s="669"/>
      <c r="DL39" s="645" t="s">
        <v>122</v>
      </c>
      <c r="DM39" s="668"/>
      <c r="DN39" s="668"/>
      <c r="DO39" s="668"/>
      <c r="DP39" s="668"/>
      <c r="DQ39" s="668"/>
      <c r="DR39" s="668"/>
      <c r="DS39" s="668"/>
      <c r="DT39" s="668"/>
      <c r="DU39" s="668"/>
      <c r="DV39" s="669"/>
      <c r="DW39" s="641" t="s">
        <v>122</v>
      </c>
      <c r="DX39" s="666"/>
      <c r="DY39" s="666"/>
      <c r="DZ39" s="666"/>
      <c r="EA39" s="666"/>
      <c r="EB39" s="666"/>
      <c r="EC39" s="667"/>
    </row>
    <row r="40" spans="2:133" ht="11.25" customHeight="1" x14ac:dyDescent="0.2">
      <c r="B40" s="633" t="s">
        <v>330</v>
      </c>
      <c r="C40" s="634"/>
      <c r="D40" s="634"/>
      <c r="E40" s="634"/>
      <c r="F40" s="634"/>
      <c r="G40" s="634"/>
      <c r="H40" s="634"/>
      <c r="I40" s="634"/>
      <c r="J40" s="634"/>
      <c r="K40" s="634"/>
      <c r="L40" s="634"/>
      <c r="M40" s="634"/>
      <c r="N40" s="634"/>
      <c r="O40" s="634"/>
      <c r="P40" s="634"/>
      <c r="Q40" s="635"/>
      <c r="R40" s="636">
        <v>231335</v>
      </c>
      <c r="S40" s="637"/>
      <c r="T40" s="637"/>
      <c r="U40" s="637"/>
      <c r="V40" s="637"/>
      <c r="W40" s="637"/>
      <c r="X40" s="637"/>
      <c r="Y40" s="638"/>
      <c r="Z40" s="639">
        <v>0.5</v>
      </c>
      <c r="AA40" s="639"/>
      <c r="AB40" s="639"/>
      <c r="AC40" s="639"/>
      <c r="AD40" s="640" t="s">
        <v>122</v>
      </c>
      <c r="AE40" s="640"/>
      <c r="AF40" s="640"/>
      <c r="AG40" s="640"/>
      <c r="AH40" s="640"/>
      <c r="AI40" s="640"/>
      <c r="AJ40" s="640"/>
      <c r="AK40" s="640"/>
      <c r="AL40" s="641" t="s">
        <v>122</v>
      </c>
      <c r="AM40" s="642"/>
      <c r="AN40" s="642"/>
      <c r="AO40" s="643"/>
      <c r="AQ40" s="699" t="s">
        <v>331</v>
      </c>
      <c r="AR40" s="700"/>
      <c r="AS40" s="700"/>
      <c r="AT40" s="700"/>
      <c r="AU40" s="700"/>
      <c r="AV40" s="700"/>
      <c r="AW40" s="700"/>
      <c r="AX40" s="700"/>
      <c r="AY40" s="701"/>
      <c r="AZ40" s="636" t="s">
        <v>122</v>
      </c>
      <c r="BA40" s="637"/>
      <c r="BB40" s="637"/>
      <c r="BC40" s="637"/>
      <c r="BD40" s="668"/>
      <c r="BE40" s="668"/>
      <c r="BF40" s="691"/>
      <c r="BG40" s="684" t="s">
        <v>332</v>
      </c>
      <c r="BH40" s="685"/>
      <c r="BI40" s="685"/>
      <c r="BJ40" s="685"/>
      <c r="BK40" s="685"/>
      <c r="BL40" s="214"/>
      <c r="BM40" s="634" t="s">
        <v>333</v>
      </c>
      <c r="BN40" s="634"/>
      <c r="BO40" s="634"/>
      <c r="BP40" s="634"/>
      <c r="BQ40" s="634"/>
      <c r="BR40" s="634"/>
      <c r="BS40" s="634"/>
      <c r="BT40" s="634"/>
      <c r="BU40" s="635"/>
      <c r="BV40" s="636">
        <v>82</v>
      </c>
      <c r="BW40" s="637"/>
      <c r="BX40" s="637"/>
      <c r="BY40" s="637"/>
      <c r="BZ40" s="637"/>
      <c r="CA40" s="637"/>
      <c r="CB40" s="646"/>
      <c r="CD40" s="633" t="s">
        <v>334</v>
      </c>
      <c r="CE40" s="634"/>
      <c r="CF40" s="634"/>
      <c r="CG40" s="634"/>
      <c r="CH40" s="634"/>
      <c r="CI40" s="634"/>
      <c r="CJ40" s="634"/>
      <c r="CK40" s="634"/>
      <c r="CL40" s="634"/>
      <c r="CM40" s="634"/>
      <c r="CN40" s="634"/>
      <c r="CO40" s="634"/>
      <c r="CP40" s="634"/>
      <c r="CQ40" s="635"/>
      <c r="CR40" s="636">
        <v>1461276</v>
      </c>
      <c r="CS40" s="637"/>
      <c r="CT40" s="637"/>
      <c r="CU40" s="637"/>
      <c r="CV40" s="637"/>
      <c r="CW40" s="637"/>
      <c r="CX40" s="637"/>
      <c r="CY40" s="638"/>
      <c r="CZ40" s="641">
        <v>3.1</v>
      </c>
      <c r="DA40" s="666"/>
      <c r="DB40" s="666"/>
      <c r="DC40" s="670"/>
      <c r="DD40" s="645">
        <v>60717</v>
      </c>
      <c r="DE40" s="637"/>
      <c r="DF40" s="637"/>
      <c r="DG40" s="637"/>
      <c r="DH40" s="637"/>
      <c r="DI40" s="637"/>
      <c r="DJ40" s="637"/>
      <c r="DK40" s="638"/>
      <c r="DL40" s="645">
        <v>53581</v>
      </c>
      <c r="DM40" s="637"/>
      <c r="DN40" s="637"/>
      <c r="DO40" s="637"/>
      <c r="DP40" s="637"/>
      <c r="DQ40" s="637"/>
      <c r="DR40" s="637"/>
      <c r="DS40" s="637"/>
      <c r="DT40" s="637"/>
      <c r="DU40" s="637"/>
      <c r="DV40" s="638"/>
      <c r="DW40" s="641">
        <v>0.2</v>
      </c>
      <c r="DX40" s="666"/>
      <c r="DY40" s="666"/>
      <c r="DZ40" s="666"/>
      <c r="EA40" s="666"/>
      <c r="EB40" s="666"/>
      <c r="EC40" s="667"/>
    </row>
    <row r="41" spans="2:133" ht="11.25" customHeight="1" x14ac:dyDescent="0.2">
      <c r="B41" s="657" t="s">
        <v>335</v>
      </c>
      <c r="C41" s="658"/>
      <c r="D41" s="658"/>
      <c r="E41" s="658"/>
      <c r="F41" s="658"/>
      <c r="G41" s="658"/>
      <c r="H41" s="658"/>
      <c r="I41" s="658"/>
      <c r="J41" s="658"/>
      <c r="K41" s="658"/>
      <c r="L41" s="658"/>
      <c r="M41" s="658"/>
      <c r="N41" s="658"/>
      <c r="O41" s="658"/>
      <c r="P41" s="658"/>
      <c r="Q41" s="659"/>
      <c r="R41" s="708">
        <v>50830219</v>
      </c>
      <c r="S41" s="709"/>
      <c r="T41" s="709"/>
      <c r="U41" s="709"/>
      <c r="V41" s="709"/>
      <c r="W41" s="709"/>
      <c r="X41" s="709"/>
      <c r="Y41" s="713"/>
      <c r="Z41" s="714">
        <v>100</v>
      </c>
      <c r="AA41" s="714"/>
      <c r="AB41" s="714"/>
      <c r="AC41" s="714"/>
      <c r="AD41" s="715">
        <v>24397455</v>
      </c>
      <c r="AE41" s="715"/>
      <c r="AF41" s="715"/>
      <c r="AG41" s="715"/>
      <c r="AH41" s="715"/>
      <c r="AI41" s="715"/>
      <c r="AJ41" s="715"/>
      <c r="AK41" s="715"/>
      <c r="AL41" s="716">
        <v>100</v>
      </c>
      <c r="AM41" s="696"/>
      <c r="AN41" s="696"/>
      <c r="AO41" s="717"/>
      <c r="AQ41" s="699" t="s">
        <v>336</v>
      </c>
      <c r="AR41" s="700"/>
      <c r="AS41" s="700"/>
      <c r="AT41" s="700"/>
      <c r="AU41" s="700"/>
      <c r="AV41" s="700"/>
      <c r="AW41" s="700"/>
      <c r="AX41" s="700"/>
      <c r="AY41" s="701"/>
      <c r="AZ41" s="636">
        <v>753073</v>
      </c>
      <c r="BA41" s="637"/>
      <c r="BB41" s="637"/>
      <c r="BC41" s="637"/>
      <c r="BD41" s="668"/>
      <c r="BE41" s="668"/>
      <c r="BF41" s="691"/>
      <c r="BG41" s="684"/>
      <c r="BH41" s="685"/>
      <c r="BI41" s="685"/>
      <c r="BJ41" s="685"/>
      <c r="BK41" s="685"/>
      <c r="BL41" s="214"/>
      <c r="BM41" s="634" t="s">
        <v>337</v>
      </c>
      <c r="BN41" s="634"/>
      <c r="BO41" s="634"/>
      <c r="BP41" s="634"/>
      <c r="BQ41" s="634"/>
      <c r="BR41" s="634"/>
      <c r="BS41" s="634"/>
      <c r="BT41" s="634"/>
      <c r="BU41" s="635"/>
      <c r="BV41" s="636" t="s">
        <v>122</v>
      </c>
      <c r="BW41" s="637"/>
      <c r="BX41" s="637"/>
      <c r="BY41" s="637"/>
      <c r="BZ41" s="637"/>
      <c r="CA41" s="637"/>
      <c r="CB41" s="646"/>
      <c r="CD41" s="633" t="s">
        <v>338</v>
      </c>
      <c r="CE41" s="634"/>
      <c r="CF41" s="634"/>
      <c r="CG41" s="634"/>
      <c r="CH41" s="634"/>
      <c r="CI41" s="634"/>
      <c r="CJ41" s="634"/>
      <c r="CK41" s="634"/>
      <c r="CL41" s="634"/>
      <c r="CM41" s="634"/>
      <c r="CN41" s="634"/>
      <c r="CO41" s="634"/>
      <c r="CP41" s="634"/>
      <c r="CQ41" s="635"/>
      <c r="CR41" s="636" t="s">
        <v>122</v>
      </c>
      <c r="CS41" s="668"/>
      <c r="CT41" s="668"/>
      <c r="CU41" s="668"/>
      <c r="CV41" s="668"/>
      <c r="CW41" s="668"/>
      <c r="CX41" s="668"/>
      <c r="CY41" s="669"/>
      <c r="CZ41" s="641" t="s">
        <v>122</v>
      </c>
      <c r="DA41" s="666"/>
      <c r="DB41" s="666"/>
      <c r="DC41" s="670"/>
      <c r="DD41" s="645" t="s">
        <v>122</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339</v>
      </c>
      <c r="AR42" s="706"/>
      <c r="AS42" s="706"/>
      <c r="AT42" s="706"/>
      <c r="AU42" s="706"/>
      <c r="AV42" s="706"/>
      <c r="AW42" s="706"/>
      <c r="AX42" s="706"/>
      <c r="AY42" s="707"/>
      <c r="AZ42" s="708">
        <v>2532374</v>
      </c>
      <c r="BA42" s="709"/>
      <c r="BB42" s="709"/>
      <c r="BC42" s="709"/>
      <c r="BD42" s="695"/>
      <c r="BE42" s="695"/>
      <c r="BF42" s="697"/>
      <c r="BG42" s="686"/>
      <c r="BH42" s="687"/>
      <c r="BI42" s="687"/>
      <c r="BJ42" s="687"/>
      <c r="BK42" s="687"/>
      <c r="BL42" s="215"/>
      <c r="BM42" s="658" t="s">
        <v>340</v>
      </c>
      <c r="BN42" s="658"/>
      <c r="BO42" s="658"/>
      <c r="BP42" s="658"/>
      <c r="BQ42" s="658"/>
      <c r="BR42" s="658"/>
      <c r="BS42" s="658"/>
      <c r="BT42" s="658"/>
      <c r="BU42" s="659"/>
      <c r="BV42" s="708">
        <v>408</v>
      </c>
      <c r="BW42" s="709"/>
      <c r="BX42" s="709"/>
      <c r="BY42" s="709"/>
      <c r="BZ42" s="709"/>
      <c r="CA42" s="709"/>
      <c r="CB42" s="718"/>
      <c r="CD42" s="633" t="s">
        <v>341</v>
      </c>
      <c r="CE42" s="634"/>
      <c r="CF42" s="634"/>
      <c r="CG42" s="634"/>
      <c r="CH42" s="634"/>
      <c r="CI42" s="634"/>
      <c r="CJ42" s="634"/>
      <c r="CK42" s="634"/>
      <c r="CL42" s="634"/>
      <c r="CM42" s="634"/>
      <c r="CN42" s="634"/>
      <c r="CO42" s="634"/>
      <c r="CP42" s="634"/>
      <c r="CQ42" s="635"/>
      <c r="CR42" s="636">
        <v>7493532</v>
      </c>
      <c r="CS42" s="668"/>
      <c r="CT42" s="668"/>
      <c r="CU42" s="668"/>
      <c r="CV42" s="668"/>
      <c r="CW42" s="668"/>
      <c r="CX42" s="668"/>
      <c r="CY42" s="669"/>
      <c r="CZ42" s="641">
        <v>15.8</v>
      </c>
      <c r="DA42" s="666"/>
      <c r="DB42" s="666"/>
      <c r="DC42" s="670"/>
      <c r="DD42" s="645">
        <v>2390844</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342</v>
      </c>
      <c r="CD43" s="633" t="s">
        <v>343</v>
      </c>
      <c r="CE43" s="634"/>
      <c r="CF43" s="634"/>
      <c r="CG43" s="634"/>
      <c r="CH43" s="634"/>
      <c r="CI43" s="634"/>
      <c r="CJ43" s="634"/>
      <c r="CK43" s="634"/>
      <c r="CL43" s="634"/>
      <c r="CM43" s="634"/>
      <c r="CN43" s="634"/>
      <c r="CO43" s="634"/>
      <c r="CP43" s="634"/>
      <c r="CQ43" s="635"/>
      <c r="CR43" s="636">
        <v>131845</v>
      </c>
      <c r="CS43" s="668"/>
      <c r="CT43" s="668"/>
      <c r="CU43" s="668"/>
      <c r="CV43" s="668"/>
      <c r="CW43" s="668"/>
      <c r="CX43" s="668"/>
      <c r="CY43" s="669"/>
      <c r="CZ43" s="641">
        <v>0.3</v>
      </c>
      <c r="DA43" s="666"/>
      <c r="DB43" s="666"/>
      <c r="DC43" s="670"/>
      <c r="DD43" s="645">
        <v>131835</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344</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292</v>
      </c>
      <c r="CE44" s="673"/>
      <c r="CF44" s="633" t="s">
        <v>345</v>
      </c>
      <c r="CG44" s="634"/>
      <c r="CH44" s="634"/>
      <c r="CI44" s="634"/>
      <c r="CJ44" s="634"/>
      <c r="CK44" s="634"/>
      <c r="CL44" s="634"/>
      <c r="CM44" s="634"/>
      <c r="CN44" s="634"/>
      <c r="CO44" s="634"/>
      <c r="CP44" s="634"/>
      <c r="CQ44" s="635"/>
      <c r="CR44" s="636">
        <v>7315185</v>
      </c>
      <c r="CS44" s="637"/>
      <c r="CT44" s="637"/>
      <c r="CU44" s="637"/>
      <c r="CV44" s="637"/>
      <c r="CW44" s="637"/>
      <c r="CX44" s="637"/>
      <c r="CY44" s="638"/>
      <c r="CZ44" s="641">
        <v>15.4</v>
      </c>
      <c r="DA44" s="642"/>
      <c r="DB44" s="642"/>
      <c r="DC44" s="648"/>
      <c r="DD44" s="645">
        <v>2324882</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346</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347</v>
      </c>
      <c r="CG45" s="634"/>
      <c r="CH45" s="634"/>
      <c r="CI45" s="634"/>
      <c r="CJ45" s="634"/>
      <c r="CK45" s="634"/>
      <c r="CL45" s="634"/>
      <c r="CM45" s="634"/>
      <c r="CN45" s="634"/>
      <c r="CO45" s="634"/>
      <c r="CP45" s="634"/>
      <c r="CQ45" s="635"/>
      <c r="CR45" s="636">
        <v>2911147</v>
      </c>
      <c r="CS45" s="668"/>
      <c r="CT45" s="668"/>
      <c r="CU45" s="668"/>
      <c r="CV45" s="668"/>
      <c r="CW45" s="668"/>
      <c r="CX45" s="668"/>
      <c r="CY45" s="669"/>
      <c r="CZ45" s="641">
        <v>6.1</v>
      </c>
      <c r="DA45" s="666"/>
      <c r="DB45" s="666"/>
      <c r="DC45" s="670"/>
      <c r="DD45" s="645">
        <v>232327</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348</v>
      </c>
      <c r="CG46" s="634"/>
      <c r="CH46" s="634"/>
      <c r="CI46" s="634"/>
      <c r="CJ46" s="634"/>
      <c r="CK46" s="634"/>
      <c r="CL46" s="634"/>
      <c r="CM46" s="634"/>
      <c r="CN46" s="634"/>
      <c r="CO46" s="634"/>
      <c r="CP46" s="634"/>
      <c r="CQ46" s="635"/>
      <c r="CR46" s="636">
        <v>4185451</v>
      </c>
      <c r="CS46" s="637"/>
      <c r="CT46" s="637"/>
      <c r="CU46" s="637"/>
      <c r="CV46" s="637"/>
      <c r="CW46" s="637"/>
      <c r="CX46" s="637"/>
      <c r="CY46" s="638"/>
      <c r="CZ46" s="641">
        <v>8.8000000000000007</v>
      </c>
      <c r="DA46" s="642"/>
      <c r="DB46" s="642"/>
      <c r="DC46" s="648"/>
      <c r="DD46" s="645">
        <v>2064617</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349</v>
      </c>
      <c r="CG47" s="634"/>
      <c r="CH47" s="634"/>
      <c r="CI47" s="634"/>
      <c r="CJ47" s="634"/>
      <c r="CK47" s="634"/>
      <c r="CL47" s="634"/>
      <c r="CM47" s="634"/>
      <c r="CN47" s="634"/>
      <c r="CO47" s="634"/>
      <c r="CP47" s="634"/>
      <c r="CQ47" s="635"/>
      <c r="CR47" s="636">
        <v>178347</v>
      </c>
      <c r="CS47" s="668"/>
      <c r="CT47" s="668"/>
      <c r="CU47" s="668"/>
      <c r="CV47" s="668"/>
      <c r="CW47" s="668"/>
      <c r="CX47" s="668"/>
      <c r="CY47" s="669"/>
      <c r="CZ47" s="641">
        <v>0.4</v>
      </c>
      <c r="DA47" s="666"/>
      <c r="DB47" s="666"/>
      <c r="DC47" s="670"/>
      <c r="DD47" s="645">
        <v>65962</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9"/>
      <c r="CD48" s="676"/>
      <c r="CE48" s="677"/>
      <c r="CF48" s="633" t="s">
        <v>350</v>
      </c>
      <c r="CG48" s="634"/>
      <c r="CH48" s="634"/>
      <c r="CI48" s="634"/>
      <c r="CJ48" s="634"/>
      <c r="CK48" s="634"/>
      <c r="CL48" s="634"/>
      <c r="CM48" s="634"/>
      <c r="CN48" s="634"/>
      <c r="CO48" s="634"/>
      <c r="CP48" s="634"/>
      <c r="CQ48" s="635"/>
      <c r="CR48" s="636" t="s">
        <v>122</v>
      </c>
      <c r="CS48" s="637"/>
      <c r="CT48" s="637"/>
      <c r="CU48" s="637"/>
      <c r="CV48" s="637"/>
      <c r="CW48" s="637"/>
      <c r="CX48" s="637"/>
      <c r="CY48" s="638"/>
      <c r="CZ48" s="641" t="s">
        <v>122</v>
      </c>
      <c r="DA48" s="642"/>
      <c r="DB48" s="642"/>
      <c r="DC48" s="648"/>
      <c r="DD48" s="645" t="s">
        <v>122</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351</v>
      </c>
      <c r="CE49" s="658"/>
      <c r="CF49" s="658"/>
      <c r="CG49" s="658"/>
      <c r="CH49" s="658"/>
      <c r="CI49" s="658"/>
      <c r="CJ49" s="658"/>
      <c r="CK49" s="658"/>
      <c r="CL49" s="658"/>
      <c r="CM49" s="658"/>
      <c r="CN49" s="658"/>
      <c r="CO49" s="658"/>
      <c r="CP49" s="658"/>
      <c r="CQ49" s="659"/>
      <c r="CR49" s="708">
        <v>47490517</v>
      </c>
      <c r="CS49" s="695"/>
      <c r="CT49" s="695"/>
      <c r="CU49" s="695"/>
      <c r="CV49" s="695"/>
      <c r="CW49" s="695"/>
      <c r="CX49" s="695"/>
      <c r="CY49" s="724"/>
      <c r="CZ49" s="716">
        <v>100</v>
      </c>
      <c r="DA49" s="725"/>
      <c r="DB49" s="725"/>
      <c r="DC49" s="726"/>
      <c r="DD49" s="727">
        <v>31031801</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352</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353</v>
      </c>
      <c r="DK2" s="736"/>
      <c r="DL2" s="736"/>
      <c r="DM2" s="736"/>
      <c r="DN2" s="736"/>
      <c r="DO2" s="737"/>
      <c r="DP2" s="222"/>
      <c r="DQ2" s="735" t="s">
        <v>354</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38" t="s">
        <v>355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356</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2">
      <c r="A5" s="740" t="s">
        <v>357</v>
      </c>
      <c r="B5" s="741"/>
      <c r="C5" s="741"/>
      <c r="D5" s="741"/>
      <c r="E5" s="741"/>
      <c r="F5" s="741"/>
      <c r="G5" s="741"/>
      <c r="H5" s="741"/>
      <c r="I5" s="741"/>
      <c r="J5" s="741"/>
      <c r="K5" s="741"/>
      <c r="L5" s="741"/>
      <c r="M5" s="741"/>
      <c r="N5" s="741"/>
      <c r="O5" s="741"/>
      <c r="P5" s="742"/>
      <c r="Q5" s="746" t="s">
        <v>358</v>
      </c>
      <c r="R5" s="747"/>
      <c r="S5" s="747"/>
      <c r="T5" s="747"/>
      <c r="U5" s="748"/>
      <c r="V5" s="746" t="s">
        <v>359</v>
      </c>
      <c r="W5" s="747"/>
      <c r="X5" s="747"/>
      <c r="Y5" s="747"/>
      <c r="Z5" s="748"/>
      <c r="AA5" s="746" t="s">
        <v>360</v>
      </c>
      <c r="AB5" s="747"/>
      <c r="AC5" s="747"/>
      <c r="AD5" s="747"/>
      <c r="AE5" s="747"/>
      <c r="AF5" s="752" t="s">
        <v>361</v>
      </c>
      <c r="AG5" s="747"/>
      <c r="AH5" s="747"/>
      <c r="AI5" s="747"/>
      <c r="AJ5" s="753"/>
      <c r="AK5" s="747" t="s">
        <v>362</v>
      </c>
      <c r="AL5" s="747"/>
      <c r="AM5" s="747"/>
      <c r="AN5" s="747"/>
      <c r="AO5" s="748"/>
      <c r="AP5" s="746" t="s">
        <v>363</v>
      </c>
      <c r="AQ5" s="747"/>
      <c r="AR5" s="747"/>
      <c r="AS5" s="747"/>
      <c r="AT5" s="748"/>
      <c r="AU5" s="746" t="s">
        <v>364</v>
      </c>
      <c r="AV5" s="747"/>
      <c r="AW5" s="747"/>
      <c r="AX5" s="747"/>
      <c r="AY5" s="753"/>
      <c r="AZ5" s="226"/>
      <c r="BA5" s="226"/>
      <c r="BB5" s="226"/>
      <c r="BC5" s="226"/>
      <c r="BD5" s="226"/>
      <c r="BE5" s="227"/>
      <c r="BF5" s="227"/>
      <c r="BG5" s="227"/>
      <c r="BH5" s="227"/>
      <c r="BI5" s="227"/>
      <c r="BJ5" s="227"/>
      <c r="BK5" s="227"/>
      <c r="BL5" s="227"/>
      <c r="BM5" s="227"/>
      <c r="BN5" s="227"/>
      <c r="BO5" s="227"/>
      <c r="BP5" s="227"/>
      <c r="BQ5" s="740" t="s">
        <v>365</v>
      </c>
      <c r="BR5" s="741"/>
      <c r="BS5" s="741"/>
      <c r="BT5" s="741"/>
      <c r="BU5" s="741"/>
      <c r="BV5" s="741"/>
      <c r="BW5" s="741"/>
      <c r="BX5" s="741"/>
      <c r="BY5" s="741"/>
      <c r="BZ5" s="741"/>
      <c r="CA5" s="741"/>
      <c r="CB5" s="741"/>
      <c r="CC5" s="741"/>
      <c r="CD5" s="741"/>
      <c r="CE5" s="741"/>
      <c r="CF5" s="741"/>
      <c r="CG5" s="742"/>
      <c r="CH5" s="746" t="s">
        <v>366</v>
      </c>
      <c r="CI5" s="747"/>
      <c r="CJ5" s="747"/>
      <c r="CK5" s="747"/>
      <c r="CL5" s="748"/>
      <c r="CM5" s="746" t="s">
        <v>367</v>
      </c>
      <c r="CN5" s="747"/>
      <c r="CO5" s="747"/>
      <c r="CP5" s="747"/>
      <c r="CQ5" s="748"/>
      <c r="CR5" s="746" t="s">
        <v>368</v>
      </c>
      <c r="CS5" s="747"/>
      <c r="CT5" s="747"/>
      <c r="CU5" s="747"/>
      <c r="CV5" s="748"/>
      <c r="CW5" s="746" t="s">
        <v>369</v>
      </c>
      <c r="CX5" s="747"/>
      <c r="CY5" s="747"/>
      <c r="CZ5" s="747"/>
      <c r="DA5" s="748"/>
      <c r="DB5" s="746" t="s">
        <v>370</v>
      </c>
      <c r="DC5" s="747"/>
      <c r="DD5" s="747"/>
      <c r="DE5" s="747"/>
      <c r="DF5" s="748"/>
      <c r="DG5" s="776" t="s">
        <v>371</v>
      </c>
      <c r="DH5" s="777"/>
      <c r="DI5" s="777"/>
      <c r="DJ5" s="777"/>
      <c r="DK5" s="778"/>
      <c r="DL5" s="776" t="s">
        <v>372</v>
      </c>
      <c r="DM5" s="777"/>
      <c r="DN5" s="777"/>
      <c r="DO5" s="777"/>
      <c r="DP5" s="778"/>
      <c r="DQ5" s="746" t="s">
        <v>373</v>
      </c>
      <c r="DR5" s="747"/>
      <c r="DS5" s="747"/>
      <c r="DT5" s="747"/>
      <c r="DU5" s="748"/>
      <c r="DV5" s="746" t="s">
        <v>364</v>
      </c>
      <c r="DW5" s="747"/>
      <c r="DX5" s="747"/>
      <c r="DY5" s="747"/>
      <c r="DZ5" s="753"/>
      <c r="EA5" s="229"/>
    </row>
    <row r="6" spans="1:131" s="230"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2">
      <c r="A7" s="231">
        <v>1</v>
      </c>
      <c r="B7" s="762" t="s">
        <v>374</v>
      </c>
      <c r="C7" s="763"/>
      <c r="D7" s="763"/>
      <c r="E7" s="763"/>
      <c r="F7" s="763"/>
      <c r="G7" s="763"/>
      <c r="H7" s="763"/>
      <c r="I7" s="763"/>
      <c r="J7" s="763"/>
      <c r="K7" s="763"/>
      <c r="L7" s="763"/>
      <c r="M7" s="763"/>
      <c r="N7" s="763"/>
      <c r="O7" s="763"/>
      <c r="P7" s="764"/>
      <c r="Q7" s="765">
        <v>51247</v>
      </c>
      <c r="R7" s="766"/>
      <c r="S7" s="766"/>
      <c r="T7" s="766"/>
      <c r="U7" s="766"/>
      <c r="V7" s="766">
        <v>47909</v>
      </c>
      <c r="W7" s="766"/>
      <c r="X7" s="766"/>
      <c r="Y7" s="766"/>
      <c r="Z7" s="766"/>
      <c r="AA7" s="766">
        <v>3339</v>
      </c>
      <c r="AB7" s="766"/>
      <c r="AC7" s="766"/>
      <c r="AD7" s="766"/>
      <c r="AE7" s="767"/>
      <c r="AF7" s="768">
        <v>2748</v>
      </c>
      <c r="AG7" s="769"/>
      <c r="AH7" s="769"/>
      <c r="AI7" s="769"/>
      <c r="AJ7" s="770"/>
      <c r="AK7" s="771" t="s">
        <v>488</v>
      </c>
      <c r="AL7" s="772"/>
      <c r="AM7" s="772"/>
      <c r="AN7" s="772"/>
      <c r="AO7" s="772"/>
      <c r="AP7" s="772">
        <v>44561</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c r="BS7" s="759" t="s">
        <v>562</v>
      </c>
      <c r="BT7" s="760"/>
      <c r="BU7" s="760"/>
      <c r="BV7" s="760"/>
      <c r="BW7" s="760"/>
      <c r="BX7" s="760"/>
      <c r="BY7" s="760"/>
      <c r="BZ7" s="760"/>
      <c r="CA7" s="760"/>
      <c r="CB7" s="760"/>
      <c r="CC7" s="760"/>
      <c r="CD7" s="760"/>
      <c r="CE7" s="760"/>
      <c r="CF7" s="760"/>
      <c r="CG7" s="775"/>
      <c r="CH7" s="756" t="s">
        <v>569</v>
      </c>
      <c r="CI7" s="757"/>
      <c r="CJ7" s="757"/>
      <c r="CK7" s="757"/>
      <c r="CL7" s="758"/>
      <c r="CM7" s="756">
        <v>302</v>
      </c>
      <c r="CN7" s="757"/>
      <c r="CO7" s="757"/>
      <c r="CP7" s="757"/>
      <c r="CQ7" s="758"/>
      <c r="CR7" s="756">
        <v>32</v>
      </c>
      <c r="CS7" s="757"/>
      <c r="CT7" s="757"/>
      <c r="CU7" s="757"/>
      <c r="CV7" s="758"/>
      <c r="CW7" s="756" t="s">
        <v>576</v>
      </c>
      <c r="CX7" s="757"/>
      <c r="CY7" s="757"/>
      <c r="CZ7" s="757"/>
      <c r="DA7" s="758"/>
      <c r="DB7" s="756" t="s">
        <v>576</v>
      </c>
      <c r="DC7" s="757"/>
      <c r="DD7" s="757"/>
      <c r="DE7" s="757"/>
      <c r="DF7" s="758"/>
      <c r="DG7" s="756" t="s">
        <v>576</v>
      </c>
      <c r="DH7" s="757"/>
      <c r="DI7" s="757"/>
      <c r="DJ7" s="757"/>
      <c r="DK7" s="758"/>
      <c r="DL7" s="756" t="s">
        <v>576</v>
      </c>
      <c r="DM7" s="757"/>
      <c r="DN7" s="757"/>
      <c r="DO7" s="757"/>
      <c r="DP7" s="758"/>
      <c r="DQ7" s="756" t="s">
        <v>576</v>
      </c>
      <c r="DR7" s="757"/>
      <c r="DS7" s="757"/>
      <c r="DT7" s="757"/>
      <c r="DU7" s="758"/>
      <c r="DV7" s="759"/>
      <c r="DW7" s="760"/>
      <c r="DX7" s="760"/>
      <c r="DY7" s="760"/>
      <c r="DZ7" s="761"/>
      <c r="EA7" s="229"/>
    </row>
    <row r="8" spans="1:131" s="230" customFormat="1" ht="26.25" customHeight="1" x14ac:dyDescent="0.2">
      <c r="A8" s="233">
        <v>2</v>
      </c>
      <c r="B8" s="793" t="s">
        <v>375</v>
      </c>
      <c r="C8" s="794"/>
      <c r="D8" s="794"/>
      <c r="E8" s="794"/>
      <c r="F8" s="794"/>
      <c r="G8" s="794"/>
      <c r="H8" s="794"/>
      <c r="I8" s="794"/>
      <c r="J8" s="794"/>
      <c r="K8" s="794"/>
      <c r="L8" s="794"/>
      <c r="M8" s="794"/>
      <c r="N8" s="794"/>
      <c r="O8" s="794"/>
      <c r="P8" s="795"/>
      <c r="Q8" s="796">
        <v>59</v>
      </c>
      <c r="R8" s="797"/>
      <c r="S8" s="797"/>
      <c r="T8" s="797"/>
      <c r="U8" s="797"/>
      <c r="V8" s="797">
        <v>59</v>
      </c>
      <c r="W8" s="797"/>
      <c r="X8" s="797"/>
      <c r="Y8" s="797"/>
      <c r="Z8" s="797"/>
      <c r="AA8" s="797">
        <v>0</v>
      </c>
      <c r="AB8" s="797"/>
      <c r="AC8" s="797"/>
      <c r="AD8" s="797"/>
      <c r="AE8" s="798"/>
      <c r="AF8" s="799" t="s">
        <v>122</v>
      </c>
      <c r="AG8" s="800"/>
      <c r="AH8" s="800"/>
      <c r="AI8" s="800"/>
      <c r="AJ8" s="801"/>
      <c r="AK8" s="782" t="s">
        <v>488</v>
      </c>
      <c r="AL8" s="783"/>
      <c r="AM8" s="783"/>
      <c r="AN8" s="783"/>
      <c r="AO8" s="783"/>
      <c r="AP8" s="783" t="s">
        <v>488</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t="s">
        <v>563</v>
      </c>
      <c r="BT8" s="787"/>
      <c r="BU8" s="787"/>
      <c r="BV8" s="787"/>
      <c r="BW8" s="787"/>
      <c r="BX8" s="787"/>
      <c r="BY8" s="787"/>
      <c r="BZ8" s="787"/>
      <c r="CA8" s="787"/>
      <c r="CB8" s="787"/>
      <c r="CC8" s="787"/>
      <c r="CD8" s="787"/>
      <c r="CE8" s="787"/>
      <c r="CF8" s="787"/>
      <c r="CG8" s="788"/>
      <c r="CH8" s="789">
        <v>89</v>
      </c>
      <c r="CI8" s="790"/>
      <c r="CJ8" s="790"/>
      <c r="CK8" s="790"/>
      <c r="CL8" s="791"/>
      <c r="CM8" s="789">
        <v>594</v>
      </c>
      <c r="CN8" s="790"/>
      <c r="CO8" s="790"/>
      <c r="CP8" s="790"/>
      <c r="CQ8" s="791"/>
      <c r="CR8" s="789">
        <v>25</v>
      </c>
      <c r="CS8" s="790"/>
      <c r="CT8" s="790"/>
      <c r="CU8" s="790"/>
      <c r="CV8" s="791"/>
      <c r="CW8" s="789" t="s">
        <v>576</v>
      </c>
      <c r="CX8" s="790"/>
      <c r="CY8" s="790"/>
      <c r="CZ8" s="790"/>
      <c r="DA8" s="791"/>
      <c r="DB8" s="789" t="s">
        <v>576</v>
      </c>
      <c r="DC8" s="790"/>
      <c r="DD8" s="790"/>
      <c r="DE8" s="790"/>
      <c r="DF8" s="791"/>
      <c r="DG8" s="789" t="s">
        <v>576</v>
      </c>
      <c r="DH8" s="790"/>
      <c r="DI8" s="790"/>
      <c r="DJ8" s="790"/>
      <c r="DK8" s="791"/>
      <c r="DL8" s="789" t="s">
        <v>576</v>
      </c>
      <c r="DM8" s="790"/>
      <c r="DN8" s="790"/>
      <c r="DO8" s="790"/>
      <c r="DP8" s="791"/>
      <c r="DQ8" s="789" t="s">
        <v>576</v>
      </c>
      <c r="DR8" s="790"/>
      <c r="DS8" s="790"/>
      <c r="DT8" s="790"/>
      <c r="DU8" s="791"/>
      <c r="DV8" s="786"/>
      <c r="DW8" s="787"/>
      <c r="DX8" s="787"/>
      <c r="DY8" s="787"/>
      <c r="DZ8" s="792"/>
      <c r="EA8" s="229"/>
    </row>
    <row r="9" spans="1:131" s="230" customFormat="1" ht="26.25" customHeight="1" x14ac:dyDescent="0.2">
      <c r="A9" s="233">
        <v>3</v>
      </c>
      <c r="B9" s="793" t="s">
        <v>376</v>
      </c>
      <c r="C9" s="794"/>
      <c r="D9" s="794"/>
      <c r="E9" s="794"/>
      <c r="F9" s="794"/>
      <c r="G9" s="794"/>
      <c r="H9" s="794"/>
      <c r="I9" s="794"/>
      <c r="J9" s="794"/>
      <c r="K9" s="794"/>
      <c r="L9" s="794"/>
      <c r="M9" s="794"/>
      <c r="N9" s="794"/>
      <c r="O9" s="794"/>
      <c r="P9" s="795"/>
      <c r="Q9" s="796">
        <v>8</v>
      </c>
      <c r="R9" s="797"/>
      <c r="S9" s="797"/>
      <c r="T9" s="797"/>
      <c r="U9" s="797"/>
      <c r="V9" s="797">
        <v>7</v>
      </c>
      <c r="W9" s="797"/>
      <c r="X9" s="797"/>
      <c r="Y9" s="797"/>
      <c r="Z9" s="797"/>
      <c r="AA9" s="797">
        <v>1</v>
      </c>
      <c r="AB9" s="797"/>
      <c r="AC9" s="797"/>
      <c r="AD9" s="797"/>
      <c r="AE9" s="798"/>
      <c r="AF9" s="799">
        <v>1</v>
      </c>
      <c r="AG9" s="800"/>
      <c r="AH9" s="800"/>
      <c r="AI9" s="800"/>
      <c r="AJ9" s="801"/>
      <c r="AK9" s="782" t="s">
        <v>488</v>
      </c>
      <c r="AL9" s="783"/>
      <c r="AM9" s="783"/>
      <c r="AN9" s="783"/>
      <c r="AO9" s="783"/>
      <c r="AP9" s="783" t="s">
        <v>488</v>
      </c>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t="s">
        <v>575</v>
      </c>
      <c r="BS9" s="786" t="s">
        <v>564</v>
      </c>
      <c r="BT9" s="787"/>
      <c r="BU9" s="787"/>
      <c r="BV9" s="787"/>
      <c r="BW9" s="787"/>
      <c r="BX9" s="787"/>
      <c r="BY9" s="787"/>
      <c r="BZ9" s="787"/>
      <c r="CA9" s="787"/>
      <c r="CB9" s="787"/>
      <c r="CC9" s="787"/>
      <c r="CD9" s="787"/>
      <c r="CE9" s="787"/>
      <c r="CF9" s="787"/>
      <c r="CG9" s="788"/>
      <c r="CH9" s="789" t="s">
        <v>570</v>
      </c>
      <c r="CI9" s="790"/>
      <c r="CJ9" s="790"/>
      <c r="CK9" s="790"/>
      <c r="CL9" s="791"/>
      <c r="CM9" s="789">
        <v>62</v>
      </c>
      <c r="CN9" s="790"/>
      <c r="CO9" s="790"/>
      <c r="CP9" s="790"/>
      <c r="CQ9" s="791"/>
      <c r="CR9" s="789">
        <v>6</v>
      </c>
      <c r="CS9" s="790"/>
      <c r="CT9" s="790"/>
      <c r="CU9" s="790"/>
      <c r="CV9" s="791"/>
      <c r="CW9" s="789" t="s">
        <v>576</v>
      </c>
      <c r="CX9" s="790"/>
      <c r="CY9" s="790"/>
      <c r="CZ9" s="790"/>
      <c r="DA9" s="791"/>
      <c r="DB9" s="789" t="s">
        <v>576</v>
      </c>
      <c r="DC9" s="790"/>
      <c r="DD9" s="790"/>
      <c r="DE9" s="790"/>
      <c r="DF9" s="791"/>
      <c r="DG9" s="789" t="s">
        <v>576</v>
      </c>
      <c r="DH9" s="790"/>
      <c r="DI9" s="790"/>
      <c r="DJ9" s="790"/>
      <c r="DK9" s="791"/>
      <c r="DL9" s="789" t="s">
        <v>576</v>
      </c>
      <c r="DM9" s="790"/>
      <c r="DN9" s="790"/>
      <c r="DO9" s="790"/>
      <c r="DP9" s="791"/>
      <c r="DQ9" s="789" t="s">
        <v>576</v>
      </c>
      <c r="DR9" s="790"/>
      <c r="DS9" s="790"/>
      <c r="DT9" s="790"/>
      <c r="DU9" s="791"/>
      <c r="DV9" s="786" t="s">
        <v>574</v>
      </c>
      <c r="DW9" s="787"/>
      <c r="DX9" s="787"/>
      <c r="DY9" s="787"/>
      <c r="DZ9" s="792"/>
      <c r="EA9" s="229"/>
    </row>
    <row r="10" spans="1:131" s="230" customFormat="1" ht="26.25" customHeight="1" x14ac:dyDescent="0.2">
      <c r="A10" s="23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t="s">
        <v>565</v>
      </c>
      <c r="BT10" s="787"/>
      <c r="BU10" s="787"/>
      <c r="BV10" s="787"/>
      <c r="BW10" s="787"/>
      <c r="BX10" s="787"/>
      <c r="BY10" s="787"/>
      <c r="BZ10" s="787"/>
      <c r="CA10" s="787"/>
      <c r="CB10" s="787"/>
      <c r="CC10" s="787"/>
      <c r="CD10" s="787"/>
      <c r="CE10" s="787"/>
      <c r="CF10" s="787"/>
      <c r="CG10" s="788"/>
      <c r="CH10" s="789">
        <v>4</v>
      </c>
      <c r="CI10" s="790"/>
      <c r="CJ10" s="790"/>
      <c r="CK10" s="790"/>
      <c r="CL10" s="791"/>
      <c r="CM10" s="789" t="s">
        <v>571</v>
      </c>
      <c r="CN10" s="790"/>
      <c r="CO10" s="790"/>
      <c r="CP10" s="790"/>
      <c r="CQ10" s="791"/>
      <c r="CR10" s="789">
        <v>33</v>
      </c>
      <c r="CS10" s="790"/>
      <c r="CT10" s="790"/>
      <c r="CU10" s="790"/>
      <c r="CV10" s="791"/>
      <c r="CW10" s="789">
        <v>10</v>
      </c>
      <c r="CX10" s="790"/>
      <c r="CY10" s="790"/>
      <c r="CZ10" s="790"/>
      <c r="DA10" s="791"/>
      <c r="DB10" s="789" t="s">
        <v>576</v>
      </c>
      <c r="DC10" s="790"/>
      <c r="DD10" s="790"/>
      <c r="DE10" s="790"/>
      <c r="DF10" s="791"/>
      <c r="DG10" s="789" t="s">
        <v>576</v>
      </c>
      <c r="DH10" s="790"/>
      <c r="DI10" s="790"/>
      <c r="DJ10" s="790"/>
      <c r="DK10" s="791"/>
      <c r="DL10" s="789" t="s">
        <v>576</v>
      </c>
      <c r="DM10" s="790"/>
      <c r="DN10" s="790"/>
      <c r="DO10" s="790"/>
      <c r="DP10" s="791"/>
      <c r="DQ10" s="789" t="s">
        <v>576</v>
      </c>
      <c r="DR10" s="790"/>
      <c r="DS10" s="790"/>
      <c r="DT10" s="790"/>
      <c r="DU10" s="791"/>
      <c r="DV10" s="786"/>
      <c r="DW10" s="787"/>
      <c r="DX10" s="787"/>
      <c r="DY10" s="787"/>
      <c r="DZ10" s="792"/>
      <c r="EA10" s="229"/>
    </row>
    <row r="11" spans="1:131" s="230" customFormat="1" ht="26.25" customHeight="1" x14ac:dyDescent="0.2">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t="s">
        <v>566</v>
      </c>
      <c r="BT11" s="787"/>
      <c r="BU11" s="787"/>
      <c r="BV11" s="787"/>
      <c r="BW11" s="787"/>
      <c r="BX11" s="787"/>
      <c r="BY11" s="787"/>
      <c r="BZ11" s="787"/>
      <c r="CA11" s="787"/>
      <c r="CB11" s="787"/>
      <c r="CC11" s="787"/>
      <c r="CD11" s="787"/>
      <c r="CE11" s="787"/>
      <c r="CF11" s="787"/>
      <c r="CG11" s="788"/>
      <c r="CH11" s="789">
        <v>0</v>
      </c>
      <c r="CI11" s="790"/>
      <c r="CJ11" s="790"/>
      <c r="CK11" s="790"/>
      <c r="CL11" s="791"/>
      <c r="CM11" s="789">
        <v>108</v>
      </c>
      <c r="CN11" s="790"/>
      <c r="CO11" s="790"/>
      <c r="CP11" s="790"/>
      <c r="CQ11" s="791"/>
      <c r="CR11" s="789">
        <v>100</v>
      </c>
      <c r="CS11" s="790"/>
      <c r="CT11" s="790"/>
      <c r="CU11" s="790"/>
      <c r="CV11" s="791"/>
      <c r="CW11" s="789">
        <v>6</v>
      </c>
      <c r="CX11" s="790"/>
      <c r="CY11" s="790"/>
      <c r="CZ11" s="790"/>
      <c r="DA11" s="791"/>
      <c r="DB11" s="789" t="s">
        <v>576</v>
      </c>
      <c r="DC11" s="790"/>
      <c r="DD11" s="790"/>
      <c r="DE11" s="790"/>
      <c r="DF11" s="791"/>
      <c r="DG11" s="789" t="s">
        <v>576</v>
      </c>
      <c r="DH11" s="790"/>
      <c r="DI11" s="790"/>
      <c r="DJ11" s="790"/>
      <c r="DK11" s="791"/>
      <c r="DL11" s="789" t="s">
        <v>576</v>
      </c>
      <c r="DM11" s="790"/>
      <c r="DN11" s="790"/>
      <c r="DO11" s="790"/>
      <c r="DP11" s="791"/>
      <c r="DQ11" s="789" t="s">
        <v>576</v>
      </c>
      <c r="DR11" s="790"/>
      <c r="DS11" s="790"/>
      <c r="DT11" s="790"/>
      <c r="DU11" s="791"/>
      <c r="DV11" s="786"/>
      <c r="DW11" s="787"/>
      <c r="DX11" s="787"/>
      <c r="DY11" s="787"/>
      <c r="DZ11" s="792"/>
      <c r="EA11" s="229"/>
    </row>
    <row r="12" spans="1:131" s="230" customFormat="1" ht="26.25" customHeight="1" x14ac:dyDescent="0.2">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t="s">
        <v>567</v>
      </c>
      <c r="BT12" s="787"/>
      <c r="BU12" s="787"/>
      <c r="BV12" s="787"/>
      <c r="BW12" s="787"/>
      <c r="BX12" s="787"/>
      <c r="BY12" s="787"/>
      <c r="BZ12" s="787"/>
      <c r="CA12" s="787"/>
      <c r="CB12" s="787"/>
      <c r="CC12" s="787"/>
      <c r="CD12" s="787"/>
      <c r="CE12" s="787"/>
      <c r="CF12" s="787"/>
      <c r="CG12" s="788"/>
      <c r="CH12" s="789" t="s">
        <v>572</v>
      </c>
      <c r="CI12" s="790"/>
      <c r="CJ12" s="790"/>
      <c r="CK12" s="790"/>
      <c r="CL12" s="791"/>
      <c r="CM12" s="789" t="s">
        <v>573</v>
      </c>
      <c r="CN12" s="790"/>
      <c r="CO12" s="790"/>
      <c r="CP12" s="790"/>
      <c r="CQ12" s="791"/>
      <c r="CR12" s="789">
        <v>10</v>
      </c>
      <c r="CS12" s="790"/>
      <c r="CT12" s="790"/>
      <c r="CU12" s="790"/>
      <c r="CV12" s="791"/>
      <c r="CW12" s="789" t="s">
        <v>576</v>
      </c>
      <c r="CX12" s="790"/>
      <c r="CY12" s="790"/>
      <c r="CZ12" s="790"/>
      <c r="DA12" s="791"/>
      <c r="DB12" s="789" t="s">
        <v>576</v>
      </c>
      <c r="DC12" s="790"/>
      <c r="DD12" s="790"/>
      <c r="DE12" s="790"/>
      <c r="DF12" s="791"/>
      <c r="DG12" s="789" t="s">
        <v>576</v>
      </c>
      <c r="DH12" s="790"/>
      <c r="DI12" s="790"/>
      <c r="DJ12" s="790"/>
      <c r="DK12" s="791"/>
      <c r="DL12" s="789" t="s">
        <v>576</v>
      </c>
      <c r="DM12" s="790"/>
      <c r="DN12" s="790"/>
      <c r="DO12" s="790"/>
      <c r="DP12" s="791"/>
      <c r="DQ12" s="789" t="s">
        <v>576</v>
      </c>
      <c r="DR12" s="790"/>
      <c r="DS12" s="790"/>
      <c r="DT12" s="790"/>
      <c r="DU12" s="791"/>
      <c r="DV12" s="786"/>
      <c r="DW12" s="787"/>
      <c r="DX12" s="787"/>
      <c r="DY12" s="787"/>
      <c r="DZ12" s="792"/>
      <c r="EA12" s="229"/>
    </row>
    <row r="13" spans="1:131" s="230" customFormat="1" ht="26.25" customHeight="1" x14ac:dyDescent="0.2">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t="s">
        <v>568</v>
      </c>
      <c r="BT13" s="787"/>
      <c r="BU13" s="787"/>
      <c r="BV13" s="787"/>
      <c r="BW13" s="787"/>
      <c r="BX13" s="787"/>
      <c r="BY13" s="787"/>
      <c r="BZ13" s="787"/>
      <c r="CA13" s="787"/>
      <c r="CB13" s="787"/>
      <c r="CC13" s="787"/>
      <c r="CD13" s="787"/>
      <c r="CE13" s="787"/>
      <c r="CF13" s="787"/>
      <c r="CG13" s="788"/>
      <c r="CH13" s="789">
        <v>25</v>
      </c>
      <c r="CI13" s="790"/>
      <c r="CJ13" s="790"/>
      <c r="CK13" s="790"/>
      <c r="CL13" s="791"/>
      <c r="CM13" s="789">
        <v>45</v>
      </c>
      <c r="CN13" s="790"/>
      <c r="CO13" s="790"/>
      <c r="CP13" s="790"/>
      <c r="CQ13" s="791"/>
      <c r="CR13" s="789">
        <v>20</v>
      </c>
      <c r="CS13" s="790"/>
      <c r="CT13" s="790"/>
      <c r="CU13" s="790"/>
      <c r="CV13" s="791"/>
      <c r="CW13" s="789" t="s">
        <v>576</v>
      </c>
      <c r="CX13" s="790"/>
      <c r="CY13" s="790"/>
      <c r="CZ13" s="790"/>
      <c r="DA13" s="791"/>
      <c r="DB13" s="789" t="s">
        <v>576</v>
      </c>
      <c r="DC13" s="790"/>
      <c r="DD13" s="790"/>
      <c r="DE13" s="790"/>
      <c r="DF13" s="791"/>
      <c r="DG13" s="789" t="s">
        <v>576</v>
      </c>
      <c r="DH13" s="790"/>
      <c r="DI13" s="790"/>
      <c r="DJ13" s="790"/>
      <c r="DK13" s="791"/>
      <c r="DL13" s="789" t="s">
        <v>576</v>
      </c>
      <c r="DM13" s="790"/>
      <c r="DN13" s="790"/>
      <c r="DO13" s="790"/>
      <c r="DP13" s="791"/>
      <c r="DQ13" s="789" t="s">
        <v>576</v>
      </c>
      <c r="DR13" s="790"/>
      <c r="DS13" s="790"/>
      <c r="DT13" s="790"/>
      <c r="DU13" s="791"/>
      <c r="DV13" s="786"/>
      <c r="DW13" s="787"/>
      <c r="DX13" s="787"/>
      <c r="DY13" s="787"/>
      <c r="DZ13" s="792"/>
      <c r="EA13" s="229"/>
    </row>
    <row r="14" spans="1:131" s="230" customFormat="1" ht="26.25" customHeight="1" x14ac:dyDescent="0.2">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9"/>
    </row>
    <row r="15" spans="1:131" s="230" customFormat="1" ht="26.25" customHeight="1" x14ac:dyDescent="0.2">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9"/>
    </row>
    <row r="16" spans="1:131" s="230" customFormat="1" ht="26.25" customHeight="1" x14ac:dyDescent="0.2">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x14ac:dyDescent="0.2">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x14ac:dyDescent="0.2">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x14ac:dyDescent="0.2">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x14ac:dyDescent="0.2">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5">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2">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377</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5">
      <c r="A23" s="235" t="s">
        <v>378</v>
      </c>
      <c r="B23" s="802" t="s">
        <v>379</v>
      </c>
      <c r="C23" s="803"/>
      <c r="D23" s="803"/>
      <c r="E23" s="803"/>
      <c r="F23" s="803"/>
      <c r="G23" s="803"/>
      <c r="H23" s="803"/>
      <c r="I23" s="803"/>
      <c r="J23" s="803"/>
      <c r="K23" s="803"/>
      <c r="L23" s="803"/>
      <c r="M23" s="803"/>
      <c r="N23" s="803"/>
      <c r="O23" s="803"/>
      <c r="P23" s="804"/>
      <c r="Q23" s="805">
        <v>50830</v>
      </c>
      <c r="R23" s="806"/>
      <c r="S23" s="806"/>
      <c r="T23" s="806"/>
      <c r="U23" s="806"/>
      <c r="V23" s="806">
        <v>47491</v>
      </c>
      <c r="W23" s="806"/>
      <c r="X23" s="806"/>
      <c r="Y23" s="806"/>
      <c r="Z23" s="806"/>
      <c r="AA23" s="806">
        <v>3340</v>
      </c>
      <c r="AB23" s="806"/>
      <c r="AC23" s="806"/>
      <c r="AD23" s="806"/>
      <c r="AE23" s="807"/>
      <c r="AF23" s="808">
        <v>2749</v>
      </c>
      <c r="AG23" s="806"/>
      <c r="AH23" s="806"/>
      <c r="AI23" s="806"/>
      <c r="AJ23" s="809"/>
      <c r="AK23" s="810"/>
      <c r="AL23" s="811"/>
      <c r="AM23" s="811"/>
      <c r="AN23" s="811"/>
      <c r="AO23" s="811"/>
      <c r="AP23" s="806">
        <v>44561</v>
      </c>
      <c r="AQ23" s="806"/>
      <c r="AR23" s="806"/>
      <c r="AS23" s="806"/>
      <c r="AT23" s="806"/>
      <c r="AU23" s="822"/>
      <c r="AV23" s="822"/>
      <c r="AW23" s="822"/>
      <c r="AX23" s="822"/>
      <c r="AY23" s="823"/>
      <c r="AZ23" s="824" t="s">
        <v>122</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2">
      <c r="A24" s="821" t="s">
        <v>380</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5">
      <c r="A25" s="738" t="s">
        <v>381</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357</v>
      </c>
      <c r="B26" s="741"/>
      <c r="C26" s="741"/>
      <c r="D26" s="741"/>
      <c r="E26" s="741"/>
      <c r="F26" s="741"/>
      <c r="G26" s="741"/>
      <c r="H26" s="741"/>
      <c r="I26" s="741"/>
      <c r="J26" s="741"/>
      <c r="K26" s="741"/>
      <c r="L26" s="741"/>
      <c r="M26" s="741"/>
      <c r="N26" s="741"/>
      <c r="O26" s="741"/>
      <c r="P26" s="742"/>
      <c r="Q26" s="746" t="s">
        <v>382</v>
      </c>
      <c r="R26" s="747"/>
      <c r="S26" s="747"/>
      <c r="T26" s="747"/>
      <c r="U26" s="748"/>
      <c r="V26" s="746" t="s">
        <v>383</v>
      </c>
      <c r="W26" s="747"/>
      <c r="X26" s="747"/>
      <c r="Y26" s="747"/>
      <c r="Z26" s="748"/>
      <c r="AA26" s="746" t="s">
        <v>384</v>
      </c>
      <c r="AB26" s="747"/>
      <c r="AC26" s="747"/>
      <c r="AD26" s="747"/>
      <c r="AE26" s="747"/>
      <c r="AF26" s="827" t="s">
        <v>385</v>
      </c>
      <c r="AG26" s="828"/>
      <c r="AH26" s="828"/>
      <c r="AI26" s="828"/>
      <c r="AJ26" s="829"/>
      <c r="AK26" s="747" t="s">
        <v>386</v>
      </c>
      <c r="AL26" s="747"/>
      <c r="AM26" s="747"/>
      <c r="AN26" s="747"/>
      <c r="AO26" s="748"/>
      <c r="AP26" s="746" t="s">
        <v>387</v>
      </c>
      <c r="AQ26" s="747"/>
      <c r="AR26" s="747"/>
      <c r="AS26" s="747"/>
      <c r="AT26" s="748"/>
      <c r="AU26" s="746" t="s">
        <v>388</v>
      </c>
      <c r="AV26" s="747"/>
      <c r="AW26" s="747"/>
      <c r="AX26" s="747"/>
      <c r="AY26" s="748"/>
      <c r="AZ26" s="746" t="s">
        <v>389</v>
      </c>
      <c r="BA26" s="747"/>
      <c r="BB26" s="747"/>
      <c r="BC26" s="747"/>
      <c r="BD26" s="748"/>
      <c r="BE26" s="746" t="s">
        <v>364</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7">
        <v>1</v>
      </c>
      <c r="B28" s="762" t="s">
        <v>390</v>
      </c>
      <c r="C28" s="763"/>
      <c r="D28" s="763"/>
      <c r="E28" s="763"/>
      <c r="F28" s="763"/>
      <c r="G28" s="763"/>
      <c r="H28" s="763"/>
      <c r="I28" s="763"/>
      <c r="J28" s="763"/>
      <c r="K28" s="763"/>
      <c r="L28" s="763"/>
      <c r="M28" s="763"/>
      <c r="N28" s="763"/>
      <c r="O28" s="763"/>
      <c r="P28" s="764"/>
      <c r="Q28" s="835">
        <v>8518</v>
      </c>
      <c r="R28" s="836"/>
      <c r="S28" s="836"/>
      <c r="T28" s="836"/>
      <c r="U28" s="836"/>
      <c r="V28" s="836">
        <v>8376</v>
      </c>
      <c r="W28" s="836"/>
      <c r="X28" s="836"/>
      <c r="Y28" s="836"/>
      <c r="Z28" s="836"/>
      <c r="AA28" s="836">
        <v>142</v>
      </c>
      <c r="AB28" s="836"/>
      <c r="AC28" s="836"/>
      <c r="AD28" s="836"/>
      <c r="AE28" s="837"/>
      <c r="AF28" s="838">
        <v>142</v>
      </c>
      <c r="AG28" s="836"/>
      <c r="AH28" s="836"/>
      <c r="AI28" s="836"/>
      <c r="AJ28" s="839"/>
      <c r="AK28" s="840">
        <v>839</v>
      </c>
      <c r="AL28" s="841"/>
      <c r="AM28" s="841"/>
      <c r="AN28" s="841"/>
      <c r="AO28" s="841"/>
      <c r="AP28" s="841" t="s">
        <v>488</v>
      </c>
      <c r="AQ28" s="841"/>
      <c r="AR28" s="841"/>
      <c r="AS28" s="841"/>
      <c r="AT28" s="841"/>
      <c r="AU28" s="841" t="s">
        <v>488</v>
      </c>
      <c r="AV28" s="841"/>
      <c r="AW28" s="841"/>
      <c r="AX28" s="841"/>
      <c r="AY28" s="841"/>
      <c r="AZ28" s="842"/>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7">
        <v>2</v>
      </c>
      <c r="B29" s="793" t="s">
        <v>391</v>
      </c>
      <c r="C29" s="794"/>
      <c r="D29" s="794"/>
      <c r="E29" s="794"/>
      <c r="F29" s="794"/>
      <c r="G29" s="794"/>
      <c r="H29" s="794"/>
      <c r="I29" s="794"/>
      <c r="J29" s="794"/>
      <c r="K29" s="794"/>
      <c r="L29" s="794"/>
      <c r="M29" s="794"/>
      <c r="N29" s="794"/>
      <c r="O29" s="794"/>
      <c r="P29" s="795"/>
      <c r="Q29" s="796">
        <v>320</v>
      </c>
      <c r="R29" s="797"/>
      <c r="S29" s="797"/>
      <c r="T29" s="797"/>
      <c r="U29" s="797"/>
      <c r="V29" s="797">
        <v>320</v>
      </c>
      <c r="W29" s="797"/>
      <c r="X29" s="797"/>
      <c r="Y29" s="797"/>
      <c r="Z29" s="797"/>
      <c r="AA29" s="797">
        <v>0</v>
      </c>
      <c r="AB29" s="797"/>
      <c r="AC29" s="797"/>
      <c r="AD29" s="797"/>
      <c r="AE29" s="798"/>
      <c r="AF29" s="799">
        <v>0</v>
      </c>
      <c r="AG29" s="800"/>
      <c r="AH29" s="800"/>
      <c r="AI29" s="800"/>
      <c r="AJ29" s="801"/>
      <c r="AK29" s="847">
        <v>199</v>
      </c>
      <c r="AL29" s="843"/>
      <c r="AM29" s="843"/>
      <c r="AN29" s="843"/>
      <c r="AO29" s="843"/>
      <c r="AP29" s="843" t="s">
        <v>488</v>
      </c>
      <c r="AQ29" s="843"/>
      <c r="AR29" s="843"/>
      <c r="AS29" s="843"/>
      <c r="AT29" s="843"/>
      <c r="AU29" s="843" t="s">
        <v>488</v>
      </c>
      <c r="AV29" s="843"/>
      <c r="AW29" s="843"/>
      <c r="AX29" s="843"/>
      <c r="AY29" s="843"/>
      <c r="AZ29" s="844"/>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7">
        <v>3</v>
      </c>
      <c r="B30" s="793" t="s">
        <v>392</v>
      </c>
      <c r="C30" s="794"/>
      <c r="D30" s="794"/>
      <c r="E30" s="794"/>
      <c r="F30" s="794"/>
      <c r="G30" s="794"/>
      <c r="H30" s="794"/>
      <c r="I30" s="794"/>
      <c r="J30" s="794"/>
      <c r="K30" s="794"/>
      <c r="L30" s="794"/>
      <c r="M30" s="794"/>
      <c r="N30" s="794"/>
      <c r="O30" s="794"/>
      <c r="P30" s="795"/>
      <c r="Q30" s="796">
        <v>9479</v>
      </c>
      <c r="R30" s="797"/>
      <c r="S30" s="797"/>
      <c r="T30" s="797"/>
      <c r="U30" s="797"/>
      <c r="V30" s="797">
        <v>9164</v>
      </c>
      <c r="W30" s="797"/>
      <c r="X30" s="797"/>
      <c r="Y30" s="797"/>
      <c r="Z30" s="797"/>
      <c r="AA30" s="797">
        <v>314</v>
      </c>
      <c r="AB30" s="797"/>
      <c r="AC30" s="797"/>
      <c r="AD30" s="797"/>
      <c r="AE30" s="798"/>
      <c r="AF30" s="799">
        <v>314</v>
      </c>
      <c r="AG30" s="800"/>
      <c r="AH30" s="800"/>
      <c r="AI30" s="800"/>
      <c r="AJ30" s="801"/>
      <c r="AK30" s="847">
        <v>1356</v>
      </c>
      <c r="AL30" s="843"/>
      <c r="AM30" s="843"/>
      <c r="AN30" s="843"/>
      <c r="AO30" s="843"/>
      <c r="AP30" s="843" t="s">
        <v>488</v>
      </c>
      <c r="AQ30" s="843"/>
      <c r="AR30" s="843"/>
      <c r="AS30" s="843"/>
      <c r="AT30" s="843"/>
      <c r="AU30" s="843" t="s">
        <v>488</v>
      </c>
      <c r="AV30" s="843"/>
      <c r="AW30" s="843"/>
      <c r="AX30" s="843"/>
      <c r="AY30" s="843"/>
      <c r="AZ30" s="844"/>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7">
        <v>4</v>
      </c>
      <c r="B31" s="793" t="s">
        <v>393</v>
      </c>
      <c r="C31" s="794"/>
      <c r="D31" s="794"/>
      <c r="E31" s="794"/>
      <c r="F31" s="794"/>
      <c r="G31" s="794"/>
      <c r="H31" s="794"/>
      <c r="I31" s="794"/>
      <c r="J31" s="794"/>
      <c r="K31" s="794"/>
      <c r="L31" s="794"/>
      <c r="M31" s="794"/>
      <c r="N31" s="794"/>
      <c r="O31" s="794"/>
      <c r="P31" s="795"/>
      <c r="Q31" s="796">
        <v>1071</v>
      </c>
      <c r="R31" s="797"/>
      <c r="S31" s="797"/>
      <c r="T31" s="797"/>
      <c r="U31" s="797"/>
      <c r="V31" s="797">
        <v>1046</v>
      </c>
      <c r="W31" s="797"/>
      <c r="X31" s="797"/>
      <c r="Y31" s="797"/>
      <c r="Z31" s="797"/>
      <c r="AA31" s="797">
        <v>25</v>
      </c>
      <c r="AB31" s="797"/>
      <c r="AC31" s="797"/>
      <c r="AD31" s="797"/>
      <c r="AE31" s="798"/>
      <c r="AF31" s="799">
        <v>25</v>
      </c>
      <c r="AG31" s="800"/>
      <c r="AH31" s="800"/>
      <c r="AI31" s="800"/>
      <c r="AJ31" s="801"/>
      <c r="AK31" s="847">
        <v>244</v>
      </c>
      <c r="AL31" s="843"/>
      <c r="AM31" s="843"/>
      <c r="AN31" s="843"/>
      <c r="AO31" s="843"/>
      <c r="AP31" s="843" t="s">
        <v>488</v>
      </c>
      <c r="AQ31" s="843"/>
      <c r="AR31" s="843"/>
      <c r="AS31" s="843"/>
      <c r="AT31" s="843"/>
      <c r="AU31" s="843" t="s">
        <v>488</v>
      </c>
      <c r="AV31" s="843"/>
      <c r="AW31" s="843"/>
      <c r="AX31" s="843"/>
      <c r="AY31" s="843"/>
      <c r="AZ31" s="844"/>
      <c r="BA31" s="844"/>
      <c r="BB31" s="844"/>
      <c r="BC31" s="844"/>
      <c r="BD31" s="844"/>
      <c r="BE31" s="845"/>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7">
        <v>5</v>
      </c>
      <c r="B32" s="793" t="s">
        <v>394</v>
      </c>
      <c r="C32" s="794"/>
      <c r="D32" s="794"/>
      <c r="E32" s="794"/>
      <c r="F32" s="794"/>
      <c r="G32" s="794"/>
      <c r="H32" s="794"/>
      <c r="I32" s="794"/>
      <c r="J32" s="794"/>
      <c r="K32" s="794"/>
      <c r="L32" s="794"/>
      <c r="M32" s="794"/>
      <c r="N32" s="794"/>
      <c r="O32" s="794"/>
      <c r="P32" s="795"/>
      <c r="Q32" s="796">
        <v>2724</v>
      </c>
      <c r="R32" s="797"/>
      <c r="S32" s="797"/>
      <c r="T32" s="797"/>
      <c r="U32" s="797"/>
      <c r="V32" s="797">
        <v>2842</v>
      </c>
      <c r="W32" s="797"/>
      <c r="X32" s="797"/>
      <c r="Y32" s="797"/>
      <c r="Z32" s="797"/>
      <c r="AA32" s="797">
        <v>-118</v>
      </c>
      <c r="AB32" s="797"/>
      <c r="AC32" s="797"/>
      <c r="AD32" s="797"/>
      <c r="AE32" s="798"/>
      <c r="AF32" s="799">
        <v>2623</v>
      </c>
      <c r="AG32" s="800"/>
      <c r="AH32" s="800"/>
      <c r="AI32" s="800"/>
      <c r="AJ32" s="801"/>
      <c r="AK32" s="847">
        <v>316</v>
      </c>
      <c r="AL32" s="843"/>
      <c r="AM32" s="843"/>
      <c r="AN32" s="843"/>
      <c r="AO32" s="843"/>
      <c r="AP32" s="843">
        <v>15238</v>
      </c>
      <c r="AQ32" s="843"/>
      <c r="AR32" s="843"/>
      <c r="AS32" s="843"/>
      <c r="AT32" s="843"/>
      <c r="AU32" s="843">
        <v>427</v>
      </c>
      <c r="AV32" s="843"/>
      <c r="AW32" s="843"/>
      <c r="AX32" s="843"/>
      <c r="AY32" s="843"/>
      <c r="AZ32" s="844"/>
      <c r="BA32" s="844"/>
      <c r="BB32" s="844"/>
      <c r="BC32" s="844"/>
      <c r="BD32" s="844"/>
      <c r="BE32" s="845" t="s">
        <v>395</v>
      </c>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7">
        <v>6</v>
      </c>
      <c r="B33" s="793" t="s">
        <v>396</v>
      </c>
      <c r="C33" s="794"/>
      <c r="D33" s="794"/>
      <c r="E33" s="794"/>
      <c r="F33" s="794"/>
      <c r="G33" s="794"/>
      <c r="H33" s="794"/>
      <c r="I33" s="794"/>
      <c r="J33" s="794"/>
      <c r="K33" s="794"/>
      <c r="L33" s="794"/>
      <c r="M33" s="794"/>
      <c r="N33" s="794"/>
      <c r="O33" s="794"/>
      <c r="P33" s="795"/>
      <c r="Q33" s="796">
        <v>4690</v>
      </c>
      <c r="R33" s="797"/>
      <c r="S33" s="797"/>
      <c r="T33" s="797"/>
      <c r="U33" s="797"/>
      <c r="V33" s="797">
        <v>4513</v>
      </c>
      <c r="W33" s="797"/>
      <c r="X33" s="797"/>
      <c r="Y33" s="797"/>
      <c r="Z33" s="797"/>
      <c r="AA33" s="797">
        <f>Q33-V33</f>
        <v>177</v>
      </c>
      <c r="AB33" s="797"/>
      <c r="AC33" s="797"/>
      <c r="AD33" s="797"/>
      <c r="AE33" s="798"/>
      <c r="AF33" s="799">
        <v>1398</v>
      </c>
      <c r="AG33" s="800"/>
      <c r="AH33" s="800"/>
      <c r="AI33" s="800"/>
      <c r="AJ33" s="801"/>
      <c r="AK33" s="847">
        <v>1811</v>
      </c>
      <c r="AL33" s="843"/>
      <c r="AM33" s="843"/>
      <c r="AN33" s="843"/>
      <c r="AO33" s="843"/>
      <c r="AP33" s="843">
        <v>22507</v>
      </c>
      <c r="AQ33" s="843"/>
      <c r="AR33" s="843"/>
      <c r="AS33" s="843"/>
      <c r="AT33" s="843"/>
      <c r="AU33" s="843">
        <v>16283</v>
      </c>
      <c r="AV33" s="843"/>
      <c r="AW33" s="843"/>
      <c r="AX33" s="843"/>
      <c r="AY33" s="843"/>
      <c r="AZ33" s="844"/>
      <c r="BA33" s="844"/>
      <c r="BB33" s="844"/>
      <c r="BC33" s="844"/>
      <c r="BD33" s="844"/>
      <c r="BE33" s="845" t="s">
        <v>395</v>
      </c>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7">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7">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7">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7">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397</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5" t="s">
        <v>378</v>
      </c>
      <c r="B63" s="802" t="s">
        <v>398</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4502</v>
      </c>
      <c r="AG63" s="857"/>
      <c r="AH63" s="857"/>
      <c r="AI63" s="857"/>
      <c r="AJ63" s="858"/>
      <c r="AK63" s="859"/>
      <c r="AL63" s="854"/>
      <c r="AM63" s="854"/>
      <c r="AN63" s="854"/>
      <c r="AO63" s="854"/>
      <c r="AP63" s="857">
        <v>37745</v>
      </c>
      <c r="AQ63" s="857"/>
      <c r="AR63" s="857"/>
      <c r="AS63" s="857"/>
      <c r="AT63" s="857"/>
      <c r="AU63" s="857">
        <v>16710</v>
      </c>
      <c r="AV63" s="857"/>
      <c r="AW63" s="857"/>
      <c r="AX63" s="857"/>
      <c r="AY63" s="857"/>
      <c r="AZ63" s="861"/>
      <c r="BA63" s="861"/>
      <c r="BB63" s="861"/>
      <c r="BC63" s="861"/>
      <c r="BD63" s="861"/>
      <c r="BE63" s="862"/>
      <c r="BF63" s="862"/>
      <c r="BG63" s="862"/>
      <c r="BH63" s="862"/>
      <c r="BI63" s="863"/>
      <c r="BJ63" s="864" t="s">
        <v>122</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400</v>
      </c>
      <c r="B66" s="741"/>
      <c r="C66" s="741"/>
      <c r="D66" s="741"/>
      <c r="E66" s="741"/>
      <c r="F66" s="741"/>
      <c r="G66" s="741"/>
      <c r="H66" s="741"/>
      <c r="I66" s="741"/>
      <c r="J66" s="741"/>
      <c r="K66" s="741"/>
      <c r="L66" s="741"/>
      <c r="M66" s="741"/>
      <c r="N66" s="741"/>
      <c r="O66" s="741"/>
      <c r="P66" s="742"/>
      <c r="Q66" s="746" t="s">
        <v>382</v>
      </c>
      <c r="R66" s="747"/>
      <c r="S66" s="747"/>
      <c r="T66" s="747"/>
      <c r="U66" s="748"/>
      <c r="V66" s="746" t="s">
        <v>383</v>
      </c>
      <c r="W66" s="747"/>
      <c r="X66" s="747"/>
      <c r="Y66" s="747"/>
      <c r="Z66" s="748"/>
      <c r="AA66" s="746" t="s">
        <v>384</v>
      </c>
      <c r="AB66" s="747"/>
      <c r="AC66" s="747"/>
      <c r="AD66" s="747"/>
      <c r="AE66" s="748"/>
      <c r="AF66" s="867" t="s">
        <v>385</v>
      </c>
      <c r="AG66" s="828"/>
      <c r="AH66" s="828"/>
      <c r="AI66" s="828"/>
      <c r="AJ66" s="868"/>
      <c r="AK66" s="746" t="s">
        <v>386</v>
      </c>
      <c r="AL66" s="741"/>
      <c r="AM66" s="741"/>
      <c r="AN66" s="741"/>
      <c r="AO66" s="742"/>
      <c r="AP66" s="746" t="s">
        <v>387</v>
      </c>
      <c r="AQ66" s="747"/>
      <c r="AR66" s="747"/>
      <c r="AS66" s="747"/>
      <c r="AT66" s="748"/>
      <c r="AU66" s="746" t="s">
        <v>401</v>
      </c>
      <c r="AV66" s="747"/>
      <c r="AW66" s="747"/>
      <c r="AX66" s="747"/>
      <c r="AY66" s="748"/>
      <c r="AZ66" s="746" t="s">
        <v>364</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1">
        <v>1</v>
      </c>
      <c r="B68" s="882" t="s">
        <v>548</v>
      </c>
      <c r="C68" s="883"/>
      <c r="D68" s="883"/>
      <c r="E68" s="883"/>
      <c r="F68" s="883"/>
      <c r="G68" s="883"/>
      <c r="H68" s="883"/>
      <c r="I68" s="883"/>
      <c r="J68" s="883"/>
      <c r="K68" s="883"/>
      <c r="L68" s="883"/>
      <c r="M68" s="883"/>
      <c r="N68" s="883"/>
      <c r="O68" s="883"/>
      <c r="P68" s="884"/>
      <c r="Q68" s="885">
        <v>722</v>
      </c>
      <c r="R68" s="879"/>
      <c r="S68" s="879"/>
      <c r="T68" s="879"/>
      <c r="U68" s="879"/>
      <c r="V68" s="879">
        <v>641</v>
      </c>
      <c r="W68" s="879"/>
      <c r="X68" s="879"/>
      <c r="Y68" s="879"/>
      <c r="Z68" s="879"/>
      <c r="AA68" s="879">
        <v>81</v>
      </c>
      <c r="AB68" s="879"/>
      <c r="AC68" s="879"/>
      <c r="AD68" s="879"/>
      <c r="AE68" s="879"/>
      <c r="AF68" s="879">
        <v>81</v>
      </c>
      <c r="AG68" s="879"/>
      <c r="AH68" s="879"/>
      <c r="AI68" s="879"/>
      <c r="AJ68" s="879"/>
      <c r="AK68" s="879">
        <v>128</v>
      </c>
      <c r="AL68" s="879"/>
      <c r="AM68" s="879"/>
      <c r="AN68" s="879"/>
      <c r="AO68" s="879"/>
      <c r="AP68" s="879" t="s">
        <v>488</v>
      </c>
      <c r="AQ68" s="879"/>
      <c r="AR68" s="879"/>
      <c r="AS68" s="879"/>
      <c r="AT68" s="879"/>
      <c r="AU68" s="879" t="s">
        <v>488</v>
      </c>
      <c r="AV68" s="879"/>
      <c r="AW68" s="879"/>
      <c r="AX68" s="879"/>
      <c r="AY68" s="879"/>
      <c r="AZ68" s="880"/>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3">
        <v>2</v>
      </c>
      <c r="B69" s="886" t="s">
        <v>549</v>
      </c>
      <c r="C69" s="887"/>
      <c r="D69" s="887"/>
      <c r="E69" s="887"/>
      <c r="F69" s="887"/>
      <c r="G69" s="887"/>
      <c r="H69" s="887"/>
      <c r="I69" s="887"/>
      <c r="J69" s="887"/>
      <c r="K69" s="887"/>
      <c r="L69" s="887"/>
      <c r="M69" s="887"/>
      <c r="N69" s="887"/>
      <c r="O69" s="887"/>
      <c r="P69" s="888"/>
      <c r="Q69" s="889">
        <v>5892</v>
      </c>
      <c r="R69" s="843"/>
      <c r="S69" s="843"/>
      <c r="T69" s="843"/>
      <c r="U69" s="843"/>
      <c r="V69" s="843">
        <v>5654</v>
      </c>
      <c r="W69" s="843"/>
      <c r="X69" s="843"/>
      <c r="Y69" s="843"/>
      <c r="Z69" s="843"/>
      <c r="AA69" s="843">
        <v>238</v>
      </c>
      <c r="AB69" s="843"/>
      <c r="AC69" s="843"/>
      <c r="AD69" s="843"/>
      <c r="AE69" s="843"/>
      <c r="AF69" s="843">
        <v>238</v>
      </c>
      <c r="AG69" s="843"/>
      <c r="AH69" s="843"/>
      <c r="AI69" s="843"/>
      <c r="AJ69" s="843"/>
      <c r="AK69" s="843" t="s">
        <v>488</v>
      </c>
      <c r="AL69" s="843"/>
      <c r="AM69" s="843"/>
      <c r="AN69" s="843"/>
      <c r="AO69" s="843"/>
      <c r="AP69" s="843" t="s">
        <v>488</v>
      </c>
      <c r="AQ69" s="843"/>
      <c r="AR69" s="843"/>
      <c r="AS69" s="843"/>
      <c r="AT69" s="843"/>
      <c r="AU69" s="843" t="s">
        <v>488</v>
      </c>
      <c r="AV69" s="843"/>
      <c r="AW69" s="843"/>
      <c r="AX69" s="843"/>
      <c r="AY69" s="843"/>
      <c r="AZ69" s="845"/>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3">
        <v>3</v>
      </c>
      <c r="B70" s="886" t="s">
        <v>550</v>
      </c>
      <c r="C70" s="887"/>
      <c r="D70" s="887"/>
      <c r="E70" s="887"/>
      <c r="F70" s="887"/>
      <c r="G70" s="887"/>
      <c r="H70" s="887"/>
      <c r="I70" s="887"/>
      <c r="J70" s="887"/>
      <c r="K70" s="887"/>
      <c r="L70" s="887"/>
      <c r="M70" s="887"/>
      <c r="N70" s="887"/>
      <c r="O70" s="887"/>
      <c r="P70" s="888"/>
      <c r="Q70" s="889">
        <v>1726</v>
      </c>
      <c r="R70" s="843"/>
      <c r="S70" s="843"/>
      <c r="T70" s="843"/>
      <c r="U70" s="843"/>
      <c r="V70" s="843">
        <v>1722</v>
      </c>
      <c r="W70" s="843"/>
      <c r="X70" s="843"/>
      <c r="Y70" s="843"/>
      <c r="Z70" s="843"/>
      <c r="AA70" s="843">
        <v>3</v>
      </c>
      <c r="AB70" s="843"/>
      <c r="AC70" s="843"/>
      <c r="AD70" s="843"/>
      <c r="AE70" s="843"/>
      <c r="AF70" s="843">
        <v>3</v>
      </c>
      <c r="AG70" s="843"/>
      <c r="AH70" s="843"/>
      <c r="AI70" s="843"/>
      <c r="AJ70" s="843"/>
      <c r="AK70" s="843">
        <v>38</v>
      </c>
      <c r="AL70" s="843"/>
      <c r="AM70" s="843"/>
      <c r="AN70" s="843"/>
      <c r="AO70" s="843"/>
      <c r="AP70" s="843" t="s">
        <v>488</v>
      </c>
      <c r="AQ70" s="843"/>
      <c r="AR70" s="843"/>
      <c r="AS70" s="843"/>
      <c r="AT70" s="843"/>
      <c r="AU70" s="843" t="s">
        <v>488</v>
      </c>
      <c r="AV70" s="843"/>
      <c r="AW70" s="843"/>
      <c r="AX70" s="843"/>
      <c r="AY70" s="843"/>
      <c r="AZ70" s="845"/>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3">
        <v>4</v>
      </c>
      <c r="B71" s="886" t="s">
        <v>551</v>
      </c>
      <c r="C71" s="887"/>
      <c r="D71" s="887"/>
      <c r="E71" s="887"/>
      <c r="F71" s="887"/>
      <c r="G71" s="887"/>
      <c r="H71" s="887"/>
      <c r="I71" s="887"/>
      <c r="J71" s="887"/>
      <c r="K71" s="887"/>
      <c r="L71" s="887"/>
      <c r="M71" s="887"/>
      <c r="N71" s="887"/>
      <c r="O71" s="887"/>
      <c r="P71" s="888"/>
      <c r="Q71" s="889">
        <v>3</v>
      </c>
      <c r="R71" s="843"/>
      <c r="S71" s="843"/>
      <c r="T71" s="843"/>
      <c r="U71" s="843"/>
      <c r="V71" s="843">
        <v>3</v>
      </c>
      <c r="W71" s="843"/>
      <c r="X71" s="843"/>
      <c r="Y71" s="843"/>
      <c r="Z71" s="843"/>
      <c r="AA71" s="843">
        <v>0</v>
      </c>
      <c r="AB71" s="843"/>
      <c r="AC71" s="843"/>
      <c r="AD71" s="843"/>
      <c r="AE71" s="843"/>
      <c r="AF71" s="843">
        <v>0</v>
      </c>
      <c r="AG71" s="843"/>
      <c r="AH71" s="843"/>
      <c r="AI71" s="843"/>
      <c r="AJ71" s="843"/>
      <c r="AK71" s="843" t="s">
        <v>488</v>
      </c>
      <c r="AL71" s="843"/>
      <c r="AM71" s="843"/>
      <c r="AN71" s="843"/>
      <c r="AO71" s="843"/>
      <c r="AP71" s="843" t="s">
        <v>488</v>
      </c>
      <c r="AQ71" s="843"/>
      <c r="AR71" s="843"/>
      <c r="AS71" s="843"/>
      <c r="AT71" s="843"/>
      <c r="AU71" s="843" t="s">
        <v>488</v>
      </c>
      <c r="AV71" s="843"/>
      <c r="AW71" s="843"/>
      <c r="AX71" s="843"/>
      <c r="AY71" s="843"/>
      <c r="AZ71" s="845"/>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3">
        <v>5</v>
      </c>
      <c r="B72" s="886" t="s">
        <v>552</v>
      </c>
      <c r="C72" s="887"/>
      <c r="D72" s="887"/>
      <c r="E72" s="887"/>
      <c r="F72" s="887"/>
      <c r="G72" s="887"/>
      <c r="H72" s="887"/>
      <c r="I72" s="887"/>
      <c r="J72" s="887"/>
      <c r="K72" s="887"/>
      <c r="L72" s="887"/>
      <c r="M72" s="887"/>
      <c r="N72" s="887"/>
      <c r="O72" s="887"/>
      <c r="P72" s="888"/>
      <c r="Q72" s="889">
        <v>12</v>
      </c>
      <c r="R72" s="843"/>
      <c r="S72" s="843"/>
      <c r="T72" s="843"/>
      <c r="U72" s="843"/>
      <c r="V72" s="843">
        <v>11</v>
      </c>
      <c r="W72" s="843"/>
      <c r="X72" s="843"/>
      <c r="Y72" s="843"/>
      <c r="Z72" s="843"/>
      <c r="AA72" s="843">
        <v>1</v>
      </c>
      <c r="AB72" s="843"/>
      <c r="AC72" s="843"/>
      <c r="AD72" s="843"/>
      <c r="AE72" s="843"/>
      <c r="AF72" s="843">
        <v>1</v>
      </c>
      <c r="AG72" s="843"/>
      <c r="AH72" s="843"/>
      <c r="AI72" s="843"/>
      <c r="AJ72" s="843"/>
      <c r="AK72" s="843" t="s">
        <v>488</v>
      </c>
      <c r="AL72" s="843"/>
      <c r="AM72" s="843"/>
      <c r="AN72" s="843"/>
      <c r="AO72" s="843"/>
      <c r="AP72" s="843" t="s">
        <v>488</v>
      </c>
      <c r="AQ72" s="843"/>
      <c r="AR72" s="843"/>
      <c r="AS72" s="843"/>
      <c r="AT72" s="843"/>
      <c r="AU72" s="843" t="s">
        <v>488</v>
      </c>
      <c r="AV72" s="843"/>
      <c r="AW72" s="843"/>
      <c r="AX72" s="843"/>
      <c r="AY72" s="843"/>
      <c r="AZ72" s="845"/>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3">
        <v>6</v>
      </c>
      <c r="B73" s="886" t="s">
        <v>553</v>
      </c>
      <c r="C73" s="887"/>
      <c r="D73" s="887"/>
      <c r="E73" s="887"/>
      <c r="F73" s="887"/>
      <c r="G73" s="887"/>
      <c r="H73" s="887"/>
      <c r="I73" s="887"/>
      <c r="J73" s="887"/>
      <c r="K73" s="887"/>
      <c r="L73" s="887"/>
      <c r="M73" s="887"/>
      <c r="N73" s="887"/>
      <c r="O73" s="887"/>
      <c r="P73" s="888"/>
      <c r="Q73" s="889">
        <v>846</v>
      </c>
      <c r="R73" s="843"/>
      <c r="S73" s="843"/>
      <c r="T73" s="843"/>
      <c r="U73" s="843"/>
      <c r="V73" s="843">
        <v>789</v>
      </c>
      <c r="W73" s="843"/>
      <c r="X73" s="843"/>
      <c r="Y73" s="843"/>
      <c r="Z73" s="843"/>
      <c r="AA73" s="843">
        <v>57</v>
      </c>
      <c r="AB73" s="843"/>
      <c r="AC73" s="843"/>
      <c r="AD73" s="843"/>
      <c r="AE73" s="843"/>
      <c r="AF73" s="843">
        <v>57</v>
      </c>
      <c r="AG73" s="843"/>
      <c r="AH73" s="843"/>
      <c r="AI73" s="843"/>
      <c r="AJ73" s="843"/>
      <c r="AK73" s="843">
        <v>374</v>
      </c>
      <c r="AL73" s="843"/>
      <c r="AM73" s="843"/>
      <c r="AN73" s="843"/>
      <c r="AO73" s="843"/>
      <c r="AP73" s="843" t="s">
        <v>488</v>
      </c>
      <c r="AQ73" s="843"/>
      <c r="AR73" s="843"/>
      <c r="AS73" s="843"/>
      <c r="AT73" s="843"/>
      <c r="AU73" s="843" t="s">
        <v>488</v>
      </c>
      <c r="AV73" s="843"/>
      <c r="AW73" s="843"/>
      <c r="AX73" s="843"/>
      <c r="AY73" s="843"/>
      <c r="AZ73" s="845"/>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3">
        <v>7</v>
      </c>
      <c r="B74" s="886" t="s">
        <v>554</v>
      </c>
      <c r="C74" s="887"/>
      <c r="D74" s="887"/>
      <c r="E74" s="887"/>
      <c r="F74" s="887"/>
      <c r="G74" s="887"/>
      <c r="H74" s="887"/>
      <c r="I74" s="887"/>
      <c r="J74" s="887"/>
      <c r="K74" s="887"/>
      <c r="L74" s="887"/>
      <c r="M74" s="887"/>
      <c r="N74" s="887"/>
      <c r="O74" s="887"/>
      <c r="P74" s="888"/>
      <c r="Q74" s="889">
        <v>1238</v>
      </c>
      <c r="R74" s="843"/>
      <c r="S74" s="843"/>
      <c r="T74" s="843"/>
      <c r="U74" s="843"/>
      <c r="V74" s="843">
        <v>1143</v>
      </c>
      <c r="W74" s="843"/>
      <c r="X74" s="843"/>
      <c r="Y74" s="843"/>
      <c r="Z74" s="843"/>
      <c r="AA74" s="843">
        <v>95</v>
      </c>
      <c r="AB74" s="843"/>
      <c r="AC74" s="843"/>
      <c r="AD74" s="843"/>
      <c r="AE74" s="843"/>
      <c r="AF74" s="843">
        <v>95</v>
      </c>
      <c r="AG74" s="843"/>
      <c r="AH74" s="843"/>
      <c r="AI74" s="843"/>
      <c r="AJ74" s="843"/>
      <c r="AK74" s="843" t="s">
        <v>488</v>
      </c>
      <c r="AL74" s="843"/>
      <c r="AM74" s="843"/>
      <c r="AN74" s="843"/>
      <c r="AO74" s="843"/>
      <c r="AP74" s="843" t="s">
        <v>488</v>
      </c>
      <c r="AQ74" s="843"/>
      <c r="AR74" s="843"/>
      <c r="AS74" s="843"/>
      <c r="AT74" s="843"/>
      <c r="AU74" s="843" t="s">
        <v>488</v>
      </c>
      <c r="AV74" s="843"/>
      <c r="AW74" s="843"/>
      <c r="AX74" s="843"/>
      <c r="AY74" s="843"/>
      <c r="AZ74" s="845"/>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3">
        <v>8</v>
      </c>
      <c r="B75" s="886" t="s">
        <v>555</v>
      </c>
      <c r="C75" s="887"/>
      <c r="D75" s="887"/>
      <c r="E75" s="887"/>
      <c r="F75" s="887"/>
      <c r="G75" s="887"/>
      <c r="H75" s="887"/>
      <c r="I75" s="887"/>
      <c r="J75" s="887"/>
      <c r="K75" s="887"/>
      <c r="L75" s="887"/>
      <c r="M75" s="887"/>
      <c r="N75" s="887"/>
      <c r="O75" s="887"/>
      <c r="P75" s="888"/>
      <c r="Q75" s="890">
        <v>286479</v>
      </c>
      <c r="R75" s="891"/>
      <c r="S75" s="891"/>
      <c r="T75" s="891"/>
      <c r="U75" s="847"/>
      <c r="V75" s="892">
        <v>283821</v>
      </c>
      <c r="W75" s="891"/>
      <c r="X75" s="891"/>
      <c r="Y75" s="891"/>
      <c r="Z75" s="847"/>
      <c r="AA75" s="892">
        <v>2657</v>
      </c>
      <c r="AB75" s="891"/>
      <c r="AC75" s="891"/>
      <c r="AD75" s="891"/>
      <c r="AE75" s="847"/>
      <c r="AF75" s="892">
        <v>2657</v>
      </c>
      <c r="AG75" s="891"/>
      <c r="AH75" s="891"/>
      <c r="AI75" s="891"/>
      <c r="AJ75" s="847"/>
      <c r="AK75" s="892">
        <v>1846</v>
      </c>
      <c r="AL75" s="891"/>
      <c r="AM75" s="891"/>
      <c r="AN75" s="891"/>
      <c r="AO75" s="847"/>
      <c r="AP75" s="892" t="s">
        <v>488</v>
      </c>
      <c r="AQ75" s="891"/>
      <c r="AR75" s="891"/>
      <c r="AS75" s="891"/>
      <c r="AT75" s="847"/>
      <c r="AU75" s="892" t="s">
        <v>488</v>
      </c>
      <c r="AV75" s="891"/>
      <c r="AW75" s="891"/>
      <c r="AX75" s="891"/>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3">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3">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3">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3">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3">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3">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3">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3">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3">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5" t="s">
        <v>378</v>
      </c>
      <c r="B88" s="802" t="s">
        <v>402</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3132</v>
      </c>
      <c r="AG88" s="857"/>
      <c r="AH88" s="857"/>
      <c r="AI88" s="857"/>
      <c r="AJ88" s="857"/>
      <c r="AK88" s="854"/>
      <c r="AL88" s="854"/>
      <c r="AM88" s="854"/>
      <c r="AN88" s="854"/>
      <c r="AO88" s="854"/>
      <c r="AP88" s="857" t="s">
        <v>576</v>
      </c>
      <c r="AQ88" s="857"/>
      <c r="AR88" s="857"/>
      <c r="AS88" s="857"/>
      <c r="AT88" s="857"/>
      <c r="AU88" s="857" t="s">
        <v>576</v>
      </c>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802" t="s">
        <v>403</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226</v>
      </c>
      <c r="CS102" s="865"/>
      <c r="CT102" s="865"/>
      <c r="CU102" s="865"/>
      <c r="CV102" s="904"/>
      <c r="CW102" s="903">
        <v>16</v>
      </c>
      <c r="CX102" s="865"/>
      <c r="CY102" s="865"/>
      <c r="CZ102" s="865"/>
      <c r="DA102" s="904"/>
      <c r="DB102" s="903" t="s">
        <v>576</v>
      </c>
      <c r="DC102" s="865"/>
      <c r="DD102" s="865"/>
      <c r="DE102" s="865"/>
      <c r="DF102" s="904"/>
      <c r="DG102" s="903" t="s">
        <v>576</v>
      </c>
      <c r="DH102" s="865"/>
      <c r="DI102" s="865"/>
      <c r="DJ102" s="865"/>
      <c r="DK102" s="904"/>
      <c r="DL102" s="903" t="s">
        <v>576</v>
      </c>
      <c r="DM102" s="865"/>
      <c r="DN102" s="865"/>
      <c r="DO102" s="865"/>
      <c r="DP102" s="904"/>
      <c r="DQ102" s="903" t="s">
        <v>576</v>
      </c>
      <c r="DR102" s="865"/>
      <c r="DS102" s="865"/>
      <c r="DT102" s="865"/>
      <c r="DU102" s="904"/>
      <c r="DV102" s="802"/>
      <c r="DW102" s="803"/>
      <c r="DX102" s="803"/>
      <c r="DY102" s="803"/>
      <c r="DZ102" s="927"/>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404</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405</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408</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409</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410</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411</v>
      </c>
      <c r="AB109" s="906"/>
      <c r="AC109" s="906"/>
      <c r="AD109" s="906"/>
      <c r="AE109" s="907"/>
      <c r="AF109" s="905" t="s">
        <v>412</v>
      </c>
      <c r="AG109" s="906"/>
      <c r="AH109" s="906"/>
      <c r="AI109" s="906"/>
      <c r="AJ109" s="907"/>
      <c r="AK109" s="905" t="s">
        <v>294</v>
      </c>
      <c r="AL109" s="906"/>
      <c r="AM109" s="906"/>
      <c r="AN109" s="906"/>
      <c r="AO109" s="907"/>
      <c r="AP109" s="905" t="s">
        <v>413</v>
      </c>
      <c r="AQ109" s="906"/>
      <c r="AR109" s="906"/>
      <c r="AS109" s="906"/>
      <c r="AT109" s="908"/>
      <c r="AU109" s="925" t="s">
        <v>410</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411</v>
      </c>
      <c r="BR109" s="906"/>
      <c r="BS109" s="906"/>
      <c r="BT109" s="906"/>
      <c r="BU109" s="907"/>
      <c r="BV109" s="905" t="s">
        <v>412</v>
      </c>
      <c r="BW109" s="906"/>
      <c r="BX109" s="906"/>
      <c r="BY109" s="906"/>
      <c r="BZ109" s="907"/>
      <c r="CA109" s="905" t="s">
        <v>294</v>
      </c>
      <c r="CB109" s="906"/>
      <c r="CC109" s="906"/>
      <c r="CD109" s="906"/>
      <c r="CE109" s="907"/>
      <c r="CF109" s="926" t="s">
        <v>413</v>
      </c>
      <c r="CG109" s="926"/>
      <c r="CH109" s="926"/>
      <c r="CI109" s="926"/>
      <c r="CJ109" s="926"/>
      <c r="CK109" s="905" t="s">
        <v>414</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411</v>
      </c>
      <c r="DH109" s="906"/>
      <c r="DI109" s="906"/>
      <c r="DJ109" s="906"/>
      <c r="DK109" s="907"/>
      <c r="DL109" s="905" t="s">
        <v>412</v>
      </c>
      <c r="DM109" s="906"/>
      <c r="DN109" s="906"/>
      <c r="DO109" s="906"/>
      <c r="DP109" s="907"/>
      <c r="DQ109" s="905" t="s">
        <v>294</v>
      </c>
      <c r="DR109" s="906"/>
      <c r="DS109" s="906"/>
      <c r="DT109" s="906"/>
      <c r="DU109" s="907"/>
      <c r="DV109" s="905" t="s">
        <v>413</v>
      </c>
      <c r="DW109" s="906"/>
      <c r="DX109" s="906"/>
      <c r="DY109" s="906"/>
      <c r="DZ109" s="908"/>
    </row>
    <row r="110" spans="1:131" s="224" customFormat="1" ht="26.25" customHeight="1" x14ac:dyDescent="0.2">
      <c r="A110" s="909" t="s">
        <v>415</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4616726</v>
      </c>
      <c r="AB110" s="913"/>
      <c r="AC110" s="913"/>
      <c r="AD110" s="913"/>
      <c r="AE110" s="914"/>
      <c r="AF110" s="915">
        <v>4787341</v>
      </c>
      <c r="AG110" s="913"/>
      <c r="AH110" s="913"/>
      <c r="AI110" s="913"/>
      <c r="AJ110" s="914"/>
      <c r="AK110" s="915">
        <v>4759076</v>
      </c>
      <c r="AL110" s="913"/>
      <c r="AM110" s="913"/>
      <c r="AN110" s="913"/>
      <c r="AO110" s="914"/>
      <c r="AP110" s="916">
        <v>24.1</v>
      </c>
      <c r="AQ110" s="917"/>
      <c r="AR110" s="917"/>
      <c r="AS110" s="917"/>
      <c r="AT110" s="918"/>
      <c r="AU110" s="919" t="s">
        <v>69</v>
      </c>
      <c r="AV110" s="920"/>
      <c r="AW110" s="920"/>
      <c r="AX110" s="920"/>
      <c r="AY110" s="920"/>
      <c r="AZ110" s="942" t="s">
        <v>416</v>
      </c>
      <c r="BA110" s="910"/>
      <c r="BB110" s="910"/>
      <c r="BC110" s="910"/>
      <c r="BD110" s="910"/>
      <c r="BE110" s="910"/>
      <c r="BF110" s="910"/>
      <c r="BG110" s="910"/>
      <c r="BH110" s="910"/>
      <c r="BI110" s="910"/>
      <c r="BJ110" s="910"/>
      <c r="BK110" s="910"/>
      <c r="BL110" s="910"/>
      <c r="BM110" s="910"/>
      <c r="BN110" s="910"/>
      <c r="BO110" s="910"/>
      <c r="BP110" s="911"/>
      <c r="BQ110" s="943">
        <v>46685800</v>
      </c>
      <c r="BR110" s="944"/>
      <c r="BS110" s="944"/>
      <c r="BT110" s="944"/>
      <c r="BU110" s="944"/>
      <c r="BV110" s="944">
        <v>45978432</v>
      </c>
      <c r="BW110" s="944"/>
      <c r="BX110" s="944"/>
      <c r="BY110" s="944"/>
      <c r="BZ110" s="944"/>
      <c r="CA110" s="944">
        <v>44560972</v>
      </c>
      <c r="CB110" s="944"/>
      <c r="CC110" s="944"/>
      <c r="CD110" s="944"/>
      <c r="CE110" s="944"/>
      <c r="CF110" s="957">
        <v>225.8</v>
      </c>
      <c r="CG110" s="958"/>
      <c r="CH110" s="958"/>
      <c r="CI110" s="958"/>
      <c r="CJ110" s="958"/>
      <c r="CK110" s="959" t="s">
        <v>417</v>
      </c>
      <c r="CL110" s="960"/>
      <c r="CM110" s="942" t="s">
        <v>418</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122</v>
      </c>
      <c r="DH110" s="944"/>
      <c r="DI110" s="944"/>
      <c r="DJ110" s="944"/>
      <c r="DK110" s="944"/>
      <c r="DL110" s="944" t="s">
        <v>122</v>
      </c>
      <c r="DM110" s="944"/>
      <c r="DN110" s="944"/>
      <c r="DO110" s="944"/>
      <c r="DP110" s="944"/>
      <c r="DQ110" s="944" t="s">
        <v>122</v>
      </c>
      <c r="DR110" s="944"/>
      <c r="DS110" s="944"/>
      <c r="DT110" s="944"/>
      <c r="DU110" s="944"/>
      <c r="DV110" s="945" t="s">
        <v>122</v>
      </c>
      <c r="DW110" s="945"/>
      <c r="DX110" s="945"/>
      <c r="DY110" s="945"/>
      <c r="DZ110" s="946"/>
    </row>
    <row r="111" spans="1:131" s="224" customFormat="1" ht="26.25" customHeight="1" x14ac:dyDescent="0.2">
      <c r="A111" s="947" t="s">
        <v>419</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122</v>
      </c>
      <c r="AB111" s="951"/>
      <c r="AC111" s="951"/>
      <c r="AD111" s="951"/>
      <c r="AE111" s="952"/>
      <c r="AF111" s="953" t="s">
        <v>122</v>
      </c>
      <c r="AG111" s="951"/>
      <c r="AH111" s="951"/>
      <c r="AI111" s="951"/>
      <c r="AJ111" s="952"/>
      <c r="AK111" s="953" t="s">
        <v>122</v>
      </c>
      <c r="AL111" s="951"/>
      <c r="AM111" s="951"/>
      <c r="AN111" s="951"/>
      <c r="AO111" s="952"/>
      <c r="AP111" s="954" t="s">
        <v>122</v>
      </c>
      <c r="AQ111" s="955"/>
      <c r="AR111" s="955"/>
      <c r="AS111" s="955"/>
      <c r="AT111" s="956"/>
      <c r="AU111" s="921"/>
      <c r="AV111" s="922"/>
      <c r="AW111" s="922"/>
      <c r="AX111" s="922"/>
      <c r="AY111" s="922"/>
      <c r="AZ111" s="935" t="s">
        <v>420</v>
      </c>
      <c r="BA111" s="936"/>
      <c r="BB111" s="936"/>
      <c r="BC111" s="936"/>
      <c r="BD111" s="936"/>
      <c r="BE111" s="936"/>
      <c r="BF111" s="936"/>
      <c r="BG111" s="936"/>
      <c r="BH111" s="936"/>
      <c r="BI111" s="936"/>
      <c r="BJ111" s="936"/>
      <c r="BK111" s="936"/>
      <c r="BL111" s="936"/>
      <c r="BM111" s="936"/>
      <c r="BN111" s="936"/>
      <c r="BO111" s="936"/>
      <c r="BP111" s="937"/>
      <c r="BQ111" s="938">
        <v>3267289</v>
      </c>
      <c r="BR111" s="939"/>
      <c r="BS111" s="939"/>
      <c r="BT111" s="939"/>
      <c r="BU111" s="939"/>
      <c r="BV111" s="939">
        <v>2842723</v>
      </c>
      <c r="BW111" s="939"/>
      <c r="BX111" s="939"/>
      <c r="BY111" s="939"/>
      <c r="BZ111" s="939"/>
      <c r="CA111" s="939">
        <v>2487811</v>
      </c>
      <c r="CB111" s="939"/>
      <c r="CC111" s="939"/>
      <c r="CD111" s="939"/>
      <c r="CE111" s="939"/>
      <c r="CF111" s="933">
        <v>12.6</v>
      </c>
      <c r="CG111" s="934"/>
      <c r="CH111" s="934"/>
      <c r="CI111" s="934"/>
      <c r="CJ111" s="934"/>
      <c r="CK111" s="961"/>
      <c r="CL111" s="962"/>
      <c r="CM111" s="935" t="s">
        <v>421</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122</v>
      </c>
      <c r="DH111" s="939"/>
      <c r="DI111" s="939"/>
      <c r="DJ111" s="939"/>
      <c r="DK111" s="939"/>
      <c r="DL111" s="939" t="s">
        <v>122</v>
      </c>
      <c r="DM111" s="939"/>
      <c r="DN111" s="939"/>
      <c r="DO111" s="939"/>
      <c r="DP111" s="939"/>
      <c r="DQ111" s="939" t="s">
        <v>122</v>
      </c>
      <c r="DR111" s="939"/>
      <c r="DS111" s="939"/>
      <c r="DT111" s="939"/>
      <c r="DU111" s="939"/>
      <c r="DV111" s="940" t="s">
        <v>122</v>
      </c>
      <c r="DW111" s="940"/>
      <c r="DX111" s="940"/>
      <c r="DY111" s="940"/>
      <c r="DZ111" s="941"/>
    </row>
    <row r="112" spans="1:131" s="224" customFormat="1" ht="26.25" customHeight="1" x14ac:dyDescent="0.2">
      <c r="A112" s="965" t="s">
        <v>422</v>
      </c>
      <c r="B112" s="966"/>
      <c r="C112" s="936" t="s">
        <v>423</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122</v>
      </c>
      <c r="AB112" s="972"/>
      <c r="AC112" s="972"/>
      <c r="AD112" s="972"/>
      <c r="AE112" s="973"/>
      <c r="AF112" s="974" t="s">
        <v>122</v>
      </c>
      <c r="AG112" s="972"/>
      <c r="AH112" s="972"/>
      <c r="AI112" s="972"/>
      <c r="AJ112" s="973"/>
      <c r="AK112" s="974" t="s">
        <v>122</v>
      </c>
      <c r="AL112" s="972"/>
      <c r="AM112" s="972"/>
      <c r="AN112" s="972"/>
      <c r="AO112" s="973"/>
      <c r="AP112" s="975" t="s">
        <v>122</v>
      </c>
      <c r="AQ112" s="976"/>
      <c r="AR112" s="976"/>
      <c r="AS112" s="976"/>
      <c r="AT112" s="977"/>
      <c r="AU112" s="921"/>
      <c r="AV112" s="922"/>
      <c r="AW112" s="922"/>
      <c r="AX112" s="922"/>
      <c r="AY112" s="922"/>
      <c r="AZ112" s="935" t="s">
        <v>424</v>
      </c>
      <c r="BA112" s="936"/>
      <c r="BB112" s="936"/>
      <c r="BC112" s="936"/>
      <c r="BD112" s="936"/>
      <c r="BE112" s="936"/>
      <c r="BF112" s="936"/>
      <c r="BG112" s="936"/>
      <c r="BH112" s="936"/>
      <c r="BI112" s="936"/>
      <c r="BJ112" s="936"/>
      <c r="BK112" s="936"/>
      <c r="BL112" s="936"/>
      <c r="BM112" s="936"/>
      <c r="BN112" s="936"/>
      <c r="BO112" s="936"/>
      <c r="BP112" s="937"/>
      <c r="BQ112" s="938">
        <v>17508400</v>
      </c>
      <c r="BR112" s="939"/>
      <c r="BS112" s="939"/>
      <c r="BT112" s="939"/>
      <c r="BU112" s="939"/>
      <c r="BV112" s="939">
        <v>17177145</v>
      </c>
      <c r="BW112" s="939"/>
      <c r="BX112" s="939"/>
      <c r="BY112" s="939"/>
      <c r="BZ112" s="939"/>
      <c r="CA112" s="939">
        <v>16709825</v>
      </c>
      <c r="CB112" s="939"/>
      <c r="CC112" s="939"/>
      <c r="CD112" s="939"/>
      <c r="CE112" s="939"/>
      <c r="CF112" s="933">
        <v>84.7</v>
      </c>
      <c r="CG112" s="934"/>
      <c r="CH112" s="934"/>
      <c r="CI112" s="934"/>
      <c r="CJ112" s="934"/>
      <c r="CK112" s="961"/>
      <c r="CL112" s="962"/>
      <c r="CM112" s="935" t="s">
        <v>425</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v>2650303</v>
      </c>
      <c r="DH112" s="939"/>
      <c r="DI112" s="939"/>
      <c r="DJ112" s="939"/>
      <c r="DK112" s="939"/>
      <c r="DL112" s="939">
        <v>2650303</v>
      </c>
      <c r="DM112" s="939"/>
      <c r="DN112" s="939"/>
      <c r="DO112" s="939"/>
      <c r="DP112" s="939"/>
      <c r="DQ112" s="939">
        <v>2298534</v>
      </c>
      <c r="DR112" s="939"/>
      <c r="DS112" s="939"/>
      <c r="DT112" s="939"/>
      <c r="DU112" s="939"/>
      <c r="DV112" s="940">
        <v>11.6</v>
      </c>
      <c r="DW112" s="940"/>
      <c r="DX112" s="940"/>
      <c r="DY112" s="940"/>
      <c r="DZ112" s="941"/>
    </row>
    <row r="113" spans="1:130" s="224" customFormat="1" ht="26.25" customHeight="1" x14ac:dyDescent="0.2">
      <c r="A113" s="967"/>
      <c r="B113" s="968"/>
      <c r="C113" s="936" t="s">
        <v>426</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1796237</v>
      </c>
      <c r="AB113" s="951"/>
      <c r="AC113" s="951"/>
      <c r="AD113" s="951"/>
      <c r="AE113" s="952"/>
      <c r="AF113" s="953">
        <v>1778404</v>
      </c>
      <c r="AG113" s="951"/>
      <c r="AH113" s="951"/>
      <c r="AI113" s="951"/>
      <c r="AJ113" s="952"/>
      <c r="AK113" s="953">
        <v>1665156</v>
      </c>
      <c r="AL113" s="951"/>
      <c r="AM113" s="951"/>
      <c r="AN113" s="951"/>
      <c r="AO113" s="952"/>
      <c r="AP113" s="954">
        <v>8.4</v>
      </c>
      <c r="AQ113" s="955"/>
      <c r="AR113" s="955"/>
      <c r="AS113" s="955"/>
      <c r="AT113" s="956"/>
      <c r="AU113" s="921"/>
      <c r="AV113" s="922"/>
      <c r="AW113" s="922"/>
      <c r="AX113" s="922"/>
      <c r="AY113" s="922"/>
      <c r="AZ113" s="935" t="s">
        <v>427</v>
      </c>
      <c r="BA113" s="936"/>
      <c r="BB113" s="936"/>
      <c r="BC113" s="936"/>
      <c r="BD113" s="936"/>
      <c r="BE113" s="936"/>
      <c r="BF113" s="936"/>
      <c r="BG113" s="936"/>
      <c r="BH113" s="936"/>
      <c r="BI113" s="936"/>
      <c r="BJ113" s="936"/>
      <c r="BK113" s="936"/>
      <c r="BL113" s="936"/>
      <c r="BM113" s="936"/>
      <c r="BN113" s="936"/>
      <c r="BO113" s="936"/>
      <c r="BP113" s="937"/>
      <c r="BQ113" s="938" t="s">
        <v>122</v>
      </c>
      <c r="BR113" s="939"/>
      <c r="BS113" s="939"/>
      <c r="BT113" s="939"/>
      <c r="BU113" s="939"/>
      <c r="BV113" s="939" t="s">
        <v>122</v>
      </c>
      <c r="BW113" s="939"/>
      <c r="BX113" s="939"/>
      <c r="BY113" s="939"/>
      <c r="BZ113" s="939"/>
      <c r="CA113" s="939" t="s">
        <v>122</v>
      </c>
      <c r="CB113" s="939"/>
      <c r="CC113" s="939"/>
      <c r="CD113" s="939"/>
      <c r="CE113" s="939"/>
      <c r="CF113" s="933" t="s">
        <v>122</v>
      </c>
      <c r="CG113" s="934"/>
      <c r="CH113" s="934"/>
      <c r="CI113" s="934"/>
      <c r="CJ113" s="934"/>
      <c r="CK113" s="961"/>
      <c r="CL113" s="962"/>
      <c r="CM113" s="935" t="s">
        <v>428</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122</v>
      </c>
      <c r="DH113" s="972"/>
      <c r="DI113" s="972"/>
      <c r="DJ113" s="972"/>
      <c r="DK113" s="973"/>
      <c r="DL113" s="974" t="s">
        <v>122</v>
      </c>
      <c r="DM113" s="972"/>
      <c r="DN113" s="972"/>
      <c r="DO113" s="972"/>
      <c r="DP113" s="973"/>
      <c r="DQ113" s="974" t="s">
        <v>122</v>
      </c>
      <c r="DR113" s="972"/>
      <c r="DS113" s="972"/>
      <c r="DT113" s="972"/>
      <c r="DU113" s="973"/>
      <c r="DV113" s="975" t="s">
        <v>122</v>
      </c>
      <c r="DW113" s="976"/>
      <c r="DX113" s="976"/>
      <c r="DY113" s="976"/>
      <c r="DZ113" s="977"/>
    </row>
    <row r="114" spans="1:130" s="224" customFormat="1" ht="26.25" customHeight="1" x14ac:dyDescent="0.2">
      <c r="A114" s="967"/>
      <c r="B114" s="968"/>
      <c r="C114" s="936" t="s">
        <v>429</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t="s">
        <v>122</v>
      </c>
      <c r="AB114" s="972"/>
      <c r="AC114" s="972"/>
      <c r="AD114" s="972"/>
      <c r="AE114" s="973"/>
      <c r="AF114" s="974" t="s">
        <v>122</v>
      </c>
      <c r="AG114" s="972"/>
      <c r="AH114" s="972"/>
      <c r="AI114" s="972"/>
      <c r="AJ114" s="973"/>
      <c r="AK114" s="974" t="s">
        <v>122</v>
      </c>
      <c r="AL114" s="972"/>
      <c r="AM114" s="972"/>
      <c r="AN114" s="972"/>
      <c r="AO114" s="973"/>
      <c r="AP114" s="975" t="s">
        <v>122</v>
      </c>
      <c r="AQ114" s="976"/>
      <c r="AR114" s="976"/>
      <c r="AS114" s="976"/>
      <c r="AT114" s="977"/>
      <c r="AU114" s="921"/>
      <c r="AV114" s="922"/>
      <c r="AW114" s="922"/>
      <c r="AX114" s="922"/>
      <c r="AY114" s="922"/>
      <c r="AZ114" s="935" t="s">
        <v>430</v>
      </c>
      <c r="BA114" s="936"/>
      <c r="BB114" s="936"/>
      <c r="BC114" s="936"/>
      <c r="BD114" s="936"/>
      <c r="BE114" s="936"/>
      <c r="BF114" s="936"/>
      <c r="BG114" s="936"/>
      <c r="BH114" s="936"/>
      <c r="BI114" s="936"/>
      <c r="BJ114" s="936"/>
      <c r="BK114" s="936"/>
      <c r="BL114" s="936"/>
      <c r="BM114" s="936"/>
      <c r="BN114" s="936"/>
      <c r="BO114" s="936"/>
      <c r="BP114" s="937"/>
      <c r="BQ114" s="938">
        <v>5115287</v>
      </c>
      <c r="BR114" s="939"/>
      <c r="BS114" s="939"/>
      <c r="BT114" s="939"/>
      <c r="BU114" s="939"/>
      <c r="BV114" s="939">
        <v>4966269</v>
      </c>
      <c r="BW114" s="939"/>
      <c r="BX114" s="939"/>
      <c r="BY114" s="939"/>
      <c r="BZ114" s="939"/>
      <c r="CA114" s="939">
        <v>5104789</v>
      </c>
      <c r="CB114" s="939"/>
      <c r="CC114" s="939"/>
      <c r="CD114" s="939"/>
      <c r="CE114" s="939"/>
      <c r="CF114" s="933">
        <v>25.9</v>
      </c>
      <c r="CG114" s="934"/>
      <c r="CH114" s="934"/>
      <c r="CI114" s="934"/>
      <c r="CJ114" s="934"/>
      <c r="CK114" s="961"/>
      <c r="CL114" s="962"/>
      <c r="CM114" s="935" t="s">
        <v>431</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122</v>
      </c>
      <c r="DH114" s="972"/>
      <c r="DI114" s="972"/>
      <c r="DJ114" s="972"/>
      <c r="DK114" s="973"/>
      <c r="DL114" s="974" t="s">
        <v>122</v>
      </c>
      <c r="DM114" s="972"/>
      <c r="DN114" s="972"/>
      <c r="DO114" s="972"/>
      <c r="DP114" s="973"/>
      <c r="DQ114" s="974" t="s">
        <v>122</v>
      </c>
      <c r="DR114" s="972"/>
      <c r="DS114" s="972"/>
      <c r="DT114" s="972"/>
      <c r="DU114" s="973"/>
      <c r="DV114" s="975" t="s">
        <v>122</v>
      </c>
      <c r="DW114" s="976"/>
      <c r="DX114" s="976"/>
      <c r="DY114" s="976"/>
      <c r="DZ114" s="977"/>
    </row>
    <row r="115" spans="1:130" s="224" customFormat="1" ht="26.25" customHeight="1" x14ac:dyDescent="0.2">
      <c r="A115" s="967"/>
      <c r="B115" s="968"/>
      <c r="C115" s="936" t="s">
        <v>432</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20631</v>
      </c>
      <c r="AB115" s="951"/>
      <c r="AC115" s="951"/>
      <c r="AD115" s="951"/>
      <c r="AE115" s="952"/>
      <c r="AF115" s="953">
        <v>198913</v>
      </c>
      <c r="AG115" s="951"/>
      <c r="AH115" s="951"/>
      <c r="AI115" s="951"/>
      <c r="AJ115" s="952"/>
      <c r="AK115" s="953">
        <v>181867</v>
      </c>
      <c r="AL115" s="951"/>
      <c r="AM115" s="951"/>
      <c r="AN115" s="951"/>
      <c r="AO115" s="952"/>
      <c r="AP115" s="954">
        <v>0.9</v>
      </c>
      <c r="AQ115" s="955"/>
      <c r="AR115" s="955"/>
      <c r="AS115" s="955"/>
      <c r="AT115" s="956"/>
      <c r="AU115" s="921"/>
      <c r="AV115" s="922"/>
      <c r="AW115" s="922"/>
      <c r="AX115" s="922"/>
      <c r="AY115" s="922"/>
      <c r="AZ115" s="935" t="s">
        <v>433</v>
      </c>
      <c r="BA115" s="936"/>
      <c r="BB115" s="936"/>
      <c r="BC115" s="936"/>
      <c r="BD115" s="936"/>
      <c r="BE115" s="936"/>
      <c r="BF115" s="936"/>
      <c r="BG115" s="936"/>
      <c r="BH115" s="936"/>
      <c r="BI115" s="936"/>
      <c r="BJ115" s="936"/>
      <c r="BK115" s="936"/>
      <c r="BL115" s="936"/>
      <c r="BM115" s="936"/>
      <c r="BN115" s="936"/>
      <c r="BO115" s="936"/>
      <c r="BP115" s="937"/>
      <c r="BQ115" s="938" t="s">
        <v>122</v>
      </c>
      <c r="BR115" s="939"/>
      <c r="BS115" s="939"/>
      <c r="BT115" s="939"/>
      <c r="BU115" s="939"/>
      <c r="BV115" s="939" t="s">
        <v>122</v>
      </c>
      <c r="BW115" s="939"/>
      <c r="BX115" s="939"/>
      <c r="BY115" s="939"/>
      <c r="BZ115" s="939"/>
      <c r="CA115" s="939" t="s">
        <v>122</v>
      </c>
      <c r="CB115" s="939"/>
      <c r="CC115" s="939"/>
      <c r="CD115" s="939"/>
      <c r="CE115" s="939"/>
      <c r="CF115" s="933" t="s">
        <v>122</v>
      </c>
      <c r="CG115" s="934"/>
      <c r="CH115" s="934"/>
      <c r="CI115" s="934"/>
      <c r="CJ115" s="934"/>
      <c r="CK115" s="961"/>
      <c r="CL115" s="962"/>
      <c r="CM115" s="935" t="s">
        <v>434</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v>455856</v>
      </c>
      <c r="DH115" s="972"/>
      <c r="DI115" s="972"/>
      <c r="DJ115" s="972"/>
      <c r="DK115" s="973"/>
      <c r="DL115" s="974" t="s">
        <v>122</v>
      </c>
      <c r="DM115" s="972"/>
      <c r="DN115" s="972"/>
      <c r="DO115" s="972"/>
      <c r="DP115" s="973"/>
      <c r="DQ115" s="974" t="s">
        <v>122</v>
      </c>
      <c r="DR115" s="972"/>
      <c r="DS115" s="972"/>
      <c r="DT115" s="972"/>
      <c r="DU115" s="973"/>
      <c r="DV115" s="975" t="s">
        <v>122</v>
      </c>
      <c r="DW115" s="976"/>
      <c r="DX115" s="976"/>
      <c r="DY115" s="976"/>
      <c r="DZ115" s="977"/>
    </row>
    <row r="116" spans="1:130" s="224" customFormat="1" ht="26.25" customHeight="1" x14ac:dyDescent="0.2">
      <c r="A116" s="969"/>
      <c r="B116" s="970"/>
      <c r="C116" s="978" t="s">
        <v>435</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122</v>
      </c>
      <c r="AB116" s="972"/>
      <c r="AC116" s="972"/>
      <c r="AD116" s="972"/>
      <c r="AE116" s="973"/>
      <c r="AF116" s="974" t="s">
        <v>122</v>
      </c>
      <c r="AG116" s="972"/>
      <c r="AH116" s="972"/>
      <c r="AI116" s="972"/>
      <c r="AJ116" s="973"/>
      <c r="AK116" s="974" t="s">
        <v>122</v>
      </c>
      <c r="AL116" s="972"/>
      <c r="AM116" s="972"/>
      <c r="AN116" s="972"/>
      <c r="AO116" s="973"/>
      <c r="AP116" s="975" t="s">
        <v>122</v>
      </c>
      <c r="AQ116" s="976"/>
      <c r="AR116" s="976"/>
      <c r="AS116" s="976"/>
      <c r="AT116" s="977"/>
      <c r="AU116" s="921"/>
      <c r="AV116" s="922"/>
      <c r="AW116" s="922"/>
      <c r="AX116" s="922"/>
      <c r="AY116" s="922"/>
      <c r="AZ116" s="980" t="s">
        <v>436</v>
      </c>
      <c r="BA116" s="981"/>
      <c r="BB116" s="981"/>
      <c r="BC116" s="981"/>
      <c r="BD116" s="981"/>
      <c r="BE116" s="981"/>
      <c r="BF116" s="981"/>
      <c r="BG116" s="981"/>
      <c r="BH116" s="981"/>
      <c r="BI116" s="981"/>
      <c r="BJ116" s="981"/>
      <c r="BK116" s="981"/>
      <c r="BL116" s="981"/>
      <c r="BM116" s="981"/>
      <c r="BN116" s="981"/>
      <c r="BO116" s="981"/>
      <c r="BP116" s="982"/>
      <c r="BQ116" s="938" t="s">
        <v>122</v>
      </c>
      <c r="BR116" s="939"/>
      <c r="BS116" s="939"/>
      <c r="BT116" s="939"/>
      <c r="BU116" s="939"/>
      <c r="BV116" s="939" t="s">
        <v>122</v>
      </c>
      <c r="BW116" s="939"/>
      <c r="BX116" s="939"/>
      <c r="BY116" s="939"/>
      <c r="BZ116" s="939"/>
      <c r="CA116" s="939" t="s">
        <v>122</v>
      </c>
      <c r="CB116" s="939"/>
      <c r="CC116" s="939"/>
      <c r="CD116" s="939"/>
      <c r="CE116" s="939"/>
      <c r="CF116" s="933" t="s">
        <v>122</v>
      </c>
      <c r="CG116" s="934"/>
      <c r="CH116" s="934"/>
      <c r="CI116" s="934"/>
      <c r="CJ116" s="934"/>
      <c r="CK116" s="961"/>
      <c r="CL116" s="962"/>
      <c r="CM116" s="935" t="s">
        <v>437</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v>17950</v>
      </c>
      <c r="DH116" s="972"/>
      <c r="DI116" s="972"/>
      <c r="DJ116" s="972"/>
      <c r="DK116" s="973"/>
      <c r="DL116" s="974" t="s">
        <v>122</v>
      </c>
      <c r="DM116" s="972"/>
      <c r="DN116" s="972"/>
      <c r="DO116" s="972"/>
      <c r="DP116" s="973"/>
      <c r="DQ116" s="974" t="s">
        <v>122</v>
      </c>
      <c r="DR116" s="972"/>
      <c r="DS116" s="972"/>
      <c r="DT116" s="972"/>
      <c r="DU116" s="973"/>
      <c r="DV116" s="975" t="s">
        <v>122</v>
      </c>
      <c r="DW116" s="976"/>
      <c r="DX116" s="976"/>
      <c r="DY116" s="976"/>
      <c r="DZ116" s="977"/>
    </row>
    <row r="117" spans="1:130" s="224" customFormat="1" ht="26.25" customHeight="1" x14ac:dyDescent="0.2">
      <c r="A117" s="925" t="s">
        <v>177</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438</v>
      </c>
      <c r="Z117" s="907"/>
      <c r="AA117" s="991">
        <v>6433594</v>
      </c>
      <c r="AB117" s="992"/>
      <c r="AC117" s="992"/>
      <c r="AD117" s="992"/>
      <c r="AE117" s="993"/>
      <c r="AF117" s="994">
        <v>6764658</v>
      </c>
      <c r="AG117" s="992"/>
      <c r="AH117" s="992"/>
      <c r="AI117" s="992"/>
      <c r="AJ117" s="993"/>
      <c r="AK117" s="994">
        <v>6606099</v>
      </c>
      <c r="AL117" s="992"/>
      <c r="AM117" s="992"/>
      <c r="AN117" s="992"/>
      <c r="AO117" s="993"/>
      <c r="AP117" s="995"/>
      <c r="AQ117" s="996"/>
      <c r="AR117" s="996"/>
      <c r="AS117" s="996"/>
      <c r="AT117" s="997"/>
      <c r="AU117" s="921"/>
      <c r="AV117" s="922"/>
      <c r="AW117" s="922"/>
      <c r="AX117" s="922"/>
      <c r="AY117" s="922"/>
      <c r="AZ117" s="987" t="s">
        <v>439</v>
      </c>
      <c r="BA117" s="988"/>
      <c r="BB117" s="988"/>
      <c r="BC117" s="988"/>
      <c r="BD117" s="988"/>
      <c r="BE117" s="988"/>
      <c r="BF117" s="988"/>
      <c r="BG117" s="988"/>
      <c r="BH117" s="988"/>
      <c r="BI117" s="988"/>
      <c r="BJ117" s="988"/>
      <c r="BK117" s="988"/>
      <c r="BL117" s="988"/>
      <c r="BM117" s="988"/>
      <c r="BN117" s="988"/>
      <c r="BO117" s="988"/>
      <c r="BP117" s="989"/>
      <c r="BQ117" s="938" t="s">
        <v>122</v>
      </c>
      <c r="BR117" s="939"/>
      <c r="BS117" s="939"/>
      <c r="BT117" s="939"/>
      <c r="BU117" s="939"/>
      <c r="BV117" s="939" t="s">
        <v>122</v>
      </c>
      <c r="BW117" s="939"/>
      <c r="BX117" s="939"/>
      <c r="BY117" s="939"/>
      <c r="BZ117" s="939"/>
      <c r="CA117" s="939" t="s">
        <v>122</v>
      </c>
      <c r="CB117" s="939"/>
      <c r="CC117" s="939"/>
      <c r="CD117" s="939"/>
      <c r="CE117" s="939"/>
      <c r="CF117" s="933" t="s">
        <v>122</v>
      </c>
      <c r="CG117" s="934"/>
      <c r="CH117" s="934"/>
      <c r="CI117" s="934"/>
      <c r="CJ117" s="934"/>
      <c r="CK117" s="961"/>
      <c r="CL117" s="962"/>
      <c r="CM117" s="935" t="s">
        <v>440</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122</v>
      </c>
      <c r="DH117" s="972"/>
      <c r="DI117" s="972"/>
      <c r="DJ117" s="972"/>
      <c r="DK117" s="973"/>
      <c r="DL117" s="974" t="s">
        <v>122</v>
      </c>
      <c r="DM117" s="972"/>
      <c r="DN117" s="972"/>
      <c r="DO117" s="972"/>
      <c r="DP117" s="973"/>
      <c r="DQ117" s="974" t="s">
        <v>122</v>
      </c>
      <c r="DR117" s="972"/>
      <c r="DS117" s="972"/>
      <c r="DT117" s="972"/>
      <c r="DU117" s="973"/>
      <c r="DV117" s="975" t="s">
        <v>122</v>
      </c>
      <c r="DW117" s="976"/>
      <c r="DX117" s="976"/>
      <c r="DY117" s="976"/>
      <c r="DZ117" s="977"/>
    </row>
    <row r="118" spans="1:130" s="224" customFormat="1" ht="26.25" customHeight="1" x14ac:dyDescent="0.2">
      <c r="A118" s="925" t="s">
        <v>414</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411</v>
      </c>
      <c r="AB118" s="906"/>
      <c r="AC118" s="906"/>
      <c r="AD118" s="906"/>
      <c r="AE118" s="907"/>
      <c r="AF118" s="905" t="s">
        <v>412</v>
      </c>
      <c r="AG118" s="906"/>
      <c r="AH118" s="906"/>
      <c r="AI118" s="906"/>
      <c r="AJ118" s="907"/>
      <c r="AK118" s="905" t="s">
        <v>294</v>
      </c>
      <c r="AL118" s="906"/>
      <c r="AM118" s="906"/>
      <c r="AN118" s="906"/>
      <c r="AO118" s="907"/>
      <c r="AP118" s="983" t="s">
        <v>413</v>
      </c>
      <c r="AQ118" s="984"/>
      <c r="AR118" s="984"/>
      <c r="AS118" s="984"/>
      <c r="AT118" s="985"/>
      <c r="AU118" s="921"/>
      <c r="AV118" s="922"/>
      <c r="AW118" s="922"/>
      <c r="AX118" s="922"/>
      <c r="AY118" s="922"/>
      <c r="AZ118" s="986" t="s">
        <v>441</v>
      </c>
      <c r="BA118" s="978"/>
      <c r="BB118" s="978"/>
      <c r="BC118" s="978"/>
      <c r="BD118" s="978"/>
      <c r="BE118" s="978"/>
      <c r="BF118" s="978"/>
      <c r="BG118" s="978"/>
      <c r="BH118" s="978"/>
      <c r="BI118" s="978"/>
      <c r="BJ118" s="978"/>
      <c r="BK118" s="978"/>
      <c r="BL118" s="978"/>
      <c r="BM118" s="978"/>
      <c r="BN118" s="978"/>
      <c r="BO118" s="978"/>
      <c r="BP118" s="979"/>
      <c r="BQ118" s="1012" t="s">
        <v>122</v>
      </c>
      <c r="BR118" s="1013"/>
      <c r="BS118" s="1013"/>
      <c r="BT118" s="1013"/>
      <c r="BU118" s="1013"/>
      <c r="BV118" s="1013" t="s">
        <v>122</v>
      </c>
      <c r="BW118" s="1013"/>
      <c r="BX118" s="1013"/>
      <c r="BY118" s="1013"/>
      <c r="BZ118" s="1013"/>
      <c r="CA118" s="1013" t="s">
        <v>122</v>
      </c>
      <c r="CB118" s="1013"/>
      <c r="CC118" s="1013"/>
      <c r="CD118" s="1013"/>
      <c r="CE118" s="1013"/>
      <c r="CF118" s="933" t="s">
        <v>122</v>
      </c>
      <c r="CG118" s="934"/>
      <c r="CH118" s="934"/>
      <c r="CI118" s="934"/>
      <c r="CJ118" s="934"/>
      <c r="CK118" s="961"/>
      <c r="CL118" s="962"/>
      <c r="CM118" s="935" t="s">
        <v>442</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122</v>
      </c>
      <c r="DH118" s="972"/>
      <c r="DI118" s="972"/>
      <c r="DJ118" s="972"/>
      <c r="DK118" s="973"/>
      <c r="DL118" s="974" t="s">
        <v>122</v>
      </c>
      <c r="DM118" s="972"/>
      <c r="DN118" s="972"/>
      <c r="DO118" s="972"/>
      <c r="DP118" s="973"/>
      <c r="DQ118" s="974" t="s">
        <v>122</v>
      </c>
      <c r="DR118" s="972"/>
      <c r="DS118" s="972"/>
      <c r="DT118" s="972"/>
      <c r="DU118" s="973"/>
      <c r="DV118" s="975" t="s">
        <v>122</v>
      </c>
      <c r="DW118" s="976"/>
      <c r="DX118" s="976"/>
      <c r="DY118" s="976"/>
      <c r="DZ118" s="977"/>
    </row>
    <row r="119" spans="1:130" s="224" customFormat="1" ht="26.25" customHeight="1" x14ac:dyDescent="0.2">
      <c r="A119" s="1069" t="s">
        <v>417</v>
      </c>
      <c r="B119" s="960"/>
      <c r="C119" s="942" t="s">
        <v>418</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122</v>
      </c>
      <c r="AB119" s="913"/>
      <c r="AC119" s="913"/>
      <c r="AD119" s="913"/>
      <c r="AE119" s="914"/>
      <c r="AF119" s="915" t="s">
        <v>122</v>
      </c>
      <c r="AG119" s="913"/>
      <c r="AH119" s="913"/>
      <c r="AI119" s="913"/>
      <c r="AJ119" s="914"/>
      <c r="AK119" s="915" t="s">
        <v>122</v>
      </c>
      <c r="AL119" s="913"/>
      <c r="AM119" s="913"/>
      <c r="AN119" s="913"/>
      <c r="AO119" s="914"/>
      <c r="AP119" s="916" t="s">
        <v>122</v>
      </c>
      <c r="AQ119" s="917"/>
      <c r="AR119" s="917"/>
      <c r="AS119" s="917"/>
      <c r="AT119" s="918"/>
      <c r="AU119" s="923"/>
      <c r="AV119" s="924"/>
      <c r="AW119" s="924"/>
      <c r="AX119" s="924"/>
      <c r="AY119" s="924"/>
      <c r="AZ119" s="247" t="s">
        <v>177</v>
      </c>
      <c r="BA119" s="247"/>
      <c r="BB119" s="247"/>
      <c r="BC119" s="247"/>
      <c r="BD119" s="247"/>
      <c r="BE119" s="247"/>
      <c r="BF119" s="247"/>
      <c r="BG119" s="247"/>
      <c r="BH119" s="247"/>
      <c r="BI119" s="247"/>
      <c r="BJ119" s="247"/>
      <c r="BK119" s="247"/>
      <c r="BL119" s="247"/>
      <c r="BM119" s="247"/>
      <c r="BN119" s="247"/>
      <c r="BO119" s="990" t="s">
        <v>443</v>
      </c>
      <c r="BP119" s="1018"/>
      <c r="BQ119" s="1012">
        <v>72576776</v>
      </c>
      <c r="BR119" s="1013"/>
      <c r="BS119" s="1013"/>
      <c r="BT119" s="1013"/>
      <c r="BU119" s="1013"/>
      <c r="BV119" s="1013">
        <v>70964569</v>
      </c>
      <c r="BW119" s="1013"/>
      <c r="BX119" s="1013"/>
      <c r="BY119" s="1013"/>
      <c r="BZ119" s="1013"/>
      <c r="CA119" s="1013">
        <v>68863397</v>
      </c>
      <c r="CB119" s="1013"/>
      <c r="CC119" s="1013"/>
      <c r="CD119" s="1013"/>
      <c r="CE119" s="1013"/>
      <c r="CF119" s="1014"/>
      <c r="CG119" s="1015"/>
      <c r="CH119" s="1015"/>
      <c r="CI119" s="1015"/>
      <c r="CJ119" s="1016"/>
      <c r="CK119" s="963"/>
      <c r="CL119" s="964"/>
      <c r="CM119" s="986" t="s">
        <v>444</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v>143180</v>
      </c>
      <c r="DH119" s="999"/>
      <c r="DI119" s="999"/>
      <c r="DJ119" s="999"/>
      <c r="DK119" s="1000"/>
      <c r="DL119" s="998">
        <v>192420</v>
      </c>
      <c r="DM119" s="999"/>
      <c r="DN119" s="999"/>
      <c r="DO119" s="999"/>
      <c r="DP119" s="1000"/>
      <c r="DQ119" s="998">
        <v>189277</v>
      </c>
      <c r="DR119" s="999"/>
      <c r="DS119" s="999"/>
      <c r="DT119" s="999"/>
      <c r="DU119" s="1000"/>
      <c r="DV119" s="1001">
        <v>1</v>
      </c>
      <c r="DW119" s="1002"/>
      <c r="DX119" s="1002"/>
      <c r="DY119" s="1002"/>
      <c r="DZ119" s="1003"/>
    </row>
    <row r="120" spans="1:130" s="224" customFormat="1" ht="26.25" customHeight="1" x14ac:dyDescent="0.2">
      <c r="A120" s="1070"/>
      <c r="B120" s="962"/>
      <c r="C120" s="935" t="s">
        <v>421</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122</v>
      </c>
      <c r="AB120" s="972"/>
      <c r="AC120" s="972"/>
      <c r="AD120" s="972"/>
      <c r="AE120" s="973"/>
      <c r="AF120" s="974" t="s">
        <v>122</v>
      </c>
      <c r="AG120" s="972"/>
      <c r="AH120" s="972"/>
      <c r="AI120" s="972"/>
      <c r="AJ120" s="973"/>
      <c r="AK120" s="974" t="s">
        <v>122</v>
      </c>
      <c r="AL120" s="972"/>
      <c r="AM120" s="972"/>
      <c r="AN120" s="972"/>
      <c r="AO120" s="973"/>
      <c r="AP120" s="975" t="s">
        <v>122</v>
      </c>
      <c r="AQ120" s="976"/>
      <c r="AR120" s="976"/>
      <c r="AS120" s="976"/>
      <c r="AT120" s="977"/>
      <c r="AU120" s="1004" t="s">
        <v>445</v>
      </c>
      <c r="AV120" s="1005"/>
      <c r="AW120" s="1005"/>
      <c r="AX120" s="1005"/>
      <c r="AY120" s="1006"/>
      <c r="AZ120" s="942" t="s">
        <v>446</v>
      </c>
      <c r="BA120" s="910"/>
      <c r="BB120" s="910"/>
      <c r="BC120" s="910"/>
      <c r="BD120" s="910"/>
      <c r="BE120" s="910"/>
      <c r="BF120" s="910"/>
      <c r="BG120" s="910"/>
      <c r="BH120" s="910"/>
      <c r="BI120" s="910"/>
      <c r="BJ120" s="910"/>
      <c r="BK120" s="910"/>
      <c r="BL120" s="910"/>
      <c r="BM120" s="910"/>
      <c r="BN120" s="910"/>
      <c r="BO120" s="910"/>
      <c r="BP120" s="911"/>
      <c r="BQ120" s="943">
        <v>16120170</v>
      </c>
      <c r="BR120" s="944"/>
      <c r="BS120" s="944"/>
      <c r="BT120" s="944"/>
      <c r="BU120" s="944"/>
      <c r="BV120" s="944">
        <v>17086163</v>
      </c>
      <c r="BW120" s="944"/>
      <c r="BX120" s="944"/>
      <c r="BY120" s="944"/>
      <c r="BZ120" s="944"/>
      <c r="CA120" s="944">
        <v>18343189</v>
      </c>
      <c r="CB120" s="944"/>
      <c r="CC120" s="944"/>
      <c r="CD120" s="944"/>
      <c r="CE120" s="944"/>
      <c r="CF120" s="957">
        <v>93</v>
      </c>
      <c r="CG120" s="958"/>
      <c r="CH120" s="958"/>
      <c r="CI120" s="958"/>
      <c r="CJ120" s="958"/>
      <c r="CK120" s="1019" t="s">
        <v>447</v>
      </c>
      <c r="CL120" s="1020"/>
      <c r="CM120" s="1020"/>
      <c r="CN120" s="1020"/>
      <c r="CO120" s="1021"/>
      <c r="CP120" s="1027" t="s">
        <v>396</v>
      </c>
      <c r="CQ120" s="1028"/>
      <c r="CR120" s="1028"/>
      <c r="CS120" s="1028"/>
      <c r="CT120" s="1028"/>
      <c r="CU120" s="1028"/>
      <c r="CV120" s="1028"/>
      <c r="CW120" s="1028"/>
      <c r="CX120" s="1028"/>
      <c r="CY120" s="1028"/>
      <c r="CZ120" s="1028"/>
      <c r="DA120" s="1028"/>
      <c r="DB120" s="1028"/>
      <c r="DC120" s="1028"/>
      <c r="DD120" s="1028"/>
      <c r="DE120" s="1028"/>
      <c r="DF120" s="1029"/>
      <c r="DG120" s="943">
        <v>16785778</v>
      </c>
      <c r="DH120" s="944"/>
      <c r="DI120" s="944"/>
      <c r="DJ120" s="944"/>
      <c r="DK120" s="944"/>
      <c r="DL120" s="944">
        <v>16663290</v>
      </c>
      <c r="DM120" s="944"/>
      <c r="DN120" s="944"/>
      <c r="DO120" s="944"/>
      <c r="DP120" s="944"/>
      <c r="DQ120" s="944">
        <v>16283164</v>
      </c>
      <c r="DR120" s="944"/>
      <c r="DS120" s="944"/>
      <c r="DT120" s="944"/>
      <c r="DU120" s="944"/>
      <c r="DV120" s="945">
        <v>82.5</v>
      </c>
      <c r="DW120" s="945"/>
      <c r="DX120" s="945"/>
      <c r="DY120" s="945"/>
      <c r="DZ120" s="946"/>
    </row>
    <row r="121" spans="1:130" s="224" customFormat="1" ht="26.25" customHeight="1" x14ac:dyDescent="0.2">
      <c r="A121" s="1070"/>
      <c r="B121" s="962"/>
      <c r="C121" s="987" t="s">
        <v>448</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v>1855</v>
      </c>
      <c r="AB121" s="972"/>
      <c r="AC121" s="972"/>
      <c r="AD121" s="972"/>
      <c r="AE121" s="973"/>
      <c r="AF121" s="974">
        <v>177678</v>
      </c>
      <c r="AG121" s="972"/>
      <c r="AH121" s="972"/>
      <c r="AI121" s="972"/>
      <c r="AJ121" s="973"/>
      <c r="AK121" s="974">
        <v>177678</v>
      </c>
      <c r="AL121" s="972"/>
      <c r="AM121" s="972"/>
      <c r="AN121" s="972"/>
      <c r="AO121" s="973"/>
      <c r="AP121" s="975">
        <v>0.9</v>
      </c>
      <c r="AQ121" s="976"/>
      <c r="AR121" s="976"/>
      <c r="AS121" s="976"/>
      <c r="AT121" s="977"/>
      <c r="AU121" s="1007"/>
      <c r="AV121" s="1008"/>
      <c r="AW121" s="1008"/>
      <c r="AX121" s="1008"/>
      <c r="AY121" s="1009"/>
      <c r="AZ121" s="935" t="s">
        <v>449</v>
      </c>
      <c r="BA121" s="936"/>
      <c r="BB121" s="936"/>
      <c r="BC121" s="936"/>
      <c r="BD121" s="936"/>
      <c r="BE121" s="936"/>
      <c r="BF121" s="936"/>
      <c r="BG121" s="936"/>
      <c r="BH121" s="936"/>
      <c r="BI121" s="936"/>
      <c r="BJ121" s="936"/>
      <c r="BK121" s="936"/>
      <c r="BL121" s="936"/>
      <c r="BM121" s="936"/>
      <c r="BN121" s="936"/>
      <c r="BO121" s="936"/>
      <c r="BP121" s="937"/>
      <c r="BQ121" s="938">
        <v>4222307</v>
      </c>
      <c r="BR121" s="939"/>
      <c r="BS121" s="939"/>
      <c r="BT121" s="939"/>
      <c r="BU121" s="939"/>
      <c r="BV121" s="939">
        <v>4407384</v>
      </c>
      <c r="BW121" s="939"/>
      <c r="BX121" s="939"/>
      <c r="BY121" s="939"/>
      <c r="BZ121" s="939"/>
      <c r="CA121" s="939">
        <v>4469081</v>
      </c>
      <c r="CB121" s="939"/>
      <c r="CC121" s="939"/>
      <c r="CD121" s="939"/>
      <c r="CE121" s="939"/>
      <c r="CF121" s="933">
        <v>22.7</v>
      </c>
      <c r="CG121" s="934"/>
      <c r="CH121" s="934"/>
      <c r="CI121" s="934"/>
      <c r="CJ121" s="934"/>
      <c r="CK121" s="1022"/>
      <c r="CL121" s="1023"/>
      <c r="CM121" s="1023"/>
      <c r="CN121" s="1023"/>
      <c r="CO121" s="1024"/>
      <c r="CP121" s="1032" t="s">
        <v>394</v>
      </c>
      <c r="CQ121" s="1033"/>
      <c r="CR121" s="1033"/>
      <c r="CS121" s="1033"/>
      <c r="CT121" s="1033"/>
      <c r="CU121" s="1033"/>
      <c r="CV121" s="1033"/>
      <c r="CW121" s="1033"/>
      <c r="CX121" s="1033"/>
      <c r="CY121" s="1033"/>
      <c r="CZ121" s="1033"/>
      <c r="DA121" s="1033"/>
      <c r="DB121" s="1033"/>
      <c r="DC121" s="1033"/>
      <c r="DD121" s="1033"/>
      <c r="DE121" s="1033"/>
      <c r="DF121" s="1034"/>
      <c r="DG121" s="938">
        <v>722622</v>
      </c>
      <c r="DH121" s="939"/>
      <c r="DI121" s="939"/>
      <c r="DJ121" s="939"/>
      <c r="DK121" s="939"/>
      <c r="DL121" s="939">
        <v>513855</v>
      </c>
      <c r="DM121" s="939"/>
      <c r="DN121" s="939"/>
      <c r="DO121" s="939"/>
      <c r="DP121" s="939"/>
      <c r="DQ121" s="939">
        <v>426661</v>
      </c>
      <c r="DR121" s="939"/>
      <c r="DS121" s="939"/>
      <c r="DT121" s="939"/>
      <c r="DU121" s="939"/>
      <c r="DV121" s="940">
        <v>2.2000000000000002</v>
      </c>
      <c r="DW121" s="940"/>
      <c r="DX121" s="940"/>
      <c r="DY121" s="940"/>
      <c r="DZ121" s="941"/>
    </row>
    <row r="122" spans="1:130" s="224" customFormat="1" ht="26.25" customHeight="1" x14ac:dyDescent="0.2">
      <c r="A122" s="1070"/>
      <c r="B122" s="962"/>
      <c r="C122" s="935" t="s">
        <v>431</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122</v>
      </c>
      <c r="AB122" s="972"/>
      <c r="AC122" s="972"/>
      <c r="AD122" s="972"/>
      <c r="AE122" s="973"/>
      <c r="AF122" s="974" t="s">
        <v>122</v>
      </c>
      <c r="AG122" s="972"/>
      <c r="AH122" s="972"/>
      <c r="AI122" s="972"/>
      <c r="AJ122" s="973"/>
      <c r="AK122" s="974" t="s">
        <v>122</v>
      </c>
      <c r="AL122" s="972"/>
      <c r="AM122" s="972"/>
      <c r="AN122" s="972"/>
      <c r="AO122" s="973"/>
      <c r="AP122" s="975" t="s">
        <v>122</v>
      </c>
      <c r="AQ122" s="976"/>
      <c r="AR122" s="976"/>
      <c r="AS122" s="976"/>
      <c r="AT122" s="977"/>
      <c r="AU122" s="1007"/>
      <c r="AV122" s="1008"/>
      <c r="AW122" s="1008"/>
      <c r="AX122" s="1008"/>
      <c r="AY122" s="1009"/>
      <c r="AZ122" s="986" t="s">
        <v>450</v>
      </c>
      <c r="BA122" s="978"/>
      <c r="BB122" s="978"/>
      <c r="BC122" s="978"/>
      <c r="BD122" s="978"/>
      <c r="BE122" s="978"/>
      <c r="BF122" s="978"/>
      <c r="BG122" s="978"/>
      <c r="BH122" s="978"/>
      <c r="BI122" s="978"/>
      <c r="BJ122" s="978"/>
      <c r="BK122" s="978"/>
      <c r="BL122" s="978"/>
      <c r="BM122" s="978"/>
      <c r="BN122" s="978"/>
      <c r="BO122" s="978"/>
      <c r="BP122" s="979"/>
      <c r="BQ122" s="1012">
        <v>48399517</v>
      </c>
      <c r="BR122" s="1013"/>
      <c r="BS122" s="1013"/>
      <c r="BT122" s="1013"/>
      <c r="BU122" s="1013"/>
      <c r="BV122" s="1013">
        <v>46778424</v>
      </c>
      <c r="BW122" s="1013"/>
      <c r="BX122" s="1013"/>
      <c r="BY122" s="1013"/>
      <c r="BZ122" s="1013"/>
      <c r="CA122" s="1013">
        <v>44746897</v>
      </c>
      <c r="CB122" s="1013"/>
      <c r="CC122" s="1013"/>
      <c r="CD122" s="1013"/>
      <c r="CE122" s="1013"/>
      <c r="CF122" s="1030">
        <v>226.8</v>
      </c>
      <c r="CG122" s="1031"/>
      <c r="CH122" s="1031"/>
      <c r="CI122" s="1031"/>
      <c r="CJ122" s="1031"/>
      <c r="CK122" s="1022"/>
      <c r="CL122" s="1023"/>
      <c r="CM122" s="1023"/>
      <c r="CN122" s="1023"/>
      <c r="CO122" s="1024"/>
      <c r="CP122" s="1032" t="s">
        <v>392</v>
      </c>
      <c r="CQ122" s="1033"/>
      <c r="CR122" s="1033"/>
      <c r="CS122" s="1033"/>
      <c r="CT122" s="1033"/>
      <c r="CU122" s="1033"/>
      <c r="CV122" s="1033"/>
      <c r="CW122" s="1033"/>
      <c r="CX122" s="1033"/>
      <c r="CY122" s="1033"/>
      <c r="CZ122" s="1033"/>
      <c r="DA122" s="1033"/>
      <c r="DB122" s="1033"/>
      <c r="DC122" s="1033"/>
      <c r="DD122" s="1033"/>
      <c r="DE122" s="1033"/>
      <c r="DF122" s="1034"/>
      <c r="DG122" s="938" t="s">
        <v>122</v>
      </c>
      <c r="DH122" s="939"/>
      <c r="DI122" s="939"/>
      <c r="DJ122" s="939"/>
      <c r="DK122" s="939"/>
      <c r="DL122" s="939" t="s">
        <v>122</v>
      </c>
      <c r="DM122" s="939"/>
      <c r="DN122" s="939"/>
      <c r="DO122" s="939"/>
      <c r="DP122" s="939"/>
      <c r="DQ122" s="939" t="s">
        <v>122</v>
      </c>
      <c r="DR122" s="939"/>
      <c r="DS122" s="939"/>
      <c r="DT122" s="939"/>
      <c r="DU122" s="939"/>
      <c r="DV122" s="940" t="s">
        <v>122</v>
      </c>
      <c r="DW122" s="940"/>
      <c r="DX122" s="940"/>
      <c r="DY122" s="940"/>
      <c r="DZ122" s="941"/>
    </row>
    <row r="123" spans="1:130" s="224" customFormat="1" ht="26.25" customHeight="1" x14ac:dyDescent="0.2">
      <c r="A123" s="1070"/>
      <c r="B123" s="962"/>
      <c r="C123" s="935" t="s">
        <v>437</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v>18345</v>
      </c>
      <c r="AB123" s="972"/>
      <c r="AC123" s="972"/>
      <c r="AD123" s="972"/>
      <c r="AE123" s="973"/>
      <c r="AF123" s="974">
        <v>18147</v>
      </c>
      <c r="AG123" s="972"/>
      <c r="AH123" s="972"/>
      <c r="AI123" s="972"/>
      <c r="AJ123" s="973"/>
      <c r="AK123" s="974" t="s">
        <v>122</v>
      </c>
      <c r="AL123" s="972"/>
      <c r="AM123" s="972"/>
      <c r="AN123" s="972"/>
      <c r="AO123" s="973"/>
      <c r="AP123" s="975" t="s">
        <v>122</v>
      </c>
      <c r="AQ123" s="976"/>
      <c r="AR123" s="976"/>
      <c r="AS123" s="976"/>
      <c r="AT123" s="977"/>
      <c r="AU123" s="1010"/>
      <c r="AV123" s="1011"/>
      <c r="AW123" s="1011"/>
      <c r="AX123" s="1011"/>
      <c r="AY123" s="1011"/>
      <c r="AZ123" s="247" t="s">
        <v>177</v>
      </c>
      <c r="BA123" s="247"/>
      <c r="BB123" s="247"/>
      <c r="BC123" s="247"/>
      <c r="BD123" s="247"/>
      <c r="BE123" s="247"/>
      <c r="BF123" s="247"/>
      <c r="BG123" s="247"/>
      <c r="BH123" s="247"/>
      <c r="BI123" s="247"/>
      <c r="BJ123" s="247"/>
      <c r="BK123" s="247"/>
      <c r="BL123" s="247"/>
      <c r="BM123" s="247"/>
      <c r="BN123" s="247"/>
      <c r="BO123" s="990" t="s">
        <v>451</v>
      </c>
      <c r="BP123" s="1018"/>
      <c r="BQ123" s="1076">
        <v>68741994</v>
      </c>
      <c r="BR123" s="1077"/>
      <c r="BS123" s="1077"/>
      <c r="BT123" s="1077"/>
      <c r="BU123" s="1077"/>
      <c r="BV123" s="1077">
        <v>68271971</v>
      </c>
      <c r="BW123" s="1077"/>
      <c r="BX123" s="1077"/>
      <c r="BY123" s="1077"/>
      <c r="BZ123" s="1077"/>
      <c r="CA123" s="1077">
        <v>67559167</v>
      </c>
      <c r="CB123" s="1077"/>
      <c r="CC123" s="1077"/>
      <c r="CD123" s="1077"/>
      <c r="CE123" s="1077"/>
      <c r="CF123" s="1014"/>
      <c r="CG123" s="1015"/>
      <c r="CH123" s="1015"/>
      <c r="CI123" s="1015"/>
      <c r="CJ123" s="1016"/>
      <c r="CK123" s="1022"/>
      <c r="CL123" s="1023"/>
      <c r="CM123" s="1023"/>
      <c r="CN123" s="1023"/>
      <c r="CO123" s="1024"/>
      <c r="CP123" s="1032" t="s">
        <v>393</v>
      </c>
      <c r="CQ123" s="1033"/>
      <c r="CR123" s="1033"/>
      <c r="CS123" s="1033"/>
      <c r="CT123" s="1033"/>
      <c r="CU123" s="1033"/>
      <c r="CV123" s="1033"/>
      <c r="CW123" s="1033"/>
      <c r="CX123" s="1033"/>
      <c r="CY123" s="1033"/>
      <c r="CZ123" s="1033"/>
      <c r="DA123" s="1033"/>
      <c r="DB123" s="1033"/>
      <c r="DC123" s="1033"/>
      <c r="DD123" s="1033"/>
      <c r="DE123" s="1033"/>
      <c r="DF123" s="1034"/>
      <c r="DG123" s="971" t="s">
        <v>122</v>
      </c>
      <c r="DH123" s="972"/>
      <c r="DI123" s="972"/>
      <c r="DJ123" s="972"/>
      <c r="DK123" s="973"/>
      <c r="DL123" s="974" t="s">
        <v>122</v>
      </c>
      <c r="DM123" s="972"/>
      <c r="DN123" s="972"/>
      <c r="DO123" s="972"/>
      <c r="DP123" s="973"/>
      <c r="DQ123" s="974" t="s">
        <v>122</v>
      </c>
      <c r="DR123" s="972"/>
      <c r="DS123" s="972"/>
      <c r="DT123" s="972"/>
      <c r="DU123" s="973"/>
      <c r="DV123" s="975" t="s">
        <v>122</v>
      </c>
      <c r="DW123" s="976"/>
      <c r="DX123" s="976"/>
      <c r="DY123" s="976"/>
      <c r="DZ123" s="977"/>
    </row>
    <row r="124" spans="1:130" s="224" customFormat="1" ht="26.25" customHeight="1" thickBot="1" x14ac:dyDescent="0.25">
      <c r="A124" s="1070"/>
      <c r="B124" s="962"/>
      <c r="C124" s="935" t="s">
        <v>440</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122</v>
      </c>
      <c r="AB124" s="972"/>
      <c r="AC124" s="972"/>
      <c r="AD124" s="972"/>
      <c r="AE124" s="973"/>
      <c r="AF124" s="974" t="s">
        <v>122</v>
      </c>
      <c r="AG124" s="972"/>
      <c r="AH124" s="972"/>
      <c r="AI124" s="972"/>
      <c r="AJ124" s="973"/>
      <c r="AK124" s="974" t="s">
        <v>122</v>
      </c>
      <c r="AL124" s="972"/>
      <c r="AM124" s="972"/>
      <c r="AN124" s="972"/>
      <c r="AO124" s="973"/>
      <c r="AP124" s="975" t="s">
        <v>122</v>
      </c>
      <c r="AQ124" s="976"/>
      <c r="AR124" s="976"/>
      <c r="AS124" s="976"/>
      <c r="AT124" s="977"/>
      <c r="AU124" s="1072" t="s">
        <v>452</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18.5</v>
      </c>
      <c r="BR124" s="1040"/>
      <c r="BS124" s="1040"/>
      <c r="BT124" s="1040"/>
      <c r="BU124" s="1040"/>
      <c r="BV124" s="1040">
        <v>13.7</v>
      </c>
      <c r="BW124" s="1040"/>
      <c r="BX124" s="1040"/>
      <c r="BY124" s="1040"/>
      <c r="BZ124" s="1040"/>
      <c r="CA124" s="1040">
        <v>6.6</v>
      </c>
      <c r="CB124" s="1040"/>
      <c r="CC124" s="1040"/>
      <c r="CD124" s="1040"/>
      <c r="CE124" s="1040"/>
      <c r="CF124" s="1041"/>
      <c r="CG124" s="1042"/>
      <c r="CH124" s="1042"/>
      <c r="CI124" s="1042"/>
      <c r="CJ124" s="1043"/>
      <c r="CK124" s="1025"/>
      <c r="CL124" s="1025"/>
      <c r="CM124" s="1025"/>
      <c r="CN124" s="1025"/>
      <c r="CO124" s="1026"/>
      <c r="CP124" s="1032" t="s">
        <v>453</v>
      </c>
      <c r="CQ124" s="1033"/>
      <c r="CR124" s="1033"/>
      <c r="CS124" s="1033"/>
      <c r="CT124" s="1033"/>
      <c r="CU124" s="1033"/>
      <c r="CV124" s="1033"/>
      <c r="CW124" s="1033"/>
      <c r="CX124" s="1033"/>
      <c r="CY124" s="1033"/>
      <c r="CZ124" s="1033"/>
      <c r="DA124" s="1033"/>
      <c r="DB124" s="1033"/>
      <c r="DC124" s="1033"/>
      <c r="DD124" s="1033"/>
      <c r="DE124" s="1033"/>
      <c r="DF124" s="1034"/>
      <c r="DG124" s="1017" t="s">
        <v>122</v>
      </c>
      <c r="DH124" s="999"/>
      <c r="DI124" s="999"/>
      <c r="DJ124" s="999"/>
      <c r="DK124" s="1000"/>
      <c r="DL124" s="998" t="s">
        <v>122</v>
      </c>
      <c r="DM124" s="999"/>
      <c r="DN124" s="999"/>
      <c r="DO124" s="999"/>
      <c r="DP124" s="1000"/>
      <c r="DQ124" s="998" t="s">
        <v>122</v>
      </c>
      <c r="DR124" s="999"/>
      <c r="DS124" s="999"/>
      <c r="DT124" s="999"/>
      <c r="DU124" s="1000"/>
      <c r="DV124" s="1001" t="s">
        <v>122</v>
      </c>
      <c r="DW124" s="1002"/>
      <c r="DX124" s="1002"/>
      <c r="DY124" s="1002"/>
      <c r="DZ124" s="1003"/>
    </row>
    <row r="125" spans="1:130" s="224" customFormat="1" ht="26.25" customHeight="1" x14ac:dyDescent="0.2">
      <c r="A125" s="1070"/>
      <c r="B125" s="962"/>
      <c r="C125" s="935" t="s">
        <v>442</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122</v>
      </c>
      <c r="AB125" s="972"/>
      <c r="AC125" s="972"/>
      <c r="AD125" s="972"/>
      <c r="AE125" s="973"/>
      <c r="AF125" s="974" t="s">
        <v>122</v>
      </c>
      <c r="AG125" s="972"/>
      <c r="AH125" s="972"/>
      <c r="AI125" s="972"/>
      <c r="AJ125" s="973"/>
      <c r="AK125" s="974" t="s">
        <v>122</v>
      </c>
      <c r="AL125" s="972"/>
      <c r="AM125" s="972"/>
      <c r="AN125" s="972"/>
      <c r="AO125" s="973"/>
      <c r="AP125" s="975" t="s">
        <v>122</v>
      </c>
      <c r="AQ125" s="976"/>
      <c r="AR125" s="976"/>
      <c r="AS125" s="976"/>
      <c r="AT125" s="97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454</v>
      </c>
      <c r="CL125" s="1020"/>
      <c r="CM125" s="1020"/>
      <c r="CN125" s="1020"/>
      <c r="CO125" s="1021"/>
      <c r="CP125" s="942" t="s">
        <v>455</v>
      </c>
      <c r="CQ125" s="910"/>
      <c r="CR125" s="910"/>
      <c r="CS125" s="910"/>
      <c r="CT125" s="910"/>
      <c r="CU125" s="910"/>
      <c r="CV125" s="910"/>
      <c r="CW125" s="910"/>
      <c r="CX125" s="910"/>
      <c r="CY125" s="910"/>
      <c r="CZ125" s="910"/>
      <c r="DA125" s="910"/>
      <c r="DB125" s="910"/>
      <c r="DC125" s="910"/>
      <c r="DD125" s="910"/>
      <c r="DE125" s="910"/>
      <c r="DF125" s="911"/>
      <c r="DG125" s="943" t="s">
        <v>122</v>
      </c>
      <c r="DH125" s="944"/>
      <c r="DI125" s="944"/>
      <c r="DJ125" s="944"/>
      <c r="DK125" s="944"/>
      <c r="DL125" s="944" t="s">
        <v>122</v>
      </c>
      <c r="DM125" s="944"/>
      <c r="DN125" s="944"/>
      <c r="DO125" s="944"/>
      <c r="DP125" s="944"/>
      <c r="DQ125" s="944" t="s">
        <v>122</v>
      </c>
      <c r="DR125" s="944"/>
      <c r="DS125" s="944"/>
      <c r="DT125" s="944"/>
      <c r="DU125" s="944"/>
      <c r="DV125" s="945" t="s">
        <v>122</v>
      </c>
      <c r="DW125" s="945"/>
      <c r="DX125" s="945"/>
      <c r="DY125" s="945"/>
      <c r="DZ125" s="946"/>
    </row>
    <row r="126" spans="1:130" s="224" customFormat="1" ht="26.25" customHeight="1" thickBot="1" x14ac:dyDescent="0.25">
      <c r="A126" s="1070"/>
      <c r="B126" s="962"/>
      <c r="C126" s="935" t="s">
        <v>444</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v>431</v>
      </c>
      <c r="AB126" s="972"/>
      <c r="AC126" s="972"/>
      <c r="AD126" s="972"/>
      <c r="AE126" s="973"/>
      <c r="AF126" s="974">
        <v>3088</v>
      </c>
      <c r="AG126" s="972"/>
      <c r="AH126" s="972"/>
      <c r="AI126" s="972"/>
      <c r="AJ126" s="973"/>
      <c r="AK126" s="974">
        <v>4189</v>
      </c>
      <c r="AL126" s="972"/>
      <c r="AM126" s="972"/>
      <c r="AN126" s="972"/>
      <c r="AO126" s="973"/>
      <c r="AP126" s="975">
        <v>0</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456</v>
      </c>
      <c r="CQ126" s="936"/>
      <c r="CR126" s="936"/>
      <c r="CS126" s="936"/>
      <c r="CT126" s="936"/>
      <c r="CU126" s="936"/>
      <c r="CV126" s="936"/>
      <c r="CW126" s="936"/>
      <c r="CX126" s="936"/>
      <c r="CY126" s="936"/>
      <c r="CZ126" s="936"/>
      <c r="DA126" s="936"/>
      <c r="DB126" s="936"/>
      <c r="DC126" s="936"/>
      <c r="DD126" s="936"/>
      <c r="DE126" s="936"/>
      <c r="DF126" s="937"/>
      <c r="DG126" s="938" t="s">
        <v>122</v>
      </c>
      <c r="DH126" s="939"/>
      <c r="DI126" s="939"/>
      <c r="DJ126" s="939"/>
      <c r="DK126" s="939"/>
      <c r="DL126" s="939" t="s">
        <v>122</v>
      </c>
      <c r="DM126" s="939"/>
      <c r="DN126" s="939"/>
      <c r="DO126" s="939"/>
      <c r="DP126" s="939"/>
      <c r="DQ126" s="939" t="s">
        <v>122</v>
      </c>
      <c r="DR126" s="939"/>
      <c r="DS126" s="939"/>
      <c r="DT126" s="939"/>
      <c r="DU126" s="939"/>
      <c r="DV126" s="940" t="s">
        <v>122</v>
      </c>
      <c r="DW126" s="940"/>
      <c r="DX126" s="940"/>
      <c r="DY126" s="940"/>
      <c r="DZ126" s="941"/>
    </row>
    <row r="127" spans="1:130" s="224" customFormat="1" ht="26.25" customHeight="1" x14ac:dyDescent="0.2">
      <c r="A127" s="1071"/>
      <c r="B127" s="964"/>
      <c r="C127" s="986" t="s">
        <v>457</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122</v>
      </c>
      <c r="AB127" s="972"/>
      <c r="AC127" s="972"/>
      <c r="AD127" s="972"/>
      <c r="AE127" s="973"/>
      <c r="AF127" s="974" t="s">
        <v>122</v>
      </c>
      <c r="AG127" s="972"/>
      <c r="AH127" s="972"/>
      <c r="AI127" s="972"/>
      <c r="AJ127" s="973"/>
      <c r="AK127" s="974" t="s">
        <v>122</v>
      </c>
      <c r="AL127" s="972"/>
      <c r="AM127" s="972"/>
      <c r="AN127" s="972"/>
      <c r="AO127" s="973"/>
      <c r="AP127" s="975" t="s">
        <v>122</v>
      </c>
      <c r="AQ127" s="976"/>
      <c r="AR127" s="976"/>
      <c r="AS127" s="976"/>
      <c r="AT127" s="977"/>
      <c r="AU127" s="226"/>
      <c r="AV127" s="226"/>
      <c r="AW127" s="226"/>
      <c r="AX127" s="1044" t="s">
        <v>458</v>
      </c>
      <c r="AY127" s="1045"/>
      <c r="AZ127" s="1045"/>
      <c r="BA127" s="1045"/>
      <c r="BB127" s="1045"/>
      <c r="BC127" s="1045"/>
      <c r="BD127" s="1045"/>
      <c r="BE127" s="1046"/>
      <c r="BF127" s="1047" t="s">
        <v>459</v>
      </c>
      <c r="BG127" s="1045"/>
      <c r="BH127" s="1045"/>
      <c r="BI127" s="1045"/>
      <c r="BJ127" s="1045"/>
      <c r="BK127" s="1045"/>
      <c r="BL127" s="1046"/>
      <c r="BM127" s="1047" t="s">
        <v>460</v>
      </c>
      <c r="BN127" s="1045"/>
      <c r="BO127" s="1045"/>
      <c r="BP127" s="1045"/>
      <c r="BQ127" s="1045"/>
      <c r="BR127" s="1045"/>
      <c r="BS127" s="1046"/>
      <c r="BT127" s="1047" t="s">
        <v>461</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462</v>
      </c>
      <c r="CQ127" s="936"/>
      <c r="CR127" s="936"/>
      <c r="CS127" s="936"/>
      <c r="CT127" s="936"/>
      <c r="CU127" s="936"/>
      <c r="CV127" s="936"/>
      <c r="CW127" s="936"/>
      <c r="CX127" s="936"/>
      <c r="CY127" s="936"/>
      <c r="CZ127" s="936"/>
      <c r="DA127" s="936"/>
      <c r="DB127" s="936"/>
      <c r="DC127" s="936"/>
      <c r="DD127" s="936"/>
      <c r="DE127" s="936"/>
      <c r="DF127" s="937"/>
      <c r="DG127" s="938" t="s">
        <v>122</v>
      </c>
      <c r="DH127" s="939"/>
      <c r="DI127" s="939"/>
      <c r="DJ127" s="939"/>
      <c r="DK127" s="939"/>
      <c r="DL127" s="939" t="s">
        <v>122</v>
      </c>
      <c r="DM127" s="939"/>
      <c r="DN127" s="939"/>
      <c r="DO127" s="939"/>
      <c r="DP127" s="939"/>
      <c r="DQ127" s="939" t="s">
        <v>122</v>
      </c>
      <c r="DR127" s="939"/>
      <c r="DS127" s="939"/>
      <c r="DT127" s="939"/>
      <c r="DU127" s="939"/>
      <c r="DV127" s="940" t="s">
        <v>122</v>
      </c>
      <c r="DW127" s="940"/>
      <c r="DX127" s="940"/>
      <c r="DY127" s="940"/>
      <c r="DZ127" s="941"/>
    </row>
    <row r="128" spans="1:130" s="224" customFormat="1" ht="26.25" customHeight="1" thickBot="1" x14ac:dyDescent="0.25">
      <c r="A128" s="1054" t="s">
        <v>463</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464</v>
      </c>
      <c r="X128" s="1056"/>
      <c r="Y128" s="1056"/>
      <c r="Z128" s="1057"/>
      <c r="AA128" s="1058">
        <v>347201</v>
      </c>
      <c r="AB128" s="1059"/>
      <c r="AC128" s="1059"/>
      <c r="AD128" s="1059"/>
      <c r="AE128" s="1060"/>
      <c r="AF128" s="1061">
        <v>348085</v>
      </c>
      <c r="AG128" s="1059"/>
      <c r="AH128" s="1059"/>
      <c r="AI128" s="1059"/>
      <c r="AJ128" s="1060"/>
      <c r="AK128" s="1061">
        <v>340304</v>
      </c>
      <c r="AL128" s="1059"/>
      <c r="AM128" s="1059"/>
      <c r="AN128" s="1059"/>
      <c r="AO128" s="1060"/>
      <c r="AP128" s="1062"/>
      <c r="AQ128" s="1063"/>
      <c r="AR128" s="1063"/>
      <c r="AS128" s="1063"/>
      <c r="AT128" s="1064"/>
      <c r="AU128" s="226"/>
      <c r="AV128" s="226"/>
      <c r="AW128" s="226"/>
      <c r="AX128" s="909" t="s">
        <v>465</v>
      </c>
      <c r="AY128" s="910"/>
      <c r="AZ128" s="910"/>
      <c r="BA128" s="910"/>
      <c r="BB128" s="910"/>
      <c r="BC128" s="910"/>
      <c r="BD128" s="910"/>
      <c r="BE128" s="911"/>
      <c r="BF128" s="1065" t="s">
        <v>122</v>
      </c>
      <c r="BG128" s="1066"/>
      <c r="BH128" s="1066"/>
      <c r="BI128" s="1066"/>
      <c r="BJ128" s="1066"/>
      <c r="BK128" s="1066"/>
      <c r="BL128" s="1067"/>
      <c r="BM128" s="1065">
        <v>12.14</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466</v>
      </c>
      <c r="CQ128" s="739"/>
      <c r="CR128" s="739"/>
      <c r="CS128" s="739"/>
      <c r="CT128" s="739"/>
      <c r="CU128" s="739"/>
      <c r="CV128" s="739"/>
      <c r="CW128" s="739"/>
      <c r="CX128" s="739"/>
      <c r="CY128" s="739"/>
      <c r="CZ128" s="739"/>
      <c r="DA128" s="739"/>
      <c r="DB128" s="739"/>
      <c r="DC128" s="739"/>
      <c r="DD128" s="739"/>
      <c r="DE128" s="739"/>
      <c r="DF128" s="1049"/>
      <c r="DG128" s="1050" t="s">
        <v>122</v>
      </c>
      <c r="DH128" s="1051"/>
      <c r="DI128" s="1051"/>
      <c r="DJ128" s="1051"/>
      <c r="DK128" s="1051"/>
      <c r="DL128" s="1051" t="s">
        <v>122</v>
      </c>
      <c r="DM128" s="1051"/>
      <c r="DN128" s="1051"/>
      <c r="DO128" s="1051"/>
      <c r="DP128" s="1051"/>
      <c r="DQ128" s="1051" t="s">
        <v>122</v>
      </c>
      <c r="DR128" s="1051"/>
      <c r="DS128" s="1051"/>
      <c r="DT128" s="1051"/>
      <c r="DU128" s="1051"/>
      <c r="DV128" s="1052" t="s">
        <v>122</v>
      </c>
      <c r="DW128" s="1052"/>
      <c r="DX128" s="1052"/>
      <c r="DY128" s="1052"/>
      <c r="DZ128" s="1053"/>
    </row>
    <row r="129" spans="1:131" s="224" customFormat="1" ht="26.25" customHeight="1" x14ac:dyDescent="0.2">
      <c r="A129" s="947" t="s">
        <v>102</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467</v>
      </c>
      <c r="X129" s="1084"/>
      <c r="Y129" s="1084"/>
      <c r="Z129" s="1085"/>
      <c r="AA129" s="971">
        <v>24903249</v>
      </c>
      <c r="AB129" s="972"/>
      <c r="AC129" s="972"/>
      <c r="AD129" s="972"/>
      <c r="AE129" s="973"/>
      <c r="AF129" s="974">
        <v>23913540</v>
      </c>
      <c r="AG129" s="972"/>
      <c r="AH129" s="972"/>
      <c r="AI129" s="972"/>
      <c r="AJ129" s="973"/>
      <c r="AK129" s="974">
        <v>24155970</v>
      </c>
      <c r="AL129" s="972"/>
      <c r="AM129" s="972"/>
      <c r="AN129" s="972"/>
      <c r="AO129" s="973"/>
      <c r="AP129" s="1086"/>
      <c r="AQ129" s="1087"/>
      <c r="AR129" s="1087"/>
      <c r="AS129" s="1087"/>
      <c r="AT129" s="1088"/>
      <c r="AU129" s="227"/>
      <c r="AV129" s="227"/>
      <c r="AW129" s="227"/>
      <c r="AX129" s="1078" t="s">
        <v>468</v>
      </c>
      <c r="AY129" s="936"/>
      <c r="AZ129" s="936"/>
      <c r="BA129" s="936"/>
      <c r="BB129" s="936"/>
      <c r="BC129" s="936"/>
      <c r="BD129" s="936"/>
      <c r="BE129" s="937"/>
      <c r="BF129" s="1079" t="s">
        <v>122</v>
      </c>
      <c r="BG129" s="1080"/>
      <c r="BH129" s="1080"/>
      <c r="BI129" s="1080"/>
      <c r="BJ129" s="1080"/>
      <c r="BK129" s="1080"/>
      <c r="BL129" s="1081"/>
      <c r="BM129" s="1079">
        <v>17.14</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469</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470</v>
      </c>
      <c r="X130" s="1084"/>
      <c r="Y130" s="1084"/>
      <c r="Z130" s="1085"/>
      <c r="AA130" s="971">
        <v>4219423</v>
      </c>
      <c r="AB130" s="972"/>
      <c r="AC130" s="972"/>
      <c r="AD130" s="972"/>
      <c r="AE130" s="973"/>
      <c r="AF130" s="974">
        <v>4367180</v>
      </c>
      <c r="AG130" s="972"/>
      <c r="AH130" s="972"/>
      <c r="AI130" s="972"/>
      <c r="AJ130" s="973"/>
      <c r="AK130" s="974">
        <v>4425188</v>
      </c>
      <c r="AL130" s="972"/>
      <c r="AM130" s="972"/>
      <c r="AN130" s="972"/>
      <c r="AO130" s="973"/>
      <c r="AP130" s="1086"/>
      <c r="AQ130" s="1087"/>
      <c r="AR130" s="1087"/>
      <c r="AS130" s="1087"/>
      <c r="AT130" s="1088"/>
      <c r="AU130" s="227"/>
      <c r="AV130" s="227"/>
      <c r="AW130" s="227"/>
      <c r="AX130" s="1078" t="s">
        <v>471</v>
      </c>
      <c r="AY130" s="936"/>
      <c r="AZ130" s="936"/>
      <c r="BA130" s="936"/>
      <c r="BB130" s="936"/>
      <c r="BC130" s="936"/>
      <c r="BD130" s="936"/>
      <c r="BE130" s="937"/>
      <c r="BF130" s="1114">
        <v>9.6</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472</v>
      </c>
      <c r="X131" s="1121"/>
      <c r="Y131" s="1121"/>
      <c r="Z131" s="1122"/>
      <c r="AA131" s="1017">
        <v>20683826</v>
      </c>
      <c r="AB131" s="999"/>
      <c r="AC131" s="999"/>
      <c r="AD131" s="999"/>
      <c r="AE131" s="1000"/>
      <c r="AF131" s="998">
        <v>19546360</v>
      </c>
      <c r="AG131" s="999"/>
      <c r="AH131" s="999"/>
      <c r="AI131" s="999"/>
      <c r="AJ131" s="1000"/>
      <c r="AK131" s="998">
        <v>19730782</v>
      </c>
      <c r="AL131" s="999"/>
      <c r="AM131" s="999"/>
      <c r="AN131" s="999"/>
      <c r="AO131" s="1000"/>
      <c r="AP131" s="1123"/>
      <c r="AQ131" s="1124"/>
      <c r="AR131" s="1124"/>
      <c r="AS131" s="1124"/>
      <c r="AT131" s="1125"/>
      <c r="AU131" s="227"/>
      <c r="AV131" s="227"/>
      <c r="AW131" s="227"/>
      <c r="AX131" s="1096" t="s">
        <v>473</v>
      </c>
      <c r="AY131" s="739"/>
      <c r="AZ131" s="739"/>
      <c r="BA131" s="739"/>
      <c r="BB131" s="739"/>
      <c r="BC131" s="739"/>
      <c r="BD131" s="739"/>
      <c r="BE131" s="1049"/>
      <c r="BF131" s="1097">
        <v>6.6</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474</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475</v>
      </c>
      <c r="W132" s="1107"/>
      <c r="X132" s="1107"/>
      <c r="Y132" s="1107"/>
      <c r="Z132" s="1108"/>
      <c r="AA132" s="1109">
        <v>9.026232448</v>
      </c>
      <c r="AB132" s="1110"/>
      <c r="AC132" s="1110"/>
      <c r="AD132" s="1110"/>
      <c r="AE132" s="1111"/>
      <c r="AF132" s="1112">
        <v>10.48478261</v>
      </c>
      <c r="AG132" s="1110"/>
      <c r="AH132" s="1110"/>
      <c r="AI132" s="1110"/>
      <c r="AJ132" s="1111"/>
      <c r="AK132" s="1112">
        <v>9.3286064379999996</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476</v>
      </c>
      <c r="W133" s="1090"/>
      <c r="X133" s="1090"/>
      <c r="Y133" s="1090"/>
      <c r="Z133" s="1091"/>
      <c r="AA133" s="1092">
        <v>9.3000000000000007</v>
      </c>
      <c r="AB133" s="1093"/>
      <c r="AC133" s="1093"/>
      <c r="AD133" s="1093"/>
      <c r="AE133" s="1094"/>
      <c r="AF133" s="1092">
        <v>9.6</v>
      </c>
      <c r="AG133" s="1093"/>
      <c r="AH133" s="1093"/>
      <c r="AI133" s="1093"/>
      <c r="AJ133" s="1094"/>
      <c r="AK133" s="1092">
        <v>9.6</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477</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40" zoomScaleNormal="40" zoomScaleSheetLayoutView="55" workbookViewId="0">
      <selection activeCell="AC12" sqref="AC12:AG12"/>
    </sheetView>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election activeCell="AC12" sqref="AC12:AG12"/>
    </sheetView>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479</v>
      </c>
      <c r="AL6" s="260"/>
      <c r="AM6" s="260"/>
      <c r="AN6" s="260"/>
    </row>
    <row r="7" spans="1:46" ht="13.5" customHeight="1" x14ac:dyDescent="0.2">
      <c r="A7" s="259"/>
      <c r="AK7" s="262"/>
      <c r="AL7" s="263"/>
      <c r="AM7" s="263"/>
      <c r="AN7" s="264"/>
      <c r="AO7" s="1127" t="s">
        <v>480</v>
      </c>
      <c r="AP7" s="265"/>
      <c r="AQ7" s="266" t="s">
        <v>481</v>
      </c>
      <c r="AR7" s="267"/>
    </row>
    <row r="8" spans="1:46" ht="13.2" x14ac:dyDescent="0.2">
      <c r="A8" s="259"/>
      <c r="AK8" s="268"/>
      <c r="AL8" s="269"/>
      <c r="AM8" s="269"/>
      <c r="AN8" s="270"/>
      <c r="AO8" s="1128"/>
      <c r="AP8" s="271" t="s">
        <v>482</v>
      </c>
      <c r="AQ8" s="272" t="s">
        <v>483</v>
      </c>
      <c r="AR8" s="273" t="s">
        <v>484</v>
      </c>
    </row>
    <row r="9" spans="1:46" ht="13.2" x14ac:dyDescent="0.2">
      <c r="A9" s="259"/>
      <c r="AK9" s="1129" t="s">
        <v>485</v>
      </c>
      <c r="AL9" s="1130"/>
      <c r="AM9" s="1130"/>
      <c r="AN9" s="1131"/>
      <c r="AO9" s="274">
        <v>6880762</v>
      </c>
      <c r="AP9" s="274">
        <v>88792</v>
      </c>
      <c r="AQ9" s="275">
        <v>73824</v>
      </c>
      <c r="AR9" s="276">
        <v>20.3</v>
      </c>
    </row>
    <row r="10" spans="1:46" ht="13.5" customHeight="1" x14ac:dyDescent="0.2">
      <c r="A10" s="259"/>
      <c r="AK10" s="1129" t="s">
        <v>486</v>
      </c>
      <c r="AL10" s="1130"/>
      <c r="AM10" s="1130"/>
      <c r="AN10" s="1131"/>
      <c r="AO10" s="277">
        <v>16576</v>
      </c>
      <c r="AP10" s="277">
        <v>214</v>
      </c>
      <c r="AQ10" s="278">
        <v>6244</v>
      </c>
      <c r="AR10" s="279">
        <v>-96.6</v>
      </c>
    </row>
    <row r="11" spans="1:46" ht="13.5" customHeight="1" x14ac:dyDescent="0.2">
      <c r="A11" s="259"/>
      <c r="AK11" s="1129" t="s">
        <v>487</v>
      </c>
      <c r="AL11" s="1130"/>
      <c r="AM11" s="1130"/>
      <c r="AN11" s="1131"/>
      <c r="AO11" s="277" t="s">
        <v>488</v>
      </c>
      <c r="AP11" s="277" t="s">
        <v>488</v>
      </c>
      <c r="AQ11" s="278">
        <v>1048</v>
      </c>
      <c r="AR11" s="279" t="s">
        <v>488</v>
      </c>
    </row>
    <row r="12" spans="1:46" ht="13.5" customHeight="1" x14ac:dyDescent="0.2">
      <c r="A12" s="259"/>
      <c r="AK12" s="1129" t="s">
        <v>489</v>
      </c>
      <c r="AL12" s="1130"/>
      <c r="AM12" s="1130"/>
      <c r="AN12" s="1131"/>
      <c r="AO12" s="277" t="s">
        <v>488</v>
      </c>
      <c r="AP12" s="277" t="s">
        <v>488</v>
      </c>
      <c r="AQ12" s="278">
        <v>8</v>
      </c>
      <c r="AR12" s="279" t="s">
        <v>488</v>
      </c>
    </row>
    <row r="13" spans="1:46" ht="13.5" customHeight="1" x14ac:dyDescent="0.2">
      <c r="A13" s="259"/>
      <c r="AK13" s="1129" t="s">
        <v>490</v>
      </c>
      <c r="AL13" s="1130"/>
      <c r="AM13" s="1130"/>
      <c r="AN13" s="1131"/>
      <c r="AO13" s="277">
        <v>251263</v>
      </c>
      <c r="AP13" s="277">
        <v>3242</v>
      </c>
      <c r="AQ13" s="278">
        <v>2350</v>
      </c>
      <c r="AR13" s="279">
        <v>38</v>
      </c>
    </row>
    <row r="14" spans="1:46" ht="13.5" customHeight="1" x14ac:dyDescent="0.2">
      <c r="A14" s="259"/>
      <c r="AK14" s="1129" t="s">
        <v>491</v>
      </c>
      <c r="AL14" s="1130"/>
      <c r="AM14" s="1130"/>
      <c r="AN14" s="1131"/>
      <c r="AO14" s="277">
        <v>131845</v>
      </c>
      <c r="AP14" s="277">
        <v>1701</v>
      </c>
      <c r="AQ14" s="278">
        <v>1698</v>
      </c>
      <c r="AR14" s="279">
        <v>0.2</v>
      </c>
    </row>
    <row r="15" spans="1:46" ht="13.5" customHeight="1" x14ac:dyDescent="0.2">
      <c r="A15" s="259"/>
      <c r="AK15" s="1132" t="s">
        <v>492</v>
      </c>
      <c r="AL15" s="1133"/>
      <c r="AM15" s="1133"/>
      <c r="AN15" s="1134"/>
      <c r="AO15" s="277">
        <v>-182509</v>
      </c>
      <c r="AP15" s="277">
        <v>-2355</v>
      </c>
      <c r="AQ15" s="278">
        <v>-3564</v>
      </c>
      <c r="AR15" s="279">
        <v>-33.9</v>
      </c>
    </row>
    <row r="16" spans="1:46" ht="13.2" x14ac:dyDescent="0.2">
      <c r="A16" s="259"/>
      <c r="AK16" s="1132" t="s">
        <v>177</v>
      </c>
      <c r="AL16" s="1133"/>
      <c r="AM16" s="1133"/>
      <c r="AN16" s="1134"/>
      <c r="AO16" s="277">
        <v>7097937</v>
      </c>
      <c r="AP16" s="277">
        <v>91595</v>
      </c>
      <c r="AQ16" s="278">
        <v>81608</v>
      </c>
      <c r="AR16" s="279">
        <v>12.2</v>
      </c>
    </row>
    <row r="17" spans="1:46" ht="13.2" x14ac:dyDescent="0.2">
      <c r="A17" s="259"/>
    </row>
    <row r="18" spans="1:46" ht="13.2" x14ac:dyDescent="0.2">
      <c r="A18" s="259"/>
      <c r="AQ18" s="280"/>
      <c r="AR18" s="280"/>
    </row>
    <row r="19" spans="1:46" ht="13.2" x14ac:dyDescent="0.2">
      <c r="A19" s="259"/>
      <c r="AK19" s="255" t="s">
        <v>493</v>
      </c>
    </row>
    <row r="20" spans="1:46" ht="13.2" x14ac:dyDescent="0.2">
      <c r="A20" s="259"/>
      <c r="AK20" s="281"/>
      <c r="AL20" s="282"/>
      <c r="AM20" s="282"/>
      <c r="AN20" s="283"/>
      <c r="AO20" s="284" t="s">
        <v>494</v>
      </c>
      <c r="AP20" s="285" t="s">
        <v>495</v>
      </c>
      <c r="AQ20" s="286" t="s">
        <v>496</v>
      </c>
      <c r="AR20" s="287"/>
    </row>
    <row r="21" spans="1:46" s="260" customFormat="1" ht="13.2" x14ac:dyDescent="0.2">
      <c r="A21" s="288"/>
      <c r="AK21" s="1135" t="s">
        <v>497</v>
      </c>
      <c r="AL21" s="1136"/>
      <c r="AM21" s="1136"/>
      <c r="AN21" s="1137"/>
      <c r="AO21" s="289">
        <v>9.9600000000000009</v>
      </c>
      <c r="AP21" s="290">
        <v>7.59</v>
      </c>
      <c r="AQ21" s="291">
        <v>2.37</v>
      </c>
      <c r="AS21" s="292"/>
      <c r="AT21" s="288"/>
    </row>
    <row r="22" spans="1:46" s="260" customFormat="1" ht="13.2" x14ac:dyDescent="0.2">
      <c r="A22" s="288"/>
      <c r="AK22" s="1135" t="s">
        <v>498</v>
      </c>
      <c r="AL22" s="1136"/>
      <c r="AM22" s="1136"/>
      <c r="AN22" s="1137"/>
      <c r="AO22" s="293">
        <v>98.4</v>
      </c>
      <c r="AP22" s="294">
        <v>98.2</v>
      </c>
      <c r="AQ22" s="295">
        <v>0.2</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6" t="s">
        <v>499</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300"/>
      <c r="AS27" s="255"/>
      <c r="AT27" s="255"/>
    </row>
    <row r="28" spans="1:46" ht="16.2" x14ac:dyDescent="0.2">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501</v>
      </c>
      <c r="AL29" s="260"/>
      <c r="AM29" s="260"/>
      <c r="AN29" s="260"/>
      <c r="AS29" s="302"/>
    </row>
    <row r="30" spans="1:46" ht="13.5" customHeight="1" x14ac:dyDescent="0.2">
      <c r="A30" s="259"/>
      <c r="AK30" s="262"/>
      <c r="AL30" s="263"/>
      <c r="AM30" s="263"/>
      <c r="AN30" s="264"/>
      <c r="AO30" s="1127" t="s">
        <v>480</v>
      </c>
      <c r="AP30" s="265"/>
      <c r="AQ30" s="266" t="s">
        <v>481</v>
      </c>
      <c r="AR30" s="267"/>
    </row>
    <row r="31" spans="1:46" ht="13.2" x14ac:dyDescent="0.2">
      <c r="A31" s="259"/>
      <c r="AK31" s="268"/>
      <c r="AL31" s="269"/>
      <c r="AM31" s="269"/>
      <c r="AN31" s="270"/>
      <c r="AO31" s="1128"/>
      <c r="AP31" s="271" t="s">
        <v>482</v>
      </c>
      <c r="AQ31" s="272" t="s">
        <v>483</v>
      </c>
      <c r="AR31" s="273" t="s">
        <v>484</v>
      </c>
    </row>
    <row r="32" spans="1:46" ht="27" customHeight="1" x14ac:dyDescent="0.2">
      <c r="A32" s="259"/>
      <c r="AK32" s="1143" t="s">
        <v>502</v>
      </c>
      <c r="AL32" s="1144"/>
      <c r="AM32" s="1144"/>
      <c r="AN32" s="1145"/>
      <c r="AO32" s="303">
        <v>4759076</v>
      </c>
      <c r="AP32" s="303">
        <v>61413</v>
      </c>
      <c r="AQ32" s="304">
        <v>42992</v>
      </c>
      <c r="AR32" s="305">
        <v>42.8</v>
      </c>
    </row>
    <row r="33" spans="1:46" ht="13.5" customHeight="1" x14ac:dyDescent="0.2">
      <c r="A33" s="259"/>
      <c r="AK33" s="1143" t="s">
        <v>503</v>
      </c>
      <c r="AL33" s="1144"/>
      <c r="AM33" s="1144"/>
      <c r="AN33" s="1145"/>
      <c r="AO33" s="303" t="s">
        <v>488</v>
      </c>
      <c r="AP33" s="303" t="s">
        <v>488</v>
      </c>
      <c r="AQ33" s="304" t="s">
        <v>488</v>
      </c>
      <c r="AR33" s="305" t="s">
        <v>488</v>
      </c>
    </row>
    <row r="34" spans="1:46" ht="27" customHeight="1" x14ac:dyDescent="0.2">
      <c r="A34" s="259"/>
      <c r="AK34" s="1143" t="s">
        <v>504</v>
      </c>
      <c r="AL34" s="1144"/>
      <c r="AM34" s="1144"/>
      <c r="AN34" s="1145"/>
      <c r="AO34" s="303" t="s">
        <v>488</v>
      </c>
      <c r="AP34" s="303" t="s">
        <v>488</v>
      </c>
      <c r="AQ34" s="304">
        <v>43</v>
      </c>
      <c r="AR34" s="305" t="s">
        <v>488</v>
      </c>
    </row>
    <row r="35" spans="1:46" ht="27" customHeight="1" x14ac:dyDescent="0.2">
      <c r="A35" s="259"/>
      <c r="AK35" s="1143" t="s">
        <v>505</v>
      </c>
      <c r="AL35" s="1144"/>
      <c r="AM35" s="1144"/>
      <c r="AN35" s="1145"/>
      <c r="AO35" s="303">
        <v>1665156</v>
      </c>
      <c r="AP35" s="303">
        <v>21488</v>
      </c>
      <c r="AQ35" s="304">
        <v>11969</v>
      </c>
      <c r="AR35" s="305">
        <v>79.5</v>
      </c>
    </row>
    <row r="36" spans="1:46" ht="27" customHeight="1" x14ac:dyDescent="0.2">
      <c r="A36" s="259"/>
      <c r="AK36" s="1143" t="s">
        <v>506</v>
      </c>
      <c r="AL36" s="1144"/>
      <c r="AM36" s="1144"/>
      <c r="AN36" s="1145"/>
      <c r="AO36" s="303" t="s">
        <v>488</v>
      </c>
      <c r="AP36" s="303" t="s">
        <v>488</v>
      </c>
      <c r="AQ36" s="304">
        <v>2138</v>
      </c>
      <c r="AR36" s="305" t="s">
        <v>488</v>
      </c>
    </row>
    <row r="37" spans="1:46" ht="13.5" customHeight="1" x14ac:dyDescent="0.2">
      <c r="A37" s="259"/>
      <c r="AK37" s="1143" t="s">
        <v>507</v>
      </c>
      <c r="AL37" s="1144"/>
      <c r="AM37" s="1144"/>
      <c r="AN37" s="1145"/>
      <c r="AO37" s="303">
        <v>181867</v>
      </c>
      <c r="AP37" s="303">
        <v>2347</v>
      </c>
      <c r="AQ37" s="304">
        <v>592</v>
      </c>
      <c r="AR37" s="305">
        <v>296.5</v>
      </c>
    </row>
    <row r="38" spans="1:46" ht="27" customHeight="1" x14ac:dyDescent="0.2">
      <c r="A38" s="259"/>
      <c r="AK38" s="1146" t="s">
        <v>508</v>
      </c>
      <c r="AL38" s="1147"/>
      <c r="AM38" s="1147"/>
      <c r="AN38" s="1148"/>
      <c r="AO38" s="306" t="s">
        <v>488</v>
      </c>
      <c r="AP38" s="306" t="s">
        <v>488</v>
      </c>
      <c r="AQ38" s="307">
        <v>2</v>
      </c>
      <c r="AR38" s="295" t="s">
        <v>488</v>
      </c>
      <c r="AS38" s="302"/>
    </row>
    <row r="39" spans="1:46" ht="13.2" x14ac:dyDescent="0.2">
      <c r="A39" s="259"/>
      <c r="AK39" s="1146" t="s">
        <v>509</v>
      </c>
      <c r="AL39" s="1147"/>
      <c r="AM39" s="1147"/>
      <c r="AN39" s="1148"/>
      <c r="AO39" s="303">
        <v>-340304</v>
      </c>
      <c r="AP39" s="303">
        <v>-4391</v>
      </c>
      <c r="AQ39" s="304">
        <v>-5777</v>
      </c>
      <c r="AR39" s="305">
        <v>-24</v>
      </c>
      <c r="AS39" s="302"/>
    </row>
    <row r="40" spans="1:46" ht="27" customHeight="1" x14ac:dyDescent="0.2">
      <c r="A40" s="259"/>
      <c r="AK40" s="1143" t="s">
        <v>510</v>
      </c>
      <c r="AL40" s="1144"/>
      <c r="AM40" s="1144"/>
      <c r="AN40" s="1145"/>
      <c r="AO40" s="303">
        <v>-4425188</v>
      </c>
      <c r="AP40" s="303">
        <v>-57104</v>
      </c>
      <c r="AQ40" s="304">
        <v>-36457</v>
      </c>
      <c r="AR40" s="305">
        <v>56.6</v>
      </c>
      <c r="AS40" s="302"/>
    </row>
    <row r="41" spans="1:46" ht="13.2" x14ac:dyDescent="0.2">
      <c r="A41" s="259"/>
      <c r="AK41" s="1149" t="s">
        <v>287</v>
      </c>
      <c r="AL41" s="1150"/>
      <c r="AM41" s="1150"/>
      <c r="AN41" s="1151"/>
      <c r="AO41" s="303">
        <v>1840607</v>
      </c>
      <c r="AP41" s="303">
        <v>23752</v>
      </c>
      <c r="AQ41" s="304">
        <v>15502</v>
      </c>
      <c r="AR41" s="305">
        <v>53.2</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511</v>
      </c>
    </row>
    <row r="48" spans="1:46" ht="13.2" x14ac:dyDescent="0.2">
      <c r="A48" s="259"/>
      <c r="AK48" s="313" t="s">
        <v>512</v>
      </c>
      <c r="AL48" s="313"/>
      <c r="AM48" s="313"/>
      <c r="AN48" s="313"/>
      <c r="AO48" s="313"/>
      <c r="AP48" s="313"/>
      <c r="AQ48" s="314"/>
      <c r="AR48" s="313"/>
    </row>
    <row r="49" spans="1:44" ht="13.5" customHeight="1" x14ac:dyDescent="0.2">
      <c r="A49" s="259"/>
      <c r="AK49" s="315"/>
      <c r="AL49" s="316"/>
      <c r="AM49" s="1138" t="s">
        <v>480</v>
      </c>
      <c r="AN49" s="1140" t="s">
        <v>513</v>
      </c>
      <c r="AO49" s="1141"/>
      <c r="AP49" s="1141"/>
      <c r="AQ49" s="1141"/>
      <c r="AR49" s="1142"/>
    </row>
    <row r="50" spans="1:44" ht="13.2" x14ac:dyDescent="0.2">
      <c r="A50" s="259"/>
      <c r="AK50" s="317"/>
      <c r="AL50" s="318"/>
      <c r="AM50" s="1139"/>
      <c r="AN50" s="319" t="s">
        <v>514</v>
      </c>
      <c r="AO50" s="320" t="s">
        <v>515</v>
      </c>
      <c r="AP50" s="321" t="s">
        <v>516</v>
      </c>
      <c r="AQ50" s="322" t="s">
        <v>517</v>
      </c>
      <c r="AR50" s="323" t="s">
        <v>518</v>
      </c>
    </row>
    <row r="51" spans="1:44" ht="13.2" x14ac:dyDescent="0.2">
      <c r="A51" s="259"/>
      <c r="AK51" s="315" t="s">
        <v>519</v>
      </c>
      <c r="AL51" s="316"/>
      <c r="AM51" s="324">
        <v>8510268</v>
      </c>
      <c r="AN51" s="325">
        <v>102653</v>
      </c>
      <c r="AO51" s="326">
        <v>34.700000000000003</v>
      </c>
      <c r="AP51" s="327">
        <v>62383</v>
      </c>
      <c r="AQ51" s="328">
        <v>14.1</v>
      </c>
      <c r="AR51" s="329">
        <v>20.6</v>
      </c>
    </row>
    <row r="52" spans="1:44" ht="13.2" x14ac:dyDescent="0.2">
      <c r="A52" s="259"/>
      <c r="AK52" s="330"/>
      <c r="AL52" s="331" t="s">
        <v>520</v>
      </c>
      <c r="AM52" s="332">
        <v>5812726</v>
      </c>
      <c r="AN52" s="333">
        <v>70115</v>
      </c>
      <c r="AO52" s="334">
        <v>33.799999999999997</v>
      </c>
      <c r="AP52" s="335">
        <v>35325</v>
      </c>
      <c r="AQ52" s="336">
        <v>7.6</v>
      </c>
      <c r="AR52" s="337">
        <v>26.2</v>
      </c>
    </row>
    <row r="53" spans="1:44" ht="13.2" x14ac:dyDescent="0.2">
      <c r="A53" s="259"/>
      <c r="AK53" s="315" t="s">
        <v>521</v>
      </c>
      <c r="AL53" s="316"/>
      <c r="AM53" s="324">
        <v>11365300</v>
      </c>
      <c r="AN53" s="325">
        <v>139017</v>
      </c>
      <c r="AO53" s="326">
        <v>35.4</v>
      </c>
      <c r="AP53" s="327">
        <v>63812</v>
      </c>
      <c r="AQ53" s="328">
        <v>2.2999999999999998</v>
      </c>
      <c r="AR53" s="329">
        <v>33.1</v>
      </c>
    </row>
    <row r="54" spans="1:44" ht="13.2" x14ac:dyDescent="0.2">
      <c r="A54" s="259"/>
      <c r="AK54" s="330"/>
      <c r="AL54" s="331" t="s">
        <v>520</v>
      </c>
      <c r="AM54" s="332">
        <v>8129038</v>
      </c>
      <c r="AN54" s="333">
        <v>99432</v>
      </c>
      <c r="AO54" s="334">
        <v>41.8</v>
      </c>
      <c r="AP54" s="335">
        <v>33848</v>
      </c>
      <c r="AQ54" s="336">
        <v>-4.2</v>
      </c>
      <c r="AR54" s="337">
        <v>46</v>
      </c>
    </row>
    <row r="55" spans="1:44" ht="13.2" x14ac:dyDescent="0.2">
      <c r="A55" s="259"/>
      <c r="AK55" s="315" t="s">
        <v>522</v>
      </c>
      <c r="AL55" s="316"/>
      <c r="AM55" s="324">
        <v>6878040</v>
      </c>
      <c r="AN55" s="325">
        <v>85657</v>
      </c>
      <c r="AO55" s="326">
        <v>-38.4</v>
      </c>
      <c r="AP55" s="327">
        <v>54225</v>
      </c>
      <c r="AQ55" s="328">
        <v>-15</v>
      </c>
      <c r="AR55" s="329">
        <v>-23.4</v>
      </c>
    </row>
    <row r="56" spans="1:44" ht="13.2" x14ac:dyDescent="0.2">
      <c r="A56" s="259"/>
      <c r="AK56" s="330"/>
      <c r="AL56" s="331" t="s">
        <v>520</v>
      </c>
      <c r="AM56" s="332">
        <v>3656671</v>
      </c>
      <c r="AN56" s="333">
        <v>45539</v>
      </c>
      <c r="AO56" s="334">
        <v>-54.2</v>
      </c>
      <c r="AP56" s="335">
        <v>27337</v>
      </c>
      <c r="AQ56" s="336">
        <v>-19.2</v>
      </c>
      <c r="AR56" s="337">
        <v>-35</v>
      </c>
    </row>
    <row r="57" spans="1:44" ht="13.2" x14ac:dyDescent="0.2">
      <c r="A57" s="259"/>
      <c r="AK57" s="315" t="s">
        <v>523</v>
      </c>
      <c r="AL57" s="316"/>
      <c r="AM57" s="324">
        <v>8769522</v>
      </c>
      <c r="AN57" s="325">
        <v>111146</v>
      </c>
      <c r="AO57" s="326">
        <v>29.8</v>
      </c>
      <c r="AP57" s="327">
        <v>54016</v>
      </c>
      <c r="AQ57" s="328">
        <v>-0.4</v>
      </c>
      <c r="AR57" s="329">
        <v>30.2</v>
      </c>
    </row>
    <row r="58" spans="1:44" ht="13.2" x14ac:dyDescent="0.2">
      <c r="A58" s="259"/>
      <c r="AK58" s="330"/>
      <c r="AL58" s="331" t="s">
        <v>520</v>
      </c>
      <c r="AM58" s="332">
        <v>4879901</v>
      </c>
      <c r="AN58" s="333">
        <v>61848</v>
      </c>
      <c r="AO58" s="334">
        <v>35.799999999999997</v>
      </c>
      <c r="AP58" s="335">
        <v>28078</v>
      </c>
      <c r="AQ58" s="336">
        <v>2.7</v>
      </c>
      <c r="AR58" s="337">
        <v>33.1</v>
      </c>
    </row>
    <row r="59" spans="1:44" ht="13.2" x14ac:dyDescent="0.2">
      <c r="A59" s="259"/>
      <c r="AK59" s="315" t="s">
        <v>524</v>
      </c>
      <c r="AL59" s="316"/>
      <c r="AM59" s="324">
        <v>7315185</v>
      </c>
      <c r="AN59" s="325">
        <v>94398</v>
      </c>
      <c r="AO59" s="326">
        <v>-15.1</v>
      </c>
      <c r="AP59" s="327">
        <v>52786</v>
      </c>
      <c r="AQ59" s="328">
        <v>-2.2999999999999998</v>
      </c>
      <c r="AR59" s="329">
        <v>-12.8</v>
      </c>
    </row>
    <row r="60" spans="1:44" ht="13.2" x14ac:dyDescent="0.2">
      <c r="A60" s="259"/>
      <c r="AK60" s="330"/>
      <c r="AL60" s="331" t="s">
        <v>520</v>
      </c>
      <c r="AM60" s="332">
        <v>4185451</v>
      </c>
      <c r="AN60" s="333">
        <v>54011</v>
      </c>
      <c r="AO60" s="334">
        <v>-12.7</v>
      </c>
      <c r="AP60" s="335">
        <v>28742</v>
      </c>
      <c r="AQ60" s="336">
        <v>2.4</v>
      </c>
      <c r="AR60" s="337">
        <v>-15.1</v>
      </c>
    </row>
    <row r="61" spans="1:44" ht="13.2" x14ac:dyDescent="0.2">
      <c r="A61" s="259"/>
      <c r="AK61" s="315" t="s">
        <v>525</v>
      </c>
      <c r="AL61" s="338"/>
      <c r="AM61" s="324">
        <v>8567663</v>
      </c>
      <c r="AN61" s="325">
        <v>106574</v>
      </c>
      <c r="AO61" s="326">
        <v>9.3000000000000007</v>
      </c>
      <c r="AP61" s="327">
        <v>57444</v>
      </c>
      <c r="AQ61" s="339">
        <v>-0.3</v>
      </c>
      <c r="AR61" s="329">
        <v>9.6</v>
      </c>
    </row>
    <row r="62" spans="1:44" ht="13.2" x14ac:dyDescent="0.2">
      <c r="A62" s="259"/>
      <c r="AK62" s="330"/>
      <c r="AL62" s="331" t="s">
        <v>520</v>
      </c>
      <c r="AM62" s="332">
        <v>5332757</v>
      </c>
      <c r="AN62" s="333">
        <v>66189</v>
      </c>
      <c r="AO62" s="334">
        <v>8.9</v>
      </c>
      <c r="AP62" s="335">
        <v>30666</v>
      </c>
      <c r="AQ62" s="336">
        <v>-2.1</v>
      </c>
      <c r="AR62" s="337">
        <v>11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40" zoomScaleNormal="4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477</v>
      </c>
    </row>
    <row r="121" spans="125:125" ht="13.5" hidden="1" customHeight="1" x14ac:dyDescent="0.2">
      <c r="DU121" s="253"/>
    </row>
  </sheetData>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40" zoomScaleNormal="4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477</v>
      </c>
    </row>
  </sheetData>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activeCell="AC12" sqref="AC12:AG12"/>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52" t="s">
        <v>3</v>
      </c>
      <c r="D47" s="1152"/>
      <c r="E47" s="1153"/>
      <c r="F47" s="11">
        <v>32.5</v>
      </c>
      <c r="G47" s="12">
        <v>32.06</v>
      </c>
      <c r="H47" s="12">
        <v>28.4</v>
      </c>
      <c r="I47" s="12">
        <v>29.6</v>
      </c>
      <c r="J47" s="13">
        <v>32.22</v>
      </c>
    </row>
    <row r="48" spans="2:10" ht="57.75" customHeight="1" x14ac:dyDescent="0.2">
      <c r="B48" s="14"/>
      <c r="C48" s="1154" t="s">
        <v>4</v>
      </c>
      <c r="D48" s="1154"/>
      <c r="E48" s="1155"/>
      <c r="F48" s="15">
        <v>7.79</v>
      </c>
      <c r="G48" s="16">
        <v>8.3000000000000007</v>
      </c>
      <c r="H48" s="16">
        <v>11.02</v>
      </c>
      <c r="I48" s="16">
        <v>12.22</v>
      </c>
      <c r="J48" s="17">
        <v>11.38</v>
      </c>
    </row>
    <row r="49" spans="2:10" ht="57.75" customHeight="1" thickBot="1" x14ac:dyDescent="0.25">
      <c r="B49" s="18"/>
      <c r="C49" s="1156" t="s">
        <v>5</v>
      </c>
      <c r="D49" s="1156"/>
      <c r="E49" s="1157"/>
      <c r="F49" s="19" t="s">
        <v>532</v>
      </c>
      <c r="G49" s="20">
        <v>0.66</v>
      </c>
      <c r="H49" s="20">
        <v>0.27</v>
      </c>
      <c r="I49" s="20">
        <v>0.77</v>
      </c>
      <c r="J49" s="21">
        <v>2.21</v>
      </c>
    </row>
    <row r="50" spans="2:10" ht="13.2" x14ac:dyDescent="0.2"/>
  </sheetData>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40" zoomScaleNormal="40" zoomScaleSheetLayoutView="100" workbookViewId="0">
      <selection activeCell="AC12" sqref="AC12:AG12"/>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62" t="s">
        <v>533</v>
      </c>
      <c r="D34" s="1162"/>
      <c r="E34" s="1163"/>
      <c r="F34" s="32">
        <v>7.77</v>
      </c>
      <c r="G34" s="33">
        <v>8.2899999999999991</v>
      </c>
      <c r="H34" s="33">
        <v>11.01</v>
      </c>
      <c r="I34" s="33">
        <v>12.21</v>
      </c>
      <c r="J34" s="34">
        <v>11.37</v>
      </c>
      <c r="K34" s="22"/>
      <c r="L34" s="22"/>
      <c r="M34" s="22"/>
      <c r="N34" s="22"/>
      <c r="O34" s="22"/>
      <c r="P34" s="22"/>
    </row>
    <row r="35" spans="1:16" ht="39" customHeight="1" x14ac:dyDescent="0.2">
      <c r="A35" s="22"/>
      <c r="B35" s="35"/>
      <c r="C35" s="1158" t="s">
        <v>534</v>
      </c>
      <c r="D35" s="1158"/>
      <c r="E35" s="1159"/>
      <c r="F35" s="36">
        <v>9.89</v>
      </c>
      <c r="G35" s="37">
        <v>10.97</v>
      </c>
      <c r="H35" s="37">
        <v>11.71</v>
      </c>
      <c r="I35" s="37">
        <v>12.4</v>
      </c>
      <c r="J35" s="38">
        <v>10.86</v>
      </c>
      <c r="K35" s="22"/>
      <c r="L35" s="22"/>
      <c r="M35" s="22"/>
      <c r="N35" s="22"/>
      <c r="O35" s="22"/>
      <c r="P35" s="22"/>
    </row>
    <row r="36" spans="1:16" ht="39" customHeight="1" x14ac:dyDescent="0.2">
      <c r="A36" s="22"/>
      <c r="B36" s="35"/>
      <c r="C36" s="1158" t="s">
        <v>535</v>
      </c>
      <c r="D36" s="1158"/>
      <c r="E36" s="1159"/>
      <c r="F36" s="36">
        <v>3.85</v>
      </c>
      <c r="G36" s="37">
        <v>6.13</v>
      </c>
      <c r="H36" s="37">
        <v>5.76</v>
      </c>
      <c r="I36" s="37">
        <v>6.43</v>
      </c>
      <c r="J36" s="38">
        <v>5.78</v>
      </c>
      <c r="K36" s="22"/>
      <c r="L36" s="22"/>
      <c r="M36" s="22"/>
      <c r="N36" s="22"/>
      <c r="O36" s="22"/>
      <c r="P36" s="22"/>
    </row>
    <row r="37" spans="1:16" ht="39" customHeight="1" x14ac:dyDescent="0.2">
      <c r="A37" s="22"/>
      <c r="B37" s="35"/>
      <c r="C37" s="1158" t="s">
        <v>536</v>
      </c>
      <c r="D37" s="1158"/>
      <c r="E37" s="1159"/>
      <c r="F37" s="36">
        <v>1.1499999999999999</v>
      </c>
      <c r="G37" s="37">
        <v>0.72</v>
      </c>
      <c r="H37" s="37">
        <v>0.84</v>
      </c>
      <c r="I37" s="37">
        <v>1.73</v>
      </c>
      <c r="J37" s="38">
        <v>1.3</v>
      </c>
      <c r="K37" s="22"/>
      <c r="L37" s="22"/>
      <c r="M37" s="22"/>
      <c r="N37" s="22"/>
      <c r="O37" s="22"/>
      <c r="P37" s="22"/>
    </row>
    <row r="38" spans="1:16" ht="39" customHeight="1" x14ac:dyDescent="0.2">
      <c r="A38" s="22"/>
      <c r="B38" s="35"/>
      <c r="C38" s="1158" t="s">
        <v>537</v>
      </c>
      <c r="D38" s="1158"/>
      <c r="E38" s="1159"/>
      <c r="F38" s="36">
        <v>0.6</v>
      </c>
      <c r="G38" s="37">
        <v>0.17</v>
      </c>
      <c r="H38" s="37">
        <v>0.66</v>
      </c>
      <c r="I38" s="37">
        <v>0.47</v>
      </c>
      <c r="J38" s="38">
        <v>0.57999999999999996</v>
      </c>
      <c r="K38" s="22"/>
      <c r="L38" s="22"/>
      <c r="M38" s="22"/>
      <c r="N38" s="22"/>
      <c r="O38" s="22"/>
      <c r="P38" s="22"/>
    </row>
    <row r="39" spans="1:16" ht="39" customHeight="1" x14ac:dyDescent="0.2">
      <c r="A39" s="22"/>
      <c r="B39" s="35"/>
      <c r="C39" s="1158" t="s">
        <v>538</v>
      </c>
      <c r="D39" s="1158"/>
      <c r="E39" s="1159"/>
      <c r="F39" s="36">
        <v>0</v>
      </c>
      <c r="G39" s="37">
        <v>0</v>
      </c>
      <c r="H39" s="37">
        <v>0</v>
      </c>
      <c r="I39" s="37">
        <v>0</v>
      </c>
      <c r="J39" s="38">
        <v>0.1</v>
      </c>
      <c r="K39" s="22"/>
      <c r="L39" s="22"/>
      <c r="M39" s="22"/>
      <c r="N39" s="22"/>
      <c r="O39" s="22"/>
      <c r="P39" s="22"/>
    </row>
    <row r="40" spans="1:16" ht="39" customHeight="1" x14ac:dyDescent="0.2">
      <c r="A40" s="22"/>
      <c r="B40" s="35"/>
      <c r="C40" s="1158" t="s">
        <v>539</v>
      </c>
      <c r="D40" s="1158"/>
      <c r="E40" s="1159"/>
      <c r="F40" s="36">
        <v>0.01</v>
      </c>
      <c r="G40" s="37">
        <v>0</v>
      </c>
      <c r="H40" s="37">
        <v>0</v>
      </c>
      <c r="I40" s="37">
        <v>0</v>
      </c>
      <c r="J40" s="38">
        <v>0</v>
      </c>
      <c r="K40" s="22"/>
      <c r="L40" s="22"/>
      <c r="M40" s="22"/>
      <c r="N40" s="22"/>
      <c r="O40" s="22"/>
      <c r="P40" s="22"/>
    </row>
    <row r="41" spans="1:16" ht="39" customHeight="1" x14ac:dyDescent="0.2">
      <c r="A41" s="22"/>
      <c r="B41" s="35"/>
      <c r="C41" s="1158" t="s">
        <v>540</v>
      </c>
      <c r="D41" s="1158"/>
      <c r="E41" s="1159"/>
      <c r="F41" s="36">
        <v>0</v>
      </c>
      <c r="G41" s="37">
        <v>0</v>
      </c>
      <c r="H41" s="37">
        <v>0</v>
      </c>
      <c r="I41" s="37">
        <v>0</v>
      </c>
      <c r="J41" s="38">
        <v>0</v>
      </c>
      <c r="K41" s="22"/>
      <c r="L41" s="22"/>
      <c r="M41" s="22"/>
      <c r="N41" s="22"/>
      <c r="O41" s="22"/>
      <c r="P41" s="22"/>
    </row>
    <row r="42" spans="1:16" ht="39" customHeight="1" x14ac:dyDescent="0.2">
      <c r="A42" s="22"/>
      <c r="B42" s="39"/>
      <c r="C42" s="1158" t="s">
        <v>541</v>
      </c>
      <c r="D42" s="1158"/>
      <c r="E42" s="1159"/>
      <c r="F42" s="36" t="s">
        <v>488</v>
      </c>
      <c r="G42" s="37" t="s">
        <v>488</v>
      </c>
      <c r="H42" s="37" t="s">
        <v>488</v>
      </c>
      <c r="I42" s="37" t="s">
        <v>488</v>
      </c>
      <c r="J42" s="38" t="s">
        <v>488</v>
      </c>
      <c r="K42" s="22"/>
      <c r="L42" s="22"/>
      <c r="M42" s="22"/>
      <c r="N42" s="22"/>
      <c r="O42" s="22"/>
      <c r="P42" s="22"/>
    </row>
    <row r="43" spans="1:16" ht="39" customHeight="1" thickBot="1" x14ac:dyDescent="0.25">
      <c r="A43" s="22"/>
      <c r="B43" s="40"/>
      <c r="C43" s="1160" t="s">
        <v>542</v>
      </c>
      <c r="D43" s="1160"/>
      <c r="E43" s="1161"/>
      <c r="F43" s="41">
        <v>7.0000000000000007E-2</v>
      </c>
      <c r="G43" s="42">
        <v>0.1</v>
      </c>
      <c r="H43" s="42">
        <v>0</v>
      </c>
      <c r="I43" s="42">
        <v>0</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40" zoomScaleNormal="40" zoomScaleSheetLayoutView="55" workbookViewId="0">
      <selection activeCell="M47" sqref="M47"/>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2">
      <c r="A45" s="46"/>
      <c r="B45" s="1164" t="s">
        <v>9</v>
      </c>
      <c r="C45" s="1165"/>
      <c r="D45" s="56"/>
      <c r="E45" s="1170" t="s">
        <v>10</v>
      </c>
      <c r="F45" s="1170"/>
      <c r="G45" s="1170"/>
      <c r="H45" s="1170"/>
      <c r="I45" s="1170"/>
      <c r="J45" s="1171"/>
      <c r="K45" s="57">
        <v>4780</v>
      </c>
      <c r="L45" s="58">
        <v>4532</v>
      </c>
      <c r="M45" s="58">
        <v>4617</v>
      </c>
      <c r="N45" s="58">
        <v>4787</v>
      </c>
      <c r="O45" s="59">
        <v>4759</v>
      </c>
      <c r="P45" s="46"/>
      <c r="Q45" s="46"/>
      <c r="R45" s="46"/>
      <c r="S45" s="46"/>
      <c r="T45" s="46"/>
      <c r="U45" s="46"/>
    </row>
    <row r="46" spans="1:21" ht="30.75" customHeight="1" x14ac:dyDescent="0.2">
      <c r="A46" s="46"/>
      <c r="B46" s="1166"/>
      <c r="C46" s="1167"/>
      <c r="D46" s="60"/>
      <c r="E46" s="1172" t="s">
        <v>11</v>
      </c>
      <c r="F46" s="1172"/>
      <c r="G46" s="1172"/>
      <c r="H46" s="1172"/>
      <c r="I46" s="1172"/>
      <c r="J46" s="1173"/>
      <c r="K46" s="61" t="s">
        <v>488</v>
      </c>
      <c r="L46" s="62" t="s">
        <v>488</v>
      </c>
      <c r="M46" s="62" t="s">
        <v>488</v>
      </c>
      <c r="N46" s="62" t="s">
        <v>488</v>
      </c>
      <c r="O46" s="63" t="s">
        <v>488</v>
      </c>
      <c r="P46" s="46"/>
      <c r="Q46" s="46"/>
      <c r="R46" s="46"/>
      <c r="S46" s="46"/>
      <c r="T46" s="46"/>
      <c r="U46" s="46"/>
    </row>
    <row r="47" spans="1:21" ht="30.75" customHeight="1" x14ac:dyDescent="0.2">
      <c r="A47" s="46"/>
      <c r="B47" s="1166"/>
      <c r="C47" s="1167"/>
      <c r="D47" s="60"/>
      <c r="E47" s="1172" t="s">
        <v>12</v>
      </c>
      <c r="F47" s="1172"/>
      <c r="G47" s="1172"/>
      <c r="H47" s="1172"/>
      <c r="I47" s="1172"/>
      <c r="J47" s="1173"/>
      <c r="K47" s="61" t="s">
        <v>488</v>
      </c>
      <c r="L47" s="62" t="s">
        <v>488</v>
      </c>
      <c r="M47" s="62" t="s">
        <v>488</v>
      </c>
      <c r="N47" s="62" t="s">
        <v>488</v>
      </c>
      <c r="O47" s="63" t="s">
        <v>488</v>
      </c>
      <c r="P47" s="46"/>
      <c r="Q47" s="46"/>
      <c r="R47" s="46"/>
      <c r="S47" s="46"/>
      <c r="T47" s="46"/>
      <c r="U47" s="46"/>
    </row>
    <row r="48" spans="1:21" ht="30.75" customHeight="1" x14ac:dyDescent="0.2">
      <c r="A48" s="46"/>
      <c r="B48" s="1166"/>
      <c r="C48" s="1167"/>
      <c r="D48" s="60"/>
      <c r="E48" s="1172" t="s">
        <v>13</v>
      </c>
      <c r="F48" s="1172"/>
      <c r="G48" s="1172"/>
      <c r="H48" s="1172"/>
      <c r="I48" s="1172"/>
      <c r="J48" s="1173"/>
      <c r="K48" s="61">
        <v>1942</v>
      </c>
      <c r="L48" s="62">
        <v>1926</v>
      </c>
      <c r="M48" s="62">
        <v>1796</v>
      </c>
      <c r="N48" s="62">
        <v>1778</v>
      </c>
      <c r="O48" s="63">
        <v>1665</v>
      </c>
      <c r="P48" s="46"/>
      <c r="Q48" s="46"/>
      <c r="R48" s="46"/>
      <c r="S48" s="46"/>
      <c r="T48" s="46"/>
      <c r="U48" s="46"/>
    </row>
    <row r="49" spans="1:21" ht="30.75" customHeight="1" x14ac:dyDescent="0.2">
      <c r="A49" s="46"/>
      <c r="B49" s="1166"/>
      <c r="C49" s="1167"/>
      <c r="D49" s="60"/>
      <c r="E49" s="1172" t="s">
        <v>14</v>
      </c>
      <c r="F49" s="1172"/>
      <c r="G49" s="1172"/>
      <c r="H49" s="1172"/>
      <c r="I49" s="1172"/>
      <c r="J49" s="1173"/>
      <c r="K49" s="61" t="s">
        <v>488</v>
      </c>
      <c r="L49" s="62" t="s">
        <v>488</v>
      </c>
      <c r="M49" s="62" t="s">
        <v>488</v>
      </c>
      <c r="N49" s="62" t="s">
        <v>488</v>
      </c>
      <c r="O49" s="63" t="s">
        <v>488</v>
      </c>
      <c r="P49" s="46"/>
      <c r="Q49" s="46"/>
      <c r="R49" s="46"/>
      <c r="S49" s="46"/>
      <c r="T49" s="46"/>
      <c r="U49" s="46"/>
    </row>
    <row r="50" spans="1:21" ht="30.75" customHeight="1" x14ac:dyDescent="0.2">
      <c r="A50" s="46"/>
      <c r="B50" s="1166"/>
      <c r="C50" s="1167"/>
      <c r="D50" s="60"/>
      <c r="E50" s="1172" t="s">
        <v>15</v>
      </c>
      <c r="F50" s="1172"/>
      <c r="G50" s="1172"/>
      <c r="H50" s="1172"/>
      <c r="I50" s="1172"/>
      <c r="J50" s="1173"/>
      <c r="K50" s="61">
        <v>24</v>
      </c>
      <c r="L50" s="62">
        <v>21</v>
      </c>
      <c r="M50" s="62">
        <v>21</v>
      </c>
      <c r="N50" s="62">
        <v>199</v>
      </c>
      <c r="O50" s="63">
        <v>182</v>
      </c>
      <c r="P50" s="46"/>
      <c r="Q50" s="46"/>
      <c r="R50" s="46"/>
      <c r="S50" s="46"/>
      <c r="T50" s="46"/>
      <c r="U50" s="46"/>
    </row>
    <row r="51" spans="1:21" ht="30.75" customHeight="1" x14ac:dyDescent="0.2">
      <c r="A51" s="46"/>
      <c r="B51" s="1168"/>
      <c r="C51" s="1169"/>
      <c r="D51" s="64"/>
      <c r="E51" s="1172" t="s">
        <v>16</v>
      </c>
      <c r="F51" s="1172"/>
      <c r="G51" s="1172"/>
      <c r="H51" s="1172"/>
      <c r="I51" s="1172"/>
      <c r="J51" s="1173"/>
      <c r="K51" s="61" t="s">
        <v>488</v>
      </c>
      <c r="L51" s="62" t="s">
        <v>488</v>
      </c>
      <c r="M51" s="62" t="s">
        <v>488</v>
      </c>
      <c r="N51" s="62" t="s">
        <v>488</v>
      </c>
      <c r="O51" s="63" t="s">
        <v>488</v>
      </c>
      <c r="P51" s="46"/>
      <c r="Q51" s="46"/>
      <c r="R51" s="46"/>
      <c r="S51" s="46"/>
      <c r="T51" s="46"/>
      <c r="U51" s="46"/>
    </row>
    <row r="52" spans="1:21" ht="30.75" customHeight="1" x14ac:dyDescent="0.2">
      <c r="A52" s="46"/>
      <c r="B52" s="1174" t="s">
        <v>17</v>
      </c>
      <c r="C52" s="1175"/>
      <c r="D52" s="64"/>
      <c r="E52" s="1172" t="s">
        <v>18</v>
      </c>
      <c r="F52" s="1172"/>
      <c r="G52" s="1172"/>
      <c r="H52" s="1172"/>
      <c r="I52" s="1172"/>
      <c r="J52" s="1173"/>
      <c r="K52" s="61">
        <v>4855</v>
      </c>
      <c r="L52" s="62">
        <v>4621</v>
      </c>
      <c r="M52" s="62">
        <v>4567</v>
      </c>
      <c r="N52" s="62">
        <v>4716</v>
      </c>
      <c r="O52" s="63">
        <v>4766</v>
      </c>
      <c r="P52" s="46"/>
      <c r="Q52" s="46"/>
      <c r="R52" s="46"/>
      <c r="S52" s="46"/>
      <c r="T52" s="46"/>
      <c r="U52" s="46"/>
    </row>
    <row r="53" spans="1:21" ht="30.75" customHeight="1" thickBot="1" x14ac:dyDescent="0.25">
      <c r="A53" s="46"/>
      <c r="B53" s="1176" t="s">
        <v>19</v>
      </c>
      <c r="C53" s="1177"/>
      <c r="D53" s="65"/>
      <c r="E53" s="1178" t="s">
        <v>20</v>
      </c>
      <c r="F53" s="1178"/>
      <c r="G53" s="1178"/>
      <c r="H53" s="1178"/>
      <c r="I53" s="1178"/>
      <c r="J53" s="1179"/>
      <c r="K53" s="66">
        <v>1891</v>
      </c>
      <c r="L53" s="67">
        <v>1858</v>
      </c>
      <c r="M53" s="67">
        <v>1867</v>
      </c>
      <c r="N53" s="67">
        <v>2048</v>
      </c>
      <c r="O53" s="68">
        <v>1840</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2">
      <c r="B58" s="1180" t="s">
        <v>24</v>
      </c>
      <c r="C58" s="1181"/>
      <c r="D58" s="1186" t="s">
        <v>25</v>
      </c>
      <c r="E58" s="1187"/>
      <c r="F58" s="1187"/>
      <c r="G58" s="1187"/>
      <c r="H58" s="1187"/>
      <c r="I58" s="1187"/>
      <c r="J58" s="1188"/>
      <c r="K58" s="81"/>
      <c r="L58" s="82"/>
      <c r="M58" s="82"/>
      <c r="N58" s="82"/>
      <c r="O58" s="83"/>
    </row>
    <row r="59" spans="1:21" ht="31.5" customHeight="1" x14ac:dyDescent="0.2">
      <c r="B59" s="1182"/>
      <c r="C59" s="1183"/>
      <c r="D59" s="1189" t="s">
        <v>26</v>
      </c>
      <c r="E59" s="1190"/>
      <c r="F59" s="1190"/>
      <c r="G59" s="1190"/>
      <c r="H59" s="1190"/>
      <c r="I59" s="1190"/>
      <c r="J59" s="1191"/>
      <c r="K59" s="84"/>
      <c r="L59" s="85"/>
      <c r="M59" s="85"/>
      <c r="N59" s="85"/>
      <c r="O59" s="86"/>
    </row>
    <row r="60" spans="1:21" ht="31.5" customHeight="1" thickBot="1" x14ac:dyDescent="0.25">
      <c r="B60" s="1184"/>
      <c r="C60" s="1185"/>
      <c r="D60" s="1192" t="s">
        <v>27</v>
      </c>
      <c r="E60" s="1193"/>
      <c r="F60" s="1193"/>
      <c r="G60" s="1193"/>
      <c r="H60" s="1193"/>
      <c r="I60" s="1193"/>
      <c r="J60" s="1194"/>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40" zoomScaleNormal="40" zoomScaleSheetLayoutView="100" workbookViewId="0">
      <selection activeCell="AC12" sqref="AC12:AG12"/>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527</v>
      </c>
      <c r="J40" s="101" t="s">
        <v>528</v>
      </c>
      <c r="K40" s="101" t="s">
        <v>529</v>
      </c>
      <c r="L40" s="101" t="s">
        <v>530</v>
      </c>
      <c r="M40" s="102" t="s">
        <v>531</v>
      </c>
    </row>
    <row r="41" spans="2:13" ht="27.75" customHeight="1" x14ac:dyDescent="0.2">
      <c r="B41" s="1195" t="s">
        <v>30</v>
      </c>
      <c r="C41" s="1196"/>
      <c r="D41" s="103"/>
      <c r="E41" s="1201" t="s">
        <v>31</v>
      </c>
      <c r="F41" s="1201"/>
      <c r="G41" s="1201"/>
      <c r="H41" s="1202"/>
      <c r="I41" s="342">
        <v>48472</v>
      </c>
      <c r="J41" s="343">
        <v>47593</v>
      </c>
      <c r="K41" s="343">
        <v>46686</v>
      </c>
      <c r="L41" s="343">
        <v>45978</v>
      </c>
      <c r="M41" s="344">
        <v>44561</v>
      </c>
    </row>
    <row r="42" spans="2:13" ht="27.75" customHeight="1" x14ac:dyDescent="0.2">
      <c r="B42" s="1197"/>
      <c r="C42" s="1198"/>
      <c r="D42" s="104"/>
      <c r="E42" s="1203" t="s">
        <v>32</v>
      </c>
      <c r="F42" s="1203"/>
      <c r="G42" s="1203"/>
      <c r="H42" s="1204"/>
      <c r="I42" s="345">
        <v>3689</v>
      </c>
      <c r="J42" s="346">
        <v>3672</v>
      </c>
      <c r="K42" s="346">
        <v>3267</v>
      </c>
      <c r="L42" s="346">
        <v>2843</v>
      </c>
      <c r="M42" s="347">
        <v>2488</v>
      </c>
    </row>
    <row r="43" spans="2:13" ht="27.75" customHeight="1" x14ac:dyDescent="0.2">
      <c r="B43" s="1197"/>
      <c r="C43" s="1198"/>
      <c r="D43" s="104"/>
      <c r="E43" s="1203" t="s">
        <v>33</v>
      </c>
      <c r="F43" s="1203"/>
      <c r="G43" s="1203"/>
      <c r="H43" s="1204"/>
      <c r="I43" s="345">
        <v>15731</v>
      </c>
      <c r="J43" s="346">
        <v>16231</v>
      </c>
      <c r="K43" s="346">
        <v>17508</v>
      </c>
      <c r="L43" s="346">
        <v>17177</v>
      </c>
      <c r="M43" s="347">
        <v>16710</v>
      </c>
    </row>
    <row r="44" spans="2:13" ht="27.75" customHeight="1" x14ac:dyDescent="0.2">
      <c r="B44" s="1197"/>
      <c r="C44" s="1198"/>
      <c r="D44" s="104"/>
      <c r="E44" s="1203" t="s">
        <v>34</v>
      </c>
      <c r="F44" s="1203"/>
      <c r="G44" s="1203"/>
      <c r="H44" s="1204"/>
      <c r="I44" s="345" t="s">
        <v>488</v>
      </c>
      <c r="J44" s="346" t="s">
        <v>488</v>
      </c>
      <c r="K44" s="346" t="s">
        <v>488</v>
      </c>
      <c r="L44" s="346" t="s">
        <v>488</v>
      </c>
      <c r="M44" s="347" t="s">
        <v>488</v>
      </c>
    </row>
    <row r="45" spans="2:13" ht="27.75" customHeight="1" x14ac:dyDescent="0.2">
      <c r="B45" s="1197"/>
      <c r="C45" s="1198"/>
      <c r="D45" s="104"/>
      <c r="E45" s="1203" t="s">
        <v>35</v>
      </c>
      <c r="F45" s="1203"/>
      <c r="G45" s="1203"/>
      <c r="H45" s="1204"/>
      <c r="I45" s="345">
        <v>5665</v>
      </c>
      <c r="J45" s="346">
        <v>5292</v>
      </c>
      <c r="K45" s="346">
        <v>5115</v>
      </c>
      <c r="L45" s="346">
        <v>4966</v>
      </c>
      <c r="M45" s="347">
        <v>5105</v>
      </c>
    </row>
    <row r="46" spans="2:13" ht="27.75" customHeight="1" x14ac:dyDescent="0.2">
      <c r="B46" s="1197"/>
      <c r="C46" s="1198"/>
      <c r="D46" s="105"/>
      <c r="E46" s="1203" t="s">
        <v>36</v>
      </c>
      <c r="F46" s="1203"/>
      <c r="G46" s="1203"/>
      <c r="H46" s="1204"/>
      <c r="I46" s="345" t="s">
        <v>488</v>
      </c>
      <c r="J46" s="346" t="s">
        <v>488</v>
      </c>
      <c r="K46" s="346" t="s">
        <v>488</v>
      </c>
      <c r="L46" s="346" t="s">
        <v>488</v>
      </c>
      <c r="M46" s="347" t="s">
        <v>488</v>
      </c>
    </row>
    <row r="47" spans="2:13" ht="27.75" customHeight="1" x14ac:dyDescent="0.2">
      <c r="B47" s="1197"/>
      <c r="C47" s="1198"/>
      <c r="D47" s="106"/>
      <c r="E47" s="1205" t="s">
        <v>37</v>
      </c>
      <c r="F47" s="1206"/>
      <c r="G47" s="1206"/>
      <c r="H47" s="1207"/>
      <c r="I47" s="345" t="s">
        <v>488</v>
      </c>
      <c r="J47" s="346" t="s">
        <v>488</v>
      </c>
      <c r="K47" s="346" t="s">
        <v>488</v>
      </c>
      <c r="L47" s="346" t="s">
        <v>488</v>
      </c>
      <c r="M47" s="347" t="s">
        <v>488</v>
      </c>
    </row>
    <row r="48" spans="2:13" ht="27.75" customHeight="1" x14ac:dyDescent="0.2">
      <c r="B48" s="1197"/>
      <c r="C48" s="1198"/>
      <c r="D48" s="104"/>
      <c r="E48" s="1203" t="s">
        <v>38</v>
      </c>
      <c r="F48" s="1203"/>
      <c r="G48" s="1203"/>
      <c r="H48" s="1204"/>
      <c r="I48" s="345" t="s">
        <v>488</v>
      </c>
      <c r="J48" s="346" t="s">
        <v>488</v>
      </c>
      <c r="K48" s="346" t="s">
        <v>488</v>
      </c>
      <c r="L48" s="346" t="s">
        <v>488</v>
      </c>
      <c r="M48" s="347" t="s">
        <v>488</v>
      </c>
    </row>
    <row r="49" spans="2:13" ht="27.75" customHeight="1" x14ac:dyDescent="0.2">
      <c r="B49" s="1199"/>
      <c r="C49" s="1200"/>
      <c r="D49" s="104"/>
      <c r="E49" s="1203" t="s">
        <v>39</v>
      </c>
      <c r="F49" s="1203"/>
      <c r="G49" s="1203"/>
      <c r="H49" s="1204"/>
      <c r="I49" s="345" t="s">
        <v>488</v>
      </c>
      <c r="J49" s="346" t="s">
        <v>488</v>
      </c>
      <c r="K49" s="346" t="s">
        <v>488</v>
      </c>
      <c r="L49" s="346" t="s">
        <v>488</v>
      </c>
      <c r="M49" s="347" t="s">
        <v>488</v>
      </c>
    </row>
    <row r="50" spans="2:13" ht="27.75" customHeight="1" x14ac:dyDescent="0.2">
      <c r="B50" s="1208" t="s">
        <v>40</v>
      </c>
      <c r="C50" s="1209"/>
      <c r="D50" s="107"/>
      <c r="E50" s="1203" t="s">
        <v>41</v>
      </c>
      <c r="F50" s="1203"/>
      <c r="G50" s="1203"/>
      <c r="H50" s="1204"/>
      <c r="I50" s="345">
        <v>15082</v>
      </c>
      <c r="J50" s="346">
        <v>13938</v>
      </c>
      <c r="K50" s="346">
        <v>16120</v>
      </c>
      <c r="L50" s="346">
        <v>17086</v>
      </c>
      <c r="M50" s="347">
        <v>18343</v>
      </c>
    </row>
    <row r="51" spans="2:13" ht="27.75" customHeight="1" x14ac:dyDescent="0.2">
      <c r="B51" s="1197"/>
      <c r="C51" s="1198"/>
      <c r="D51" s="104"/>
      <c r="E51" s="1203" t="s">
        <v>42</v>
      </c>
      <c r="F51" s="1203"/>
      <c r="G51" s="1203"/>
      <c r="H51" s="1204"/>
      <c r="I51" s="345">
        <v>3968</v>
      </c>
      <c r="J51" s="346">
        <v>3919</v>
      </c>
      <c r="K51" s="346">
        <v>4222</v>
      </c>
      <c r="L51" s="346">
        <v>4407</v>
      </c>
      <c r="M51" s="347">
        <v>4469</v>
      </c>
    </row>
    <row r="52" spans="2:13" ht="27.75" customHeight="1" x14ac:dyDescent="0.2">
      <c r="B52" s="1199"/>
      <c r="C52" s="1200"/>
      <c r="D52" s="104"/>
      <c r="E52" s="1203" t="s">
        <v>43</v>
      </c>
      <c r="F52" s="1203"/>
      <c r="G52" s="1203"/>
      <c r="H52" s="1204"/>
      <c r="I52" s="345">
        <v>50326</v>
      </c>
      <c r="J52" s="346">
        <v>49381</v>
      </c>
      <c r="K52" s="346">
        <v>48400</v>
      </c>
      <c r="L52" s="346">
        <v>46778</v>
      </c>
      <c r="M52" s="347">
        <v>44747</v>
      </c>
    </row>
    <row r="53" spans="2:13" ht="27.75" customHeight="1" thickBot="1" x14ac:dyDescent="0.25">
      <c r="B53" s="1210" t="s">
        <v>19</v>
      </c>
      <c r="C53" s="1211"/>
      <c r="D53" s="108"/>
      <c r="E53" s="1212" t="s">
        <v>44</v>
      </c>
      <c r="F53" s="1212"/>
      <c r="G53" s="1212"/>
      <c r="H53" s="1213"/>
      <c r="I53" s="348">
        <v>4181</v>
      </c>
      <c r="J53" s="349">
        <v>5550</v>
      </c>
      <c r="K53" s="349">
        <v>3835</v>
      </c>
      <c r="L53" s="349">
        <v>2693</v>
      </c>
      <c r="M53" s="350">
        <v>1304</v>
      </c>
    </row>
    <row r="54" spans="2:13" ht="27.75" customHeight="1" x14ac:dyDescent="0.2">
      <c r="B54" s="109"/>
      <c r="C54" s="110"/>
      <c r="D54" s="110"/>
      <c r="E54" s="111"/>
      <c r="F54" s="111"/>
      <c r="G54" s="111"/>
      <c r="H54" s="111"/>
      <c r="I54" s="112"/>
      <c r="J54" s="112"/>
      <c r="K54" s="112"/>
      <c r="L54" s="112"/>
      <c r="M54" s="112"/>
    </row>
    <row r="55" spans="2:13" ht="13.2" x14ac:dyDescent="0.2"/>
  </sheetData>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AC12" sqref="AC12:AG1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529</v>
      </c>
      <c r="G54" s="117" t="s">
        <v>530</v>
      </c>
      <c r="H54" s="118" t="s">
        <v>531</v>
      </c>
    </row>
    <row r="55" spans="2:8" ht="52.5" customHeight="1" x14ac:dyDescent="0.2">
      <c r="B55" s="119"/>
      <c r="C55" s="1222" t="s">
        <v>46</v>
      </c>
      <c r="D55" s="1222"/>
      <c r="E55" s="1223"/>
      <c r="F55" s="120">
        <v>7072</v>
      </c>
      <c r="G55" s="120">
        <v>7079</v>
      </c>
      <c r="H55" s="121">
        <v>7784</v>
      </c>
    </row>
    <row r="56" spans="2:8" ht="52.5" customHeight="1" x14ac:dyDescent="0.2">
      <c r="B56" s="122"/>
      <c r="C56" s="1224" t="s">
        <v>47</v>
      </c>
      <c r="D56" s="1224"/>
      <c r="E56" s="1225"/>
      <c r="F56" s="123">
        <v>1057</v>
      </c>
      <c r="G56" s="123">
        <v>1058</v>
      </c>
      <c r="H56" s="124">
        <v>1187</v>
      </c>
    </row>
    <row r="57" spans="2:8" ht="53.25" customHeight="1" x14ac:dyDescent="0.2">
      <c r="B57" s="122"/>
      <c r="C57" s="1226" t="s">
        <v>48</v>
      </c>
      <c r="D57" s="1226"/>
      <c r="E57" s="1227"/>
      <c r="F57" s="125">
        <v>5207</v>
      </c>
      <c r="G57" s="125">
        <v>5399</v>
      </c>
      <c r="H57" s="126">
        <v>5503</v>
      </c>
    </row>
    <row r="58" spans="2:8" ht="45.75" customHeight="1" x14ac:dyDescent="0.2">
      <c r="B58" s="127"/>
      <c r="C58" s="1214" t="s">
        <v>556</v>
      </c>
      <c r="D58" s="1215"/>
      <c r="E58" s="1216"/>
      <c r="F58" s="128">
        <v>2030</v>
      </c>
      <c r="G58" s="128">
        <v>1932</v>
      </c>
      <c r="H58" s="129">
        <v>1934</v>
      </c>
    </row>
    <row r="59" spans="2:8" ht="45.75" customHeight="1" x14ac:dyDescent="0.2">
      <c r="B59" s="127"/>
      <c r="C59" s="1214" t="s">
        <v>557</v>
      </c>
      <c r="D59" s="1215"/>
      <c r="E59" s="1216"/>
      <c r="F59" s="128">
        <v>975</v>
      </c>
      <c r="G59" s="128">
        <v>924</v>
      </c>
      <c r="H59" s="129">
        <v>874</v>
      </c>
    </row>
    <row r="60" spans="2:8" ht="45.75" customHeight="1" x14ac:dyDescent="0.2">
      <c r="B60" s="127"/>
      <c r="C60" s="1214" t="s">
        <v>558</v>
      </c>
      <c r="D60" s="1215"/>
      <c r="E60" s="1216"/>
      <c r="F60" s="128">
        <v>446</v>
      </c>
      <c r="G60" s="128">
        <v>537</v>
      </c>
      <c r="H60" s="129">
        <v>675</v>
      </c>
    </row>
    <row r="61" spans="2:8" ht="45.75" customHeight="1" x14ac:dyDescent="0.2">
      <c r="B61" s="127"/>
      <c r="C61" s="1214" t="s">
        <v>559</v>
      </c>
      <c r="D61" s="1215"/>
      <c r="E61" s="1216"/>
      <c r="F61" s="128">
        <v>701</v>
      </c>
      <c r="G61" s="128">
        <v>601</v>
      </c>
      <c r="H61" s="129">
        <v>502</v>
      </c>
    </row>
    <row r="62" spans="2:8" ht="45.75" customHeight="1" thickBot="1" x14ac:dyDescent="0.25">
      <c r="B62" s="130"/>
      <c r="C62" s="1217" t="s">
        <v>560</v>
      </c>
      <c r="D62" s="1218"/>
      <c r="E62" s="1219"/>
      <c r="F62" s="131" t="s">
        <v>561</v>
      </c>
      <c r="G62" s="131">
        <v>250</v>
      </c>
      <c r="H62" s="132">
        <v>500</v>
      </c>
    </row>
    <row r="63" spans="2:8" ht="52.5" customHeight="1" thickBot="1" x14ac:dyDescent="0.25">
      <c r="B63" s="133"/>
      <c r="C63" s="1220" t="s">
        <v>49</v>
      </c>
      <c r="D63" s="1220"/>
      <c r="E63" s="1221"/>
      <c r="F63" s="134">
        <v>13336</v>
      </c>
      <c r="G63" s="134">
        <v>13536</v>
      </c>
      <c r="H63" s="135">
        <v>14474</v>
      </c>
    </row>
    <row r="64" spans="2:8" ht="13.2" x14ac:dyDescent="0.2"/>
  </sheetData>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A177E-17AD-4FFB-9AA9-F91D567BA621}">
  <sheetPr>
    <pageSetUpPr fitToPage="1"/>
  </sheetPr>
  <dimension ref="A1:DE85"/>
  <sheetViews>
    <sheetView showGridLines="0" topLeftCell="A13" zoomScale="40" zoomScaleNormal="40" zoomScaleSheetLayoutView="55" workbookViewId="0">
      <selection activeCell="CE63" sqref="CE63"/>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577</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578</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29" t="s">
        <v>586</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31"/>
    </row>
    <row r="44" spans="2:109" ht="13.2" x14ac:dyDescent="0.2">
      <c r="B44" s="259"/>
      <c r="AN44" s="1232"/>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c r="CB44" s="1233"/>
      <c r="CC44" s="1233"/>
      <c r="CD44" s="1233"/>
      <c r="CE44" s="1233"/>
      <c r="CF44" s="1233"/>
      <c r="CG44" s="1233"/>
      <c r="CH44" s="1233"/>
      <c r="CI44" s="1233"/>
      <c r="CJ44" s="1233"/>
      <c r="CK44" s="1233"/>
      <c r="CL44" s="1233"/>
      <c r="CM44" s="1233"/>
      <c r="CN44" s="1233"/>
      <c r="CO44" s="1233"/>
      <c r="CP44" s="1233"/>
      <c r="CQ44" s="1233"/>
      <c r="CR44" s="1233"/>
      <c r="CS44" s="1233"/>
      <c r="CT44" s="1233"/>
      <c r="CU44" s="1233"/>
      <c r="CV44" s="1233"/>
      <c r="CW44" s="1233"/>
      <c r="CX44" s="1233"/>
      <c r="CY44" s="1233"/>
      <c r="CZ44" s="1233"/>
      <c r="DA44" s="1233"/>
      <c r="DB44" s="1233"/>
      <c r="DC44" s="1234"/>
    </row>
    <row r="45" spans="2:109" ht="13.2" x14ac:dyDescent="0.2">
      <c r="B45" s="259"/>
      <c r="AN45" s="1232"/>
      <c r="AO45" s="1233"/>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c r="CB45" s="1233"/>
      <c r="CC45" s="1233"/>
      <c r="CD45" s="1233"/>
      <c r="CE45" s="1233"/>
      <c r="CF45" s="1233"/>
      <c r="CG45" s="1233"/>
      <c r="CH45" s="1233"/>
      <c r="CI45" s="1233"/>
      <c r="CJ45" s="1233"/>
      <c r="CK45" s="1233"/>
      <c r="CL45" s="1233"/>
      <c r="CM45" s="1233"/>
      <c r="CN45" s="1233"/>
      <c r="CO45" s="1233"/>
      <c r="CP45" s="1233"/>
      <c r="CQ45" s="1233"/>
      <c r="CR45" s="1233"/>
      <c r="CS45" s="1233"/>
      <c r="CT45" s="1233"/>
      <c r="CU45" s="1233"/>
      <c r="CV45" s="1233"/>
      <c r="CW45" s="1233"/>
      <c r="CX45" s="1233"/>
      <c r="CY45" s="1233"/>
      <c r="CZ45" s="1233"/>
      <c r="DA45" s="1233"/>
      <c r="DB45" s="1233"/>
      <c r="DC45" s="1234"/>
    </row>
    <row r="46" spans="2:109" ht="13.2" x14ac:dyDescent="0.2">
      <c r="B46" s="259"/>
      <c r="AN46" s="1232"/>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c r="CB46" s="1233"/>
      <c r="CC46" s="1233"/>
      <c r="CD46" s="1233"/>
      <c r="CE46" s="1233"/>
      <c r="CF46" s="1233"/>
      <c r="CG46" s="1233"/>
      <c r="CH46" s="1233"/>
      <c r="CI46" s="1233"/>
      <c r="CJ46" s="1233"/>
      <c r="CK46" s="1233"/>
      <c r="CL46" s="1233"/>
      <c r="CM46" s="1233"/>
      <c r="CN46" s="1233"/>
      <c r="CO46" s="1233"/>
      <c r="CP46" s="1233"/>
      <c r="CQ46" s="1233"/>
      <c r="CR46" s="1233"/>
      <c r="CS46" s="1233"/>
      <c r="CT46" s="1233"/>
      <c r="CU46" s="1233"/>
      <c r="CV46" s="1233"/>
      <c r="CW46" s="1233"/>
      <c r="CX46" s="1233"/>
      <c r="CY46" s="1233"/>
      <c r="CZ46" s="1233"/>
      <c r="DA46" s="1233"/>
      <c r="DB46" s="1233"/>
      <c r="DC46" s="1234"/>
    </row>
    <row r="47" spans="2:109" ht="13.2" x14ac:dyDescent="0.2">
      <c r="B47" s="259"/>
      <c r="AN47" s="1235"/>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c r="CB47" s="1236"/>
      <c r="CC47" s="1236"/>
      <c r="CD47" s="1236"/>
      <c r="CE47" s="1236"/>
      <c r="CF47" s="1236"/>
      <c r="CG47" s="1236"/>
      <c r="CH47" s="1236"/>
      <c r="CI47" s="1236"/>
      <c r="CJ47" s="1236"/>
      <c r="CK47" s="1236"/>
      <c r="CL47" s="1236"/>
      <c r="CM47" s="1236"/>
      <c r="CN47" s="1236"/>
      <c r="CO47" s="1236"/>
      <c r="CP47" s="1236"/>
      <c r="CQ47" s="1236"/>
      <c r="CR47" s="1236"/>
      <c r="CS47" s="1236"/>
      <c r="CT47" s="1236"/>
      <c r="CU47" s="1236"/>
      <c r="CV47" s="1236"/>
      <c r="CW47" s="1236"/>
      <c r="CX47" s="1236"/>
      <c r="CY47" s="1236"/>
      <c r="CZ47" s="1236"/>
      <c r="DA47" s="1236"/>
      <c r="DB47" s="1236"/>
      <c r="DC47" s="1237"/>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579</v>
      </c>
    </row>
    <row r="50" spans="1:109" ht="13.2" x14ac:dyDescent="0.2">
      <c r="B50" s="259"/>
      <c r="G50" s="1238"/>
      <c r="H50" s="1238"/>
      <c r="I50" s="1238"/>
      <c r="J50" s="1238"/>
      <c r="K50" s="360"/>
      <c r="L50" s="360"/>
      <c r="M50" s="361"/>
      <c r="N50" s="361"/>
      <c r="AN50" s="1239"/>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1"/>
      <c r="BP50" s="1242" t="s">
        <v>527</v>
      </c>
      <c r="BQ50" s="1242"/>
      <c r="BR50" s="1242"/>
      <c r="BS50" s="1242"/>
      <c r="BT50" s="1242"/>
      <c r="BU50" s="1242"/>
      <c r="BV50" s="1242"/>
      <c r="BW50" s="1242"/>
      <c r="BX50" s="1242" t="s">
        <v>528</v>
      </c>
      <c r="BY50" s="1242"/>
      <c r="BZ50" s="1242"/>
      <c r="CA50" s="1242"/>
      <c r="CB50" s="1242"/>
      <c r="CC50" s="1242"/>
      <c r="CD50" s="1242"/>
      <c r="CE50" s="1242"/>
      <c r="CF50" s="1242" t="s">
        <v>529</v>
      </c>
      <c r="CG50" s="1242"/>
      <c r="CH50" s="1242"/>
      <c r="CI50" s="1242"/>
      <c r="CJ50" s="1242"/>
      <c r="CK50" s="1242"/>
      <c r="CL50" s="1242"/>
      <c r="CM50" s="1242"/>
      <c r="CN50" s="1242" t="s">
        <v>530</v>
      </c>
      <c r="CO50" s="1242"/>
      <c r="CP50" s="1242"/>
      <c r="CQ50" s="1242"/>
      <c r="CR50" s="1242"/>
      <c r="CS50" s="1242"/>
      <c r="CT50" s="1242"/>
      <c r="CU50" s="1242"/>
      <c r="CV50" s="1242" t="s">
        <v>531</v>
      </c>
      <c r="CW50" s="1242"/>
      <c r="CX50" s="1242"/>
      <c r="CY50" s="1242"/>
      <c r="CZ50" s="1242"/>
      <c r="DA50" s="1242"/>
      <c r="DB50" s="1242"/>
      <c r="DC50" s="1242"/>
    </row>
    <row r="51" spans="1:109" ht="13.5" customHeight="1" x14ac:dyDescent="0.2">
      <c r="B51" s="259"/>
      <c r="G51" s="1243"/>
      <c r="H51" s="1243"/>
      <c r="I51" s="1246"/>
      <c r="J51" s="1246"/>
      <c r="K51" s="1244"/>
      <c r="L51" s="1244"/>
      <c r="M51" s="1244"/>
      <c r="N51" s="1244"/>
      <c r="AM51" s="359"/>
      <c r="AN51" s="1245" t="s">
        <v>580</v>
      </c>
      <c r="AO51" s="1245"/>
      <c r="AP51" s="1245"/>
      <c r="AQ51" s="1245"/>
      <c r="AR51" s="1245"/>
      <c r="AS51" s="1245"/>
      <c r="AT51" s="1245"/>
      <c r="AU51" s="1245"/>
      <c r="AV51" s="1245"/>
      <c r="AW51" s="1245"/>
      <c r="AX51" s="1245"/>
      <c r="AY51" s="1245"/>
      <c r="AZ51" s="1245"/>
      <c r="BA51" s="1245"/>
      <c r="BB51" s="1245" t="s">
        <v>581</v>
      </c>
      <c r="BC51" s="1245"/>
      <c r="BD51" s="1245"/>
      <c r="BE51" s="1245"/>
      <c r="BF51" s="1245"/>
      <c r="BG51" s="1245"/>
      <c r="BH51" s="1245"/>
      <c r="BI51" s="1245"/>
      <c r="BJ51" s="1245"/>
      <c r="BK51" s="1245"/>
      <c r="BL51" s="1245"/>
      <c r="BM51" s="1245"/>
      <c r="BN51" s="1245"/>
      <c r="BO51" s="1245"/>
      <c r="BP51" s="1228">
        <v>21.6</v>
      </c>
      <c r="BQ51" s="1228"/>
      <c r="BR51" s="1228"/>
      <c r="BS51" s="1228"/>
      <c r="BT51" s="1228"/>
      <c r="BU51" s="1228"/>
      <c r="BV51" s="1228"/>
      <c r="BW51" s="1228"/>
      <c r="BX51" s="1228">
        <v>27.9</v>
      </c>
      <c r="BY51" s="1228"/>
      <c r="BZ51" s="1228"/>
      <c r="CA51" s="1228"/>
      <c r="CB51" s="1228"/>
      <c r="CC51" s="1228"/>
      <c r="CD51" s="1228"/>
      <c r="CE51" s="1228"/>
      <c r="CF51" s="1228">
        <v>18.5</v>
      </c>
      <c r="CG51" s="1228"/>
      <c r="CH51" s="1228"/>
      <c r="CI51" s="1228"/>
      <c r="CJ51" s="1228"/>
      <c r="CK51" s="1228"/>
      <c r="CL51" s="1228"/>
      <c r="CM51" s="1228"/>
      <c r="CN51" s="1228">
        <v>13.7</v>
      </c>
      <c r="CO51" s="1228"/>
      <c r="CP51" s="1228"/>
      <c r="CQ51" s="1228"/>
      <c r="CR51" s="1228"/>
      <c r="CS51" s="1228"/>
      <c r="CT51" s="1228"/>
      <c r="CU51" s="1228"/>
      <c r="CV51" s="1228">
        <v>6.6</v>
      </c>
      <c r="CW51" s="1228"/>
      <c r="CX51" s="1228"/>
      <c r="CY51" s="1228"/>
      <c r="CZ51" s="1228"/>
      <c r="DA51" s="1228"/>
      <c r="DB51" s="1228"/>
      <c r="DC51" s="1228"/>
    </row>
    <row r="52" spans="1:109" ht="13.2" x14ac:dyDescent="0.2">
      <c r="B52" s="259"/>
      <c r="G52" s="1243"/>
      <c r="H52" s="1243"/>
      <c r="I52" s="1246"/>
      <c r="J52" s="1246"/>
      <c r="K52" s="1244"/>
      <c r="L52" s="1244"/>
      <c r="M52" s="1244"/>
      <c r="N52" s="1244"/>
      <c r="AM52" s="359"/>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2" x14ac:dyDescent="0.2">
      <c r="A53" s="358"/>
      <c r="B53" s="259"/>
      <c r="G53" s="1243"/>
      <c r="H53" s="1243"/>
      <c r="I53" s="1238"/>
      <c r="J53" s="1238"/>
      <c r="K53" s="1244"/>
      <c r="L53" s="1244"/>
      <c r="M53" s="1244"/>
      <c r="N53" s="1244"/>
      <c r="AM53" s="359"/>
      <c r="AN53" s="1245"/>
      <c r="AO53" s="1245"/>
      <c r="AP53" s="1245"/>
      <c r="AQ53" s="1245"/>
      <c r="AR53" s="1245"/>
      <c r="AS53" s="1245"/>
      <c r="AT53" s="1245"/>
      <c r="AU53" s="1245"/>
      <c r="AV53" s="1245"/>
      <c r="AW53" s="1245"/>
      <c r="AX53" s="1245"/>
      <c r="AY53" s="1245"/>
      <c r="AZ53" s="1245"/>
      <c r="BA53" s="1245"/>
      <c r="BB53" s="1245" t="s">
        <v>582</v>
      </c>
      <c r="BC53" s="1245"/>
      <c r="BD53" s="1245"/>
      <c r="BE53" s="1245"/>
      <c r="BF53" s="1245"/>
      <c r="BG53" s="1245"/>
      <c r="BH53" s="1245"/>
      <c r="BI53" s="1245"/>
      <c r="BJ53" s="1245"/>
      <c r="BK53" s="1245"/>
      <c r="BL53" s="1245"/>
      <c r="BM53" s="1245"/>
      <c r="BN53" s="1245"/>
      <c r="BO53" s="1245"/>
      <c r="BP53" s="1228">
        <v>50.6</v>
      </c>
      <c r="BQ53" s="1228"/>
      <c r="BR53" s="1228"/>
      <c r="BS53" s="1228"/>
      <c r="BT53" s="1228"/>
      <c r="BU53" s="1228"/>
      <c r="BV53" s="1228"/>
      <c r="BW53" s="1228"/>
      <c r="BX53" s="1228">
        <v>51.2</v>
      </c>
      <c r="BY53" s="1228"/>
      <c r="BZ53" s="1228"/>
      <c r="CA53" s="1228"/>
      <c r="CB53" s="1228"/>
      <c r="CC53" s="1228"/>
      <c r="CD53" s="1228"/>
      <c r="CE53" s="1228"/>
      <c r="CF53" s="1228">
        <v>52.6</v>
      </c>
      <c r="CG53" s="1228"/>
      <c r="CH53" s="1228"/>
      <c r="CI53" s="1228"/>
      <c r="CJ53" s="1228"/>
      <c r="CK53" s="1228"/>
      <c r="CL53" s="1228"/>
      <c r="CM53" s="1228"/>
      <c r="CN53" s="1228">
        <v>53.8</v>
      </c>
      <c r="CO53" s="1228"/>
      <c r="CP53" s="1228"/>
      <c r="CQ53" s="1228"/>
      <c r="CR53" s="1228"/>
      <c r="CS53" s="1228"/>
      <c r="CT53" s="1228"/>
      <c r="CU53" s="1228"/>
      <c r="CV53" s="1228">
        <v>55.3</v>
      </c>
      <c r="CW53" s="1228"/>
      <c r="CX53" s="1228"/>
      <c r="CY53" s="1228"/>
      <c r="CZ53" s="1228"/>
      <c r="DA53" s="1228"/>
      <c r="DB53" s="1228"/>
      <c r="DC53" s="1228"/>
    </row>
    <row r="54" spans="1:109" ht="13.2" x14ac:dyDescent="0.2">
      <c r="A54" s="358"/>
      <c r="B54" s="259"/>
      <c r="G54" s="1243"/>
      <c r="H54" s="1243"/>
      <c r="I54" s="1238"/>
      <c r="J54" s="1238"/>
      <c r="K54" s="1244"/>
      <c r="L54" s="1244"/>
      <c r="M54" s="1244"/>
      <c r="N54" s="1244"/>
      <c r="AM54" s="359"/>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2" x14ac:dyDescent="0.2">
      <c r="A55" s="358"/>
      <c r="B55" s="259"/>
      <c r="G55" s="1238"/>
      <c r="H55" s="1238"/>
      <c r="I55" s="1238"/>
      <c r="J55" s="1238"/>
      <c r="K55" s="1244"/>
      <c r="L55" s="1244"/>
      <c r="M55" s="1244"/>
      <c r="N55" s="1244"/>
      <c r="AN55" s="1242" t="s">
        <v>583</v>
      </c>
      <c r="AO55" s="1242"/>
      <c r="AP55" s="1242"/>
      <c r="AQ55" s="1242"/>
      <c r="AR55" s="1242"/>
      <c r="AS55" s="1242"/>
      <c r="AT55" s="1242"/>
      <c r="AU55" s="1242"/>
      <c r="AV55" s="1242"/>
      <c r="AW55" s="1242"/>
      <c r="AX55" s="1242"/>
      <c r="AY55" s="1242"/>
      <c r="AZ55" s="1242"/>
      <c r="BA55" s="1242"/>
      <c r="BB55" s="1245" t="s">
        <v>581</v>
      </c>
      <c r="BC55" s="1245"/>
      <c r="BD55" s="1245"/>
      <c r="BE55" s="1245"/>
      <c r="BF55" s="1245"/>
      <c r="BG55" s="1245"/>
      <c r="BH55" s="1245"/>
      <c r="BI55" s="1245"/>
      <c r="BJ55" s="1245"/>
      <c r="BK55" s="1245"/>
      <c r="BL55" s="1245"/>
      <c r="BM55" s="1245"/>
      <c r="BN55" s="1245"/>
      <c r="BO55" s="1245"/>
      <c r="BP55" s="1228">
        <v>25.5</v>
      </c>
      <c r="BQ55" s="1228"/>
      <c r="BR55" s="1228"/>
      <c r="BS55" s="1228"/>
      <c r="BT55" s="1228"/>
      <c r="BU55" s="1228"/>
      <c r="BV55" s="1228"/>
      <c r="BW55" s="1228"/>
      <c r="BX55" s="1228">
        <v>25.1</v>
      </c>
      <c r="BY55" s="1228"/>
      <c r="BZ55" s="1228"/>
      <c r="CA55" s="1228"/>
      <c r="CB55" s="1228"/>
      <c r="CC55" s="1228"/>
      <c r="CD55" s="1228"/>
      <c r="CE55" s="1228"/>
      <c r="CF55" s="1228">
        <v>18</v>
      </c>
      <c r="CG55" s="1228"/>
      <c r="CH55" s="1228"/>
      <c r="CI55" s="1228"/>
      <c r="CJ55" s="1228"/>
      <c r="CK55" s="1228"/>
      <c r="CL55" s="1228"/>
      <c r="CM55" s="1228"/>
      <c r="CN55" s="1228">
        <v>12.7</v>
      </c>
      <c r="CO55" s="1228"/>
      <c r="CP55" s="1228"/>
      <c r="CQ55" s="1228"/>
      <c r="CR55" s="1228"/>
      <c r="CS55" s="1228"/>
      <c r="CT55" s="1228"/>
      <c r="CU55" s="1228"/>
      <c r="CV55" s="1228">
        <v>10</v>
      </c>
      <c r="CW55" s="1228"/>
      <c r="CX55" s="1228"/>
      <c r="CY55" s="1228"/>
      <c r="CZ55" s="1228"/>
      <c r="DA55" s="1228"/>
      <c r="DB55" s="1228"/>
      <c r="DC55" s="1228"/>
    </row>
    <row r="56" spans="1:109" ht="13.2" x14ac:dyDescent="0.2">
      <c r="A56" s="358"/>
      <c r="B56" s="259"/>
      <c r="G56" s="1238"/>
      <c r="H56" s="1238"/>
      <c r="I56" s="1238"/>
      <c r="J56" s="1238"/>
      <c r="K56" s="1244"/>
      <c r="L56" s="1244"/>
      <c r="M56" s="1244"/>
      <c r="N56" s="1244"/>
      <c r="AN56" s="1242"/>
      <c r="AO56" s="1242"/>
      <c r="AP56" s="1242"/>
      <c r="AQ56" s="1242"/>
      <c r="AR56" s="1242"/>
      <c r="AS56" s="1242"/>
      <c r="AT56" s="1242"/>
      <c r="AU56" s="1242"/>
      <c r="AV56" s="1242"/>
      <c r="AW56" s="1242"/>
      <c r="AX56" s="1242"/>
      <c r="AY56" s="1242"/>
      <c r="AZ56" s="1242"/>
      <c r="BA56" s="1242"/>
      <c r="BB56" s="1245"/>
      <c r="BC56" s="1245"/>
      <c r="BD56" s="1245"/>
      <c r="BE56" s="1245"/>
      <c r="BF56" s="1245"/>
      <c r="BG56" s="1245"/>
      <c r="BH56" s="1245"/>
      <c r="BI56" s="1245"/>
      <c r="BJ56" s="1245"/>
      <c r="BK56" s="1245"/>
      <c r="BL56" s="1245"/>
      <c r="BM56" s="1245"/>
      <c r="BN56" s="1245"/>
      <c r="BO56" s="1245"/>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2" x14ac:dyDescent="0.2">
      <c r="B57" s="362"/>
      <c r="G57" s="1238"/>
      <c r="H57" s="1238"/>
      <c r="I57" s="1247"/>
      <c r="J57" s="1247"/>
      <c r="K57" s="1244"/>
      <c r="L57" s="1244"/>
      <c r="M57" s="1244"/>
      <c r="N57" s="1244"/>
      <c r="AM57" s="255"/>
      <c r="AN57" s="1242"/>
      <c r="AO57" s="1242"/>
      <c r="AP57" s="1242"/>
      <c r="AQ57" s="1242"/>
      <c r="AR57" s="1242"/>
      <c r="AS57" s="1242"/>
      <c r="AT57" s="1242"/>
      <c r="AU57" s="1242"/>
      <c r="AV57" s="1242"/>
      <c r="AW57" s="1242"/>
      <c r="AX57" s="1242"/>
      <c r="AY57" s="1242"/>
      <c r="AZ57" s="1242"/>
      <c r="BA57" s="1242"/>
      <c r="BB57" s="1245" t="s">
        <v>582</v>
      </c>
      <c r="BC57" s="1245"/>
      <c r="BD57" s="1245"/>
      <c r="BE57" s="1245"/>
      <c r="BF57" s="1245"/>
      <c r="BG57" s="1245"/>
      <c r="BH57" s="1245"/>
      <c r="BI57" s="1245"/>
      <c r="BJ57" s="1245"/>
      <c r="BK57" s="1245"/>
      <c r="BL57" s="1245"/>
      <c r="BM57" s="1245"/>
      <c r="BN57" s="1245"/>
      <c r="BO57" s="1245"/>
      <c r="BP57" s="1228">
        <v>60.9</v>
      </c>
      <c r="BQ57" s="1228"/>
      <c r="BR57" s="1228"/>
      <c r="BS57" s="1228"/>
      <c r="BT57" s="1228"/>
      <c r="BU57" s="1228"/>
      <c r="BV57" s="1228"/>
      <c r="BW57" s="1228"/>
      <c r="BX57" s="1228">
        <v>61</v>
      </c>
      <c r="BY57" s="1228"/>
      <c r="BZ57" s="1228"/>
      <c r="CA57" s="1228"/>
      <c r="CB57" s="1228"/>
      <c r="CC57" s="1228"/>
      <c r="CD57" s="1228"/>
      <c r="CE57" s="1228"/>
      <c r="CF57" s="1228">
        <v>62.2</v>
      </c>
      <c r="CG57" s="1228"/>
      <c r="CH57" s="1228"/>
      <c r="CI57" s="1228"/>
      <c r="CJ57" s="1228"/>
      <c r="CK57" s="1228"/>
      <c r="CL57" s="1228"/>
      <c r="CM57" s="1228"/>
      <c r="CN57" s="1228">
        <v>63.2</v>
      </c>
      <c r="CO57" s="1228"/>
      <c r="CP57" s="1228"/>
      <c r="CQ57" s="1228"/>
      <c r="CR57" s="1228"/>
      <c r="CS57" s="1228"/>
      <c r="CT57" s="1228"/>
      <c r="CU57" s="1228"/>
      <c r="CV57" s="1228">
        <v>64.599999999999994</v>
      </c>
      <c r="CW57" s="1228"/>
      <c r="CX57" s="1228"/>
      <c r="CY57" s="1228"/>
      <c r="CZ57" s="1228"/>
      <c r="DA57" s="1228"/>
      <c r="DB57" s="1228"/>
      <c r="DC57" s="1228"/>
      <c r="DD57" s="363"/>
      <c r="DE57" s="362"/>
    </row>
    <row r="58" spans="1:109" s="358" customFormat="1" ht="13.2" x14ac:dyDescent="0.2">
      <c r="A58" s="255"/>
      <c r="B58" s="362"/>
      <c r="G58" s="1238"/>
      <c r="H58" s="1238"/>
      <c r="I58" s="1247"/>
      <c r="J58" s="1247"/>
      <c r="K58" s="1244"/>
      <c r="L58" s="1244"/>
      <c r="M58" s="1244"/>
      <c r="N58" s="1244"/>
      <c r="AM58" s="255"/>
      <c r="AN58" s="1242"/>
      <c r="AO58" s="1242"/>
      <c r="AP58" s="1242"/>
      <c r="AQ58" s="1242"/>
      <c r="AR58" s="1242"/>
      <c r="AS58" s="1242"/>
      <c r="AT58" s="1242"/>
      <c r="AU58" s="1242"/>
      <c r="AV58" s="1242"/>
      <c r="AW58" s="1242"/>
      <c r="AX58" s="1242"/>
      <c r="AY58" s="1242"/>
      <c r="AZ58" s="1242"/>
      <c r="BA58" s="1242"/>
      <c r="BB58" s="1245"/>
      <c r="BC58" s="1245"/>
      <c r="BD58" s="1245"/>
      <c r="BE58" s="1245"/>
      <c r="BF58" s="1245"/>
      <c r="BG58" s="1245"/>
      <c r="BH58" s="1245"/>
      <c r="BI58" s="1245"/>
      <c r="BJ58" s="1245"/>
      <c r="BK58" s="1245"/>
      <c r="BL58" s="1245"/>
      <c r="BM58" s="1245"/>
      <c r="BN58" s="1245"/>
      <c r="BO58" s="1245"/>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584</v>
      </c>
    </row>
    <row r="64" spans="1:109" ht="13.2" x14ac:dyDescent="0.2">
      <c r="B64" s="259"/>
      <c r="G64" s="357"/>
      <c r="I64" s="369"/>
      <c r="J64" s="369"/>
      <c r="K64" s="369"/>
      <c r="L64" s="369"/>
      <c r="M64" s="369"/>
      <c r="N64" s="370"/>
      <c r="AM64" s="357"/>
      <c r="AN64" s="357" t="s">
        <v>578</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48" t="s">
        <v>587</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31"/>
    </row>
    <row r="66" spans="2:107" ht="13.2" x14ac:dyDescent="0.2">
      <c r="B66" s="259"/>
      <c r="AN66" s="1232"/>
      <c r="AO66" s="1233"/>
      <c r="AP66" s="1233"/>
      <c r="AQ66" s="1233"/>
      <c r="AR66" s="1233"/>
      <c r="AS66" s="1233"/>
      <c r="AT66" s="1233"/>
      <c r="AU66" s="1233"/>
      <c r="AV66" s="1233"/>
      <c r="AW66" s="1233"/>
      <c r="AX66" s="1233"/>
      <c r="AY66" s="1233"/>
      <c r="AZ66" s="1233"/>
      <c r="BA66" s="1233"/>
      <c r="BB66" s="1233"/>
      <c r="BC66" s="1233"/>
      <c r="BD66" s="1233"/>
      <c r="BE66" s="1233"/>
      <c r="BF66" s="1233"/>
      <c r="BG66" s="1233"/>
      <c r="BH66" s="1233"/>
      <c r="BI66" s="1233"/>
      <c r="BJ66" s="1233"/>
      <c r="BK66" s="1233"/>
      <c r="BL66" s="1233"/>
      <c r="BM66" s="1233"/>
      <c r="BN66" s="1233"/>
      <c r="BO66" s="1233"/>
      <c r="BP66" s="1233"/>
      <c r="BQ66" s="1233"/>
      <c r="BR66" s="1233"/>
      <c r="BS66" s="1233"/>
      <c r="BT66" s="1233"/>
      <c r="BU66" s="1233"/>
      <c r="BV66" s="1233"/>
      <c r="BW66" s="1233"/>
      <c r="BX66" s="1233"/>
      <c r="BY66" s="1233"/>
      <c r="BZ66" s="1233"/>
      <c r="CA66" s="1233"/>
      <c r="CB66" s="1233"/>
      <c r="CC66" s="1233"/>
      <c r="CD66" s="1233"/>
      <c r="CE66" s="1233"/>
      <c r="CF66" s="1233"/>
      <c r="CG66" s="1233"/>
      <c r="CH66" s="1233"/>
      <c r="CI66" s="1233"/>
      <c r="CJ66" s="1233"/>
      <c r="CK66" s="1233"/>
      <c r="CL66" s="1233"/>
      <c r="CM66" s="1233"/>
      <c r="CN66" s="1233"/>
      <c r="CO66" s="1233"/>
      <c r="CP66" s="1233"/>
      <c r="CQ66" s="1233"/>
      <c r="CR66" s="1233"/>
      <c r="CS66" s="1233"/>
      <c r="CT66" s="1233"/>
      <c r="CU66" s="1233"/>
      <c r="CV66" s="1233"/>
      <c r="CW66" s="1233"/>
      <c r="CX66" s="1233"/>
      <c r="CY66" s="1233"/>
      <c r="CZ66" s="1233"/>
      <c r="DA66" s="1233"/>
      <c r="DB66" s="1233"/>
      <c r="DC66" s="1234"/>
    </row>
    <row r="67" spans="2:107" ht="13.2" x14ac:dyDescent="0.2">
      <c r="B67" s="259"/>
      <c r="AN67" s="1232"/>
      <c r="AO67" s="1233"/>
      <c r="AP67" s="1233"/>
      <c r="AQ67" s="1233"/>
      <c r="AR67" s="1233"/>
      <c r="AS67" s="1233"/>
      <c r="AT67" s="1233"/>
      <c r="AU67" s="1233"/>
      <c r="AV67" s="1233"/>
      <c r="AW67" s="1233"/>
      <c r="AX67" s="1233"/>
      <c r="AY67" s="1233"/>
      <c r="AZ67" s="1233"/>
      <c r="BA67" s="1233"/>
      <c r="BB67" s="1233"/>
      <c r="BC67" s="1233"/>
      <c r="BD67" s="1233"/>
      <c r="BE67" s="1233"/>
      <c r="BF67" s="1233"/>
      <c r="BG67" s="1233"/>
      <c r="BH67" s="1233"/>
      <c r="BI67" s="1233"/>
      <c r="BJ67" s="1233"/>
      <c r="BK67" s="1233"/>
      <c r="BL67" s="1233"/>
      <c r="BM67" s="1233"/>
      <c r="BN67" s="1233"/>
      <c r="BO67" s="1233"/>
      <c r="BP67" s="1233"/>
      <c r="BQ67" s="1233"/>
      <c r="BR67" s="1233"/>
      <c r="BS67" s="1233"/>
      <c r="BT67" s="1233"/>
      <c r="BU67" s="1233"/>
      <c r="BV67" s="1233"/>
      <c r="BW67" s="1233"/>
      <c r="BX67" s="1233"/>
      <c r="BY67" s="1233"/>
      <c r="BZ67" s="1233"/>
      <c r="CA67" s="1233"/>
      <c r="CB67" s="1233"/>
      <c r="CC67" s="1233"/>
      <c r="CD67" s="1233"/>
      <c r="CE67" s="1233"/>
      <c r="CF67" s="1233"/>
      <c r="CG67" s="1233"/>
      <c r="CH67" s="1233"/>
      <c r="CI67" s="1233"/>
      <c r="CJ67" s="1233"/>
      <c r="CK67" s="1233"/>
      <c r="CL67" s="1233"/>
      <c r="CM67" s="1233"/>
      <c r="CN67" s="1233"/>
      <c r="CO67" s="1233"/>
      <c r="CP67" s="1233"/>
      <c r="CQ67" s="1233"/>
      <c r="CR67" s="1233"/>
      <c r="CS67" s="1233"/>
      <c r="CT67" s="1233"/>
      <c r="CU67" s="1233"/>
      <c r="CV67" s="1233"/>
      <c r="CW67" s="1233"/>
      <c r="CX67" s="1233"/>
      <c r="CY67" s="1233"/>
      <c r="CZ67" s="1233"/>
      <c r="DA67" s="1233"/>
      <c r="DB67" s="1233"/>
      <c r="DC67" s="1234"/>
    </row>
    <row r="68" spans="2:107" ht="13.2" x14ac:dyDescent="0.2">
      <c r="B68" s="259"/>
      <c r="AN68" s="1232"/>
      <c r="AO68" s="1233"/>
      <c r="AP68" s="1233"/>
      <c r="AQ68" s="1233"/>
      <c r="AR68" s="1233"/>
      <c r="AS68" s="1233"/>
      <c r="AT68" s="1233"/>
      <c r="AU68" s="1233"/>
      <c r="AV68" s="1233"/>
      <c r="AW68" s="1233"/>
      <c r="AX68" s="1233"/>
      <c r="AY68" s="1233"/>
      <c r="AZ68" s="1233"/>
      <c r="BA68" s="1233"/>
      <c r="BB68" s="1233"/>
      <c r="BC68" s="1233"/>
      <c r="BD68" s="1233"/>
      <c r="BE68" s="1233"/>
      <c r="BF68" s="1233"/>
      <c r="BG68" s="1233"/>
      <c r="BH68" s="1233"/>
      <c r="BI68" s="1233"/>
      <c r="BJ68" s="1233"/>
      <c r="BK68" s="1233"/>
      <c r="BL68" s="1233"/>
      <c r="BM68" s="1233"/>
      <c r="BN68" s="1233"/>
      <c r="BO68" s="1233"/>
      <c r="BP68" s="1233"/>
      <c r="BQ68" s="1233"/>
      <c r="BR68" s="1233"/>
      <c r="BS68" s="1233"/>
      <c r="BT68" s="1233"/>
      <c r="BU68" s="1233"/>
      <c r="BV68" s="1233"/>
      <c r="BW68" s="1233"/>
      <c r="BX68" s="1233"/>
      <c r="BY68" s="1233"/>
      <c r="BZ68" s="1233"/>
      <c r="CA68" s="1233"/>
      <c r="CB68" s="1233"/>
      <c r="CC68" s="1233"/>
      <c r="CD68" s="1233"/>
      <c r="CE68" s="1233"/>
      <c r="CF68" s="1233"/>
      <c r="CG68" s="1233"/>
      <c r="CH68" s="1233"/>
      <c r="CI68" s="1233"/>
      <c r="CJ68" s="1233"/>
      <c r="CK68" s="1233"/>
      <c r="CL68" s="1233"/>
      <c r="CM68" s="1233"/>
      <c r="CN68" s="1233"/>
      <c r="CO68" s="1233"/>
      <c r="CP68" s="1233"/>
      <c r="CQ68" s="1233"/>
      <c r="CR68" s="1233"/>
      <c r="CS68" s="1233"/>
      <c r="CT68" s="1233"/>
      <c r="CU68" s="1233"/>
      <c r="CV68" s="1233"/>
      <c r="CW68" s="1233"/>
      <c r="CX68" s="1233"/>
      <c r="CY68" s="1233"/>
      <c r="CZ68" s="1233"/>
      <c r="DA68" s="1233"/>
      <c r="DB68" s="1233"/>
      <c r="DC68" s="1234"/>
    </row>
    <row r="69" spans="2:107" ht="13.2" x14ac:dyDescent="0.2">
      <c r="B69" s="259"/>
      <c r="AN69" s="1235"/>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c r="CB69" s="1236"/>
      <c r="CC69" s="1236"/>
      <c r="CD69" s="1236"/>
      <c r="CE69" s="1236"/>
      <c r="CF69" s="1236"/>
      <c r="CG69" s="1236"/>
      <c r="CH69" s="1236"/>
      <c r="CI69" s="1236"/>
      <c r="CJ69" s="1236"/>
      <c r="CK69" s="1236"/>
      <c r="CL69" s="1236"/>
      <c r="CM69" s="1236"/>
      <c r="CN69" s="1236"/>
      <c r="CO69" s="1236"/>
      <c r="CP69" s="1236"/>
      <c r="CQ69" s="1236"/>
      <c r="CR69" s="1236"/>
      <c r="CS69" s="1236"/>
      <c r="CT69" s="1236"/>
      <c r="CU69" s="1236"/>
      <c r="CV69" s="1236"/>
      <c r="CW69" s="1236"/>
      <c r="CX69" s="1236"/>
      <c r="CY69" s="1236"/>
      <c r="CZ69" s="1236"/>
      <c r="DA69" s="1236"/>
      <c r="DB69" s="1236"/>
      <c r="DC69" s="1237"/>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579</v>
      </c>
    </row>
    <row r="72" spans="2:107" ht="13.2" x14ac:dyDescent="0.2">
      <c r="B72" s="259"/>
      <c r="G72" s="1238"/>
      <c r="H72" s="1238"/>
      <c r="I72" s="1238"/>
      <c r="J72" s="1238"/>
      <c r="K72" s="360"/>
      <c r="L72" s="360"/>
      <c r="M72" s="361"/>
      <c r="N72" s="361"/>
      <c r="AN72" s="1239"/>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1"/>
      <c r="BP72" s="1242" t="s">
        <v>527</v>
      </c>
      <c r="BQ72" s="1242"/>
      <c r="BR72" s="1242"/>
      <c r="BS72" s="1242"/>
      <c r="BT72" s="1242"/>
      <c r="BU72" s="1242"/>
      <c r="BV72" s="1242"/>
      <c r="BW72" s="1242"/>
      <c r="BX72" s="1242" t="s">
        <v>528</v>
      </c>
      <c r="BY72" s="1242"/>
      <c r="BZ72" s="1242"/>
      <c r="CA72" s="1242"/>
      <c r="CB72" s="1242"/>
      <c r="CC72" s="1242"/>
      <c r="CD72" s="1242"/>
      <c r="CE72" s="1242"/>
      <c r="CF72" s="1242" t="s">
        <v>529</v>
      </c>
      <c r="CG72" s="1242"/>
      <c r="CH72" s="1242"/>
      <c r="CI72" s="1242"/>
      <c r="CJ72" s="1242"/>
      <c r="CK72" s="1242"/>
      <c r="CL72" s="1242"/>
      <c r="CM72" s="1242"/>
      <c r="CN72" s="1242" t="s">
        <v>530</v>
      </c>
      <c r="CO72" s="1242"/>
      <c r="CP72" s="1242"/>
      <c r="CQ72" s="1242"/>
      <c r="CR72" s="1242"/>
      <c r="CS72" s="1242"/>
      <c r="CT72" s="1242"/>
      <c r="CU72" s="1242"/>
      <c r="CV72" s="1242" t="s">
        <v>531</v>
      </c>
      <c r="CW72" s="1242"/>
      <c r="CX72" s="1242"/>
      <c r="CY72" s="1242"/>
      <c r="CZ72" s="1242"/>
      <c r="DA72" s="1242"/>
      <c r="DB72" s="1242"/>
      <c r="DC72" s="1242"/>
    </row>
    <row r="73" spans="2:107" ht="13.2" x14ac:dyDescent="0.2">
      <c r="B73" s="259"/>
      <c r="G73" s="1243"/>
      <c r="H73" s="1243"/>
      <c r="I73" s="1243"/>
      <c r="J73" s="1243"/>
      <c r="K73" s="1249"/>
      <c r="L73" s="1249"/>
      <c r="M73" s="1249"/>
      <c r="N73" s="1249"/>
      <c r="AM73" s="359"/>
      <c r="AN73" s="1245" t="s">
        <v>580</v>
      </c>
      <c r="AO73" s="1245"/>
      <c r="AP73" s="1245"/>
      <c r="AQ73" s="1245"/>
      <c r="AR73" s="1245"/>
      <c r="AS73" s="1245"/>
      <c r="AT73" s="1245"/>
      <c r="AU73" s="1245"/>
      <c r="AV73" s="1245"/>
      <c r="AW73" s="1245"/>
      <c r="AX73" s="1245"/>
      <c r="AY73" s="1245"/>
      <c r="AZ73" s="1245"/>
      <c r="BA73" s="1245"/>
      <c r="BB73" s="1245" t="s">
        <v>581</v>
      </c>
      <c r="BC73" s="1245"/>
      <c r="BD73" s="1245"/>
      <c r="BE73" s="1245"/>
      <c r="BF73" s="1245"/>
      <c r="BG73" s="1245"/>
      <c r="BH73" s="1245"/>
      <c r="BI73" s="1245"/>
      <c r="BJ73" s="1245"/>
      <c r="BK73" s="1245"/>
      <c r="BL73" s="1245"/>
      <c r="BM73" s="1245"/>
      <c r="BN73" s="1245"/>
      <c r="BO73" s="1245"/>
      <c r="BP73" s="1228">
        <v>21.6</v>
      </c>
      <c r="BQ73" s="1228"/>
      <c r="BR73" s="1228"/>
      <c r="BS73" s="1228"/>
      <c r="BT73" s="1228"/>
      <c r="BU73" s="1228"/>
      <c r="BV73" s="1228"/>
      <c r="BW73" s="1228"/>
      <c r="BX73" s="1228">
        <v>27.9</v>
      </c>
      <c r="BY73" s="1228"/>
      <c r="BZ73" s="1228"/>
      <c r="CA73" s="1228"/>
      <c r="CB73" s="1228"/>
      <c r="CC73" s="1228"/>
      <c r="CD73" s="1228"/>
      <c r="CE73" s="1228"/>
      <c r="CF73" s="1228">
        <v>18.5</v>
      </c>
      <c r="CG73" s="1228"/>
      <c r="CH73" s="1228"/>
      <c r="CI73" s="1228"/>
      <c r="CJ73" s="1228"/>
      <c r="CK73" s="1228"/>
      <c r="CL73" s="1228"/>
      <c r="CM73" s="1228"/>
      <c r="CN73" s="1228">
        <v>13.7</v>
      </c>
      <c r="CO73" s="1228"/>
      <c r="CP73" s="1228"/>
      <c r="CQ73" s="1228"/>
      <c r="CR73" s="1228"/>
      <c r="CS73" s="1228"/>
      <c r="CT73" s="1228"/>
      <c r="CU73" s="1228"/>
      <c r="CV73" s="1228">
        <v>6.6</v>
      </c>
      <c r="CW73" s="1228"/>
      <c r="CX73" s="1228"/>
      <c r="CY73" s="1228"/>
      <c r="CZ73" s="1228"/>
      <c r="DA73" s="1228"/>
      <c r="DB73" s="1228"/>
      <c r="DC73" s="1228"/>
    </row>
    <row r="74" spans="2:107" ht="13.2" x14ac:dyDescent="0.2">
      <c r="B74" s="259"/>
      <c r="G74" s="1243"/>
      <c r="H74" s="1243"/>
      <c r="I74" s="1243"/>
      <c r="J74" s="1243"/>
      <c r="K74" s="1249"/>
      <c r="L74" s="1249"/>
      <c r="M74" s="1249"/>
      <c r="N74" s="1249"/>
      <c r="AM74" s="359"/>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2" x14ac:dyDescent="0.2">
      <c r="B75" s="259"/>
      <c r="G75" s="1243"/>
      <c r="H75" s="1243"/>
      <c r="I75" s="1238"/>
      <c r="J75" s="1238"/>
      <c r="K75" s="1244"/>
      <c r="L75" s="1244"/>
      <c r="M75" s="1244"/>
      <c r="N75" s="1244"/>
      <c r="AM75" s="359"/>
      <c r="AN75" s="1245"/>
      <c r="AO75" s="1245"/>
      <c r="AP75" s="1245"/>
      <c r="AQ75" s="1245"/>
      <c r="AR75" s="1245"/>
      <c r="AS75" s="1245"/>
      <c r="AT75" s="1245"/>
      <c r="AU75" s="1245"/>
      <c r="AV75" s="1245"/>
      <c r="AW75" s="1245"/>
      <c r="AX75" s="1245"/>
      <c r="AY75" s="1245"/>
      <c r="AZ75" s="1245"/>
      <c r="BA75" s="1245"/>
      <c r="BB75" s="1245" t="s">
        <v>585</v>
      </c>
      <c r="BC75" s="1245"/>
      <c r="BD75" s="1245"/>
      <c r="BE75" s="1245"/>
      <c r="BF75" s="1245"/>
      <c r="BG75" s="1245"/>
      <c r="BH75" s="1245"/>
      <c r="BI75" s="1245"/>
      <c r="BJ75" s="1245"/>
      <c r="BK75" s="1245"/>
      <c r="BL75" s="1245"/>
      <c r="BM75" s="1245"/>
      <c r="BN75" s="1245"/>
      <c r="BO75" s="1245"/>
      <c r="BP75" s="1228">
        <v>11.6</v>
      </c>
      <c r="BQ75" s="1228"/>
      <c r="BR75" s="1228"/>
      <c r="BS75" s="1228"/>
      <c r="BT75" s="1228"/>
      <c r="BU75" s="1228"/>
      <c r="BV75" s="1228"/>
      <c r="BW75" s="1228"/>
      <c r="BX75" s="1228">
        <v>10</v>
      </c>
      <c r="BY75" s="1228"/>
      <c r="BZ75" s="1228"/>
      <c r="CA75" s="1228"/>
      <c r="CB75" s="1228"/>
      <c r="CC75" s="1228"/>
      <c r="CD75" s="1228"/>
      <c r="CE75" s="1228"/>
      <c r="CF75" s="1228">
        <v>9.3000000000000007</v>
      </c>
      <c r="CG75" s="1228"/>
      <c r="CH75" s="1228"/>
      <c r="CI75" s="1228"/>
      <c r="CJ75" s="1228"/>
      <c r="CK75" s="1228"/>
      <c r="CL75" s="1228"/>
      <c r="CM75" s="1228"/>
      <c r="CN75" s="1228">
        <v>9.6</v>
      </c>
      <c r="CO75" s="1228"/>
      <c r="CP75" s="1228"/>
      <c r="CQ75" s="1228"/>
      <c r="CR75" s="1228"/>
      <c r="CS75" s="1228"/>
      <c r="CT75" s="1228"/>
      <c r="CU75" s="1228"/>
      <c r="CV75" s="1228">
        <v>9.6</v>
      </c>
      <c r="CW75" s="1228"/>
      <c r="CX75" s="1228"/>
      <c r="CY75" s="1228"/>
      <c r="CZ75" s="1228"/>
      <c r="DA75" s="1228"/>
      <c r="DB75" s="1228"/>
      <c r="DC75" s="1228"/>
    </row>
    <row r="76" spans="2:107" ht="13.2" x14ac:dyDescent="0.2">
      <c r="B76" s="259"/>
      <c r="G76" s="1243"/>
      <c r="H76" s="1243"/>
      <c r="I76" s="1238"/>
      <c r="J76" s="1238"/>
      <c r="K76" s="1244"/>
      <c r="L76" s="1244"/>
      <c r="M76" s="1244"/>
      <c r="N76" s="1244"/>
      <c r="AM76" s="359"/>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2" x14ac:dyDescent="0.2">
      <c r="B77" s="259"/>
      <c r="G77" s="1238"/>
      <c r="H77" s="1238"/>
      <c r="I77" s="1238"/>
      <c r="J77" s="1238"/>
      <c r="K77" s="1249"/>
      <c r="L77" s="1249"/>
      <c r="M77" s="1249"/>
      <c r="N77" s="1249"/>
      <c r="AN77" s="1242" t="s">
        <v>583</v>
      </c>
      <c r="AO77" s="1242"/>
      <c r="AP77" s="1242"/>
      <c r="AQ77" s="1242"/>
      <c r="AR77" s="1242"/>
      <c r="AS77" s="1242"/>
      <c r="AT77" s="1242"/>
      <c r="AU77" s="1242"/>
      <c r="AV77" s="1242"/>
      <c r="AW77" s="1242"/>
      <c r="AX77" s="1242"/>
      <c r="AY77" s="1242"/>
      <c r="AZ77" s="1242"/>
      <c r="BA77" s="1242"/>
      <c r="BB77" s="1245" t="s">
        <v>581</v>
      </c>
      <c r="BC77" s="1245"/>
      <c r="BD77" s="1245"/>
      <c r="BE77" s="1245"/>
      <c r="BF77" s="1245"/>
      <c r="BG77" s="1245"/>
      <c r="BH77" s="1245"/>
      <c r="BI77" s="1245"/>
      <c r="BJ77" s="1245"/>
      <c r="BK77" s="1245"/>
      <c r="BL77" s="1245"/>
      <c r="BM77" s="1245"/>
      <c r="BN77" s="1245"/>
      <c r="BO77" s="1245"/>
      <c r="BP77" s="1228">
        <v>25.5</v>
      </c>
      <c r="BQ77" s="1228"/>
      <c r="BR77" s="1228"/>
      <c r="BS77" s="1228"/>
      <c r="BT77" s="1228"/>
      <c r="BU77" s="1228"/>
      <c r="BV77" s="1228"/>
      <c r="BW77" s="1228"/>
      <c r="BX77" s="1228">
        <v>25.1</v>
      </c>
      <c r="BY77" s="1228"/>
      <c r="BZ77" s="1228"/>
      <c r="CA77" s="1228"/>
      <c r="CB77" s="1228"/>
      <c r="CC77" s="1228"/>
      <c r="CD77" s="1228"/>
      <c r="CE77" s="1228"/>
      <c r="CF77" s="1228">
        <v>18</v>
      </c>
      <c r="CG77" s="1228"/>
      <c r="CH77" s="1228"/>
      <c r="CI77" s="1228"/>
      <c r="CJ77" s="1228"/>
      <c r="CK77" s="1228"/>
      <c r="CL77" s="1228"/>
      <c r="CM77" s="1228"/>
      <c r="CN77" s="1228">
        <v>12.7</v>
      </c>
      <c r="CO77" s="1228"/>
      <c r="CP77" s="1228"/>
      <c r="CQ77" s="1228"/>
      <c r="CR77" s="1228"/>
      <c r="CS77" s="1228"/>
      <c r="CT77" s="1228"/>
      <c r="CU77" s="1228"/>
      <c r="CV77" s="1228">
        <v>10</v>
      </c>
      <c r="CW77" s="1228"/>
      <c r="CX77" s="1228"/>
      <c r="CY77" s="1228"/>
      <c r="CZ77" s="1228"/>
      <c r="DA77" s="1228"/>
      <c r="DB77" s="1228"/>
      <c r="DC77" s="1228"/>
    </row>
    <row r="78" spans="2:107" ht="13.2" x14ac:dyDescent="0.2">
      <c r="B78" s="259"/>
      <c r="G78" s="1238"/>
      <c r="H78" s="1238"/>
      <c r="I78" s="1238"/>
      <c r="J78" s="1238"/>
      <c r="K78" s="1249"/>
      <c r="L78" s="1249"/>
      <c r="M78" s="1249"/>
      <c r="N78" s="1249"/>
      <c r="AN78" s="1242"/>
      <c r="AO78" s="1242"/>
      <c r="AP78" s="1242"/>
      <c r="AQ78" s="1242"/>
      <c r="AR78" s="1242"/>
      <c r="AS78" s="1242"/>
      <c r="AT78" s="1242"/>
      <c r="AU78" s="1242"/>
      <c r="AV78" s="1242"/>
      <c r="AW78" s="1242"/>
      <c r="AX78" s="1242"/>
      <c r="AY78" s="1242"/>
      <c r="AZ78" s="1242"/>
      <c r="BA78" s="1242"/>
      <c r="BB78" s="1245"/>
      <c r="BC78" s="1245"/>
      <c r="BD78" s="1245"/>
      <c r="BE78" s="1245"/>
      <c r="BF78" s="1245"/>
      <c r="BG78" s="1245"/>
      <c r="BH78" s="1245"/>
      <c r="BI78" s="1245"/>
      <c r="BJ78" s="1245"/>
      <c r="BK78" s="1245"/>
      <c r="BL78" s="1245"/>
      <c r="BM78" s="1245"/>
      <c r="BN78" s="1245"/>
      <c r="BO78" s="1245"/>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2" x14ac:dyDescent="0.2">
      <c r="B79" s="259"/>
      <c r="G79" s="1238"/>
      <c r="H79" s="1238"/>
      <c r="I79" s="1247"/>
      <c r="J79" s="1247"/>
      <c r="K79" s="1250"/>
      <c r="L79" s="1250"/>
      <c r="M79" s="1250"/>
      <c r="N79" s="1250"/>
      <c r="AN79" s="1242"/>
      <c r="AO79" s="1242"/>
      <c r="AP79" s="1242"/>
      <c r="AQ79" s="1242"/>
      <c r="AR79" s="1242"/>
      <c r="AS79" s="1242"/>
      <c r="AT79" s="1242"/>
      <c r="AU79" s="1242"/>
      <c r="AV79" s="1242"/>
      <c r="AW79" s="1242"/>
      <c r="AX79" s="1242"/>
      <c r="AY79" s="1242"/>
      <c r="AZ79" s="1242"/>
      <c r="BA79" s="1242"/>
      <c r="BB79" s="1245" t="s">
        <v>585</v>
      </c>
      <c r="BC79" s="1245"/>
      <c r="BD79" s="1245"/>
      <c r="BE79" s="1245"/>
      <c r="BF79" s="1245"/>
      <c r="BG79" s="1245"/>
      <c r="BH79" s="1245"/>
      <c r="BI79" s="1245"/>
      <c r="BJ79" s="1245"/>
      <c r="BK79" s="1245"/>
      <c r="BL79" s="1245"/>
      <c r="BM79" s="1245"/>
      <c r="BN79" s="1245"/>
      <c r="BO79" s="1245"/>
      <c r="BP79" s="1228">
        <v>6.6</v>
      </c>
      <c r="BQ79" s="1228"/>
      <c r="BR79" s="1228"/>
      <c r="BS79" s="1228"/>
      <c r="BT79" s="1228"/>
      <c r="BU79" s="1228"/>
      <c r="BV79" s="1228"/>
      <c r="BW79" s="1228"/>
      <c r="BX79" s="1228">
        <v>6.4</v>
      </c>
      <c r="BY79" s="1228"/>
      <c r="BZ79" s="1228"/>
      <c r="CA79" s="1228"/>
      <c r="CB79" s="1228"/>
      <c r="CC79" s="1228"/>
      <c r="CD79" s="1228"/>
      <c r="CE79" s="1228"/>
      <c r="CF79" s="1228">
        <v>6.6</v>
      </c>
      <c r="CG79" s="1228"/>
      <c r="CH79" s="1228"/>
      <c r="CI79" s="1228"/>
      <c r="CJ79" s="1228"/>
      <c r="CK79" s="1228"/>
      <c r="CL79" s="1228"/>
      <c r="CM79" s="1228"/>
      <c r="CN79" s="1228">
        <v>6.6</v>
      </c>
      <c r="CO79" s="1228"/>
      <c r="CP79" s="1228"/>
      <c r="CQ79" s="1228"/>
      <c r="CR79" s="1228"/>
      <c r="CS79" s="1228"/>
      <c r="CT79" s="1228"/>
      <c r="CU79" s="1228"/>
      <c r="CV79" s="1228">
        <v>6.7</v>
      </c>
      <c r="CW79" s="1228"/>
      <c r="CX79" s="1228"/>
      <c r="CY79" s="1228"/>
      <c r="CZ79" s="1228"/>
      <c r="DA79" s="1228"/>
      <c r="DB79" s="1228"/>
      <c r="DC79" s="1228"/>
    </row>
    <row r="80" spans="2:107" ht="13.2" x14ac:dyDescent="0.2">
      <c r="B80" s="259"/>
      <c r="G80" s="1238"/>
      <c r="H80" s="1238"/>
      <c r="I80" s="1247"/>
      <c r="J80" s="1247"/>
      <c r="K80" s="1250"/>
      <c r="L80" s="1250"/>
      <c r="M80" s="1250"/>
      <c r="N80" s="1250"/>
      <c r="AN80" s="1242"/>
      <c r="AO80" s="1242"/>
      <c r="AP80" s="1242"/>
      <c r="AQ80" s="1242"/>
      <c r="AR80" s="1242"/>
      <c r="AS80" s="1242"/>
      <c r="AT80" s="1242"/>
      <c r="AU80" s="1242"/>
      <c r="AV80" s="1242"/>
      <c r="AW80" s="1242"/>
      <c r="AX80" s="1242"/>
      <c r="AY80" s="1242"/>
      <c r="AZ80" s="1242"/>
      <c r="BA80" s="1242"/>
      <c r="BB80" s="1245"/>
      <c r="BC80" s="1245"/>
      <c r="BD80" s="1245"/>
      <c r="BE80" s="1245"/>
      <c r="BF80" s="1245"/>
      <c r="BG80" s="1245"/>
      <c r="BH80" s="1245"/>
      <c r="BI80" s="1245"/>
      <c r="BJ80" s="1245"/>
      <c r="BK80" s="1245"/>
      <c r="BL80" s="1245"/>
      <c r="BM80" s="1245"/>
      <c r="BN80" s="1245"/>
      <c r="BO80" s="1245"/>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B570D-792B-43A4-A822-550524F3B71A}">
  <sheetPr>
    <pageSetUpPr fitToPage="1"/>
  </sheetPr>
  <dimension ref="A1:DR125"/>
  <sheetViews>
    <sheetView showGridLines="0" topLeftCell="A52" zoomScale="40" zoomScaleNormal="40" zoomScaleSheetLayoutView="70" workbookViewId="0">
      <selection activeCell="CE63" sqref="CE63"/>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477</v>
      </c>
    </row>
  </sheetData>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E99FD-D725-4632-9716-E93309187ED3}">
  <sheetPr>
    <pageSetUpPr fitToPage="1"/>
  </sheetPr>
  <dimension ref="A1:DR125"/>
  <sheetViews>
    <sheetView showGridLines="0" zoomScale="40" zoomScaleNormal="40" zoomScaleSheetLayoutView="55" workbookViewId="0">
      <selection activeCell="CE63" sqref="CE63"/>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477</v>
      </c>
    </row>
  </sheetData>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526</v>
      </c>
      <c r="G2" s="149"/>
      <c r="H2" s="150"/>
    </row>
    <row r="3" spans="1:8" x14ac:dyDescent="0.2">
      <c r="A3" s="146" t="s">
        <v>519</v>
      </c>
      <c r="B3" s="151"/>
      <c r="C3" s="152"/>
      <c r="D3" s="153">
        <v>102653</v>
      </c>
      <c r="E3" s="154"/>
      <c r="F3" s="155">
        <v>62383</v>
      </c>
      <c r="G3" s="156"/>
      <c r="H3" s="157"/>
    </row>
    <row r="4" spans="1:8" x14ac:dyDescent="0.2">
      <c r="A4" s="158"/>
      <c r="B4" s="159"/>
      <c r="C4" s="160"/>
      <c r="D4" s="161">
        <v>70115</v>
      </c>
      <c r="E4" s="162"/>
      <c r="F4" s="163">
        <v>35325</v>
      </c>
      <c r="G4" s="164"/>
      <c r="H4" s="165"/>
    </row>
    <row r="5" spans="1:8" x14ac:dyDescent="0.2">
      <c r="A5" s="146" t="s">
        <v>521</v>
      </c>
      <c r="B5" s="151"/>
      <c r="C5" s="152"/>
      <c r="D5" s="153">
        <v>139017</v>
      </c>
      <c r="E5" s="154"/>
      <c r="F5" s="155">
        <v>63812</v>
      </c>
      <c r="G5" s="156"/>
      <c r="H5" s="157"/>
    </row>
    <row r="6" spans="1:8" x14ac:dyDescent="0.2">
      <c r="A6" s="158"/>
      <c r="B6" s="159"/>
      <c r="C6" s="160"/>
      <c r="D6" s="161">
        <v>99432</v>
      </c>
      <c r="E6" s="162"/>
      <c r="F6" s="163">
        <v>33848</v>
      </c>
      <c r="G6" s="164"/>
      <c r="H6" s="165"/>
    </row>
    <row r="7" spans="1:8" x14ac:dyDescent="0.2">
      <c r="A7" s="146" t="s">
        <v>522</v>
      </c>
      <c r="B7" s="151"/>
      <c r="C7" s="152"/>
      <c r="D7" s="153">
        <v>85657</v>
      </c>
      <c r="E7" s="154"/>
      <c r="F7" s="155">
        <v>54225</v>
      </c>
      <c r="G7" s="156"/>
      <c r="H7" s="157"/>
    </row>
    <row r="8" spans="1:8" x14ac:dyDescent="0.2">
      <c r="A8" s="158"/>
      <c r="B8" s="159"/>
      <c r="C8" s="160"/>
      <c r="D8" s="161">
        <v>45539</v>
      </c>
      <c r="E8" s="162"/>
      <c r="F8" s="163">
        <v>27337</v>
      </c>
      <c r="G8" s="164"/>
      <c r="H8" s="165"/>
    </row>
    <row r="9" spans="1:8" x14ac:dyDescent="0.2">
      <c r="A9" s="146" t="s">
        <v>523</v>
      </c>
      <c r="B9" s="151"/>
      <c r="C9" s="152"/>
      <c r="D9" s="153">
        <v>111146</v>
      </c>
      <c r="E9" s="154"/>
      <c r="F9" s="155">
        <v>54016</v>
      </c>
      <c r="G9" s="156"/>
      <c r="H9" s="157"/>
    </row>
    <row r="10" spans="1:8" x14ac:dyDescent="0.2">
      <c r="A10" s="158"/>
      <c r="B10" s="159"/>
      <c r="C10" s="160"/>
      <c r="D10" s="161">
        <v>61848</v>
      </c>
      <c r="E10" s="162"/>
      <c r="F10" s="163">
        <v>28078</v>
      </c>
      <c r="G10" s="164"/>
      <c r="H10" s="165"/>
    </row>
    <row r="11" spans="1:8" x14ac:dyDescent="0.2">
      <c r="A11" s="146" t="s">
        <v>524</v>
      </c>
      <c r="B11" s="151"/>
      <c r="C11" s="152"/>
      <c r="D11" s="153">
        <v>94398</v>
      </c>
      <c r="E11" s="154"/>
      <c r="F11" s="155">
        <v>52786</v>
      </c>
      <c r="G11" s="156"/>
      <c r="H11" s="157"/>
    </row>
    <row r="12" spans="1:8" x14ac:dyDescent="0.2">
      <c r="A12" s="158"/>
      <c r="B12" s="159"/>
      <c r="C12" s="166"/>
      <c r="D12" s="161">
        <v>54011</v>
      </c>
      <c r="E12" s="162"/>
      <c r="F12" s="163">
        <v>28742</v>
      </c>
      <c r="G12" s="164"/>
      <c r="H12" s="165"/>
    </row>
    <row r="13" spans="1:8" x14ac:dyDescent="0.2">
      <c r="A13" s="146"/>
      <c r="B13" s="151"/>
      <c r="C13" s="152"/>
      <c r="D13" s="153">
        <v>106574</v>
      </c>
      <c r="E13" s="154"/>
      <c r="F13" s="155">
        <v>57444</v>
      </c>
      <c r="G13" s="167"/>
      <c r="H13" s="157"/>
    </row>
    <row r="14" spans="1:8" x14ac:dyDescent="0.2">
      <c r="A14" s="158"/>
      <c r="B14" s="159"/>
      <c r="C14" s="160"/>
      <c r="D14" s="161">
        <v>66189</v>
      </c>
      <c r="E14" s="162"/>
      <c r="F14" s="163">
        <v>30666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7.79</v>
      </c>
      <c r="C19" s="168">
        <f>ROUND(VALUE(SUBSTITUTE(実質収支比率等に係る経年分析!G$48,"▲","-")),2)</f>
        <v>8.3000000000000007</v>
      </c>
      <c r="D19" s="168">
        <f>ROUND(VALUE(SUBSTITUTE(実質収支比率等に係る経年分析!H$48,"▲","-")),2)</f>
        <v>11.02</v>
      </c>
      <c r="E19" s="168">
        <f>ROUND(VALUE(SUBSTITUTE(実質収支比率等に係る経年分析!I$48,"▲","-")),2)</f>
        <v>12.22</v>
      </c>
      <c r="F19" s="168">
        <f>ROUND(VALUE(SUBSTITUTE(実質収支比率等に係る経年分析!J$48,"▲","-")),2)</f>
        <v>11.38</v>
      </c>
    </row>
    <row r="20" spans="1:11" x14ac:dyDescent="0.2">
      <c r="A20" s="168" t="s">
        <v>53</v>
      </c>
      <c r="B20" s="168">
        <f>ROUND(VALUE(SUBSTITUTE(実質収支比率等に係る経年分析!F$47,"▲","-")),2)</f>
        <v>32.5</v>
      </c>
      <c r="C20" s="168">
        <f>ROUND(VALUE(SUBSTITUTE(実質収支比率等に係る経年分析!G$47,"▲","-")),2)</f>
        <v>32.06</v>
      </c>
      <c r="D20" s="168">
        <f>ROUND(VALUE(SUBSTITUTE(実質収支比率等に係る経年分析!H$47,"▲","-")),2)</f>
        <v>28.4</v>
      </c>
      <c r="E20" s="168">
        <f>ROUND(VALUE(SUBSTITUTE(実質収支比率等に係る経年分析!I$47,"▲","-")),2)</f>
        <v>29.6</v>
      </c>
      <c r="F20" s="168">
        <f>ROUND(VALUE(SUBSTITUTE(実質収支比率等に係る経年分析!J$47,"▲","-")),2)</f>
        <v>32.22</v>
      </c>
    </row>
    <row r="21" spans="1:11" x14ac:dyDescent="0.2">
      <c r="A21" s="168" t="s">
        <v>54</v>
      </c>
      <c r="B21" s="168">
        <f>IF(ISNUMBER(VALUE(SUBSTITUTE(実質収支比率等に係る経年分析!F$49,"▲","-"))),ROUND(VALUE(SUBSTITUTE(実質収支比率等に係る経年分析!F$49,"▲","-")),2),NA())</f>
        <v>-0.42</v>
      </c>
      <c r="C21" s="168">
        <f>IF(ISNUMBER(VALUE(SUBSTITUTE(実質収支比率等に係る経年分析!G$49,"▲","-"))),ROUND(VALUE(SUBSTITUTE(実質収支比率等に係る経年分析!G$49,"▲","-")),2),NA())</f>
        <v>0.66</v>
      </c>
      <c r="D21" s="168">
        <f>IF(ISNUMBER(VALUE(SUBSTITUTE(実質収支比率等に係る経年分析!H$49,"▲","-"))),ROUND(VALUE(SUBSTITUTE(実質収支比率等に係る経年分析!H$49,"▲","-")),2),NA())</f>
        <v>0.27</v>
      </c>
      <c r="E21" s="168">
        <f>IF(ISNUMBER(VALUE(SUBSTITUTE(実質収支比率等に係る経年分析!I$49,"▲","-"))),ROUND(VALUE(SUBSTITUTE(実質収支比率等に係る経年分析!I$49,"▲","-")),2),NA())</f>
        <v>0.77</v>
      </c>
      <c r="F21" s="168">
        <f>IF(ISNUMBER(VALUE(SUBSTITUTE(実質収支比率等に係る経年分析!J$49,"▲","-"))),ROUND(VALUE(SUBSTITUTE(実質収支比率等に係る経年分析!J$49,"▲","-")),2),NA())</f>
        <v>2.21</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7.0000000000000007E-2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国民健康保険事業特別会計（直営診療施設勘定）</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墓園事業特別会計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v>
      </c>
    </row>
    <row r="32" spans="1:11" x14ac:dyDescent="0.2">
      <c r="A32" s="169" t="str">
        <f>IF(連結実質赤字比率に係る赤字・黒字の構成分析!C$38="",NA(),連結実質赤字比率に係る赤字・黒字の構成分析!C$38)</f>
        <v>国民健康保険事業特別会計（事業勘定）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0.66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0.57999999999999996</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1.1499999999999999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0.72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1.73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1.3</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3.85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6.13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5.76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6.43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5.78</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9.89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10.97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11.71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12.4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10.86</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7.77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8.2899999999999991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11.01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12.21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11.37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4855</v>
      </c>
      <c r="E42" s="170"/>
      <c r="F42" s="170"/>
      <c r="G42" s="170">
        <f>'実質公債費比率（分子）の構造'!L$52</f>
        <v>4621</v>
      </c>
      <c r="H42" s="170"/>
      <c r="I42" s="170"/>
      <c r="J42" s="170">
        <f>'実質公債費比率（分子）の構造'!M$52</f>
        <v>4567</v>
      </c>
      <c r="K42" s="170"/>
      <c r="L42" s="170"/>
      <c r="M42" s="170">
        <f>'実質公債費比率（分子）の構造'!N$52</f>
        <v>4716</v>
      </c>
      <c r="N42" s="170"/>
      <c r="O42" s="170"/>
      <c r="P42" s="170">
        <f>'実質公債費比率（分子）の構造'!O$52</f>
        <v>4766</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24</v>
      </c>
      <c r="C44" s="170"/>
      <c r="D44" s="170"/>
      <c r="E44" s="170">
        <f>'実質公債費比率（分子）の構造'!L$50</f>
        <v>21</v>
      </c>
      <c r="F44" s="170"/>
      <c r="G44" s="170"/>
      <c r="H44" s="170">
        <f>'実質公債費比率（分子）の構造'!M$50</f>
        <v>21</v>
      </c>
      <c r="I44" s="170"/>
      <c r="J44" s="170"/>
      <c r="K44" s="170">
        <f>'実質公債費比率（分子）の構造'!N$50</f>
        <v>199</v>
      </c>
      <c r="L44" s="170"/>
      <c r="M44" s="170"/>
      <c r="N44" s="170">
        <f>'実質公債費比率（分子）の構造'!O$50</f>
        <v>182</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1942</v>
      </c>
      <c r="C46" s="170"/>
      <c r="D46" s="170"/>
      <c r="E46" s="170">
        <f>'実質公債費比率（分子）の構造'!L$48</f>
        <v>1926</v>
      </c>
      <c r="F46" s="170"/>
      <c r="G46" s="170"/>
      <c r="H46" s="170">
        <f>'実質公債費比率（分子）の構造'!M$48</f>
        <v>1796</v>
      </c>
      <c r="I46" s="170"/>
      <c r="J46" s="170"/>
      <c r="K46" s="170">
        <f>'実質公債費比率（分子）の構造'!N$48</f>
        <v>1778</v>
      </c>
      <c r="L46" s="170"/>
      <c r="M46" s="170"/>
      <c r="N46" s="170">
        <f>'実質公債費比率（分子）の構造'!O$48</f>
        <v>1665</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4780</v>
      </c>
      <c r="C49" s="170"/>
      <c r="D49" s="170"/>
      <c r="E49" s="170">
        <f>'実質公債費比率（分子）の構造'!L$45</f>
        <v>4532</v>
      </c>
      <c r="F49" s="170"/>
      <c r="G49" s="170"/>
      <c r="H49" s="170">
        <f>'実質公債費比率（分子）の構造'!M$45</f>
        <v>4617</v>
      </c>
      <c r="I49" s="170"/>
      <c r="J49" s="170"/>
      <c r="K49" s="170">
        <f>'実質公債費比率（分子）の構造'!N$45</f>
        <v>4787</v>
      </c>
      <c r="L49" s="170"/>
      <c r="M49" s="170"/>
      <c r="N49" s="170">
        <f>'実質公債費比率（分子）の構造'!O$45</f>
        <v>4759</v>
      </c>
      <c r="O49" s="170"/>
      <c r="P49" s="170"/>
    </row>
    <row r="50" spans="1:16" x14ac:dyDescent="0.2">
      <c r="A50" s="170" t="s">
        <v>67</v>
      </c>
      <c r="B50" s="170" t="e">
        <f>NA()</f>
        <v>#N/A</v>
      </c>
      <c r="C50" s="170">
        <f>IF(ISNUMBER('実質公債費比率（分子）の構造'!K$53),'実質公債費比率（分子）の構造'!K$53,NA())</f>
        <v>1891</v>
      </c>
      <c r="D50" s="170" t="e">
        <f>NA()</f>
        <v>#N/A</v>
      </c>
      <c r="E50" s="170" t="e">
        <f>NA()</f>
        <v>#N/A</v>
      </c>
      <c r="F50" s="170">
        <f>IF(ISNUMBER('実質公債費比率（分子）の構造'!L$53),'実質公債費比率（分子）の構造'!L$53,NA())</f>
        <v>1858</v>
      </c>
      <c r="G50" s="170" t="e">
        <f>NA()</f>
        <v>#N/A</v>
      </c>
      <c r="H50" s="170" t="e">
        <f>NA()</f>
        <v>#N/A</v>
      </c>
      <c r="I50" s="170">
        <f>IF(ISNUMBER('実質公債費比率（分子）の構造'!M$53),'実質公債費比率（分子）の構造'!M$53,NA())</f>
        <v>1867</v>
      </c>
      <c r="J50" s="170" t="e">
        <f>NA()</f>
        <v>#N/A</v>
      </c>
      <c r="K50" s="170" t="e">
        <f>NA()</f>
        <v>#N/A</v>
      </c>
      <c r="L50" s="170">
        <f>IF(ISNUMBER('実質公債費比率（分子）の構造'!N$53),'実質公債費比率（分子）の構造'!N$53,NA())</f>
        <v>2048</v>
      </c>
      <c r="M50" s="170" t="e">
        <f>NA()</f>
        <v>#N/A</v>
      </c>
      <c r="N50" s="170" t="e">
        <f>NA()</f>
        <v>#N/A</v>
      </c>
      <c r="O50" s="170">
        <f>IF(ISNUMBER('実質公債費比率（分子）の構造'!O$53),'実質公債費比率（分子）の構造'!O$53,NA())</f>
        <v>1840</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50326</v>
      </c>
      <c r="E56" s="169"/>
      <c r="F56" s="169"/>
      <c r="G56" s="169">
        <f>'将来負担比率（分子）の構造'!J$52</f>
        <v>49381</v>
      </c>
      <c r="H56" s="169"/>
      <c r="I56" s="169"/>
      <c r="J56" s="169">
        <f>'将来負担比率（分子）の構造'!K$52</f>
        <v>48400</v>
      </c>
      <c r="K56" s="169"/>
      <c r="L56" s="169"/>
      <c r="M56" s="169">
        <f>'将来負担比率（分子）の構造'!L$52</f>
        <v>46778</v>
      </c>
      <c r="N56" s="169"/>
      <c r="O56" s="169"/>
      <c r="P56" s="169">
        <f>'将来負担比率（分子）の構造'!M$52</f>
        <v>44747</v>
      </c>
    </row>
    <row r="57" spans="1:16" x14ac:dyDescent="0.2">
      <c r="A57" s="169" t="s">
        <v>42</v>
      </c>
      <c r="B57" s="169"/>
      <c r="C57" s="169"/>
      <c r="D57" s="169">
        <f>'将来負担比率（分子）の構造'!I$51</f>
        <v>3968</v>
      </c>
      <c r="E57" s="169"/>
      <c r="F57" s="169"/>
      <c r="G57" s="169">
        <f>'将来負担比率（分子）の構造'!J$51</f>
        <v>3919</v>
      </c>
      <c r="H57" s="169"/>
      <c r="I57" s="169"/>
      <c r="J57" s="169">
        <f>'将来負担比率（分子）の構造'!K$51</f>
        <v>4222</v>
      </c>
      <c r="K57" s="169"/>
      <c r="L57" s="169"/>
      <c r="M57" s="169">
        <f>'将来負担比率（分子）の構造'!L$51</f>
        <v>4407</v>
      </c>
      <c r="N57" s="169"/>
      <c r="O57" s="169"/>
      <c r="P57" s="169">
        <f>'将来負担比率（分子）の構造'!M$51</f>
        <v>4469</v>
      </c>
    </row>
    <row r="58" spans="1:16" x14ac:dyDescent="0.2">
      <c r="A58" s="169" t="s">
        <v>41</v>
      </c>
      <c r="B58" s="169"/>
      <c r="C58" s="169"/>
      <c r="D58" s="169">
        <f>'将来負担比率（分子）の構造'!I$50</f>
        <v>15082</v>
      </c>
      <c r="E58" s="169"/>
      <c r="F58" s="169"/>
      <c r="G58" s="169">
        <f>'将来負担比率（分子）の構造'!J$50</f>
        <v>13938</v>
      </c>
      <c r="H58" s="169"/>
      <c r="I58" s="169"/>
      <c r="J58" s="169">
        <f>'将来負担比率（分子）の構造'!K$50</f>
        <v>16120</v>
      </c>
      <c r="K58" s="169"/>
      <c r="L58" s="169"/>
      <c r="M58" s="169">
        <f>'将来負担比率（分子）の構造'!L$50</f>
        <v>17086</v>
      </c>
      <c r="N58" s="169"/>
      <c r="O58" s="169"/>
      <c r="P58" s="169">
        <f>'将来負担比率（分子）の構造'!M$50</f>
        <v>18343</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5665</v>
      </c>
      <c r="C62" s="169"/>
      <c r="D62" s="169"/>
      <c r="E62" s="169">
        <f>'将来負担比率（分子）の構造'!J$45</f>
        <v>5292</v>
      </c>
      <c r="F62" s="169"/>
      <c r="G62" s="169"/>
      <c r="H62" s="169">
        <f>'将来負担比率（分子）の構造'!K$45</f>
        <v>5115</v>
      </c>
      <c r="I62" s="169"/>
      <c r="J62" s="169"/>
      <c r="K62" s="169">
        <f>'将来負担比率（分子）の構造'!L$45</f>
        <v>4966</v>
      </c>
      <c r="L62" s="169"/>
      <c r="M62" s="169"/>
      <c r="N62" s="169">
        <f>'将来負担比率（分子）の構造'!M$45</f>
        <v>5105</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15731</v>
      </c>
      <c r="C64" s="169"/>
      <c r="D64" s="169"/>
      <c r="E64" s="169">
        <f>'将来負担比率（分子）の構造'!J$43</f>
        <v>16231</v>
      </c>
      <c r="F64" s="169"/>
      <c r="G64" s="169"/>
      <c r="H64" s="169">
        <f>'将来負担比率（分子）の構造'!K$43</f>
        <v>17508</v>
      </c>
      <c r="I64" s="169"/>
      <c r="J64" s="169"/>
      <c r="K64" s="169">
        <f>'将来負担比率（分子）の構造'!L$43</f>
        <v>17177</v>
      </c>
      <c r="L64" s="169"/>
      <c r="M64" s="169"/>
      <c r="N64" s="169">
        <f>'将来負担比率（分子）の構造'!M$43</f>
        <v>16710</v>
      </c>
      <c r="O64" s="169"/>
      <c r="P64" s="169"/>
    </row>
    <row r="65" spans="1:16" x14ac:dyDescent="0.2">
      <c r="A65" s="169" t="s">
        <v>32</v>
      </c>
      <c r="B65" s="169">
        <f>'将来負担比率（分子）の構造'!I$42</f>
        <v>3689</v>
      </c>
      <c r="C65" s="169"/>
      <c r="D65" s="169"/>
      <c r="E65" s="169">
        <f>'将来負担比率（分子）の構造'!J$42</f>
        <v>3672</v>
      </c>
      <c r="F65" s="169"/>
      <c r="G65" s="169"/>
      <c r="H65" s="169">
        <f>'将来負担比率（分子）の構造'!K$42</f>
        <v>3267</v>
      </c>
      <c r="I65" s="169"/>
      <c r="J65" s="169"/>
      <c r="K65" s="169">
        <f>'将来負担比率（分子）の構造'!L$42</f>
        <v>2843</v>
      </c>
      <c r="L65" s="169"/>
      <c r="M65" s="169"/>
      <c r="N65" s="169">
        <f>'将来負担比率（分子）の構造'!M$42</f>
        <v>2488</v>
      </c>
      <c r="O65" s="169"/>
      <c r="P65" s="169"/>
    </row>
    <row r="66" spans="1:16" x14ac:dyDescent="0.2">
      <c r="A66" s="169" t="s">
        <v>31</v>
      </c>
      <c r="B66" s="169">
        <f>'将来負担比率（分子）の構造'!I$41</f>
        <v>48472</v>
      </c>
      <c r="C66" s="169"/>
      <c r="D66" s="169"/>
      <c r="E66" s="169">
        <f>'将来負担比率（分子）の構造'!J$41</f>
        <v>47593</v>
      </c>
      <c r="F66" s="169"/>
      <c r="G66" s="169"/>
      <c r="H66" s="169">
        <f>'将来負担比率（分子）の構造'!K$41</f>
        <v>46686</v>
      </c>
      <c r="I66" s="169"/>
      <c r="J66" s="169"/>
      <c r="K66" s="169">
        <f>'将来負担比率（分子）の構造'!L$41</f>
        <v>45978</v>
      </c>
      <c r="L66" s="169"/>
      <c r="M66" s="169"/>
      <c r="N66" s="169">
        <f>'将来負担比率（分子）の構造'!M$41</f>
        <v>44561</v>
      </c>
      <c r="O66" s="169"/>
      <c r="P66" s="169"/>
    </row>
    <row r="67" spans="1:16" x14ac:dyDescent="0.2">
      <c r="A67" s="169" t="s">
        <v>71</v>
      </c>
      <c r="B67" s="169" t="e">
        <f>NA()</f>
        <v>#N/A</v>
      </c>
      <c r="C67" s="169">
        <f>IF(ISNUMBER('将来負担比率（分子）の構造'!I$53), IF('将来負担比率（分子）の構造'!I$53 &lt; 0, 0, '将来負担比率（分子）の構造'!I$53), NA())</f>
        <v>4181</v>
      </c>
      <c r="D67" s="169" t="e">
        <f>NA()</f>
        <v>#N/A</v>
      </c>
      <c r="E67" s="169" t="e">
        <f>NA()</f>
        <v>#N/A</v>
      </c>
      <c r="F67" s="169">
        <f>IF(ISNUMBER('将来負担比率（分子）の構造'!J$53), IF('将来負担比率（分子）の構造'!J$53 &lt; 0, 0, '将来負担比率（分子）の構造'!J$53), NA())</f>
        <v>5550</v>
      </c>
      <c r="G67" s="169" t="e">
        <f>NA()</f>
        <v>#N/A</v>
      </c>
      <c r="H67" s="169" t="e">
        <f>NA()</f>
        <v>#N/A</v>
      </c>
      <c r="I67" s="169">
        <f>IF(ISNUMBER('将来負担比率（分子）の構造'!K$53), IF('将来負担比率（分子）の構造'!K$53 &lt; 0, 0, '将来負担比率（分子）の構造'!K$53), NA())</f>
        <v>3835</v>
      </c>
      <c r="J67" s="169" t="e">
        <f>NA()</f>
        <v>#N/A</v>
      </c>
      <c r="K67" s="169" t="e">
        <f>NA()</f>
        <v>#N/A</v>
      </c>
      <c r="L67" s="169">
        <f>IF(ISNUMBER('将来負担比率（分子）の構造'!L$53), IF('将来負担比率（分子）の構造'!L$53 &lt; 0, 0, '将来負担比率（分子）の構造'!L$53), NA())</f>
        <v>2693</v>
      </c>
      <c r="M67" s="169" t="e">
        <f>NA()</f>
        <v>#N/A</v>
      </c>
      <c r="N67" s="169" t="e">
        <f>NA()</f>
        <v>#N/A</v>
      </c>
      <c r="O67" s="169">
        <f>IF(ISNUMBER('将来負担比率（分子）の構造'!M$53), IF('将来負担比率（分子）の構造'!M$53 &lt; 0, 0, '将来負担比率（分子）の構造'!M$53), NA())</f>
        <v>1304</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7072</v>
      </c>
      <c r="C72" s="173">
        <f>基金残高に係る経年分析!G55</f>
        <v>7079</v>
      </c>
      <c r="D72" s="173">
        <f>基金残高に係る経年分析!H55</f>
        <v>7784</v>
      </c>
    </row>
    <row r="73" spans="1:16" x14ac:dyDescent="0.2">
      <c r="A73" s="172" t="s">
        <v>74</v>
      </c>
      <c r="B73" s="173">
        <f>基金残高に係る経年分析!F56</f>
        <v>1057</v>
      </c>
      <c r="C73" s="173">
        <f>基金残高に係る経年分析!G56</f>
        <v>1058</v>
      </c>
      <c r="D73" s="173">
        <f>基金残高に係る経年分析!H56</f>
        <v>1187</v>
      </c>
    </row>
    <row r="74" spans="1:16" x14ac:dyDescent="0.2">
      <c r="A74" s="172" t="s">
        <v>75</v>
      </c>
      <c r="B74" s="173">
        <f>基金残高に係る経年分析!F57</f>
        <v>5207</v>
      </c>
      <c r="C74" s="173">
        <f>基金残高に係る経年分析!G57</f>
        <v>5399</v>
      </c>
      <c r="D74" s="173">
        <f>基金残高に係る経年分析!H57</f>
        <v>5503</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2025-09-30T08:03:38Z</dcterms:created>
  <dcterms:modified xsi:type="dcterms:W3CDTF">2025-09-30T08:04:01Z</dcterms:modified>
  <cp:category/>
</cp:coreProperties>
</file>